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24015" windowHeight="6405" tabRatio="461" activeTab="2"/>
  </bookViews>
  <sheets>
    <sheet name="Final Summaries" sheetId="1" r:id="rId1"/>
    <sheet name="Points" sheetId="2" r:id="rId2"/>
    <sheet name="Weights" sheetId="3" r:id="rId3"/>
  </sheets>
  <definedNames>
    <definedName name="_xlnm.Print_Titles" localSheetId="1">Points!$A:$A</definedName>
    <definedName name="_xlnm.Print_Titles" localSheetId="2">Weights!$A:$A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" i="1"/>
  <c r="AT42" i="3" l="1"/>
  <c r="AR48" i="3"/>
  <c r="G48" i="1" s="1"/>
  <c r="AT48" i="3"/>
  <c r="AR38" i="3"/>
  <c r="G38" i="1" s="1"/>
  <c r="AT18" i="3"/>
  <c r="AR45" i="3"/>
  <c r="G45" i="1" s="1"/>
  <c r="AT7" i="3"/>
  <c r="AR44" i="3"/>
  <c r="G44" i="1" s="1"/>
  <c r="AT23" i="3"/>
  <c r="AR47" i="3"/>
  <c r="G47" i="1" s="1"/>
  <c r="AT22" i="3"/>
  <c r="AR46" i="3"/>
  <c r="G46" i="1" s="1"/>
  <c r="AT20" i="3"/>
  <c r="AR41" i="3"/>
  <c r="G41" i="1" s="1"/>
  <c r="AT17" i="3"/>
  <c r="AR43" i="3"/>
  <c r="G43" i="1" s="1"/>
  <c r="AT15" i="3"/>
  <c r="AR40" i="3"/>
  <c r="G40" i="1" s="1"/>
  <c r="AT47" i="3"/>
  <c r="AR32" i="3"/>
  <c r="G32" i="1" s="1"/>
  <c r="AT9" i="3"/>
  <c r="AR37" i="3"/>
  <c r="G37" i="1" s="1"/>
  <c r="AT44" i="3"/>
  <c r="AR35" i="3"/>
  <c r="AT40" i="3"/>
  <c r="AR39" i="3"/>
  <c r="G39" i="1" s="1"/>
  <c r="AT28" i="3"/>
  <c r="AR42" i="3"/>
  <c r="G42" i="1" s="1"/>
  <c r="AT30" i="3"/>
  <c r="AR34" i="3"/>
  <c r="G34" i="1" s="1"/>
  <c r="AT46" i="3"/>
  <c r="AR26" i="3"/>
  <c r="G26" i="1" s="1"/>
  <c r="AT13" i="3"/>
  <c r="AR36" i="3"/>
  <c r="G36" i="1" s="1"/>
  <c r="AT45" i="3"/>
  <c r="AR29" i="3"/>
  <c r="G29" i="1" s="1"/>
  <c r="AT25" i="3"/>
  <c r="AR33" i="3"/>
  <c r="G33" i="1" s="1"/>
  <c r="AT43" i="3"/>
  <c r="AR27" i="3"/>
  <c r="G27" i="1" s="1"/>
  <c r="AT12" i="3"/>
  <c r="AR24" i="3"/>
  <c r="G24" i="1" s="1"/>
  <c r="AT29" i="3"/>
  <c r="AR17" i="3"/>
  <c r="G17" i="1" s="1"/>
  <c r="AT39" i="3"/>
  <c r="AR30" i="3"/>
  <c r="G30" i="1" s="1"/>
  <c r="AT19" i="3"/>
  <c r="AR28" i="3"/>
  <c r="G28" i="1" s="1"/>
  <c r="AT27" i="3"/>
  <c r="AR19" i="3"/>
  <c r="G19" i="1" s="1"/>
  <c r="AT14" i="3"/>
  <c r="AR21" i="3"/>
  <c r="G21" i="1" s="1"/>
  <c r="AT11" i="3"/>
  <c r="AR31" i="3"/>
  <c r="G31" i="1" s="1"/>
  <c r="AT6" i="3"/>
  <c r="AR20" i="3"/>
  <c r="G20" i="1" s="1"/>
  <c r="AT10" i="3"/>
  <c r="AR18" i="3"/>
  <c r="G18" i="1" s="1"/>
  <c r="AT34" i="3"/>
  <c r="AR15" i="3"/>
  <c r="G15" i="1" s="1"/>
  <c r="AT33" i="3"/>
  <c r="AR22" i="3"/>
  <c r="G22" i="1" s="1"/>
  <c r="AT16" i="3"/>
  <c r="AR13" i="3"/>
  <c r="G13" i="1" s="1"/>
  <c r="AT26" i="3"/>
  <c r="AR11" i="3"/>
  <c r="G11" i="1" s="1"/>
  <c r="AT32" i="3"/>
  <c r="AR12" i="3"/>
  <c r="G12" i="1" s="1"/>
  <c r="AT3" i="3"/>
  <c r="AR23" i="3"/>
  <c r="G23" i="1" s="1"/>
  <c r="AT5" i="3"/>
  <c r="AR16" i="3"/>
  <c r="G16" i="1" s="1"/>
  <c r="AT8" i="3"/>
  <c r="AR7" i="3"/>
  <c r="G7" i="1" s="1"/>
  <c r="AT35" i="3"/>
  <c r="AR25" i="3"/>
  <c r="G25" i="1" s="1"/>
  <c r="AT37" i="3"/>
  <c r="AR14" i="3"/>
  <c r="G14" i="1" s="1"/>
  <c r="AT4" i="3"/>
  <c r="AR10" i="3"/>
  <c r="G10" i="1" s="1"/>
  <c r="AT41" i="3"/>
  <c r="AR9" i="3"/>
  <c r="G9" i="1" s="1"/>
  <c r="AT31" i="3"/>
  <c r="AR8" i="3"/>
  <c r="G8" i="1" s="1"/>
  <c r="AT24" i="3"/>
  <c r="AR6" i="3"/>
  <c r="G6" i="1" s="1"/>
  <c r="AT36" i="3"/>
  <c r="AR3" i="3"/>
  <c r="G3" i="1" s="1"/>
  <c r="AT21" i="3"/>
  <c r="AR4" i="3"/>
  <c r="G4" i="1" s="1"/>
  <c r="AT38" i="3"/>
  <c r="AR5" i="3"/>
  <c r="G5" i="1" s="1"/>
  <c r="C1" i="3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AM1" i="3" s="1"/>
  <c r="AN1" i="3" s="1"/>
  <c r="AO1" i="3" s="1"/>
  <c r="AP1" i="3" s="1"/>
  <c r="AQ1" i="3" s="1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U17" i="2" s="1"/>
  <c r="AT18" i="2"/>
  <c r="AT19" i="2"/>
  <c r="AT20" i="2"/>
  <c r="AU20" i="2" s="1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3" i="2"/>
  <c r="AR9" i="2"/>
  <c r="C9" i="1" s="1"/>
  <c r="AR13" i="2"/>
  <c r="AR21" i="2"/>
  <c r="AR45" i="2"/>
  <c r="AR12" i="2"/>
  <c r="AR38" i="2"/>
  <c r="C38" i="1" s="1"/>
  <c r="AR20" i="2"/>
  <c r="C20" i="1" s="1"/>
  <c r="AR22" i="2"/>
  <c r="AR28" i="2"/>
  <c r="C28" i="1" s="1"/>
  <c r="AR32" i="2"/>
  <c r="AR23" i="2"/>
  <c r="AR40" i="2"/>
  <c r="AR17" i="2"/>
  <c r="C17" i="1" s="1"/>
  <c r="AR41" i="2"/>
  <c r="AR46" i="2"/>
  <c r="AR25" i="2"/>
  <c r="AR42" i="2"/>
  <c r="C42" i="1" s="1"/>
  <c r="AR4" i="2"/>
  <c r="AR43" i="2"/>
  <c r="C43" i="1" s="1"/>
  <c r="AR44" i="2"/>
  <c r="AR6" i="2"/>
  <c r="C6" i="1" s="1"/>
  <c r="AR31" i="2"/>
  <c r="C31" i="1" s="1"/>
  <c r="AR16" i="2"/>
  <c r="C16" i="1" s="1"/>
  <c r="AR24" i="2"/>
  <c r="AR35" i="2"/>
  <c r="C35" i="1" s="1"/>
  <c r="AR27" i="2"/>
  <c r="AR34" i="2"/>
  <c r="AR7" i="2"/>
  <c r="AR15" i="2"/>
  <c r="C15" i="1" s="1"/>
  <c r="AR18" i="2"/>
  <c r="AR19" i="2"/>
  <c r="AR11" i="2"/>
  <c r="AR5" i="2"/>
  <c r="C5" i="1" s="1"/>
  <c r="AR10" i="2"/>
  <c r="C10" i="1" s="1"/>
  <c r="AR3" i="2"/>
  <c r="AR26" i="2"/>
  <c r="AR36" i="2"/>
  <c r="AR8" i="2"/>
  <c r="AR48" i="2"/>
  <c r="AR29" i="2"/>
  <c r="AR37" i="2"/>
  <c r="C37" i="1" s="1"/>
  <c r="AR30" i="2"/>
  <c r="AR33" i="2"/>
  <c r="AR39" i="2"/>
  <c r="AR47" i="2"/>
  <c r="C47" i="1" s="1"/>
  <c r="AR14" i="2"/>
  <c r="C1" i="2"/>
  <c r="D1" i="2" s="1"/>
  <c r="E1" i="2" s="1"/>
  <c r="F1" i="2" s="1"/>
  <c r="G1" i="2" s="1"/>
  <c r="H1" i="2" s="1"/>
  <c r="AU43" i="2" l="1"/>
  <c r="AU10" i="2"/>
  <c r="AU7" i="2"/>
  <c r="C7" i="1"/>
  <c r="AU44" i="2"/>
  <c r="C44" i="1"/>
  <c r="AU40" i="2"/>
  <c r="C40" i="1"/>
  <c r="AU45" i="2"/>
  <c r="C45" i="1"/>
  <c r="AU37" i="2"/>
  <c r="AU5" i="2"/>
  <c r="AU33" i="2"/>
  <c r="C33" i="1"/>
  <c r="AU3" i="2"/>
  <c r="C3" i="1"/>
  <c r="AU34" i="2"/>
  <c r="C34" i="1"/>
  <c r="AU23" i="2"/>
  <c r="C23" i="1"/>
  <c r="AU21" i="2"/>
  <c r="C21" i="1"/>
  <c r="AU28" i="2"/>
  <c r="AU31" i="2"/>
  <c r="C30" i="1"/>
  <c r="AU27" i="2"/>
  <c r="C27" i="1"/>
  <c r="AU4" i="2"/>
  <c r="C4" i="1"/>
  <c r="AU32" i="2"/>
  <c r="C32" i="1"/>
  <c r="AU13" i="2"/>
  <c r="C13" i="1"/>
  <c r="AU47" i="2"/>
  <c r="AU6" i="2"/>
  <c r="AU39" i="2"/>
  <c r="C39" i="1"/>
  <c r="AU11" i="2"/>
  <c r="C11" i="1"/>
  <c r="AU25" i="2"/>
  <c r="C25" i="1"/>
  <c r="AU22" i="2"/>
  <c r="C22" i="1"/>
  <c r="AU42" i="2"/>
  <c r="AU48" i="2"/>
  <c r="C48" i="1"/>
  <c r="AU19" i="2"/>
  <c r="C19" i="1"/>
  <c r="AU46" i="2"/>
  <c r="C46" i="1"/>
  <c r="AU38" i="2"/>
  <c r="AU26" i="2"/>
  <c r="C26" i="1"/>
  <c r="AU29" i="2"/>
  <c r="C29" i="1"/>
  <c r="AU24" i="2"/>
  <c r="C24" i="1"/>
  <c r="AU14" i="2"/>
  <c r="C14" i="1"/>
  <c r="AU8" i="2"/>
  <c r="C8" i="1"/>
  <c r="AU18" i="2"/>
  <c r="C18" i="1"/>
  <c r="AU41" i="2"/>
  <c r="C41" i="1"/>
  <c r="AU35" i="2"/>
  <c r="AU36" i="2"/>
  <c r="C36" i="1"/>
  <c r="AU12" i="2"/>
  <c r="C12" i="1"/>
  <c r="AU30" i="2"/>
  <c r="AU44" i="3"/>
  <c r="G35" i="1"/>
  <c r="AU7" i="3"/>
  <c r="AU20" i="3"/>
  <c r="AU18" i="3"/>
  <c r="AU42" i="3"/>
  <c r="AU25" i="3"/>
  <c r="AU15" i="2"/>
  <c r="AU9" i="2"/>
  <c r="AU43" i="3"/>
  <c r="AU23" i="3"/>
  <c r="AU37" i="3"/>
  <c r="AU27" i="3"/>
  <c r="AU14" i="3"/>
  <c r="AU6" i="3"/>
  <c r="AU11" i="3"/>
  <c r="AU12" i="3"/>
  <c r="AU10" i="3"/>
  <c r="AU39" i="3"/>
  <c r="AU15" i="3"/>
  <c r="AU9" i="3"/>
  <c r="AU32" i="3"/>
  <c r="AU16" i="3"/>
  <c r="AU47" i="3"/>
  <c r="AU36" i="3"/>
  <c r="AU26" i="3"/>
  <c r="AU40" i="3"/>
  <c r="AU3" i="3"/>
  <c r="AU8" i="3"/>
  <c r="AU41" i="3"/>
  <c r="AU33" i="3"/>
  <c r="AU46" i="3"/>
  <c r="AU31" i="3"/>
  <c r="AU21" i="3"/>
  <c r="AU13" i="3"/>
  <c r="AU5" i="3"/>
  <c r="AU16" i="2"/>
  <c r="AU45" i="3"/>
  <c r="AU30" i="3"/>
  <c r="AU24" i="3"/>
  <c r="AU38" i="3"/>
  <c r="AU19" i="3"/>
  <c r="AU28" i="3"/>
  <c r="AU29" i="3"/>
  <c r="AU35" i="3"/>
  <c r="AU22" i="3"/>
  <c r="AU4" i="3"/>
  <c r="AU34" i="3"/>
  <c r="AU17" i="3"/>
  <c r="I1" i="2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</calcChain>
</file>

<file path=xl/sharedStrings.xml><?xml version="1.0" encoding="utf-8"?>
<sst xmlns="http://schemas.openxmlformats.org/spreadsheetml/2006/main" count="281" uniqueCount="138">
  <si>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</si>
  <si>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</si>
  <si>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</si>
  <si>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</si>
  <si>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</si>
  <si>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</si>
  <si>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</si>
  <si>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</si>
  <si>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</si>
  <si>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</si>
  <si>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</si>
  <si>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</si>
  <si>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</si>
  <si>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</si>
  <si>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</si>
  <si>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</si>
  <si>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</si>
  <si>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</si>
  <si>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</si>
  <si>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</si>
  <si>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</si>
  <si>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</si>
  <si>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</si>
  <si>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</si>
  <si>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</si>
  <si>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</si>
  <si>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</si>
  <si>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</si>
  <si>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</si>
  <si>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</si>
  <si>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</si>
  <si>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</si>
  <si>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</si>
  <si>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</si>
  <si>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</si>
  <si>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</si>
  <si>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</si>
  <si>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</si>
  <si>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</si>
  <si>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</si>
  <si>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</si>
  <si>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</si>
  <si>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</si>
  <si>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</si>
  <si>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Points</t>
  </si>
  <si>
    <t>Paul Oliver</t>
  </si>
  <si>
    <t>Graham Stevens</t>
  </si>
  <si>
    <t>John Gibbons</t>
  </si>
  <si>
    <t>Phil Harris</t>
  </si>
  <si>
    <t>Jasper Stevens</t>
  </si>
  <si>
    <t>Martin Cook</t>
  </si>
  <si>
    <t>Bruce Scott</t>
  </si>
  <si>
    <t>Barry Stagg</t>
  </si>
  <si>
    <t>Nobby Whiteing</t>
  </si>
  <si>
    <t>Mark Merrett</t>
  </si>
  <si>
    <t>Martin Twine</t>
  </si>
  <si>
    <t>Paul Harding</t>
  </si>
  <si>
    <t>Micky Biles</t>
  </si>
  <si>
    <t>David Hughes</t>
  </si>
  <si>
    <t>Bob Stone</t>
  </si>
  <si>
    <t>Andy Tickner</t>
  </si>
  <si>
    <t>Mick Gray</t>
  </si>
  <si>
    <t>Dale Smith</t>
  </si>
  <si>
    <t>Gary Toland</t>
  </si>
  <si>
    <t>Ken Barnard</t>
  </si>
  <si>
    <t>Terry Archer</t>
  </si>
  <si>
    <t>Chris Lawrence</t>
  </si>
  <si>
    <t>John Palmer</t>
  </si>
  <si>
    <t>Brian Beacroft</t>
  </si>
  <si>
    <t>Dave Harper</t>
  </si>
  <si>
    <t>Les Griggs</t>
  </si>
  <si>
    <t>Craig Winchester</t>
  </si>
  <si>
    <t>Steve Longhurst</t>
  </si>
  <si>
    <t>Peter Crowhurst</t>
  </si>
  <si>
    <t>Peter Rock</t>
  </si>
  <si>
    <t>Terry Forrest</t>
  </si>
  <si>
    <t>Dave King</t>
  </si>
  <si>
    <t>David Adby</t>
  </si>
  <si>
    <t>Steve Allen</t>
  </si>
  <si>
    <t>Keith Bibby</t>
  </si>
  <si>
    <t>George Stone</t>
  </si>
  <si>
    <t>Don Bouttell</t>
  </si>
  <si>
    <t>Jerry Hutchins</t>
  </si>
  <si>
    <t>Callum Hutchins</t>
  </si>
  <si>
    <t>Terry Merrett</t>
  </si>
  <si>
    <t>Gabriel Collins</t>
  </si>
  <si>
    <t>Brian Skilton</t>
  </si>
  <si>
    <t>Tony Biddle</t>
  </si>
  <si>
    <t>Richard Longhurst</t>
  </si>
  <si>
    <t>34th</t>
  </si>
  <si>
    <t>46th</t>
  </si>
  <si>
    <t>Hugh Blake</t>
  </si>
  <si>
    <t>Jason Courtney</t>
  </si>
  <si>
    <t>Weights (lbs)</t>
  </si>
  <si>
    <t>Final Championship Tables 2014 - 2015 Season</t>
  </si>
  <si>
    <t>Brookhouse</t>
  </si>
  <si>
    <t>Monk 1</t>
  </si>
  <si>
    <t>Sumners</t>
  </si>
  <si>
    <t>Osprey</t>
  </si>
  <si>
    <t>Lake John</t>
  </si>
  <si>
    <t>Puddledock</t>
  </si>
  <si>
    <t>Spring</t>
  </si>
  <si>
    <t>Weir Wood</t>
  </si>
  <si>
    <t>Ribbon</t>
  </si>
  <si>
    <t>Robs</t>
  </si>
  <si>
    <t>Back Arun</t>
  </si>
  <si>
    <t>Leggetts</t>
  </si>
  <si>
    <t>Chiddingstone</t>
  </si>
  <si>
    <t>Bough Beech</t>
  </si>
  <si>
    <t>Woodpeckers</t>
  </si>
  <si>
    <t>Monk 3</t>
  </si>
  <si>
    <t>Tricklebrook</t>
  </si>
  <si>
    <t>Fairlight</t>
  </si>
  <si>
    <t>Gabriels</t>
  </si>
  <si>
    <t>Date</t>
  </si>
  <si>
    <t>Venue</t>
  </si>
  <si>
    <t>No. of Matches attended</t>
  </si>
  <si>
    <t>Average points per match</t>
  </si>
  <si>
    <t>Orchard Place Lake 6</t>
  </si>
  <si>
    <t>Hartleylands Nicks</t>
  </si>
  <si>
    <t>Tylers Common Horseshoe</t>
  </si>
  <si>
    <t>Beaver Farm Maze Lake</t>
  </si>
  <si>
    <t>Basie Gov't Road</t>
  </si>
  <si>
    <t>Thames Walton</t>
  </si>
  <si>
    <t>Tylers Common Willow</t>
  </si>
  <si>
    <t>Medway Yalding</t>
  </si>
  <si>
    <t>Newdigate Guinea</t>
  </si>
  <si>
    <t>Claygate Lake EVA</t>
  </si>
  <si>
    <t>Chequertree Lake 2</t>
  </si>
  <si>
    <t>Monk Lakes Bridges</t>
  </si>
  <si>
    <t>Frant Lake 6</t>
  </si>
  <si>
    <t>Hartleylands Reservior</t>
  </si>
  <si>
    <t>Basie Heath Vale</t>
  </si>
  <si>
    <t>Chequertree Lake 1</t>
  </si>
  <si>
    <t>Grand Totals</t>
  </si>
  <si>
    <t>Average weight per match</t>
  </si>
  <si>
    <t xml:space="preserve">Grand Totals (lbs decimal)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</si>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</sst>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6"/>
      <color theme="9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19" fillId="33" borderId="0" xfId="0" applyFont="1" applyFill="1" applyBorder="1"/>
    <xf numFmtId="164" fontId="19" fillId="33" borderId="0" xfId="42" applyNumberFormat="1" applyFont="1" applyFill="1" applyBorder="1" applyAlignment="1">
      <alignment horizontal="right"/>
    </xf>
    <xf numFmtId="15" fontId="0" fillId="0" borderId="0" xfId="0" applyNumberFormat="1"/>
    <xf numFmtId="49" fontId="21" fillId="0" borderId="0" xfId="0" applyNumberFormat="1" applyFont="1" applyAlignment="1">
      <alignment wrapText="1"/>
    </xf>
    <xf numFmtId="15" fontId="16" fillId="0" borderId="0" xfId="0" applyNumberFormat="1" applyFont="1"/>
    <xf numFmtId="165" fontId="0" fillId="0" borderId="0" xfId="0" applyNumberFormat="1"/>
    <xf numFmtId="49" fontId="22" fillId="34" borderId="0" xfId="0" applyNumberFormat="1" applyFont="1" applyFill="1" applyAlignment="1">
      <alignment vertical="center" wrapText="1"/>
    </xf>
    <xf numFmtId="49" fontId="22" fillId="34" borderId="0" xfId="0" applyNumberFormat="1" applyFont="1" applyFill="1" applyAlignment="1">
      <alignment textRotation="60" wrapText="1"/>
    </xf>
    <xf numFmtId="15" fontId="13" fillId="34" borderId="0" xfId="0" applyNumberFormat="1" applyFont="1" applyFill="1"/>
    <xf numFmtId="49" fontId="22" fillId="34" borderId="0" xfId="0" applyNumberFormat="1" applyFont="1" applyFill="1" applyAlignment="1">
      <alignment wrapText="1"/>
    </xf>
    <xf numFmtId="0" fontId="0" fillId="35" borderId="10" xfId="0" applyFill="1" applyBorder="1"/>
    <xf numFmtId="165" fontId="0" fillId="35" borderId="10" xfId="0" applyNumberFormat="1" applyFill="1" applyBorder="1"/>
    <xf numFmtId="43" fontId="0" fillId="35" borderId="11" xfId="42" applyFont="1" applyFill="1" applyBorder="1"/>
    <xf numFmtId="43" fontId="0" fillId="35" borderId="10" xfId="42" applyFont="1" applyFill="1" applyBorder="1"/>
    <xf numFmtId="0" fontId="0" fillId="35" borderId="0" xfId="0" applyFill="1"/>
    <xf numFmtId="165" fontId="0" fillId="35" borderId="0" xfId="0" applyNumberFormat="1" applyFill="1"/>
    <xf numFmtId="16" fontId="13" fillId="34" borderId="0" xfId="0" applyNumberFormat="1" applyFont="1" applyFill="1"/>
    <xf numFmtId="0" fontId="0" fillId="36" borderId="0" xfId="0" applyFill="1"/>
    <xf numFmtId="15" fontId="13" fillId="36" borderId="0" xfId="0" applyNumberFormat="1" applyFont="1" applyFill="1" applyBorder="1"/>
    <xf numFmtId="49" fontId="22" fillId="36" borderId="0" xfId="0" applyNumberFormat="1" applyFont="1" applyFill="1" applyBorder="1" applyAlignment="1">
      <alignment wrapText="1"/>
    </xf>
    <xf numFmtId="15" fontId="13" fillId="0" borderId="0" xfId="0" applyNumberFormat="1" applyFont="1" applyFill="1"/>
    <xf numFmtId="15" fontId="13" fillId="0" borderId="0" xfId="0" applyNumberFormat="1" applyFont="1" applyFill="1" applyBorder="1"/>
    <xf numFmtId="49" fontId="22" fillId="0" borderId="0" xfId="0" applyNumberFormat="1" applyFont="1" applyFill="1" applyBorder="1" applyAlignment="1">
      <alignment wrapText="1"/>
    </xf>
    <xf numFmtId="49" fontId="22" fillId="0" borderId="0" xfId="0" applyNumberFormat="1" applyFont="1" applyFill="1" applyAlignment="1">
      <alignment vertical="center" wrapText="1"/>
    </xf>
    <xf numFmtId="0" fontId="18" fillId="33" borderId="0" xfId="0" applyFont="1" applyFill="1" applyBorder="1" applyAlignment="1">
      <alignment horizontal="center"/>
    </xf>
    <xf numFmtId="0" fontId="20" fillId="33" borderId="0" xfId="0" applyFont="1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0" zoomScale="85" zoomScaleNormal="85" workbookViewId="0">
      <selection activeCell="I36" sqref="I36"/>
    </sheetView>
  </sheetViews>
  <sheetFormatPr defaultRowHeight="15" x14ac:dyDescent="0.25"/>
  <cols>
    <col min="2" max="2" width="19" customWidth="1"/>
    <col min="6" max="6" width="17.42578125" customWidth="1"/>
    <col min="7" max="7" width="10.7109375" style="1" bestFit="1" customWidth="1"/>
  </cols>
  <sheetData>
    <row r="1" spans="1:7" ht="39.75" customHeight="1" x14ac:dyDescent="0.25">
      <c r="A1" s="27" t="s">
        <v>94</v>
      </c>
      <c r="B1" s="27"/>
      <c r="C1" s="27"/>
      <c r="D1" s="27"/>
      <c r="E1" s="27"/>
      <c r="F1" s="27"/>
      <c r="G1" s="27"/>
    </row>
    <row r="2" spans="1:7" ht="15.75" x14ac:dyDescent="0.25">
      <c r="A2" s="26" t="s">
        <v>44</v>
      </c>
      <c r="B2" s="26"/>
      <c r="C2" s="26"/>
      <c r="D2" s="2"/>
      <c r="E2" s="26" t="s">
        <v>93</v>
      </c>
      <c r="F2" s="26"/>
      <c r="G2" s="26"/>
    </row>
    <row r="3" spans="1:7" x14ac:dyDescent="0.25">
      <c r="A3" s="2" t="s">
        <v>0</v>
      </c>
      <c r="B3" s="2" t="str">
        <f>+Points!A3</f>
        <v>Paul Oliver</v>
      </c>
      <c r="C3" s="2">
        <f>+Points!AR3</f>
        <v>249</v>
      </c>
      <c r="D3" s="2"/>
      <c r="E3" s="2" t="s">
        <v>0</v>
      </c>
      <c r="F3" s="2" t="str">
        <f>+Weights!A3</f>
        <v>Nobby Whiteing</v>
      </c>
      <c r="G3" s="3">
        <f>+Weights!AR3</f>
        <v>1426.1500000000003</v>
      </c>
    </row>
    <row r="4" spans="1:7" x14ac:dyDescent="0.25">
      <c r="A4" s="2" t="s">
        <v>1</v>
      </c>
      <c r="B4" s="2" t="str">
        <f>+Points!A4</f>
        <v>Graham Stevens</v>
      </c>
      <c r="C4" s="2">
        <f>+Points!AR4</f>
        <v>226</v>
      </c>
      <c r="D4" s="2"/>
      <c r="E4" s="2" t="s">
        <v>1</v>
      </c>
      <c r="F4" s="2" t="str">
        <f>+Weights!A4</f>
        <v>Graham Stevens</v>
      </c>
      <c r="G4" s="3">
        <f>+Weights!AR4</f>
        <v>1230.6000000000001</v>
      </c>
    </row>
    <row r="5" spans="1:7" x14ac:dyDescent="0.25">
      <c r="A5" s="2" t="s">
        <v>2</v>
      </c>
      <c r="B5" s="2" t="str">
        <f>+Points!A5</f>
        <v>Nobby Whiteing</v>
      </c>
      <c r="C5" s="2">
        <f>+Points!AR5</f>
        <v>200</v>
      </c>
      <c r="D5" s="2"/>
      <c r="E5" s="2" t="s">
        <v>2</v>
      </c>
      <c r="F5" s="2" t="str">
        <f>+Weights!A5</f>
        <v>Paul Oliver</v>
      </c>
      <c r="G5" s="3">
        <f>+Weights!AR5</f>
        <v>1212.7600000000002</v>
      </c>
    </row>
    <row r="6" spans="1:7" x14ac:dyDescent="0.25">
      <c r="A6" s="2" t="s">
        <v>3</v>
      </c>
      <c r="B6" s="2" t="str">
        <f>+Points!A6</f>
        <v>Jasper Stevens</v>
      </c>
      <c r="C6" s="2">
        <f>+Points!AR6</f>
        <v>195</v>
      </c>
      <c r="D6" s="2"/>
      <c r="E6" s="2" t="s">
        <v>3</v>
      </c>
      <c r="F6" s="2" t="str">
        <f>+Weights!A6</f>
        <v>Jasper Stevens</v>
      </c>
      <c r="G6" s="3">
        <f>+Weights!AR6</f>
        <v>1048.1499999999999</v>
      </c>
    </row>
    <row r="7" spans="1:7" x14ac:dyDescent="0.25">
      <c r="A7" s="2" t="s">
        <v>4</v>
      </c>
      <c r="B7" s="2" t="str">
        <f>+Points!A7</f>
        <v>Mark Merrett</v>
      </c>
      <c r="C7" s="2">
        <f>+Points!AR7</f>
        <v>191</v>
      </c>
      <c r="D7" s="2"/>
      <c r="E7" s="2" t="s">
        <v>4</v>
      </c>
      <c r="F7" s="2" t="str">
        <f>+Weights!A7</f>
        <v>Bruce Scott</v>
      </c>
      <c r="G7" s="3">
        <f>+Weights!AR7</f>
        <v>909.61999999999989</v>
      </c>
    </row>
    <row r="8" spans="1:7" x14ac:dyDescent="0.25">
      <c r="A8" s="2" t="s">
        <v>5</v>
      </c>
      <c r="B8" s="2" t="str">
        <f>+Points!A8</f>
        <v>Phil Harris</v>
      </c>
      <c r="C8" s="2">
        <f>+Points!AR8</f>
        <v>168</v>
      </c>
      <c r="D8" s="2"/>
      <c r="E8" s="2" t="s">
        <v>5</v>
      </c>
      <c r="F8" s="2" t="str">
        <f>+Weights!A8</f>
        <v>Mark Merrett</v>
      </c>
      <c r="G8" s="3">
        <f>+Weights!AR8</f>
        <v>907.5</v>
      </c>
    </row>
    <row r="9" spans="1:7" x14ac:dyDescent="0.25">
      <c r="A9" s="2" t="s">
        <v>6</v>
      </c>
      <c r="B9" s="2" t="str">
        <f>+Points!A9</f>
        <v>Barry Stagg</v>
      </c>
      <c r="C9" s="2">
        <f>+Points!AR9</f>
        <v>163</v>
      </c>
      <c r="D9" s="2"/>
      <c r="E9" s="2" t="s">
        <v>6</v>
      </c>
      <c r="F9" s="2" t="str">
        <f>+Weights!A9</f>
        <v>Phil Harris</v>
      </c>
      <c r="G9" s="3">
        <f>+Weights!AR9</f>
        <v>891.70000000000016</v>
      </c>
    </row>
    <row r="10" spans="1:7" x14ac:dyDescent="0.25">
      <c r="A10" s="2" t="s">
        <v>7</v>
      </c>
      <c r="B10" s="2" t="str">
        <f>+Points!A10</f>
        <v>Paul Harding</v>
      </c>
      <c r="C10" s="2">
        <f>+Points!AR10</f>
        <v>133</v>
      </c>
      <c r="D10" s="2"/>
      <c r="E10" s="2" t="s">
        <v>7</v>
      </c>
      <c r="F10" s="2" t="str">
        <f>+Weights!A10</f>
        <v>Barry Stagg</v>
      </c>
      <c r="G10" s="3">
        <f>+Weights!AR10</f>
        <v>814.5</v>
      </c>
    </row>
    <row r="11" spans="1:7" x14ac:dyDescent="0.25">
      <c r="A11" s="2" t="s">
        <v>8</v>
      </c>
      <c r="B11" s="2" t="str">
        <f>+Points!A11</f>
        <v>Micky Biles</v>
      </c>
      <c r="C11" s="2">
        <f>+Points!AR11</f>
        <v>130</v>
      </c>
      <c r="D11" s="2"/>
      <c r="E11" s="2" t="s">
        <v>8</v>
      </c>
      <c r="F11" s="2" t="str">
        <f>+Weights!A11</f>
        <v>John Gibbons</v>
      </c>
      <c r="G11" s="3">
        <f>+Weights!AR11</f>
        <v>770.49999999999989</v>
      </c>
    </row>
    <row r="12" spans="1:7" x14ac:dyDescent="0.25">
      <c r="A12" s="2" t="s">
        <v>9</v>
      </c>
      <c r="B12" s="2" t="str">
        <f>+Points!A12</f>
        <v>Bruce Scott</v>
      </c>
      <c r="C12" s="2">
        <f>+Points!AR12</f>
        <v>125</v>
      </c>
      <c r="D12" s="2"/>
      <c r="E12" s="2" t="s">
        <v>9</v>
      </c>
      <c r="F12" s="2" t="str">
        <f>+Weights!A12</f>
        <v>Martin Cook</v>
      </c>
      <c r="G12" s="3">
        <f>+Weights!AR12</f>
        <v>754.20000000000016</v>
      </c>
    </row>
    <row r="13" spans="1:7" x14ac:dyDescent="0.25">
      <c r="A13" s="2" t="s">
        <v>10</v>
      </c>
      <c r="B13" s="2" t="str">
        <f>+Points!A13</f>
        <v>Bob Stone</v>
      </c>
      <c r="C13" s="2">
        <f>+Points!AR13</f>
        <v>124</v>
      </c>
      <c r="D13" s="2"/>
      <c r="E13" s="2" t="s">
        <v>10</v>
      </c>
      <c r="F13" s="2" t="str">
        <f>+Weights!A13</f>
        <v>David Hughes</v>
      </c>
      <c r="G13" s="3">
        <f>+Weights!AR13</f>
        <v>708.1</v>
      </c>
    </row>
    <row r="14" spans="1:7" x14ac:dyDescent="0.25">
      <c r="A14" s="2" t="s">
        <v>11</v>
      </c>
      <c r="B14" s="2" t="str">
        <f>+Points!A14</f>
        <v>Andy Tickner</v>
      </c>
      <c r="C14" s="2">
        <f>+Points!AR14</f>
        <v>122</v>
      </c>
      <c r="D14" s="2"/>
      <c r="E14" s="2" t="s">
        <v>11</v>
      </c>
      <c r="F14" s="2" t="str">
        <f>+Weights!A14</f>
        <v>Paul Harding</v>
      </c>
      <c r="G14" s="3">
        <f>+Weights!AR14</f>
        <v>682.85</v>
      </c>
    </row>
    <row r="15" spans="1:7" x14ac:dyDescent="0.25">
      <c r="A15" s="2" t="s">
        <v>12</v>
      </c>
      <c r="B15" s="2" t="str">
        <f>+Points!A15</f>
        <v>Martin Cook</v>
      </c>
      <c r="C15" s="2">
        <f>+Points!AR15</f>
        <v>116</v>
      </c>
      <c r="D15" s="2"/>
      <c r="E15" s="2" t="s">
        <v>12</v>
      </c>
      <c r="F15" s="2" t="str">
        <f>+Weights!A15</f>
        <v>Mick Gray</v>
      </c>
      <c r="G15" s="3">
        <f>+Weights!AR15</f>
        <v>654.84999999999991</v>
      </c>
    </row>
    <row r="16" spans="1:7" x14ac:dyDescent="0.25">
      <c r="A16" s="2" t="s">
        <v>13</v>
      </c>
      <c r="B16" s="2" t="str">
        <f>+Points!A16</f>
        <v>John Gibbons</v>
      </c>
      <c r="C16" s="2">
        <f>+Points!AR16</f>
        <v>109</v>
      </c>
      <c r="D16" s="2"/>
      <c r="E16" s="2" t="s">
        <v>13</v>
      </c>
      <c r="F16" s="2" t="str">
        <f>+Weights!A16</f>
        <v>Bob Stone</v>
      </c>
      <c r="G16" s="3">
        <f>+Weights!AR16</f>
        <v>635.24999999999989</v>
      </c>
    </row>
    <row r="17" spans="1:7" x14ac:dyDescent="0.25">
      <c r="A17" s="2" t="s">
        <v>14</v>
      </c>
      <c r="B17" s="2" t="str">
        <f>+Points!A17</f>
        <v>David Hughes</v>
      </c>
      <c r="C17" s="2">
        <f>+Points!AR17</f>
        <v>104</v>
      </c>
      <c r="D17" s="2"/>
      <c r="E17" s="2" t="s">
        <v>14</v>
      </c>
      <c r="F17" s="2" t="str">
        <f>+Weights!A17</f>
        <v>Ken Barnard</v>
      </c>
      <c r="G17" s="3">
        <f>+Weights!AR17</f>
        <v>590.4</v>
      </c>
    </row>
    <row r="18" spans="1:7" x14ac:dyDescent="0.25">
      <c r="A18" s="2" t="s">
        <v>15</v>
      </c>
      <c r="B18" s="2" t="str">
        <f>+Points!A18</f>
        <v>Martin Twine</v>
      </c>
      <c r="C18" s="2">
        <f>+Points!AR18</f>
        <v>99</v>
      </c>
      <c r="D18" s="2"/>
      <c r="E18" s="2" t="s">
        <v>15</v>
      </c>
      <c r="F18" s="2" t="str">
        <f>+Weights!A18</f>
        <v>Chris Lawrence</v>
      </c>
      <c r="G18" s="3">
        <f>+Weights!AR18</f>
        <v>556.6</v>
      </c>
    </row>
    <row r="19" spans="1:7" x14ac:dyDescent="0.25">
      <c r="A19" s="2" t="s">
        <v>16</v>
      </c>
      <c r="B19" s="2" t="str">
        <f>+Points!A19</f>
        <v>Mick Gray</v>
      </c>
      <c r="C19" s="2">
        <f>+Points!AR19</f>
        <v>86</v>
      </c>
      <c r="D19" s="2"/>
      <c r="E19" s="2" t="s">
        <v>16</v>
      </c>
      <c r="F19" s="2" t="str">
        <f>+Weights!A19</f>
        <v>John Palmer</v>
      </c>
      <c r="G19" s="3">
        <f>+Weights!AR19</f>
        <v>530.25</v>
      </c>
    </row>
    <row r="20" spans="1:7" x14ac:dyDescent="0.25">
      <c r="A20" s="2" t="s">
        <v>17</v>
      </c>
      <c r="B20" s="2" t="str">
        <f>+Points!A20</f>
        <v>Chris Lawrence</v>
      </c>
      <c r="C20" s="2">
        <f>+Points!AR20</f>
        <v>84</v>
      </c>
      <c r="D20" s="2"/>
      <c r="E20" s="2" t="s">
        <v>17</v>
      </c>
      <c r="F20" s="2" t="str">
        <f>+Weights!A20</f>
        <v>Brian Beacroft</v>
      </c>
      <c r="G20" s="3">
        <f>+Weights!AR20</f>
        <v>521.04999999999995</v>
      </c>
    </row>
    <row r="21" spans="1:7" x14ac:dyDescent="0.25">
      <c r="A21" s="2" t="s">
        <v>18</v>
      </c>
      <c r="B21" s="2" t="str">
        <f>+Points!A21</f>
        <v>Brian Beacroft</v>
      </c>
      <c r="C21" s="2">
        <f>+Points!AR21</f>
        <v>78</v>
      </c>
      <c r="D21" s="2"/>
      <c r="E21" s="2" t="s">
        <v>18</v>
      </c>
      <c r="F21" s="2" t="str">
        <f>+Weights!A21</f>
        <v>Dave King</v>
      </c>
      <c r="G21" s="3">
        <f>+Weights!AR21</f>
        <v>488.04999999999995</v>
      </c>
    </row>
    <row r="22" spans="1:7" x14ac:dyDescent="0.25">
      <c r="A22" s="2" t="s">
        <v>19</v>
      </c>
      <c r="B22" s="2" t="str">
        <f>+Points!A22</f>
        <v>Craig Winchester</v>
      </c>
      <c r="C22" s="2">
        <f>+Points!AR22</f>
        <v>75</v>
      </c>
      <c r="D22" s="2"/>
      <c r="E22" s="2" t="s">
        <v>19</v>
      </c>
      <c r="F22" s="2" t="str">
        <f>+Weights!A22</f>
        <v>Martin Twine</v>
      </c>
      <c r="G22" s="3">
        <f>+Weights!AR22</f>
        <v>436.70000000000005</v>
      </c>
    </row>
    <row r="23" spans="1:7" x14ac:dyDescent="0.25">
      <c r="A23" s="2" t="s">
        <v>20</v>
      </c>
      <c r="B23" s="2" t="str">
        <f>+Points!A23</f>
        <v>Dave King</v>
      </c>
      <c r="C23" s="2">
        <f>+Points!AR23</f>
        <v>74</v>
      </c>
      <c r="D23" s="2"/>
      <c r="E23" s="2" t="s">
        <v>20</v>
      </c>
      <c r="F23" s="2" t="str">
        <f>+Weights!A23</f>
        <v>Andy Tickner</v>
      </c>
      <c r="G23" s="3">
        <f>+Weights!AR23</f>
        <v>434.09999999999991</v>
      </c>
    </row>
    <row r="24" spans="1:7" x14ac:dyDescent="0.25">
      <c r="A24" s="2" t="s">
        <v>21</v>
      </c>
      <c r="B24" s="2" t="str">
        <f>+Points!A24</f>
        <v>John Palmer</v>
      </c>
      <c r="C24" s="2">
        <f>+Points!AR24</f>
        <v>70</v>
      </c>
      <c r="D24" s="2"/>
      <c r="E24" s="2" t="s">
        <v>21</v>
      </c>
      <c r="F24" s="2" t="str">
        <f>+Weights!A24</f>
        <v>Dale Smith</v>
      </c>
      <c r="G24" s="3">
        <f>+Weights!AR24</f>
        <v>429.6</v>
      </c>
    </row>
    <row r="25" spans="1:7" x14ac:dyDescent="0.25">
      <c r="A25" s="2" t="s">
        <v>22</v>
      </c>
      <c r="B25" s="2" t="str">
        <f>+Points!A25</f>
        <v>Gary Toland</v>
      </c>
      <c r="C25" s="2">
        <f>+Points!AR25</f>
        <v>69</v>
      </c>
      <c r="D25" s="2"/>
      <c r="E25" s="2" t="s">
        <v>22</v>
      </c>
      <c r="F25" s="2" t="str">
        <f>+Weights!A25</f>
        <v>Micky Biles</v>
      </c>
      <c r="G25" s="3">
        <f>+Weights!AR25</f>
        <v>409.24999999999994</v>
      </c>
    </row>
    <row r="26" spans="1:7" x14ac:dyDescent="0.25">
      <c r="A26" s="2" t="s">
        <v>23</v>
      </c>
      <c r="B26" s="2" t="str">
        <f>+Points!A26</f>
        <v>Peter Crowhurst</v>
      </c>
      <c r="C26" s="2">
        <f>+Points!AR26</f>
        <v>60</v>
      </c>
      <c r="D26" s="2"/>
      <c r="E26" s="2" t="s">
        <v>23</v>
      </c>
      <c r="F26" s="2" t="str">
        <f>+Weights!A26</f>
        <v>Terry Forrest</v>
      </c>
      <c r="G26" s="3">
        <f>+Weights!AR26</f>
        <v>353.40000000000003</v>
      </c>
    </row>
    <row r="27" spans="1:7" x14ac:dyDescent="0.25">
      <c r="A27" s="2" t="s">
        <v>24</v>
      </c>
      <c r="B27" s="2" t="str">
        <f>+Points!A27</f>
        <v>Ken Barnard</v>
      </c>
      <c r="C27" s="2">
        <f>+Points!AR27</f>
        <v>59</v>
      </c>
      <c r="D27" s="2"/>
      <c r="E27" s="2" t="s">
        <v>24</v>
      </c>
      <c r="F27" s="2" t="str">
        <f>+Weights!A27</f>
        <v>Steve Allen</v>
      </c>
      <c r="G27" s="3">
        <f>+Weights!AR27</f>
        <v>320.75</v>
      </c>
    </row>
    <row r="28" spans="1:7" x14ac:dyDescent="0.25">
      <c r="A28" s="2" t="s">
        <v>25</v>
      </c>
      <c r="B28" s="2" t="str">
        <f>+Points!A28</f>
        <v>Dale Smith</v>
      </c>
      <c r="C28" s="2">
        <f>+Points!AR28</f>
        <v>51</v>
      </c>
      <c r="D28" s="2"/>
      <c r="E28" s="2" t="s">
        <v>25</v>
      </c>
      <c r="F28" s="2" t="str">
        <f>+Weights!A28</f>
        <v>Gary Toland</v>
      </c>
      <c r="G28" s="3">
        <f>+Weights!AR28</f>
        <v>311.59999999999997</v>
      </c>
    </row>
    <row r="29" spans="1:7" x14ac:dyDescent="0.25">
      <c r="A29" s="2" t="s">
        <v>26</v>
      </c>
      <c r="B29" s="2" t="str">
        <f>+Points!A29</f>
        <v>Steve Allen</v>
      </c>
      <c r="C29" s="2">
        <f>+Points!AR29</f>
        <v>44</v>
      </c>
      <c r="D29" s="2"/>
      <c r="E29" s="2" t="s">
        <v>26</v>
      </c>
      <c r="F29" s="2" t="str">
        <f>+Weights!A29</f>
        <v>Terry Archer</v>
      </c>
      <c r="G29" s="3">
        <f>+Weights!AR29</f>
        <v>310.54999999999995</v>
      </c>
    </row>
    <row r="30" spans="1:7" x14ac:dyDescent="0.25">
      <c r="A30" s="2" t="s">
        <v>27</v>
      </c>
      <c r="B30" s="2" t="str">
        <f>+Points!A30</f>
        <v>Terry Archer</v>
      </c>
      <c r="C30" s="2">
        <f>+Points!AR30</f>
        <v>36</v>
      </c>
      <c r="D30" s="2"/>
      <c r="E30" s="2" t="s">
        <v>27</v>
      </c>
      <c r="F30" s="2" t="str">
        <f>+Weights!A30</f>
        <v>Peter Crowhurst</v>
      </c>
      <c r="G30" s="3">
        <f>+Weights!AR30</f>
        <v>297.04999999999995</v>
      </c>
    </row>
    <row r="31" spans="1:7" x14ac:dyDescent="0.25">
      <c r="A31" s="2" t="s">
        <v>28</v>
      </c>
      <c r="B31" s="2" t="str">
        <f>+Points!A31</f>
        <v>Jerry Hutchins</v>
      </c>
      <c r="C31" s="2">
        <f>+Points!AR31</f>
        <v>34</v>
      </c>
      <c r="D31" s="2"/>
      <c r="E31" s="2" t="s">
        <v>28</v>
      </c>
      <c r="F31" s="2" t="str">
        <f>+Weights!A31</f>
        <v>Craig Winchester</v>
      </c>
      <c r="G31" s="3">
        <f>+Weights!AR31</f>
        <v>248.7</v>
      </c>
    </row>
    <row r="32" spans="1:7" x14ac:dyDescent="0.25">
      <c r="A32" s="2" t="s">
        <v>29</v>
      </c>
      <c r="B32" s="2" t="str">
        <f>+Points!A32</f>
        <v>Dave Harper</v>
      </c>
      <c r="C32" s="2">
        <f>+Points!AR32</f>
        <v>27</v>
      </c>
      <c r="D32" s="2"/>
      <c r="E32" s="2" t="s">
        <v>29</v>
      </c>
      <c r="F32" s="2" t="str">
        <f>+Weights!A32</f>
        <v>Terry Merrett</v>
      </c>
      <c r="G32" s="3">
        <f>+Weights!AR32</f>
        <v>247.65</v>
      </c>
    </row>
    <row r="33" spans="1:7" x14ac:dyDescent="0.25">
      <c r="A33" s="2" t="s">
        <v>30</v>
      </c>
      <c r="B33" s="2" t="str">
        <f>+Points!A33</f>
        <v>Terry Forrest</v>
      </c>
      <c r="C33" s="2">
        <f>+Points!AR33</f>
        <v>27</v>
      </c>
      <c r="D33" s="2"/>
      <c r="E33" s="2" t="s">
        <v>30</v>
      </c>
      <c r="F33" s="2" t="str">
        <f>+Weights!A33</f>
        <v>Jerry Hutchins</v>
      </c>
      <c r="G33" s="3">
        <f>+Weights!AR33</f>
        <v>247</v>
      </c>
    </row>
    <row r="34" spans="1:7" x14ac:dyDescent="0.25">
      <c r="A34" s="2" t="s">
        <v>31</v>
      </c>
      <c r="B34" s="2" t="str">
        <f>+Points!A34</f>
        <v>Les Griggs</v>
      </c>
      <c r="C34" s="2">
        <f>+Points!AR34</f>
        <v>26</v>
      </c>
      <c r="D34" s="2"/>
      <c r="E34" s="2" t="s">
        <v>31</v>
      </c>
      <c r="F34" s="2" t="str">
        <f>+Weights!A34</f>
        <v>Les Griggs</v>
      </c>
      <c r="G34" s="3">
        <f>+Weights!AR34</f>
        <v>207.95</v>
      </c>
    </row>
    <row r="35" spans="1:7" x14ac:dyDescent="0.25">
      <c r="A35" s="2" t="s">
        <v>32</v>
      </c>
      <c r="B35" s="2" t="str">
        <f>+Points!A35</f>
        <v>Keith Bibby</v>
      </c>
      <c r="C35" s="2">
        <f>+Points!AR35</f>
        <v>25</v>
      </c>
      <c r="D35" s="2"/>
      <c r="E35" s="2" t="s">
        <v>32</v>
      </c>
      <c r="F35" s="2" t="str">
        <f>+Weights!A35</f>
        <v>Steve Longhurst</v>
      </c>
      <c r="G35" s="3">
        <f>+Weights!AR35</f>
        <v>195.85</v>
      </c>
    </row>
    <row r="36" spans="1:7" x14ac:dyDescent="0.25">
      <c r="A36" s="2" t="s">
        <v>89</v>
      </c>
      <c r="B36" s="2" t="str">
        <f>+Points!A36</f>
        <v>Peter Rock</v>
      </c>
      <c r="C36" s="2">
        <f>+Points!AR36</f>
        <v>25</v>
      </c>
      <c r="D36" s="2"/>
      <c r="E36" s="2" t="s">
        <v>89</v>
      </c>
      <c r="F36" s="2" t="str">
        <f>+Weights!A36</f>
        <v>Dave Harper</v>
      </c>
      <c r="G36" s="3">
        <f>+Weights!AR36</f>
        <v>194.3</v>
      </c>
    </row>
    <row r="37" spans="1:7" x14ac:dyDescent="0.25">
      <c r="A37" s="2" t="s">
        <v>33</v>
      </c>
      <c r="B37" s="2" t="str">
        <f>+Points!A37</f>
        <v>Steve Longhurst</v>
      </c>
      <c r="C37" s="2">
        <f>+Points!AR37</f>
        <v>23</v>
      </c>
      <c r="D37" s="2"/>
      <c r="E37" s="2" t="s">
        <v>33</v>
      </c>
      <c r="F37" s="2" t="str">
        <f>+Weights!A37</f>
        <v>Callum Hutchins</v>
      </c>
      <c r="G37" s="3">
        <f>+Weights!AR37</f>
        <v>158.19999999999999</v>
      </c>
    </row>
    <row r="38" spans="1:7" x14ac:dyDescent="0.25">
      <c r="A38" s="2" t="s">
        <v>34</v>
      </c>
      <c r="B38" s="2" t="str">
        <f>+Points!A38</f>
        <v>Callum Hutchins</v>
      </c>
      <c r="C38" s="2">
        <f>+Points!AR38</f>
        <v>21</v>
      </c>
      <c r="D38" s="2"/>
      <c r="E38" s="2" t="s">
        <v>34</v>
      </c>
      <c r="F38" s="2" t="str">
        <f>+Weights!A38</f>
        <v>Tony Biddle</v>
      </c>
      <c r="G38" s="3">
        <f>+Weights!AR38</f>
        <v>129.5</v>
      </c>
    </row>
    <row r="39" spans="1:7" x14ac:dyDescent="0.25">
      <c r="A39" s="2" t="s">
        <v>35</v>
      </c>
      <c r="B39" s="2" t="str">
        <f>+Points!A39</f>
        <v>Terry Merrett</v>
      </c>
      <c r="C39" s="2">
        <f>+Points!AR39</f>
        <v>16</v>
      </c>
      <c r="D39" s="2"/>
      <c r="E39" s="2" t="s">
        <v>35</v>
      </c>
      <c r="F39" s="2" t="str">
        <f>+Weights!A39</f>
        <v>Peter Rock</v>
      </c>
      <c r="G39" s="3">
        <f>+Weights!AR39</f>
        <v>98.200000000000017</v>
      </c>
    </row>
    <row r="40" spans="1:7" x14ac:dyDescent="0.25">
      <c r="A40" s="2" t="s">
        <v>36</v>
      </c>
      <c r="B40" s="2" t="str">
        <f>+Points!A40</f>
        <v>David Adby</v>
      </c>
      <c r="C40" s="2">
        <f>+Points!AR40</f>
        <v>15</v>
      </c>
      <c r="D40" s="2"/>
      <c r="E40" s="2" t="s">
        <v>36</v>
      </c>
      <c r="F40" s="2" t="str">
        <f>+Weights!A40</f>
        <v>David Adby</v>
      </c>
      <c r="G40" s="3">
        <f>+Weights!AR40</f>
        <v>84.05</v>
      </c>
    </row>
    <row r="41" spans="1:7" x14ac:dyDescent="0.25">
      <c r="A41" s="2" t="s">
        <v>37</v>
      </c>
      <c r="B41" s="2" t="str">
        <f>+Points!A41</f>
        <v>Don Bouttell</v>
      </c>
      <c r="C41" s="2">
        <f>+Points!AR41</f>
        <v>15</v>
      </c>
      <c r="D41" s="2"/>
      <c r="E41" s="2" t="s">
        <v>37</v>
      </c>
      <c r="F41" s="2" t="str">
        <f>+Weights!A41</f>
        <v>George Stone</v>
      </c>
      <c r="G41" s="3">
        <f>+Weights!AR41</f>
        <v>76.45</v>
      </c>
    </row>
    <row r="42" spans="1:7" x14ac:dyDescent="0.25">
      <c r="A42" s="2" t="s">
        <v>38</v>
      </c>
      <c r="B42" s="2" t="str">
        <f>+Points!A42</f>
        <v>George Stone</v>
      </c>
      <c r="C42" s="2">
        <f>+Points!AR42</f>
        <v>12</v>
      </c>
      <c r="D42" s="2"/>
      <c r="E42" s="2" t="s">
        <v>38</v>
      </c>
      <c r="F42" s="2" t="str">
        <f>+Weights!A42</f>
        <v>Keith Bibby</v>
      </c>
      <c r="G42" s="3">
        <f>+Weights!AR42</f>
        <v>66.3</v>
      </c>
    </row>
    <row r="43" spans="1:7" x14ac:dyDescent="0.25">
      <c r="A43" s="2" t="s">
        <v>39</v>
      </c>
      <c r="B43" s="2" t="str">
        <f>+Points!A43</f>
        <v>Hugh Blake</v>
      </c>
      <c r="C43" s="2">
        <f>+Points!AR43</f>
        <v>8</v>
      </c>
      <c r="D43" s="2"/>
      <c r="E43" s="2" t="s">
        <v>39</v>
      </c>
      <c r="F43" s="2" t="str">
        <f>+Weights!A43</f>
        <v>Don Bouttell</v>
      </c>
      <c r="G43" s="3">
        <f>+Weights!AR43</f>
        <v>63.45</v>
      </c>
    </row>
    <row r="44" spans="1:7" x14ac:dyDescent="0.25">
      <c r="A44" s="2" t="s">
        <v>40</v>
      </c>
      <c r="B44" s="2" t="str">
        <f>+Points!A44</f>
        <v>Jason Courtney</v>
      </c>
      <c r="C44" s="2">
        <f>+Points!AR44</f>
        <v>7</v>
      </c>
      <c r="D44" s="2"/>
      <c r="E44" s="2" t="s">
        <v>40</v>
      </c>
      <c r="F44" s="2" t="str">
        <f>+Weights!A44</f>
        <v>Brian Skilton</v>
      </c>
      <c r="G44" s="3">
        <f>+Weights!AR44</f>
        <v>41.4</v>
      </c>
    </row>
    <row r="45" spans="1:7" x14ac:dyDescent="0.25">
      <c r="A45" s="2" t="s">
        <v>41</v>
      </c>
      <c r="B45" s="2" t="str">
        <f>+Points!A45</f>
        <v>Brian Skilton</v>
      </c>
      <c r="C45" s="2">
        <f>+Points!AR45</f>
        <v>6</v>
      </c>
      <c r="D45" s="2"/>
      <c r="E45" s="2" t="s">
        <v>41</v>
      </c>
      <c r="F45" s="2" t="str">
        <f>+Weights!A45</f>
        <v>Gabriel Collins</v>
      </c>
      <c r="G45" s="3">
        <f>+Weights!AR45</f>
        <v>11</v>
      </c>
    </row>
    <row r="46" spans="1:7" x14ac:dyDescent="0.25">
      <c r="A46" s="2" t="s">
        <v>42</v>
      </c>
      <c r="B46" s="2" t="str">
        <f>+Points!A46</f>
        <v>Gabriel Collins</v>
      </c>
      <c r="C46" s="2">
        <f>+Points!AR46</f>
        <v>6</v>
      </c>
      <c r="D46" s="2"/>
      <c r="E46" s="2" t="s">
        <v>42</v>
      </c>
      <c r="F46" s="2" t="str">
        <f>+Weights!A46</f>
        <v>Hugh Blake</v>
      </c>
      <c r="G46" s="3">
        <f>+Weights!AR46</f>
        <v>8.75</v>
      </c>
    </row>
    <row r="47" spans="1:7" x14ac:dyDescent="0.25">
      <c r="A47" s="2" t="s">
        <v>43</v>
      </c>
      <c r="B47" s="2" t="str">
        <f>+Points!A47</f>
        <v>Tony Biddle</v>
      </c>
      <c r="C47" s="2">
        <f>+Points!AR47</f>
        <v>6</v>
      </c>
      <c r="D47" s="2"/>
      <c r="E47" s="2" t="s">
        <v>43</v>
      </c>
      <c r="F47" s="2" t="str">
        <f>+Weights!A47</f>
        <v>Jason Courtney</v>
      </c>
      <c r="G47" s="3">
        <f>+Weights!AR47</f>
        <v>3.85</v>
      </c>
    </row>
    <row r="48" spans="1:7" x14ac:dyDescent="0.25">
      <c r="A48" s="2" t="s">
        <v>90</v>
      </c>
      <c r="B48" s="2" t="str">
        <f>+Points!A48</f>
        <v>Richard Longhurst</v>
      </c>
      <c r="C48" s="2">
        <f>+Points!AR48</f>
        <v>1</v>
      </c>
      <c r="D48" s="2"/>
      <c r="E48" s="2" t="s">
        <v>90</v>
      </c>
      <c r="F48" s="2" t="str">
        <f>+Weights!A48</f>
        <v>Richard Longhurst</v>
      </c>
      <c r="G48" s="3">
        <f>+Weights!AR48</f>
        <v>0</v>
      </c>
    </row>
  </sheetData>
  <sortState ref="E3:G48">
    <sortCondition descending="1" ref="G3:G48"/>
  </sortState>
  <mergeCells count="3">
    <mergeCell ref="E2:G2"/>
    <mergeCell ref="A2:C2"/>
    <mergeCell ref="A1:G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R2" sqref="AR2"/>
    </sheetView>
  </sheetViews>
  <sheetFormatPr defaultRowHeight="15" x14ac:dyDescent="0.25"/>
  <cols>
    <col min="1" max="1" width="17.85546875" bestFit="1" customWidth="1"/>
    <col min="2" max="2" width="9" bestFit="1" customWidth="1"/>
    <col min="3" max="4" width="7.5703125" bestFit="1" customWidth="1"/>
    <col min="5" max="5" width="12.28515625" bestFit="1" customWidth="1"/>
    <col min="6" max="6" width="9.5703125" bestFit="1" customWidth="1"/>
    <col min="7" max="7" width="13.85546875" bestFit="1" customWidth="1"/>
    <col min="8" max="8" width="6.85546875" bestFit="1" customWidth="1"/>
    <col min="9" max="9" width="8.140625" bestFit="1" customWidth="1"/>
    <col min="10" max="10" width="9" bestFit="1" customWidth="1"/>
    <col min="11" max="11" width="6.5703125" bestFit="1" customWidth="1"/>
    <col min="12" max="12" width="8.42578125" bestFit="1" customWidth="1"/>
    <col min="13" max="13" width="6.7109375" bestFit="1" customWidth="1"/>
    <col min="14" max="14" width="7.140625" bestFit="1" customWidth="1"/>
    <col min="15" max="15" width="9.5703125" bestFit="1" customWidth="1"/>
    <col min="16" max="16" width="8.140625" bestFit="1" customWidth="1"/>
    <col min="17" max="17" width="11" bestFit="1" customWidth="1"/>
    <col min="18" max="18" width="7.5703125" bestFit="1" customWidth="1"/>
    <col min="19" max="19" width="9" bestFit="1" customWidth="1"/>
    <col min="20" max="21" width="9.5703125" bestFit="1" customWidth="1"/>
    <col min="22" max="22" width="9" bestFit="1" customWidth="1"/>
    <col min="23" max="23" width="7.5703125" bestFit="1" customWidth="1"/>
    <col min="24" max="25" width="9.7109375" bestFit="1" customWidth="1"/>
    <col min="26" max="26" width="9.42578125" bestFit="1" customWidth="1"/>
    <col min="27" max="27" width="8.42578125" bestFit="1" customWidth="1"/>
    <col min="28" max="28" width="7.28515625" bestFit="1" customWidth="1"/>
    <col min="29" max="29" width="11.7109375" bestFit="1" customWidth="1"/>
    <col min="30" max="30" width="9.7109375" bestFit="1" customWidth="1"/>
    <col min="31" max="31" width="9.5703125" bestFit="1" customWidth="1"/>
    <col min="32" max="32" width="10.5703125" bestFit="1" customWidth="1"/>
    <col min="33" max="34" width="9.28515625" bestFit="1" customWidth="1"/>
    <col min="35" max="35" width="6.85546875" bestFit="1" customWidth="1"/>
    <col min="36" max="36" width="9.7109375" bestFit="1" customWidth="1"/>
    <col min="37" max="37" width="9.28515625" bestFit="1" customWidth="1"/>
    <col min="38" max="38" width="9" bestFit="1" customWidth="1"/>
    <col min="39" max="39" width="10.5703125" bestFit="1" customWidth="1"/>
    <col min="40" max="40" width="9" bestFit="1" customWidth="1"/>
    <col min="41" max="41" width="9.28515625" bestFit="1" customWidth="1"/>
    <col min="42" max="43" width="7.42578125" bestFit="1" customWidth="1"/>
    <col min="44" max="44" width="9.42578125" bestFit="1" customWidth="1"/>
    <col min="45" max="45" width="3.5703125" customWidth="1"/>
    <col min="46" max="46" width="13.140625" bestFit="1" customWidth="1"/>
    <col min="47" max="47" width="11.7109375" bestFit="1" customWidth="1"/>
  </cols>
  <sheetData>
    <row r="1" spans="1:49" s="23" customFormat="1" x14ac:dyDescent="0.25">
      <c r="A1" s="10" t="s">
        <v>137</v>
      </c>
      <c r="B1" s="18">
        <v>41763</v>
      </c>
      <c r="C1" s="18">
        <f>+B1+7</f>
        <v>41770</v>
      </c>
      <c r="D1" s="18">
        <f t="shared" ref="D1:S1" si="0">+C1+7</f>
        <v>41777</v>
      </c>
      <c r="E1" s="18">
        <f t="shared" si="0"/>
        <v>41784</v>
      </c>
      <c r="F1" s="18">
        <f t="shared" si="0"/>
        <v>41791</v>
      </c>
      <c r="G1" s="18">
        <f t="shared" si="0"/>
        <v>41798</v>
      </c>
      <c r="H1" s="18">
        <f>+G1+14</f>
        <v>41812</v>
      </c>
      <c r="I1" s="18">
        <f t="shared" si="0"/>
        <v>41819</v>
      </c>
      <c r="J1" s="18">
        <f t="shared" si="0"/>
        <v>41826</v>
      </c>
      <c r="K1" s="18">
        <f t="shared" si="0"/>
        <v>41833</v>
      </c>
      <c r="L1" s="18">
        <f t="shared" si="0"/>
        <v>41840</v>
      </c>
      <c r="M1" s="18">
        <f t="shared" si="0"/>
        <v>41847</v>
      </c>
      <c r="N1" s="18">
        <f t="shared" si="0"/>
        <v>41854</v>
      </c>
      <c r="O1" s="18">
        <f t="shared" si="0"/>
        <v>41861</v>
      </c>
      <c r="P1" s="18">
        <f t="shared" si="0"/>
        <v>41868</v>
      </c>
      <c r="Q1" s="18">
        <f t="shared" si="0"/>
        <v>41875</v>
      </c>
      <c r="R1" s="18">
        <f t="shared" si="0"/>
        <v>41882</v>
      </c>
      <c r="S1" s="18">
        <f t="shared" si="0"/>
        <v>41889</v>
      </c>
      <c r="T1" s="18">
        <f>+S1+14</f>
        <v>41903</v>
      </c>
      <c r="U1" s="18">
        <f>+T1+7</f>
        <v>41910</v>
      </c>
      <c r="V1" s="18">
        <f t="shared" ref="V1:AG1" si="1">+U1+7</f>
        <v>41917</v>
      </c>
      <c r="W1" s="18">
        <f>+V1+14</f>
        <v>41931</v>
      </c>
      <c r="X1" s="18">
        <f t="shared" si="1"/>
        <v>41938</v>
      </c>
      <c r="Y1" s="18">
        <f t="shared" si="1"/>
        <v>41945</v>
      </c>
      <c r="Z1" s="18">
        <f t="shared" si="1"/>
        <v>41952</v>
      </c>
      <c r="AA1" s="18">
        <f t="shared" si="1"/>
        <v>41959</v>
      </c>
      <c r="AB1" s="18">
        <f t="shared" si="1"/>
        <v>41966</v>
      </c>
      <c r="AC1" s="18">
        <f t="shared" si="1"/>
        <v>41973</v>
      </c>
      <c r="AD1" s="18">
        <f t="shared" si="1"/>
        <v>41980</v>
      </c>
      <c r="AE1" s="18">
        <f t="shared" si="1"/>
        <v>41987</v>
      </c>
      <c r="AF1" s="18">
        <f>+AE1+14</f>
        <v>42001</v>
      </c>
      <c r="AG1" s="18">
        <f t="shared" si="1"/>
        <v>42008</v>
      </c>
      <c r="AH1" s="18">
        <f>+AG1+7</f>
        <v>42015</v>
      </c>
      <c r="AI1" s="18">
        <f t="shared" ref="AI1:AQ1" si="2">+AH1+7</f>
        <v>42022</v>
      </c>
      <c r="AJ1" s="18">
        <f t="shared" si="2"/>
        <v>42029</v>
      </c>
      <c r="AK1" s="18">
        <f t="shared" si="2"/>
        <v>42036</v>
      </c>
      <c r="AL1" s="18">
        <f t="shared" si="2"/>
        <v>42043</v>
      </c>
      <c r="AM1" s="18">
        <f t="shared" si="2"/>
        <v>42050</v>
      </c>
      <c r="AN1" s="18">
        <f t="shared" si="2"/>
        <v>42057</v>
      </c>
      <c r="AO1" s="18">
        <f t="shared" si="2"/>
        <v>42064</v>
      </c>
      <c r="AP1" s="18">
        <f t="shared" si="2"/>
        <v>42071</v>
      </c>
      <c r="AQ1" s="18">
        <f t="shared" si="2"/>
        <v>42078</v>
      </c>
      <c r="AR1" s="8"/>
      <c r="AS1" s="25"/>
      <c r="AT1" s="25"/>
      <c r="AU1" s="25"/>
      <c r="AV1" s="20"/>
    </row>
    <row r="2" spans="1:49" s="24" customFormat="1" ht="91.5" customHeight="1" x14ac:dyDescent="0.25">
      <c r="A2" s="8" t="s">
        <v>115</v>
      </c>
      <c r="B2" s="9" t="s">
        <v>95</v>
      </c>
      <c r="C2" s="9" t="s">
        <v>96</v>
      </c>
      <c r="D2" s="9" t="s">
        <v>97</v>
      </c>
      <c r="E2" s="9" t="s">
        <v>118</v>
      </c>
      <c r="F2" s="9" t="s">
        <v>119</v>
      </c>
      <c r="G2" s="9" t="s">
        <v>120</v>
      </c>
      <c r="H2" s="9" t="s">
        <v>98</v>
      </c>
      <c r="I2" s="9" t="s">
        <v>99</v>
      </c>
      <c r="J2" s="9" t="s">
        <v>100</v>
      </c>
      <c r="K2" s="9" t="s">
        <v>101</v>
      </c>
      <c r="L2" s="9" t="s">
        <v>102</v>
      </c>
      <c r="M2" s="9" t="s">
        <v>103</v>
      </c>
      <c r="N2" s="9" t="s">
        <v>104</v>
      </c>
      <c r="O2" s="9" t="s">
        <v>119</v>
      </c>
      <c r="P2" s="9" t="s">
        <v>105</v>
      </c>
      <c r="Q2" s="9" t="s">
        <v>121</v>
      </c>
      <c r="R2" s="9" t="s">
        <v>106</v>
      </c>
      <c r="S2" s="9" t="s">
        <v>122</v>
      </c>
      <c r="T2" s="9" t="s">
        <v>107</v>
      </c>
      <c r="U2" s="9" t="s">
        <v>119</v>
      </c>
      <c r="V2" s="9" t="s">
        <v>122</v>
      </c>
      <c r="W2" s="9" t="s">
        <v>97</v>
      </c>
      <c r="X2" s="9" t="s">
        <v>108</v>
      </c>
      <c r="Y2" s="9" t="s">
        <v>109</v>
      </c>
      <c r="Z2" s="9" t="s">
        <v>123</v>
      </c>
      <c r="AA2" s="9" t="s">
        <v>102</v>
      </c>
      <c r="AB2" s="9" t="s">
        <v>110</v>
      </c>
      <c r="AC2" s="9" t="s">
        <v>124</v>
      </c>
      <c r="AD2" s="9" t="s">
        <v>125</v>
      </c>
      <c r="AE2" s="9" t="s">
        <v>126</v>
      </c>
      <c r="AF2" s="9" t="s">
        <v>127</v>
      </c>
      <c r="AG2" s="9" t="s">
        <v>128</v>
      </c>
      <c r="AH2" s="9" t="s">
        <v>111</v>
      </c>
      <c r="AI2" s="9" t="s">
        <v>104</v>
      </c>
      <c r="AJ2" s="9" t="s">
        <v>129</v>
      </c>
      <c r="AK2" s="9" t="s">
        <v>130</v>
      </c>
      <c r="AL2" s="9" t="s">
        <v>100</v>
      </c>
      <c r="AM2" s="9" t="s">
        <v>131</v>
      </c>
      <c r="AN2" s="9" t="s">
        <v>132</v>
      </c>
      <c r="AO2" s="9" t="s">
        <v>133</v>
      </c>
      <c r="AP2" s="9" t="s">
        <v>112</v>
      </c>
      <c r="AQ2" s="9" t="s">
        <v>113</v>
      </c>
      <c r="AR2" s="11" t="s">
        <v>134</v>
      </c>
      <c r="AS2" s="22"/>
      <c r="AT2" s="9" t="s">
        <v>116</v>
      </c>
      <c r="AU2" s="9" t="s">
        <v>117</v>
      </c>
      <c r="AV2" s="21"/>
    </row>
    <row r="3" spans="1:49" x14ac:dyDescent="0.25">
      <c r="A3" s="12" t="s">
        <v>45</v>
      </c>
      <c r="B3" s="12"/>
      <c r="C3" s="12">
        <v>8</v>
      </c>
      <c r="D3" s="12">
        <v>3</v>
      </c>
      <c r="E3" s="12">
        <v>3</v>
      </c>
      <c r="F3" s="12">
        <v>9</v>
      </c>
      <c r="G3" s="12">
        <v>5</v>
      </c>
      <c r="H3" s="12">
        <v>9</v>
      </c>
      <c r="I3" s="12"/>
      <c r="J3" s="12">
        <v>10</v>
      </c>
      <c r="K3" s="12">
        <v>6</v>
      </c>
      <c r="L3" s="12">
        <v>5</v>
      </c>
      <c r="M3" s="12">
        <v>10</v>
      </c>
      <c r="N3" s="12">
        <v>9</v>
      </c>
      <c r="O3" s="12">
        <v>7</v>
      </c>
      <c r="P3" s="12">
        <v>3</v>
      </c>
      <c r="Q3" s="12">
        <v>10</v>
      </c>
      <c r="R3" s="12">
        <v>7</v>
      </c>
      <c r="S3" s="12">
        <v>5</v>
      </c>
      <c r="T3" s="12">
        <v>4</v>
      </c>
      <c r="U3" s="12"/>
      <c r="V3" s="12"/>
      <c r="W3" s="12">
        <v>3</v>
      </c>
      <c r="X3" s="12">
        <v>3</v>
      </c>
      <c r="Y3" s="12">
        <v>8</v>
      </c>
      <c r="Z3" s="12">
        <v>10</v>
      </c>
      <c r="AA3" s="12">
        <v>10</v>
      </c>
      <c r="AB3" s="12">
        <v>8</v>
      </c>
      <c r="AC3" s="12">
        <v>9</v>
      </c>
      <c r="AD3" s="12">
        <v>7</v>
      </c>
      <c r="AE3" s="12">
        <v>1</v>
      </c>
      <c r="AF3" s="12">
        <v>5</v>
      </c>
      <c r="AG3" s="12">
        <v>3</v>
      </c>
      <c r="AH3" s="12">
        <v>5</v>
      </c>
      <c r="AI3" s="12">
        <v>8</v>
      </c>
      <c r="AJ3" s="12">
        <v>10</v>
      </c>
      <c r="AK3" s="12">
        <v>4</v>
      </c>
      <c r="AL3" s="12">
        <v>4</v>
      </c>
      <c r="AM3" s="12">
        <v>3</v>
      </c>
      <c r="AN3" s="12">
        <v>9</v>
      </c>
      <c r="AO3" s="12">
        <v>9</v>
      </c>
      <c r="AP3" s="12">
        <v>7</v>
      </c>
      <c r="AQ3" s="12">
        <v>10</v>
      </c>
      <c r="AR3" s="12">
        <f t="shared" ref="AR3:AR48" si="3">SUM(B3:AQ3)</f>
        <v>249</v>
      </c>
      <c r="AT3" s="12">
        <f>COUNTA(B3:AQ3)</f>
        <v>38</v>
      </c>
      <c r="AU3" s="13">
        <f>+AR3/AT3</f>
        <v>6.5526315789473681</v>
      </c>
      <c r="AW3" s="19"/>
    </row>
    <row r="4" spans="1:49" x14ac:dyDescent="0.25">
      <c r="A4" s="12" t="s">
        <v>46</v>
      </c>
      <c r="B4" s="12">
        <v>3</v>
      </c>
      <c r="C4" s="12">
        <v>3</v>
      </c>
      <c r="D4" s="12">
        <v>3</v>
      </c>
      <c r="E4" s="12"/>
      <c r="F4" s="12">
        <v>3</v>
      </c>
      <c r="G4" s="12">
        <v>9</v>
      </c>
      <c r="H4" s="12">
        <v>3</v>
      </c>
      <c r="I4" s="12">
        <v>10</v>
      </c>
      <c r="J4" s="12">
        <v>6</v>
      </c>
      <c r="K4" s="12">
        <v>9</v>
      </c>
      <c r="L4" s="12">
        <v>8</v>
      </c>
      <c r="M4" s="12">
        <v>4</v>
      </c>
      <c r="N4" s="12">
        <v>10</v>
      </c>
      <c r="O4" s="12">
        <v>3</v>
      </c>
      <c r="P4" s="12">
        <v>3</v>
      </c>
      <c r="Q4" s="12">
        <v>3</v>
      </c>
      <c r="R4" s="12">
        <v>8</v>
      </c>
      <c r="S4" s="12">
        <v>8</v>
      </c>
      <c r="T4" s="12">
        <v>3</v>
      </c>
      <c r="U4" s="12">
        <v>8</v>
      </c>
      <c r="V4" s="12">
        <v>9</v>
      </c>
      <c r="W4" s="12">
        <v>10</v>
      </c>
      <c r="X4" s="12">
        <v>6</v>
      </c>
      <c r="Y4" s="12">
        <v>3</v>
      </c>
      <c r="Z4" s="12">
        <v>4</v>
      </c>
      <c r="AA4" s="12">
        <v>7</v>
      </c>
      <c r="AB4" s="12">
        <v>9</v>
      </c>
      <c r="AC4" s="12">
        <v>6</v>
      </c>
      <c r="AD4" s="12">
        <v>8</v>
      </c>
      <c r="AE4" s="12">
        <v>9</v>
      </c>
      <c r="AF4" s="12">
        <v>6</v>
      </c>
      <c r="AG4" s="12">
        <v>3</v>
      </c>
      <c r="AH4" s="12">
        <v>3</v>
      </c>
      <c r="AI4" s="12">
        <v>3</v>
      </c>
      <c r="AJ4" s="12">
        <v>3</v>
      </c>
      <c r="AK4" s="12">
        <v>8</v>
      </c>
      <c r="AL4" s="12">
        <v>3</v>
      </c>
      <c r="AM4" s="12">
        <v>3</v>
      </c>
      <c r="AN4" s="12">
        <v>7</v>
      </c>
      <c r="AO4" s="12">
        <v>3</v>
      </c>
      <c r="AP4" s="12">
        <v>3</v>
      </c>
      <c r="AQ4" s="12">
        <v>3</v>
      </c>
      <c r="AR4" s="12">
        <f t="shared" si="3"/>
        <v>226</v>
      </c>
      <c r="AT4" s="12">
        <f t="shared" ref="AT4:AT48" si="4">COUNTA(B4:AQ4)</f>
        <v>41</v>
      </c>
      <c r="AU4" s="13">
        <f t="shared" ref="AU4:AU48" si="5">+AR4/AT4</f>
        <v>5.5121951219512191</v>
      </c>
    </row>
    <row r="5" spans="1:49" x14ac:dyDescent="0.25">
      <c r="A5" s="12" t="s">
        <v>53</v>
      </c>
      <c r="B5" s="12">
        <v>8</v>
      </c>
      <c r="C5" s="12">
        <v>3</v>
      </c>
      <c r="D5" s="12"/>
      <c r="E5" s="12">
        <v>10</v>
      </c>
      <c r="F5" s="12">
        <v>3</v>
      </c>
      <c r="G5" s="12"/>
      <c r="H5" s="12">
        <v>3</v>
      </c>
      <c r="I5" s="12">
        <v>3</v>
      </c>
      <c r="J5" s="12"/>
      <c r="K5" s="12">
        <v>8</v>
      </c>
      <c r="L5" s="12"/>
      <c r="M5" s="12">
        <v>6</v>
      </c>
      <c r="N5" s="12">
        <v>3</v>
      </c>
      <c r="O5" s="12">
        <v>10</v>
      </c>
      <c r="P5" s="12">
        <v>10</v>
      </c>
      <c r="Q5" s="12">
        <v>3</v>
      </c>
      <c r="R5" s="12">
        <v>10</v>
      </c>
      <c r="S5" s="12"/>
      <c r="T5" s="12"/>
      <c r="U5" s="12">
        <v>10</v>
      </c>
      <c r="V5" s="12">
        <v>3</v>
      </c>
      <c r="W5" s="12">
        <v>8</v>
      </c>
      <c r="X5" s="12">
        <v>10</v>
      </c>
      <c r="Y5" s="12">
        <v>3</v>
      </c>
      <c r="Z5" s="12">
        <v>3</v>
      </c>
      <c r="AA5" s="12">
        <v>10</v>
      </c>
      <c r="AB5" s="12">
        <v>10</v>
      </c>
      <c r="AC5" s="12">
        <v>10</v>
      </c>
      <c r="AD5" s="12">
        <v>6</v>
      </c>
      <c r="AE5" s="12">
        <v>1</v>
      </c>
      <c r="AF5" s="12">
        <v>7</v>
      </c>
      <c r="AG5" s="12">
        <v>10</v>
      </c>
      <c r="AH5" s="12">
        <v>3</v>
      </c>
      <c r="AI5" s="12">
        <v>3</v>
      </c>
      <c r="AJ5" s="12">
        <v>3</v>
      </c>
      <c r="AK5" s="12">
        <v>5</v>
      </c>
      <c r="AL5" s="12">
        <v>3</v>
      </c>
      <c r="AM5" s="12">
        <v>3</v>
      </c>
      <c r="AN5" s="12"/>
      <c r="AO5" s="12">
        <v>3</v>
      </c>
      <c r="AP5" s="12">
        <v>3</v>
      </c>
      <c r="AQ5" s="12">
        <v>3</v>
      </c>
      <c r="AR5" s="12">
        <f t="shared" si="3"/>
        <v>200</v>
      </c>
      <c r="AT5" s="12">
        <f t="shared" si="4"/>
        <v>35</v>
      </c>
      <c r="AU5" s="13">
        <f t="shared" si="5"/>
        <v>5.7142857142857144</v>
      </c>
    </row>
    <row r="6" spans="1:49" x14ac:dyDescent="0.25">
      <c r="A6" s="12" t="s">
        <v>49</v>
      </c>
      <c r="B6" s="12">
        <v>4</v>
      </c>
      <c r="C6" s="12">
        <v>3</v>
      </c>
      <c r="D6" s="12">
        <v>6</v>
      </c>
      <c r="E6" s="12">
        <v>3</v>
      </c>
      <c r="F6" s="12">
        <v>3</v>
      </c>
      <c r="G6" s="12">
        <v>5</v>
      </c>
      <c r="H6" s="12">
        <v>3</v>
      </c>
      <c r="I6" s="12">
        <v>9</v>
      </c>
      <c r="J6" s="12">
        <v>9</v>
      </c>
      <c r="K6" s="12">
        <v>3</v>
      </c>
      <c r="L6" s="12"/>
      <c r="M6" s="12">
        <v>3</v>
      </c>
      <c r="N6" s="12">
        <v>5</v>
      </c>
      <c r="O6" s="12">
        <v>8</v>
      </c>
      <c r="P6" s="12">
        <v>6</v>
      </c>
      <c r="Q6" s="12">
        <v>3</v>
      </c>
      <c r="R6" s="12">
        <v>3</v>
      </c>
      <c r="S6" s="12">
        <v>3</v>
      </c>
      <c r="T6" s="12">
        <v>9</v>
      </c>
      <c r="U6" s="12">
        <v>3</v>
      </c>
      <c r="V6" s="12">
        <v>3</v>
      </c>
      <c r="W6" s="12">
        <v>4</v>
      </c>
      <c r="X6" s="12">
        <v>1</v>
      </c>
      <c r="Y6" s="12"/>
      <c r="Z6" s="12">
        <v>6</v>
      </c>
      <c r="AA6" s="12">
        <v>3</v>
      </c>
      <c r="AB6" s="12">
        <v>7</v>
      </c>
      <c r="AC6" s="12">
        <v>3</v>
      </c>
      <c r="AD6" s="12">
        <v>10</v>
      </c>
      <c r="AE6" s="12">
        <v>1</v>
      </c>
      <c r="AF6" s="12">
        <v>9</v>
      </c>
      <c r="AG6" s="12">
        <v>7</v>
      </c>
      <c r="AH6" s="12">
        <v>3</v>
      </c>
      <c r="AI6" s="12"/>
      <c r="AJ6" s="12">
        <v>9</v>
      </c>
      <c r="AK6" s="12">
        <v>6</v>
      </c>
      <c r="AL6" s="12">
        <v>8</v>
      </c>
      <c r="AM6" s="12">
        <v>3</v>
      </c>
      <c r="AN6" s="12">
        <v>6</v>
      </c>
      <c r="AO6" s="12">
        <v>3</v>
      </c>
      <c r="AP6" s="12">
        <v>9</v>
      </c>
      <c r="AQ6" s="12">
        <v>3</v>
      </c>
      <c r="AR6" s="12">
        <f t="shared" si="3"/>
        <v>195</v>
      </c>
      <c r="AT6" s="12">
        <f t="shared" si="4"/>
        <v>39</v>
      </c>
      <c r="AU6" s="13">
        <f t="shared" si="5"/>
        <v>5</v>
      </c>
    </row>
    <row r="7" spans="1:49" x14ac:dyDescent="0.25">
      <c r="A7" s="12" t="s">
        <v>54</v>
      </c>
      <c r="B7" s="12">
        <v>3</v>
      </c>
      <c r="C7" s="12">
        <v>3</v>
      </c>
      <c r="D7" s="12">
        <v>3</v>
      </c>
      <c r="E7" s="12">
        <v>3</v>
      </c>
      <c r="F7" s="12">
        <v>3</v>
      </c>
      <c r="G7" s="12">
        <v>6</v>
      </c>
      <c r="H7" s="12">
        <v>3</v>
      </c>
      <c r="I7" s="12">
        <v>3</v>
      </c>
      <c r="J7" s="12">
        <v>3</v>
      </c>
      <c r="K7" s="12">
        <v>3</v>
      </c>
      <c r="L7" s="12">
        <v>7</v>
      </c>
      <c r="M7" s="12">
        <v>3</v>
      </c>
      <c r="N7" s="12">
        <v>6</v>
      </c>
      <c r="O7" s="12">
        <v>3</v>
      </c>
      <c r="P7" s="12">
        <v>3</v>
      </c>
      <c r="Q7" s="12">
        <v>3</v>
      </c>
      <c r="R7" s="12">
        <v>4</v>
      </c>
      <c r="S7" s="12">
        <v>10</v>
      </c>
      <c r="T7" s="12">
        <v>7</v>
      </c>
      <c r="U7" s="12">
        <v>3</v>
      </c>
      <c r="V7" s="12">
        <v>8</v>
      </c>
      <c r="W7" s="12">
        <v>3</v>
      </c>
      <c r="X7" s="12">
        <v>1</v>
      </c>
      <c r="Y7" s="12">
        <v>10</v>
      </c>
      <c r="Z7" s="12">
        <v>5</v>
      </c>
      <c r="AA7" s="12">
        <v>1</v>
      </c>
      <c r="AB7" s="12">
        <v>5</v>
      </c>
      <c r="AC7" s="12">
        <v>3</v>
      </c>
      <c r="AD7" s="12">
        <v>5</v>
      </c>
      <c r="AE7" s="12">
        <v>1</v>
      </c>
      <c r="AF7" s="12">
        <v>8</v>
      </c>
      <c r="AG7" s="12">
        <v>6</v>
      </c>
      <c r="AH7" s="12">
        <v>3</v>
      </c>
      <c r="AI7" s="12">
        <v>3</v>
      </c>
      <c r="AJ7" s="12">
        <v>6</v>
      </c>
      <c r="AK7" s="12">
        <v>3</v>
      </c>
      <c r="AL7" s="12">
        <v>10</v>
      </c>
      <c r="AM7" s="12">
        <v>9</v>
      </c>
      <c r="AN7" s="12">
        <v>10</v>
      </c>
      <c r="AO7" s="12">
        <v>3</v>
      </c>
      <c r="AP7" s="12">
        <v>3</v>
      </c>
      <c r="AQ7" s="12">
        <v>3</v>
      </c>
      <c r="AR7" s="12">
        <f t="shared" si="3"/>
        <v>191</v>
      </c>
      <c r="AT7" s="12">
        <f t="shared" si="4"/>
        <v>42</v>
      </c>
      <c r="AU7" s="13">
        <f t="shared" si="5"/>
        <v>4.5476190476190474</v>
      </c>
    </row>
    <row r="8" spans="1:49" x14ac:dyDescent="0.25">
      <c r="A8" s="12" t="s">
        <v>48</v>
      </c>
      <c r="B8" s="12">
        <v>3</v>
      </c>
      <c r="C8" s="12">
        <v>10</v>
      </c>
      <c r="D8" s="12">
        <v>10</v>
      </c>
      <c r="E8" s="12">
        <v>8</v>
      </c>
      <c r="F8" s="12">
        <v>3</v>
      </c>
      <c r="G8" s="12">
        <v>3</v>
      </c>
      <c r="H8" s="12">
        <v>3</v>
      </c>
      <c r="I8" s="12">
        <v>6</v>
      </c>
      <c r="J8" s="12"/>
      <c r="K8" s="12">
        <v>3</v>
      </c>
      <c r="L8" s="12"/>
      <c r="M8" s="12">
        <v>5</v>
      </c>
      <c r="N8" s="12">
        <v>8</v>
      </c>
      <c r="O8" s="12">
        <v>3</v>
      </c>
      <c r="P8" s="12">
        <v>7</v>
      </c>
      <c r="Q8" s="12">
        <v>6</v>
      </c>
      <c r="R8" s="12">
        <v>3</v>
      </c>
      <c r="S8" s="12">
        <v>9</v>
      </c>
      <c r="T8" s="12">
        <v>3</v>
      </c>
      <c r="U8" s="12">
        <v>3</v>
      </c>
      <c r="V8" s="12">
        <v>10</v>
      </c>
      <c r="W8" s="12">
        <v>3</v>
      </c>
      <c r="X8" s="12"/>
      <c r="Y8" s="12">
        <v>3</v>
      </c>
      <c r="Z8" s="12"/>
      <c r="AA8" s="12">
        <v>8</v>
      </c>
      <c r="AB8" s="12"/>
      <c r="AC8" s="12">
        <v>3</v>
      </c>
      <c r="AD8" s="12"/>
      <c r="AE8" s="12">
        <v>1</v>
      </c>
      <c r="AF8" s="12">
        <v>1</v>
      </c>
      <c r="AG8" s="12"/>
      <c r="AH8" s="12">
        <v>8</v>
      </c>
      <c r="AI8" s="12"/>
      <c r="AJ8" s="12">
        <v>8</v>
      </c>
      <c r="AK8" s="12"/>
      <c r="AL8" s="12">
        <v>9</v>
      </c>
      <c r="AM8" s="12"/>
      <c r="AN8" s="12">
        <v>8</v>
      </c>
      <c r="AO8" s="12"/>
      <c r="AP8" s="12">
        <v>10</v>
      </c>
      <c r="AQ8" s="12"/>
      <c r="AR8" s="12">
        <f t="shared" si="3"/>
        <v>168</v>
      </c>
      <c r="AT8" s="12">
        <f t="shared" si="4"/>
        <v>30</v>
      </c>
      <c r="AU8" s="13">
        <f t="shared" si="5"/>
        <v>5.6</v>
      </c>
    </row>
    <row r="9" spans="1:49" x14ac:dyDescent="0.25">
      <c r="A9" s="12" t="s">
        <v>52</v>
      </c>
      <c r="B9" s="12">
        <v>3</v>
      </c>
      <c r="C9" s="12">
        <v>3</v>
      </c>
      <c r="D9" s="12">
        <v>8</v>
      </c>
      <c r="E9" s="12">
        <v>3</v>
      </c>
      <c r="F9" s="12">
        <v>3</v>
      </c>
      <c r="G9" s="12">
        <v>4</v>
      </c>
      <c r="H9" s="12">
        <v>3</v>
      </c>
      <c r="I9" s="12">
        <v>4</v>
      </c>
      <c r="J9" s="12">
        <v>7</v>
      </c>
      <c r="K9" s="12"/>
      <c r="L9" s="12">
        <v>3</v>
      </c>
      <c r="M9" s="12">
        <v>3</v>
      </c>
      <c r="N9" s="12">
        <v>5</v>
      </c>
      <c r="O9" s="12">
        <v>3</v>
      </c>
      <c r="P9" s="12">
        <v>3</v>
      </c>
      <c r="Q9" s="12">
        <v>3</v>
      </c>
      <c r="R9" s="12">
        <v>3</v>
      </c>
      <c r="S9" s="12">
        <v>4</v>
      </c>
      <c r="T9" s="12">
        <v>3</v>
      </c>
      <c r="U9" s="12">
        <v>5</v>
      </c>
      <c r="V9" s="12">
        <v>3</v>
      </c>
      <c r="W9" s="12"/>
      <c r="X9" s="12">
        <v>8</v>
      </c>
      <c r="Y9" s="12">
        <v>3</v>
      </c>
      <c r="Z9" s="12">
        <v>7</v>
      </c>
      <c r="AA9" s="12">
        <v>9</v>
      </c>
      <c r="AB9" s="12">
        <v>3</v>
      </c>
      <c r="AC9" s="12">
        <v>3</v>
      </c>
      <c r="AD9" s="12">
        <v>4</v>
      </c>
      <c r="AE9" s="12">
        <v>1</v>
      </c>
      <c r="AF9" s="12">
        <v>3</v>
      </c>
      <c r="AG9" s="12">
        <v>3</v>
      </c>
      <c r="AH9" s="12">
        <v>3</v>
      </c>
      <c r="AI9" s="12">
        <v>3</v>
      </c>
      <c r="AJ9" s="12">
        <v>3</v>
      </c>
      <c r="AK9" s="12">
        <v>10</v>
      </c>
      <c r="AL9" s="12">
        <v>3</v>
      </c>
      <c r="AM9" s="12">
        <v>3</v>
      </c>
      <c r="AN9" s="12">
        <v>5</v>
      </c>
      <c r="AO9" s="12">
        <v>7</v>
      </c>
      <c r="AP9" s="12">
        <v>3</v>
      </c>
      <c r="AQ9" s="12">
        <v>3</v>
      </c>
      <c r="AR9" s="12">
        <f t="shared" si="3"/>
        <v>163</v>
      </c>
      <c r="AT9" s="12">
        <f t="shared" si="4"/>
        <v>40</v>
      </c>
      <c r="AU9" s="13">
        <f t="shared" si="5"/>
        <v>4.0750000000000002</v>
      </c>
    </row>
    <row r="10" spans="1:49" x14ac:dyDescent="0.25">
      <c r="A10" s="12" t="s">
        <v>56</v>
      </c>
      <c r="B10" s="12"/>
      <c r="C10" s="12">
        <v>3</v>
      </c>
      <c r="D10" s="12"/>
      <c r="E10" s="12">
        <v>3</v>
      </c>
      <c r="F10" s="12">
        <v>3</v>
      </c>
      <c r="G10" s="12">
        <v>3</v>
      </c>
      <c r="H10" s="12">
        <v>6</v>
      </c>
      <c r="I10" s="12">
        <v>3</v>
      </c>
      <c r="J10" s="12"/>
      <c r="K10" s="12">
        <v>3</v>
      </c>
      <c r="L10" s="12">
        <v>3</v>
      </c>
      <c r="M10" s="12">
        <v>3</v>
      </c>
      <c r="N10" s="12">
        <v>7</v>
      </c>
      <c r="O10" s="12">
        <v>9</v>
      </c>
      <c r="P10" s="12">
        <v>3</v>
      </c>
      <c r="Q10" s="12">
        <v>9</v>
      </c>
      <c r="R10" s="12">
        <v>9</v>
      </c>
      <c r="S10" s="12"/>
      <c r="T10" s="12">
        <v>6</v>
      </c>
      <c r="U10" s="12"/>
      <c r="V10" s="12">
        <v>6</v>
      </c>
      <c r="W10" s="12">
        <v>3</v>
      </c>
      <c r="X10" s="12"/>
      <c r="Y10" s="12">
        <v>9</v>
      </c>
      <c r="Z10" s="12"/>
      <c r="AA10" s="12">
        <v>6</v>
      </c>
      <c r="AB10" s="12"/>
      <c r="AC10" s="12">
        <v>3</v>
      </c>
      <c r="AD10" s="12"/>
      <c r="AE10" s="12">
        <v>8</v>
      </c>
      <c r="AF10" s="12">
        <v>4</v>
      </c>
      <c r="AG10" s="12"/>
      <c r="AH10" s="12">
        <v>3</v>
      </c>
      <c r="AI10" s="12"/>
      <c r="AJ10" s="12">
        <v>3</v>
      </c>
      <c r="AK10" s="12"/>
      <c r="AL10" s="12">
        <v>3</v>
      </c>
      <c r="AM10" s="12"/>
      <c r="AN10" s="12">
        <v>4</v>
      </c>
      <c r="AO10" s="12"/>
      <c r="AP10" s="12">
        <v>8</v>
      </c>
      <c r="AQ10" s="12"/>
      <c r="AR10" s="12">
        <f t="shared" si="3"/>
        <v>133</v>
      </c>
      <c r="AT10" s="12">
        <f t="shared" si="4"/>
        <v>27</v>
      </c>
      <c r="AU10" s="13">
        <f t="shared" si="5"/>
        <v>4.9259259259259256</v>
      </c>
    </row>
    <row r="11" spans="1:49" x14ac:dyDescent="0.25">
      <c r="A11" s="12" t="s">
        <v>57</v>
      </c>
      <c r="B11" s="12">
        <v>1</v>
      </c>
      <c r="C11" s="12">
        <v>5</v>
      </c>
      <c r="D11" s="12">
        <v>3</v>
      </c>
      <c r="E11" s="12">
        <v>3</v>
      </c>
      <c r="F11" s="12">
        <v>3</v>
      </c>
      <c r="G11" s="12"/>
      <c r="H11" s="12">
        <v>3</v>
      </c>
      <c r="I11" s="12">
        <v>3</v>
      </c>
      <c r="J11" s="12"/>
      <c r="K11" s="12">
        <v>3</v>
      </c>
      <c r="L11" s="12">
        <v>3</v>
      </c>
      <c r="M11" s="12">
        <v>8</v>
      </c>
      <c r="N11" s="12">
        <v>3</v>
      </c>
      <c r="O11" s="12"/>
      <c r="P11" s="12">
        <v>4</v>
      </c>
      <c r="Q11" s="12">
        <v>3</v>
      </c>
      <c r="R11" s="12">
        <v>3</v>
      </c>
      <c r="S11" s="12">
        <v>7</v>
      </c>
      <c r="T11" s="12">
        <v>3</v>
      </c>
      <c r="U11" s="12"/>
      <c r="V11" s="12">
        <v>7</v>
      </c>
      <c r="W11" s="12"/>
      <c r="X11" s="12">
        <v>4</v>
      </c>
      <c r="Y11" s="12">
        <v>4</v>
      </c>
      <c r="Z11" s="12">
        <v>8</v>
      </c>
      <c r="AA11" s="12">
        <v>3</v>
      </c>
      <c r="AB11" s="12"/>
      <c r="AC11" s="12">
        <v>3</v>
      </c>
      <c r="AD11" s="12"/>
      <c r="AE11" s="12">
        <v>7</v>
      </c>
      <c r="AF11" s="12"/>
      <c r="AG11" s="12">
        <v>1</v>
      </c>
      <c r="AH11" s="12">
        <v>10</v>
      </c>
      <c r="AI11" s="12">
        <v>3</v>
      </c>
      <c r="AJ11" s="12">
        <v>3</v>
      </c>
      <c r="AK11" s="12">
        <v>3</v>
      </c>
      <c r="AL11" s="12"/>
      <c r="AM11" s="12">
        <v>7</v>
      </c>
      <c r="AN11" s="12">
        <v>3</v>
      </c>
      <c r="AO11" s="12"/>
      <c r="AP11" s="12">
        <v>3</v>
      </c>
      <c r="AQ11" s="12">
        <v>3</v>
      </c>
      <c r="AR11" s="12">
        <f t="shared" si="3"/>
        <v>130</v>
      </c>
      <c r="AT11" s="12">
        <f t="shared" si="4"/>
        <v>32</v>
      </c>
      <c r="AU11" s="13">
        <f t="shared" si="5"/>
        <v>4.0625</v>
      </c>
    </row>
    <row r="12" spans="1:49" x14ac:dyDescent="0.25">
      <c r="A12" s="12" t="s">
        <v>51</v>
      </c>
      <c r="B12" s="12">
        <v>3</v>
      </c>
      <c r="C12" s="12"/>
      <c r="D12" s="12">
        <v>3</v>
      </c>
      <c r="E12" s="12">
        <v>3</v>
      </c>
      <c r="F12" s="12">
        <v>3</v>
      </c>
      <c r="G12" s="12">
        <v>8</v>
      </c>
      <c r="H12" s="12">
        <v>8</v>
      </c>
      <c r="I12" s="12">
        <v>3</v>
      </c>
      <c r="J12" s="12"/>
      <c r="K12" s="12">
        <v>7</v>
      </c>
      <c r="L12" s="12">
        <v>10</v>
      </c>
      <c r="M12" s="12"/>
      <c r="N12" s="12"/>
      <c r="O12" s="12"/>
      <c r="P12" s="12">
        <v>3</v>
      </c>
      <c r="Q12" s="12">
        <v>3</v>
      </c>
      <c r="R12" s="12">
        <v>3</v>
      </c>
      <c r="S12" s="12"/>
      <c r="T12" s="12"/>
      <c r="U12" s="12">
        <v>7</v>
      </c>
      <c r="V12" s="12"/>
      <c r="W12" s="12">
        <v>3</v>
      </c>
      <c r="X12" s="12">
        <v>3</v>
      </c>
      <c r="Y12" s="12">
        <v>6</v>
      </c>
      <c r="Z12" s="12"/>
      <c r="AA12" s="12"/>
      <c r="AB12" s="12"/>
      <c r="AC12" s="12">
        <v>5</v>
      </c>
      <c r="AD12" s="12"/>
      <c r="AE12" s="12">
        <v>1</v>
      </c>
      <c r="AF12" s="12"/>
      <c r="AG12" s="12">
        <v>9</v>
      </c>
      <c r="AH12" s="12">
        <v>6</v>
      </c>
      <c r="AI12" s="12"/>
      <c r="AJ12" s="12">
        <v>3</v>
      </c>
      <c r="AK12" s="12">
        <v>3</v>
      </c>
      <c r="AL12" s="12">
        <v>6</v>
      </c>
      <c r="AM12" s="12"/>
      <c r="AN12" s="12"/>
      <c r="AO12" s="12">
        <v>6</v>
      </c>
      <c r="AP12" s="12">
        <v>3</v>
      </c>
      <c r="AQ12" s="12">
        <v>7</v>
      </c>
      <c r="AR12" s="12">
        <f t="shared" si="3"/>
        <v>125</v>
      </c>
      <c r="AT12" s="12">
        <f t="shared" si="4"/>
        <v>26</v>
      </c>
      <c r="AU12" s="13">
        <f t="shared" si="5"/>
        <v>4.8076923076923075</v>
      </c>
    </row>
    <row r="13" spans="1:49" x14ac:dyDescent="0.25">
      <c r="A13" s="12" t="s">
        <v>59</v>
      </c>
      <c r="B13" s="12">
        <v>3</v>
      </c>
      <c r="C13" s="12">
        <v>3</v>
      </c>
      <c r="D13" s="12">
        <v>9</v>
      </c>
      <c r="E13" s="12">
        <v>3</v>
      </c>
      <c r="F13" s="12">
        <v>3</v>
      </c>
      <c r="G13" s="12"/>
      <c r="H13" s="12"/>
      <c r="I13" s="12">
        <v>3</v>
      </c>
      <c r="J13" s="12"/>
      <c r="K13" s="12">
        <v>4</v>
      </c>
      <c r="L13" s="12">
        <v>3</v>
      </c>
      <c r="M13" s="12">
        <v>3</v>
      </c>
      <c r="N13" s="12">
        <v>7</v>
      </c>
      <c r="O13" s="12"/>
      <c r="P13" s="12">
        <v>3</v>
      </c>
      <c r="Q13" s="12">
        <v>3</v>
      </c>
      <c r="R13" s="12">
        <v>6</v>
      </c>
      <c r="S13" s="12">
        <v>6</v>
      </c>
      <c r="T13" s="12">
        <v>5</v>
      </c>
      <c r="U13" s="12">
        <v>3</v>
      </c>
      <c r="V13" s="12">
        <v>3</v>
      </c>
      <c r="W13" s="12">
        <v>3</v>
      </c>
      <c r="X13" s="12">
        <v>3</v>
      </c>
      <c r="Y13" s="12">
        <v>3</v>
      </c>
      <c r="Z13" s="12">
        <v>3</v>
      </c>
      <c r="AA13" s="12">
        <v>4</v>
      </c>
      <c r="AB13" s="12"/>
      <c r="AC13" s="12">
        <v>3</v>
      </c>
      <c r="AD13" s="12"/>
      <c r="AE13" s="12">
        <v>1</v>
      </c>
      <c r="AF13" s="12"/>
      <c r="AG13" s="12"/>
      <c r="AH13" s="12">
        <v>7</v>
      </c>
      <c r="AI13" s="12">
        <v>9</v>
      </c>
      <c r="AJ13" s="12">
        <v>1</v>
      </c>
      <c r="AK13" s="12">
        <v>3</v>
      </c>
      <c r="AL13" s="12"/>
      <c r="AM13" s="12">
        <v>3</v>
      </c>
      <c r="AN13" s="12">
        <v>3</v>
      </c>
      <c r="AO13" s="12"/>
      <c r="AP13" s="12">
        <v>5</v>
      </c>
      <c r="AQ13" s="12">
        <v>3</v>
      </c>
      <c r="AR13" s="12">
        <f t="shared" si="3"/>
        <v>124</v>
      </c>
      <c r="AT13" s="12">
        <f t="shared" si="4"/>
        <v>32</v>
      </c>
      <c r="AU13" s="13">
        <f t="shared" si="5"/>
        <v>3.875</v>
      </c>
    </row>
    <row r="14" spans="1:49" x14ac:dyDescent="0.25">
      <c r="A14" s="12" t="s">
        <v>60</v>
      </c>
      <c r="B14" s="12">
        <v>3</v>
      </c>
      <c r="C14" s="12">
        <v>3</v>
      </c>
      <c r="D14" s="12">
        <v>3</v>
      </c>
      <c r="E14" s="12">
        <v>3</v>
      </c>
      <c r="F14" s="12"/>
      <c r="G14" s="12">
        <v>3</v>
      </c>
      <c r="H14" s="12">
        <v>7</v>
      </c>
      <c r="I14" s="12"/>
      <c r="J14" s="12">
        <v>3</v>
      </c>
      <c r="K14" s="12">
        <v>3</v>
      </c>
      <c r="L14" s="12">
        <v>3</v>
      </c>
      <c r="M14" s="12">
        <v>3</v>
      </c>
      <c r="N14" s="12">
        <v>3</v>
      </c>
      <c r="O14" s="12">
        <v>3</v>
      </c>
      <c r="P14" s="12">
        <v>3</v>
      </c>
      <c r="Q14" s="12">
        <v>1</v>
      </c>
      <c r="R14" s="12">
        <v>3</v>
      </c>
      <c r="S14" s="12"/>
      <c r="T14" s="12">
        <v>4</v>
      </c>
      <c r="U14" s="12">
        <v>3</v>
      </c>
      <c r="V14" s="12">
        <v>4</v>
      </c>
      <c r="W14" s="12">
        <v>3</v>
      </c>
      <c r="X14" s="12">
        <v>1</v>
      </c>
      <c r="Y14" s="12">
        <v>3</v>
      </c>
      <c r="Z14" s="12">
        <v>3</v>
      </c>
      <c r="AA14" s="12"/>
      <c r="AB14" s="12">
        <v>6</v>
      </c>
      <c r="AC14" s="12"/>
      <c r="AD14" s="12">
        <v>3</v>
      </c>
      <c r="AE14" s="12">
        <v>1</v>
      </c>
      <c r="AF14" s="12"/>
      <c r="AG14" s="12">
        <v>3</v>
      </c>
      <c r="AH14" s="12">
        <v>3</v>
      </c>
      <c r="AI14" s="12">
        <v>10</v>
      </c>
      <c r="AJ14" s="12">
        <v>3</v>
      </c>
      <c r="AK14" s="12">
        <v>3</v>
      </c>
      <c r="AL14" s="12">
        <v>3</v>
      </c>
      <c r="AM14" s="12">
        <v>3</v>
      </c>
      <c r="AN14" s="12"/>
      <c r="AO14" s="12">
        <v>8</v>
      </c>
      <c r="AP14" s="12">
        <v>3</v>
      </c>
      <c r="AQ14" s="12">
        <v>5</v>
      </c>
      <c r="AR14" s="12">
        <f t="shared" si="3"/>
        <v>122</v>
      </c>
      <c r="AT14" s="12">
        <f t="shared" si="4"/>
        <v>35</v>
      </c>
      <c r="AU14" s="13">
        <f t="shared" si="5"/>
        <v>3.4857142857142858</v>
      </c>
    </row>
    <row r="15" spans="1:49" x14ac:dyDescent="0.25">
      <c r="A15" s="12" t="s">
        <v>50</v>
      </c>
      <c r="B15" s="12">
        <v>3</v>
      </c>
      <c r="C15" s="12">
        <v>3</v>
      </c>
      <c r="D15" s="12">
        <v>3</v>
      </c>
      <c r="E15" s="12">
        <v>7</v>
      </c>
      <c r="F15" s="12">
        <v>3</v>
      </c>
      <c r="G15" s="12">
        <v>3</v>
      </c>
      <c r="H15" s="12">
        <v>8</v>
      </c>
      <c r="I15" s="12">
        <v>8</v>
      </c>
      <c r="J15" s="12">
        <v>8</v>
      </c>
      <c r="K15" s="12"/>
      <c r="L15" s="12"/>
      <c r="M15" s="12">
        <v>3</v>
      </c>
      <c r="N15" s="12">
        <v>9</v>
      </c>
      <c r="O15" s="12">
        <v>3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>
        <v>7</v>
      </c>
      <c r="AD15" s="12"/>
      <c r="AE15" s="12">
        <v>1</v>
      </c>
      <c r="AF15" s="12">
        <v>3</v>
      </c>
      <c r="AG15" s="12"/>
      <c r="AH15" s="12">
        <v>3</v>
      </c>
      <c r="AI15" s="12">
        <v>4</v>
      </c>
      <c r="AJ15" s="12">
        <v>1</v>
      </c>
      <c r="AK15" s="12">
        <v>9</v>
      </c>
      <c r="AL15" s="12">
        <v>3</v>
      </c>
      <c r="AM15" s="12">
        <v>10</v>
      </c>
      <c r="AN15" s="12"/>
      <c r="AO15" s="12">
        <v>5</v>
      </c>
      <c r="AP15" s="12">
        <v>3</v>
      </c>
      <c r="AQ15" s="12">
        <v>6</v>
      </c>
      <c r="AR15" s="12">
        <f t="shared" si="3"/>
        <v>116</v>
      </c>
      <c r="AT15" s="12">
        <f t="shared" si="4"/>
        <v>24</v>
      </c>
      <c r="AU15" s="13">
        <f t="shared" si="5"/>
        <v>4.833333333333333</v>
      </c>
    </row>
    <row r="16" spans="1:49" x14ac:dyDescent="0.25">
      <c r="A16" s="12" t="s">
        <v>47</v>
      </c>
      <c r="B16" s="12">
        <v>3</v>
      </c>
      <c r="C16" s="12">
        <v>9</v>
      </c>
      <c r="D16" s="12">
        <v>3</v>
      </c>
      <c r="E16" s="12">
        <v>9</v>
      </c>
      <c r="F16" s="12">
        <v>3</v>
      </c>
      <c r="G16" s="12">
        <v>3</v>
      </c>
      <c r="H16" s="12">
        <v>5</v>
      </c>
      <c r="I16" s="12">
        <v>3</v>
      </c>
      <c r="J16" s="12">
        <v>3</v>
      </c>
      <c r="K16" s="12">
        <v>3</v>
      </c>
      <c r="L16" s="12">
        <v>6</v>
      </c>
      <c r="M16" s="12">
        <v>7</v>
      </c>
      <c r="N16" s="12">
        <v>6</v>
      </c>
      <c r="O16" s="12">
        <v>3</v>
      </c>
      <c r="P16" s="12"/>
      <c r="Q16" s="12">
        <v>5</v>
      </c>
      <c r="R16" s="12">
        <v>3</v>
      </c>
      <c r="S16" s="12"/>
      <c r="T16" s="12"/>
      <c r="U16" s="12">
        <v>3</v>
      </c>
      <c r="V16" s="12"/>
      <c r="W16" s="12">
        <v>3</v>
      </c>
      <c r="X16" s="12"/>
      <c r="Y16" s="12">
        <v>3</v>
      </c>
      <c r="Z16" s="12"/>
      <c r="AA16" s="12"/>
      <c r="AB16" s="12"/>
      <c r="AC16" s="12"/>
      <c r="AD16" s="12"/>
      <c r="AE16" s="12">
        <v>1</v>
      </c>
      <c r="AF16" s="12"/>
      <c r="AG16" s="12"/>
      <c r="AH16" s="12">
        <v>3</v>
      </c>
      <c r="AI16" s="12"/>
      <c r="AJ16" s="12"/>
      <c r="AK16" s="12"/>
      <c r="AL16" s="12">
        <v>3</v>
      </c>
      <c r="AM16" s="12">
        <v>3</v>
      </c>
      <c r="AN16" s="12"/>
      <c r="AO16" s="12">
        <v>4</v>
      </c>
      <c r="AP16" s="12">
        <v>4</v>
      </c>
      <c r="AQ16" s="12">
        <v>8</v>
      </c>
      <c r="AR16" s="12">
        <f t="shared" si="3"/>
        <v>109</v>
      </c>
      <c r="AT16" s="12">
        <f t="shared" si="4"/>
        <v>26</v>
      </c>
      <c r="AU16" s="13">
        <f t="shared" si="5"/>
        <v>4.1923076923076925</v>
      </c>
    </row>
    <row r="17" spans="1:47" x14ac:dyDescent="0.25">
      <c r="A17" s="12" t="s">
        <v>58</v>
      </c>
      <c r="B17" s="12"/>
      <c r="C17" s="12"/>
      <c r="D17" s="12"/>
      <c r="E17" s="12"/>
      <c r="F17" s="12">
        <v>10</v>
      </c>
      <c r="G17" s="12"/>
      <c r="H17" s="12">
        <v>10</v>
      </c>
      <c r="I17" s="12"/>
      <c r="J17" s="12"/>
      <c r="K17" s="12">
        <v>5</v>
      </c>
      <c r="L17" s="12"/>
      <c r="M17" s="12"/>
      <c r="N17" s="12">
        <v>10</v>
      </c>
      <c r="O17" s="12">
        <v>6</v>
      </c>
      <c r="P17" s="12"/>
      <c r="Q17" s="12">
        <v>3</v>
      </c>
      <c r="R17" s="12">
        <v>5</v>
      </c>
      <c r="S17" s="12"/>
      <c r="T17" s="12"/>
      <c r="U17" s="12"/>
      <c r="V17" s="12"/>
      <c r="W17" s="12"/>
      <c r="X17" s="12">
        <v>9</v>
      </c>
      <c r="Y17" s="12"/>
      <c r="Z17" s="12"/>
      <c r="AA17" s="12"/>
      <c r="AB17" s="12"/>
      <c r="AC17" s="12"/>
      <c r="AD17" s="12"/>
      <c r="AE17" s="12">
        <v>1</v>
      </c>
      <c r="AF17" s="12">
        <v>10</v>
      </c>
      <c r="AG17" s="12">
        <v>8</v>
      </c>
      <c r="AH17" s="12"/>
      <c r="AI17" s="12">
        <v>7</v>
      </c>
      <c r="AJ17" s="12">
        <v>3</v>
      </c>
      <c r="AK17" s="12"/>
      <c r="AL17" s="12"/>
      <c r="AM17" s="12">
        <v>5</v>
      </c>
      <c r="AN17" s="12"/>
      <c r="AO17" s="12">
        <v>3</v>
      </c>
      <c r="AP17" s="12"/>
      <c r="AQ17" s="12">
        <v>9</v>
      </c>
      <c r="AR17" s="12">
        <f t="shared" si="3"/>
        <v>104</v>
      </c>
      <c r="AT17" s="12">
        <f t="shared" si="4"/>
        <v>16</v>
      </c>
      <c r="AU17" s="13">
        <f t="shared" si="5"/>
        <v>6.5</v>
      </c>
    </row>
    <row r="18" spans="1:47" x14ac:dyDescent="0.25">
      <c r="A18" s="12" t="s">
        <v>55</v>
      </c>
      <c r="B18" s="12">
        <v>3</v>
      </c>
      <c r="C18" s="12">
        <v>4</v>
      </c>
      <c r="D18" s="12">
        <v>3</v>
      </c>
      <c r="E18" s="12">
        <v>3</v>
      </c>
      <c r="F18" s="12">
        <v>8</v>
      </c>
      <c r="G18" s="12">
        <v>3</v>
      </c>
      <c r="H18" s="12">
        <v>3</v>
      </c>
      <c r="I18" s="12"/>
      <c r="J18" s="12"/>
      <c r="K18" s="12"/>
      <c r="L18" s="12">
        <v>3</v>
      </c>
      <c r="M18" s="12">
        <v>9</v>
      </c>
      <c r="N18" s="12">
        <v>3</v>
      </c>
      <c r="O18" s="12">
        <v>3</v>
      </c>
      <c r="P18" s="12">
        <v>3</v>
      </c>
      <c r="Q18" s="12">
        <v>3</v>
      </c>
      <c r="R18" s="12">
        <v>3</v>
      </c>
      <c r="S18" s="12">
        <v>3</v>
      </c>
      <c r="T18" s="12"/>
      <c r="U18" s="12"/>
      <c r="V18" s="12"/>
      <c r="W18" s="12">
        <v>3</v>
      </c>
      <c r="X18" s="12">
        <v>1</v>
      </c>
      <c r="Y18" s="12">
        <v>7</v>
      </c>
      <c r="Z18" s="12"/>
      <c r="AA18" s="12"/>
      <c r="AB18" s="12"/>
      <c r="AC18" s="12"/>
      <c r="AD18" s="12"/>
      <c r="AE18" s="12">
        <v>1</v>
      </c>
      <c r="AF18" s="12">
        <v>3</v>
      </c>
      <c r="AG18" s="12"/>
      <c r="AH18" s="12">
        <v>3</v>
      </c>
      <c r="AI18" s="12">
        <v>3</v>
      </c>
      <c r="AJ18" s="12">
        <v>5</v>
      </c>
      <c r="AK18" s="12">
        <v>3</v>
      </c>
      <c r="AL18" s="12"/>
      <c r="AM18" s="12">
        <v>3</v>
      </c>
      <c r="AN18" s="12"/>
      <c r="AO18" s="12">
        <v>3</v>
      </c>
      <c r="AP18" s="12">
        <v>3</v>
      </c>
      <c r="AQ18" s="12">
        <v>4</v>
      </c>
      <c r="AR18" s="12">
        <f t="shared" si="3"/>
        <v>99</v>
      </c>
      <c r="AT18" s="12">
        <f t="shared" si="4"/>
        <v>28</v>
      </c>
      <c r="AU18" s="13">
        <f t="shared" si="5"/>
        <v>3.5357142857142856</v>
      </c>
    </row>
    <row r="19" spans="1:47" x14ac:dyDescent="0.25">
      <c r="A19" s="12" t="s">
        <v>61</v>
      </c>
      <c r="B19" s="12">
        <v>3</v>
      </c>
      <c r="C19" s="12">
        <v>3</v>
      </c>
      <c r="D19" s="12">
        <v>3</v>
      </c>
      <c r="E19" s="12">
        <v>5</v>
      </c>
      <c r="F19" s="12">
        <v>3</v>
      </c>
      <c r="G19" s="12">
        <v>7</v>
      </c>
      <c r="H19" s="12">
        <v>1</v>
      </c>
      <c r="I19" s="12">
        <v>1</v>
      </c>
      <c r="J19" s="12"/>
      <c r="K19" s="12">
        <v>3</v>
      </c>
      <c r="L19" s="12"/>
      <c r="M19" s="12">
        <v>3</v>
      </c>
      <c r="N19" s="12">
        <v>3</v>
      </c>
      <c r="O19" s="12">
        <v>3</v>
      </c>
      <c r="P19" s="12">
        <v>9</v>
      </c>
      <c r="Q19" s="12">
        <v>3</v>
      </c>
      <c r="R19" s="12">
        <v>3</v>
      </c>
      <c r="S19" s="12"/>
      <c r="T19" s="12"/>
      <c r="U19" s="12"/>
      <c r="V19" s="12"/>
      <c r="W19" s="12">
        <v>3</v>
      </c>
      <c r="X19" s="12"/>
      <c r="Y19" s="12">
        <v>5</v>
      </c>
      <c r="Z19" s="12"/>
      <c r="AA19" s="12"/>
      <c r="AB19" s="12"/>
      <c r="AC19" s="12">
        <v>8</v>
      </c>
      <c r="AD19" s="12"/>
      <c r="AE19" s="12">
        <v>1</v>
      </c>
      <c r="AF19" s="12">
        <v>3</v>
      </c>
      <c r="AG19" s="12"/>
      <c r="AH19" s="12">
        <v>3</v>
      </c>
      <c r="AI19" s="12"/>
      <c r="AJ19" s="12">
        <v>4</v>
      </c>
      <c r="AK19" s="12"/>
      <c r="AL19" s="12">
        <v>3</v>
      </c>
      <c r="AM19" s="12"/>
      <c r="AN19" s="12"/>
      <c r="AO19" s="12"/>
      <c r="AP19" s="12">
        <v>3</v>
      </c>
      <c r="AQ19" s="12"/>
      <c r="AR19" s="12">
        <f t="shared" si="3"/>
        <v>86</v>
      </c>
      <c r="AT19" s="12">
        <f t="shared" si="4"/>
        <v>24</v>
      </c>
      <c r="AU19" s="13">
        <f t="shared" si="5"/>
        <v>3.5833333333333335</v>
      </c>
    </row>
    <row r="20" spans="1:47" x14ac:dyDescent="0.25">
      <c r="A20" s="12" t="s">
        <v>66</v>
      </c>
      <c r="B20" s="12">
        <v>3</v>
      </c>
      <c r="C20" s="12">
        <v>3</v>
      </c>
      <c r="D20" s="12">
        <v>3</v>
      </c>
      <c r="E20" s="12">
        <v>3</v>
      </c>
      <c r="F20" s="12">
        <v>3</v>
      </c>
      <c r="G20" s="12"/>
      <c r="H20" s="12">
        <v>3</v>
      </c>
      <c r="I20" s="12"/>
      <c r="J20" s="12">
        <v>3</v>
      </c>
      <c r="K20" s="12">
        <v>3</v>
      </c>
      <c r="L20" s="12"/>
      <c r="M20" s="12">
        <v>3</v>
      </c>
      <c r="N20" s="12">
        <v>3</v>
      </c>
      <c r="O20" s="12">
        <v>3</v>
      </c>
      <c r="P20" s="12"/>
      <c r="Q20" s="12"/>
      <c r="R20" s="12"/>
      <c r="S20" s="12"/>
      <c r="T20" s="12"/>
      <c r="U20" s="12">
        <v>3</v>
      </c>
      <c r="V20" s="12"/>
      <c r="W20" s="12">
        <v>9</v>
      </c>
      <c r="X20" s="12">
        <v>3</v>
      </c>
      <c r="Y20" s="12">
        <v>3</v>
      </c>
      <c r="Z20" s="12"/>
      <c r="AA20" s="12">
        <v>5</v>
      </c>
      <c r="AB20" s="12">
        <v>4</v>
      </c>
      <c r="AC20" s="12"/>
      <c r="AD20" s="12"/>
      <c r="AE20" s="12"/>
      <c r="AF20" s="12"/>
      <c r="AG20" s="12"/>
      <c r="AH20" s="12"/>
      <c r="AI20" s="12">
        <v>3</v>
      </c>
      <c r="AJ20" s="12">
        <v>3</v>
      </c>
      <c r="AK20" s="12"/>
      <c r="AL20" s="12">
        <v>3</v>
      </c>
      <c r="AM20" s="12">
        <v>3</v>
      </c>
      <c r="AN20" s="12"/>
      <c r="AO20" s="12">
        <v>3</v>
      </c>
      <c r="AP20" s="12">
        <v>6</v>
      </c>
      <c r="AQ20" s="12">
        <v>3</v>
      </c>
      <c r="AR20" s="12">
        <f t="shared" si="3"/>
        <v>84</v>
      </c>
      <c r="AT20" s="12">
        <f t="shared" si="4"/>
        <v>24</v>
      </c>
      <c r="AU20" s="13">
        <f t="shared" si="5"/>
        <v>3.5</v>
      </c>
    </row>
    <row r="21" spans="1:47" x14ac:dyDescent="0.25">
      <c r="A21" s="12" t="s">
        <v>68</v>
      </c>
      <c r="B21" s="12"/>
      <c r="C21" s="12"/>
      <c r="D21" s="12">
        <v>3</v>
      </c>
      <c r="E21" s="12"/>
      <c r="F21" s="12">
        <v>3</v>
      </c>
      <c r="G21" s="12"/>
      <c r="H21" s="12">
        <v>3</v>
      </c>
      <c r="I21" s="12">
        <v>5</v>
      </c>
      <c r="J21" s="12">
        <v>3</v>
      </c>
      <c r="K21" s="12">
        <v>3</v>
      </c>
      <c r="L21" s="12"/>
      <c r="M21" s="12">
        <v>3</v>
      </c>
      <c r="N21" s="12">
        <v>3</v>
      </c>
      <c r="O21" s="12">
        <v>3</v>
      </c>
      <c r="P21" s="12">
        <v>5</v>
      </c>
      <c r="Q21" s="12"/>
      <c r="R21" s="12"/>
      <c r="S21" s="12"/>
      <c r="T21" s="12"/>
      <c r="U21" s="12">
        <v>3</v>
      </c>
      <c r="V21" s="12"/>
      <c r="W21" s="12">
        <v>3</v>
      </c>
      <c r="X21" s="12"/>
      <c r="Y21" s="12"/>
      <c r="Z21" s="12"/>
      <c r="AA21" s="12"/>
      <c r="AB21" s="12">
        <v>3</v>
      </c>
      <c r="AC21" s="12">
        <v>3</v>
      </c>
      <c r="AD21" s="12"/>
      <c r="AE21" s="12">
        <v>1</v>
      </c>
      <c r="AF21" s="12"/>
      <c r="AG21" s="12">
        <v>3</v>
      </c>
      <c r="AH21" s="12">
        <v>4</v>
      </c>
      <c r="AI21" s="12">
        <v>5</v>
      </c>
      <c r="AJ21" s="12">
        <v>1</v>
      </c>
      <c r="AK21" s="12">
        <v>1</v>
      </c>
      <c r="AL21" s="12">
        <v>1</v>
      </c>
      <c r="AM21" s="12">
        <v>3</v>
      </c>
      <c r="AN21" s="12"/>
      <c r="AO21" s="12">
        <v>10</v>
      </c>
      <c r="AP21" s="12"/>
      <c r="AQ21" s="12">
        <v>3</v>
      </c>
      <c r="AR21" s="12">
        <f t="shared" si="3"/>
        <v>78</v>
      </c>
      <c r="AT21" s="12">
        <f t="shared" si="4"/>
        <v>24</v>
      </c>
      <c r="AU21" s="13">
        <f t="shared" si="5"/>
        <v>3.25</v>
      </c>
    </row>
    <row r="22" spans="1:47" x14ac:dyDescent="0.25">
      <c r="A22" s="12" t="s">
        <v>71</v>
      </c>
      <c r="B22" s="12"/>
      <c r="C22" s="12">
        <v>7</v>
      </c>
      <c r="D22" s="12"/>
      <c r="E22" s="12">
        <v>4</v>
      </c>
      <c r="F22" s="12"/>
      <c r="G22" s="12">
        <v>3</v>
      </c>
      <c r="H22" s="12"/>
      <c r="I22" s="12"/>
      <c r="J22" s="12">
        <v>5</v>
      </c>
      <c r="K22" s="12"/>
      <c r="L22" s="12"/>
      <c r="M22" s="12"/>
      <c r="N22" s="12"/>
      <c r="O22" s="12"/>
      <c r="P22" s="12">
        <v>3</v>
      </c>
      <c r="Q22" s="12"/>
      <c r="R22" s="12"/>
      <c r="S22" s="12"/>
      <c r="T22" s="12">
        <v>10</v>
      </c>
      <c r="U22" s="12"/>
      <c r="V22" s="12">
        <v>3</v>
      </c>
      <c r="W22" s="12"/>
      <c r="X22" s="12">
        <v>5</v>
      </c>
      <c r="Y22" s="12"/>
      <c r="Z22" s="12">
        <v>9</v>
      </c>
      <c r="AA22" s="12"/>
      <c r="AB22" s="12"/>
      <c r="AC22" s="12"/>
      <c r="AD22" s="12">
        <v>9</v>
      </c>
      <c r="AE22" s="12"/>
      <c r="AF22" s="12"/>
      <c r="AG22" s="12">
        <v>3</v>
      </c>
      <c r="AH22" s="12"/>
      <c r="AI22" s="12"/>
      <c r="AJ22" s="12"/>
      <c r="AK22" s="12">
        <v>7</v>
      </c>
      <c r="AL22" s="12"/>
      <c r="AM22" s="12">
        <v>6</v>
      </c>
      <c r="AN22" s="12"/>
      <c r="AO22" s="12"/>
      <c r="AP22" s="12"/>
      <c r="AQ22" s="12">
        <v>1</v>
      </c>
      <c r="AR22" s="12">
        <f t="shared" si="3"/>
        <v>75</v>
      </c>
      <c r="AT22" s="12">
        <f t="shared" si="4"/>
        <v>14</v>
      </c>
      <c r="AU22" s="13">
        <f t="shared" si="5"/>
        <v>5.3571428571428568</v>
      </c>
    </row>
    <row r="23" spans="1:47" x14ac:dyDescent="0.25">
      <c r="A23" s="12" t="s">
        <v>76</v>
      </c>
      <c r="B23" s="12"/>
      <c r="C23" s="12"/>
      <c r="D23" s="12">
        <v>3</v>
      </c>
      <c r="E23" s="12"/>
      <c r="F23" s="12">
        <v>3</v>
      </c>
      <c r="G23" s="12"/>
      <c r="H23" s="12">
        <v>3</v>
      </c>
      <c r="I23" s="12"/>
      <c r="J23" s="12">
        <v>3</v>
      </c>
      <c r="K23" s="12"/>
      <c r="L23" s="12"/>
      <c r="M23" s="12">
        <v>3</v>
      </c>
      <c r="N23" s="12">
        <v>4</v>
      </c>
      <c r="O23" s="12">
        <v>3</v>
      </c>
      <c r="P23" s="12">
        <v>8</v>
      </c>
      <c r="Q23" s="12"/>
      <c r="R23" s="12"/>
      <c r="S23" s="12"/>
      <c r="T23" s="12"/>
      <c r="U23" s="12">
        <v>6</v>
      </c>
      <c r="V23" s="12"/>
      <c r="W23" s="12">
        <v>3</v>
      </c>
      <c r="X23" s="12"/>
      <c r="Y23" s="12"/>
      <c r="Z23" s="12"/>
      <c r="AA23" s="12"/>
      <c r="AB23" s="12">
        <v>3</v>
      </c>
      <c r="AC23" s="12">
        <v>3</v>
      </c>
      <c r="AD23" s="12"/>
      <c r="AE23" s="12">
        <v>1</v>
      </c>
      <c r="AF23" s="12"/>
      <c r="AG23" s="12">
        <v>3</v>
      </c>
      <c r="AH23" s="12">
        <v>3</v>
      </c>
      <c r="AI23" s="12">
        <v>6</v>
      </c>
      <c r="AJ23" s="12">
        <v>7</v>
      </c>
      <c r="AK23" s="12">
        <v>1</v>
      </c>
      <c r="AL23" s="12">
        <v>1</v>
      </c>
      <c r="AM23" s="12">
        <v>1</v>
      </c>
      <c r="AN23" s="12"/>
      <c r="AO23" s="12">
        <v>3</v>
      </c>
      <c r="AP23" s="12"/>
      <c r="AQ23" s="12">
        <v>3</v>
      </c>
      <c r="AR23" s="12">
        <f t="shared" si="3"/>
        <v>74</v>
      </c>
      <c r="AT23" s="12">
        <f t="shared" si="4"/>
        <v>22</v>
      </c>
      <c r="AU23" s="13">
        <f t="shared" si="5"/>
        <v>3.3636363636363638</v>
      </c>
    </row>
    <row r="24" spans="1:47" x14ac:dyDescent="0.25">
      <c r="A24" s="12" t="s">
        <v>67</v>
      </c>
      <c r="B24" s="12">
        <v>7</v>
      </c>
      <c r="C24" s="12"/>
      <c r="D24" s="12">
        <v>3</v>
      </c>
      <c r="E24" s="12"/>
      <c r="F24" s="12">
        <v>3</v>
      </c>
      <c r="G24" s="12"/>
      <c r="H24" s="12"/>
      <c r="I24" s="12">
        <v>4</v>
      </c>
      <c r="J24" s="12"/>
      <c r="K24" s="12"/>
      <c r="L24" s="12"/>
      <c r="M24" s="12">
        <v>3</v>
      </c>
      <c r="N24" s="12"/>
      <c r="O24" s="12">
        <v>4</v>
      </c>
      <c r="P24" s="12"/>
      <c r="Q24" s="12">
        <v>8</v>
      </c>
      <c r="R24" s="12"/>
      <c r="S24" s="12"/>
      <c r="T24" s="12"/>
      <c r="U24" s="12">
        <v>4</v>
      </c>
      <c r="V24" s="12"/>
      <c r="W24" s="12">
        <v>7</v>
      </c>
      <c r="X24" s="12"/>
      <c r="Y24" s="12">
        <v>3</v>
      </c>
      <c r="Z24" s="12"/>
      <c r="AA24" s="12"/>
      <c r="AB24" s="12"/>
      <c r="AC24" s="12"/>
      <c r="AD24" s="12"/>
      <c r="AE24" s="12"/>
      <c r="AF24" s="12"/>
      <c r="AG24" s="12"/>
      <c r="AH24" s="12">
        <v>9</v>
      </c>
      <c r="AI24" s="12"/>
      <c r="AJ24" s="12"/>
      <c r="AK24" s="12"/>
      <c r="AL24" s="12">
        <v>7</v>
      </c>
      <c r="AM24" s="12">
        <v>8</v>
      </c>
      <c r="AN24" s="12"/>
      <c r="AO24" s="12"/>
      <c r="AP24" s="12"/>
      <c r="AQ24" s="12"/>
      <c r="AR24" s="12">
        <f t="shared" si="3"/>
        <v>70</v>
      </c>
      <c r="AT24" s="12">
        <f t="shared" si="4"/>
        <v>13</v>
      </c>
      <c r="AU24" s="13">
        <f t="shared" si="5"/>
        <v>5.384615384615385</v>
      </c>
    </row>
    <row r="25" spans="1:47" x14ac:dyDescent="0.25">
      <c r="A25" s="12" t="s">
        <v>63</v>
      </c>
      <c r="B25" s="12">
        <v>3</v>
      </c>
      <c r="C25" s="12">
        <v>3</v>
      </c>
      <c r="D25" s="12">
        <v>7</v>
      </c>
      <c r="E25" s="12">
        <v>3</v>
      </c>
      <c r="F25" s="12"/>
      <c r="G25" s="12">
        <v>3</v>
      </c>
      <c r="H25" s="12">
        <v>3</v>
      </c>
      <c r="I25" s="12"/>
      <c r="J25" s="12"/>
      <c r="K25" s="12">
        <v>3</v>
      </c>
      <c r="L25" s="12">
        <v>3</v>
      </c>
      <c r="M25" s="12">
        <v>3</v>
      </c>
      <c r="N25" s="12"/>
      <c r="O25" s="12"/>
      <c r="P25" s="12">
        <v>3</v>
      </c>
      <c r="Q25" s="12">
        <v>3</v>
      </c>
      <c r="R25" s="12">
        <v>3</v>
      </c>
      <c r="S25" s="12"/>
      <c r="T25" s="12">
        <v>3</v>
      </c>
      <c r="U25" s="12"/>
      <c r="V25" s="12">
        <v>5</v>
      </c>
      <c r="W25" s="12">
        <v>3</v>
      </c>
      <c r="X25" s="12"/>
      <c r="Y25" s="12">
        <v>3</v>
      </c>
      <c r="Z25" s="12"/>
      <c r="AA25" s="12"/>
      <c r="AB25" s="12"/>
      <c r="AC25" s="12"/>
      <c r="AD25" s="12"/>
      <c r="AE25" s="12">
        <v>10</v>
      </c>
      <c r="AF25" s="12"/>
      <c r="AG25" s="12"/>
      <c r="AH25" s="12">
        <v>1</v>
      </c>
      <c r="AI25" s="12"/>
      <c r="AJ25" s="12">
        <v>1</v>
      </c>
      <c r="AK25" s="12"/>
      <c r="AL25" s="12"/>
      <c r="AM25" s="12"/>
      <c r="AN25" s="12"/>
      <c r="AO25" s="12"/>
      <c r="AP25" s="12">
        <v>3</v>
      </c>
      <c r="AQ25" s="12"/>
      <c r="AR25" s="12">
        <f t="shared" si="3"/>
        <v>69</v>
      </c>
      <c r="AT25" s="12">
        <f t="shared" si="4"/>
        <v>20</v>
      </c>
      <c r="AU25" s="13">
        <f t="shared" si="5"/>
        <v>3.45</v>
      </c>
    </row>
    <row r="26" spans="1:47" x14ac:dyDescent="0.25">
      <c r="A26" s="12" t="s">
        <v>73</v>
      </c>
      <c r="B26" s="12"/>
      <c r="C26" s="12">
        <v>3</v>
      </c>
      <c r="D26" s="12">
        <v>3</v>
      </c>
      <c r="E26" s="12"/>
      <c r="F26" s="12">
        <v>3</v>
      </c>
      <c r="G26" s="12"/>
      <c r="H26" s="12">
        <v>3</v>
      </c>
      <c r="I26" s="12"/>
      <c r="J26" s="12"/>
      <c r="K26" s="12">
        <v>3</v>
      </c>
      <c r="L26" s="12"/>
      <c r="M26" s="12">
        <v>3</v>
      </c>
      <c r="N26" s="12">
        <v>3</v>
      </c>
      <c r="O26" s="12"/>
      <c r="P26" s="12">
        <v>3</v>
      </c>
      <c r="Q26" s="12"/>
      <c r="R26" s="12">
        <v>3</v>
      </c>
      <c r="S26" s="12"/>
      <c r="T26" s="12">
        <v>3</v>
      </c>
      <c r="U26" s="12">
        <v>3</v>
      </c>
      <c r="V26" s="12"/>
      <c r="W26" s="12">
        <v>3</v>
      </c>
      <c r="X26" s="12"/>
      <c r="Y26" s="12">
        <v>5</v>
      </c>
      <c r="Z26" s="12"/>
      <c r="AA26" s="12"/>
      <c r="AB26" s="12"/>
      <c r="AC26" s="12"/>
      <c r="AD26" s="12"/>
      <c r="AE26" s="12">
        <v>1</v>
      </c>
      <c r="AF26" s="12"/>
      <c r="AG26" s="12">
        <v>4</v>
      </c>
      <c r="AH26" s="12">
        <v>3</v>
      </c>
      <c r="AI26" s="12"/>
      <c r="AJ26" s="12">
        <v>1</v>
      </c>
      <c r="AK26" s="12">
        <v>3</v>
      </c>
      <c r="AL26" s="12"/>
      <c r="AM26" s="12">
        <v>3</v>
      </c>
      <c r="AN26" s="12"/>
      <c r="AO26" s="12">
        <v>3</v>
      </c>
      <c r="AP26" s="12">
        <v>1</v>
      </c>
      <c r="AQ26" s="12"/>
      <c r="AR26" s="12">
        <f t="shared" si="3"/>
        <v>60</v>
      </c>
      <c r="AT26" s="12">
        <f t="shared" si="4"/>
        <v>21</v>
      </c>
      <c r="AU26" s="13">
        <f t="shared" si="5"/>
        <v>2.8571428571428572</v>
      </c>
    </row>
    <row r="27" spans="1:47" x14ac:dyDescent="0.25">
      <c r="A27" s="12" t="s">
        <v>64</v>
      </c>
      <c r="B27" s="12"/>
      <c r="C27" s="12">
        <v>6</v>
      </c>
      <c r="D27" s="12">
        <v>3</v>
      </c>
      <c r="E27" s="12"/>
      <c r="F27" s="12">
        <v>5</v>
      </c>
      <c r="G27" s="12">
        <v>3</v>
      </c>
      <c r="H27" s="12"/>
      <c r="I27" s="12">
        <v>7</v>
      </c>
      <c r="J27" s="12"/>
      <c r="K27" s="12"/>
      <c r="L27" s="12"/>
      <c r="M27" s="12">
        <v>3</v>
      </c>
      <c r="N27" s="12"/>
      <c r="O27" s="12">
        <v>5</v>
      </c>
      <c r="P27" s="12">
        <v>3</v>
      </c>
      <c r="Q27" s="12"/>
      <c r="R27" s="12"/>
      <c r="S27" s="12"/>
      <c r="T27" s="12"/>
      <c r="U27" s="12">
        <v>3</v>
      </c>
      <c r="V27" s="12"/>
      <c r="W27" s="12">
        <v>3</v>
      </c>
      <c r="X27" s="12"/>
      <c r="Y27" s="12"/>
      <c r="Z27" s="12"/>
      <c r="AA27" s="12">
        <v>1</v>
      </c>
      <c r="AB27" s="12"/>
      <c r="AC27" s="12">
        <v>3</v>
      </c>
      <c r="AD27" s="12"/>
      <c r="AE27" s="12">
        <v>1</v>
      </c>
      <c r="AF27" s="12"/>
      <c r="AG27" s="12">
        <v>5</v>
      </c>
      <c r="AH27" s="12"/>
      <c r="AI27" s="12"/>
      <c r="AJ27" s="12"/>
      <c r="AK27" s="12"/>
      <c r="AL27" s="12">
        <v>5</v>
      </c>
      <c r="AM27" s="12">
        <v>1</v>
      </c>
      <c r="AN27" s="12"/>
      <c r="AO27" s="12">
        <v>1</v>
      </c>
      <c r="AP27" s="12">
        <v>1</v>
      </c>
      <c r="AQ27" s="12"/>
      <c r="AR27" s="12">
        <f t="shared" si="3"/>
        <v>59</v>
      </c>
      <c r="AT27" s="12">
        <f t="shared" si="4"/>
        <v>18</v>
      </c>
      <c r="AU27" s="13">
        <f t="shared" si="5"/>
        <v>3.2777777777777777</v>
      </c>
    </row>
    <row r="28" spans="1:47" x14ac:dyDescent="0.25">
      <c r="A28" s="12" t="s">
        <v>62</v>
      </c>
      <c r="B28" s="12">
        <v>3</v>
      </c>
      <c r="C28" s="12">
        <v>3</v>
      </c>
      <c r="D28" s="12"/>
      <c r="E28" s="12"/>
      <c r="F28" s="12">
        <v>7</v>
      </c>
      <c r="G28" s="12">
        <v>3</v>
      </c>
      <c r="H28" s="12">
        <v>3</v>
      </c>
      <c r="I28" s="12">
        <v>3</v>
      </c>
      <c r="J28" s="12">
        <v>4</v>
      </c>
      <c r="K28" s="12">
        <v>3</v>
      </c>
      <c r="L28" s="12"/>
      <c r="M28" s="12">
        <v>3</v>
      </c>
      <c r="N28" s="12"/>
      <c r="O28" s="12">
        <v>3</v>
      </c>
      <c r="P28" s="12"/>
      <c r="Q28" s="12">
        <v>7</v>
      </c>
      <c r="R28" s="12"/>
      <c r="S28" s="12"/>
      <c r="T28" s="12"/>
      <c r="U28" s="12">
        <v>3</v>
      </c>
      <c r="V28" s="12"/>
      <c r="W28" s="12">
        <v>3</v>
      </c>
      <c r="X28" s="12"/>
      <c r="Y28" s="12"/>
      <c r="Z28" s="12"/>
      <c r="AA28" s="12"/>
      <c r="AB28" s="12">
        <v>3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>
        <f t="shared" si="3"/>
        <v>51</v>
      </c>
      <c r="AT28" s="12">
        <f t="shared" si="4"/>
        <v>14</v>
      </c>
      <c r="AU28" s="13">
        <f t="shared" si="5"/>
        <v>3.6428571428571428</v>
      </c>
    </row>
    <row r="29" spans="1:47" x14ac:dyDescent="0.25">
      <c r="A29" s="12" t="s">
        <v>78</v>
      </c>
      <c r="B29" s="12"/>
      <c r="C29" s="12"/>
      <c r="D29" s="12"/>
      <c r="E29" s="12"/>
      <c r="F29" s="12"/>
      <c r="G29" s="12">
        <v>10</v>
      </c>
      <c r="H29" s="12">
        <v>1</v>
      </c>
      <c r="I29" s="12"/>
      <c r="J29" s="12"/>
      <c r="K29" s="12"/>
      <c r="L29" s="12">
        <v>4</v>
      </c>
      <c r="M29" s="12"/>
      <c r="N29" s="12">
        <v>8</v>
      </c>
      <c r="O29" s="12"/>
      <c r="P29" s="12"/>
      <c r="Q29" s="12"/>
      <c r="R29" s="12"/>
      <c r="S29" s="12"/>
      <c r="T29" s="12"/>
      <c r="U29" s="12">
        <v>9</v>
      </c>
      <c r="V29" s="12"/>
      <c r="W29" s="12"/>
      <c r="X29" s="12">
        <v>3</v>
      </c>
      <c r="Y29" s="12"/>
      <c r="Z29" s="12">
        <v>3</v>
      </c>
      <c r="AA29" s="12"/>
      <c r="AB29" s="12">
        <v>3</v>
      </c>
      <c r="AC29" s="12"/>
      <c r="AD29" s="12"/>
      <c r="AE29" s="12"/>
      <c r="AF29" s="12"/>
      <c r="AG29" s="12"/>
      <c r="AH29" s="12"/>
      <c r="AI29" s="12"/>
      <c r="AJ29" s="12">
        <v>3</v>
      </c>
      <c r="AK29" s="12"/>
      <c r="AL29" s="12"/>
      <c r="AM29" s="12"/>
      <c r="AN29" s="12"/>
      <c r="AO29" s="12"/>
      <c r="AP29" s="12"/>
      <c r="AQ29" s="12"/>
      <c r="AR29" s="12">
        <f t="shared" si="3"/>
        <v>44</v>
      </c>
      <c r="AT29" s="12">
        <f t="shared" si="4"/>
        <v>9</v>
      </c>
      <c r="AU29" s="13">
        <f t="shared" si="5"/>
        <v>4.8888888888888893</v>
      </c>
    </row>
    <row r="30" spans="1:47" x14ac:dyDescent="0.25">
      <c r="A30" s="12" t="s">
        <v>65</v>
      </c>
      <c r="B30" s="12">
        <v>3</v>
      </c>
      <c r="C30" s="12">
        <v>3</v>
      </c>
      <c r="D30" s="12">
        <v>5</v>
      </c>
      <c r="E30" s="12">
        <v>3</v>
      </c>
      <c r="F30" s="12">
        <v>3</v>
      </c>
      <c r="G30" s="12">
        <v>3</v>
      </c>
      <c r="H30" s="12">
        <v>3</v>
      </c>
      <c r="I30" s="12"/>
      <c r="J30" s="12"/>
      <c r="K30" s="12"/>
      <c r="L30" s="12"/>
      <c r="M30" s="12">
        <v>3</v>
      </c>
      <c r="N30" s="12">
        <v>4</v>
      </c>
      <c r="O30" s="12"/>
      <c r="P30" s="12"/>
      <c r="Q30" s="12"/>
      <c r="R30" s="12">
        <v>1</v>
      </c>
      <c r="S30" s="12"/>
      <c r="T30" s="12"/>
      <c r="U30" s="12"/>
      <c r="V30" s="12"/>
      <c r="W30" s="12">
        <v>5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>
        <f t="shared" si="3"/>
        <v>36</v>
      </c>
      <c r="AT30" s="12">
        <f t="shared" si="4"/>
        <v>11</v>
      </c>
      <c r="AU30" s="13">
        <f t="shared" si="5"/>
        <v>3.2727272727272729</v>
      </c>
    </row>
    <row r="31" spans="1:47" x14ac:dyDescent="0.25">
      <c r="A31" s="12" t="s">
        <v>82</v>
      </c>
      <c r="B31" s="12"/>
      <c r="C31" s="12"/>
      <c r="D31" s="12"/>
      <c r="E31" s="12"/>
      <c r="F31" s="12">
        <v>1</v>
      </c>
      <c r="G31" s="12"/>
      <c r="H31" s="12"/>
      <c r="I31" s="12"/>
      <c r="J31" s="12"/>
      <c r="K31" s="12">
        <v>10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>
        <v>7</v>
      </c>
      <c r="Y31" s="12"/>
      <c r="Z31" s="12"/>
      <c r="AA31" s="12"/>
      <c r="AB31" s="12"/>
      <c r="AC31" s="12">
        <v>4</v>
      </c>
      <c r="AD31" s="12"/>
      <c r="AE31" s="12"/>
      <c r="AF31" s="12"/>
      <c r="AG31" s="12"/>
      <c r="AH31" s="12"/>
      <c r="AI31" s="12">
        <v>3</v>
      </c>
      <c r="AJ31" s="12">
        <v>9</v>
      </c>
      <c r="AK31" s="12"/>
      <c r="AL31" s="12"/>
      <c r="AM31" s="12"/>
      <c r="AN31" s="12"/>
      <c r="AO31" s="12"/>
      <c r="AP31" s="12"/>
      <c r="AQ31" s="12"/>
      <c r="AR31" s="12">
        <f t="shared" si="3"/>
        <v>34</v>
      </c>
      <c r="AT31" s="12">
        <f t="shared" si="4"/>
        <v>6</v>
      </c>
      <c r="AU31" s="13">
        <f t="shared" si="5"/>
        <v>5.666666666666667</v>
      </c>
    </row>
    <row r="32" spans="1:47" x14ac:dyDescent="0.25">
      <c r="A32" s="12" t="s">
        <v>69</v>
      </c>
      <c r="B32" s="12">
        <v>5</v>
      </c>
      <c r="C32" s="12">
        <v>1</v>
      </c>
      <c r="D32" s="12">
        <v>3</v>
      </c>
      <c r="E32" s="12"/>
      <c r="F32" s="12">
        <v>3</v>
      </c>
      <c r="G32" s="12">
        <v>3</v>
      </c>
      <c r="H32" s="12"/>
      <c r="I32" s="12">
        <v>3</v>
      </c>
      <c r="J32" s="12"/>
      <c r="K32" s="12"/>
      <c r="L32" s="12"/>
      <c r="M32" s="12"/>
      <c r="N32" s="12"/>
      <c r="O32" s="12"/>
      <c r="P32" s="12"/>
      <c r="Q32" s="12"/>
      <c r="R32" s="12"/>
      <c r="S32" s="12">
        <v>3</v>
      </c>
      <c r="T32" s="12"/>
      <c r="U32" s="12"/>
      <c r="V32" s="12"/>
      <c r="W32" s="12"/>
      <c r="X32" s="12"/>
      <c r="Y32" s="12"/>
      <c r="Z32" s="12"/>
      <c r="AA32" s="12"/>
      <c r="AB32" s="12"/>
      <c r="AC32" s="12">
        <v>3</v>
      </c>
      <c r="AD32" s="12"/>
      <c r="AE32" s="12"/>
      <c r="AF32" s="12"/>
      <c r="AG32" s="12"/>
      <c r="AH32" s="12"/>
      <c r="AI32" s="12"/>
      <c r="AJ32" s="12"/>
      <c r="AK32" s="12"/>
      <c r="AL32" s="12">
        <v>3</v>
      </c>
      <c r="AM32" s="12"/>
      <c r="AN32" s="12"/>
      <c r="AO32" s="12"/>
      <c r="AP32" s="12"/>
      <c r="AQ32" s="12"/>
      <c r="AR32" s="12">
        <f t="shared" si="3"/>
        <v>27</v>
      </c>
      <c r="AT32" s="12">
        <f t="shared" si="4"/>
        <v>9</v>
      </c>
      <c r="AU32" s="13">
        <f t="shared" si="5"/>
        <v>3</v>
      </c>
    </row>
    <row r="33" spans="1:47" x14ac:dyDescent="0.25">
      <c r="A33" s="12" t="s">
        <v>75</v>
      </c>
      <c r="B33" s="12">
        <v>3</v>
      </c>
      <c r="C33" s="12"/>
      <c r="D33" s="12">
        <v>3</v>
      </c>
      <c r="E33" s="12">
        <v>3</v>
      </c>
      <c r="F33" s="12">
        <v>3</v>
      </c>
      <c r="G33" s="12">
        <v>3</v>
      </c>
      <c r="H33" s="12"/>
      <c r="I33" s="12"/>
      <c r="J33" s="12"/>
      <c r="K33" s="12"/>
      <c r="L33" s="12"/>
      <c r="M33" s="12"/>
      <c r="N33" s="12"/>
      <c r="O33" s="12">
        <v>3</v>
      </c>
      <c r="P33" s="12">
        <v>3</v>
      </c>
      <c r="Q33" s="12"/>
      <c r="R33" s="12"/>
      <c r="S33" s="12"/>
      <c r="T33" s="12"/>
      <c r="U33" s="12"/>
      <c r="V33" s="12"/>
      <c r="W33" s="12">
        <v>6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>
        <f t="shared" si="3"/>
        <v>27</v>
      </c>
      <c r="AT33" s="12">
        <f t="shared" si="4"/>
        <v>8</v>
      </c>
      <c r="AU33" s="13">
        <f t="shared" si="5"/>
        <v>3.375</v>
      </c>
    </row>
    <row r="34" spans="1:47" x14ac:dyDescent="0.25">
      <c r="A34" s="12" t="s">
        <v>70</v>
      </c>
      <c r="B34" s="12">
        <v>6</v>
      </c>
      <c r="C34" s="12">
        <v>3</v>
      </c>
      <c r="D34" s="12">
        <v>4</v>
      </c>
      <c r="E34" s="12"/>
      <c r="F34" s="12"/>
      <c r="G34" s="12"/>
      <c r="H34" s="12"/>
      <c r="I34" s="12">
        <v>3</v>
      </c>
      <c r="J34" s="12">
        <v>3</v>
      </c>
      <c r="K34" s="12"/>
      <c r="L34" s="12"/>
      <c r="M34" s="12"/>
      <c r="N34" s="12"/>
      <c r="O34" s="12"/>
      <c r="P34" s="12"/>
      <c r="Q34" s="12">
        <v>4</v>
      </c>
      <c r="R34" s="12"/>
      <c r="S34" s="12"/>
      <c r="T34" s="12"/>
      <c r="U34" s="12">
        <v>3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>
        <f t="shared" si="3"/>
        <v>26</v>
      </c>
      <c r="AT34" s="12">
        <f t="shared" si="4"/>
        <v>7</v>
      </c>
      <c r="AU34" s="13">
        <f t="shared" si="5"/>
        <v>3.7142857142857144</v>
      </c>
    </row>
    <row r="35" spans="1:47" x14ac:dyDescent="0.25">
      <c r="A35" s="12" t="s">
        <v>79</v>
      </c>
      <c r="B35" s="12"/>
      <c r="C35" s="12">
        <v>3</v>
      </c>
      <c r="D35" s="12"/>
      <c r="E35" s="12">
        <v>3</v>
      </c>
      <c r="F35" s="12"/>
      <c r="G35" s="12"/>
      <c r="H35" s="12"/>
      <c r="I35" s="12"/>
      <c r="J35" s="12"/>
      <c r="K35" s="12"/>
      <c r="L35" s="12">
        <v>9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>
        <v>10</v>
      </c>
      <c r="AK35" s="12"/>
      <c r="AL35" s="12"/>
      <c r="AM35" s="12"/>
      <c r="AN35" s="12"/>
      <c r="AO35" s="12"/>
      <c r="AP35" s="12"/>
      <c r="AQ35" s="12"/>
      <c r="AR35" s="12">
        <f t="shared" si="3"/>
        <v>25</v>
      </c>
      <c r="AT35" s="12">
        <f t="shared" si="4"/>
        <v>4</v>
      </c>
      <c r="AU35" s="13">
        <f t="shared" si="5"/>
        <v>6.25</v>
      </c>
    </row>
    <row r="36" spans="1:47" x14ac:dyDescent="0.25">
      <c r="A36" s="12" t="s">
        <v>74</v>
      </c>
      <c r="B36" s="12">
        <v>3</v>
      </c>
      <c r="C36" s="12">
        <v>3</v>
      </c>
      <c r="D36" s="12"/>
      <c r="E36" s="12">
        <v>3</v>
      </c>
      <c r="F36" s="12"/>
      <c r="G36" s="12"/>
      <c r="H36" s="12">
        <v>4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>
        <v>3</v>
      </c>
      <c r="U36" s="12">
        <v>3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>
        <v>3</v>
      </c>
      <c r="AN36" s="12"/>
      <c r="AO36" s="12">
        <v>3</v>
      </c>
      <c r="AP36" s="12"/>
      <c r="AQ36" s="12"/>
      <c r="AR36" s="12">
        <f t="shared" si="3"/>
        <v>25</v>
      </c>
      <c r="AT36" s="12">
        <f t="shared" si="4"/>
        <v>8</v>
      </c>
      <c r="AU36" s="13">
        <f t="shared" si="5"/>
        <v>3.125</v>
      </c>
    </row>
    <row r="37" spans="1:47" x14ac:dyDescent="0.25">
      <c r="A37" s="12" t="s">
        <v>72</v>
      </c>
      <c r="B37" s="12">
        <v>10</v>
      </c>
      <c r="C37" s="12"/>
      <c r="D37" s="12"/>
      <c r="E37" s="12"/>
      <c r="F37" s="12">
        <v>6</v>
      </c>
      <c r="G37" s="12"/>
      <c r="H37" s="12">
        <v>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>
        <v>4</v>
      </c>
      <c r="AN37" s="12"/>
      <c r="AO37" s="12"/>
      <c r="AP37" s="12"/>
      <c r="AQ37" s="12"/>
      <c r="AR37" s="12">
        <f t="shared" si="3"/>
        <v>23</v>
      </c>
      <c r="AT37" s="12">
        <f t="shared" si="4"/>
        <v>4</v>
      </c>
      <c r="AU37" s="13">
        <f t="shared" si="5"/>
        <v>5.75</v>
      </c>
    </row>
    <row r="38" spans="1:47" x14ac:dyDescent="0.25">
      <c r="A38" s="12" t="s">
        <v>83</v>
      </c>
      <c r="B38" s="12"/>
      <c r="C38" s="12"/>
      <c r="D38" s="12"/>
      <c r="E38" s="12">
        <v>3</v>
      </c>
      <c r="F38" s="12">
        <v>3</v>
      </c>
      <c r="G38" s="12"/>
      <c r="H38" s="12"/>
      <c r="I38" s="12"/>
      <c r="J38" s="12"/>
      <c r="K38" s="12">
        <v>3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>
        <v>3</v>
      </c>
      <c r="Y38" s="12"/>
      <c r="Z38" s="12"/>
      <c r="AA38" s="12"/>
      <c r="AB38" s="12"/>
      <c r="AC38" s="12">
        <v>3</v>
      </c>
      <c r="AD38" s="12"/>
      <c r="AE38" s="12"/>
      <c r="AF38" s="12"/>
      <c r="AG38" s="12"/>
      <c r="AH38" s="12"/>
      <c r="AI38" s="12">
        <v>3</v>
      </c>
      <c r="AJ38" s="12">
        <v>3</v>
      </c>
      <c r="AK38" s="12"/>
      <c r="AL38" s="12"/>
      <c r="AM38" s="12"/>
      <c r="AN38" s="12"/>
      <c r="AO38" s="12"/>
      <c r="AP38" s="12"/>
      <c r="AQ38" s="12"/>
      <c r="AR38" s="12">
        <f t="shared" si="3"/>
        <v>21</v>
      </c>
      <c r="AT38" s="12">
        <f t="shared" si="4"/>
        <v>7</v>
      </c>
      <c r="AU38" s="13">
        <f t="shared" si="5"/>
        <v>3</v>
      </c>
    </row>
    <row r="39" spans="1:47" x14ac:dyDescent="0.25">
      <c r="A39" s="12" t="s">
        <v>84</v>
      </c>
      <c r="B39" s="12"/>
      <c r="C39" s="12">
        <v>1</v>
      </c>
      <c r="D39" s="12"/>
      <c r="E39" s="12">
        <v>3</v>
      </c>
      <c r="F39" s="12">
        <v>4</v>
      </c>
      <c r="G39" s="12"/>
      <c r="H39" s="12"/>
      <c r="I39" s="12"/>
      <c r="J39" s="12"/>
      <c r="K39" s="12"/>
      <c r="L39" s="12"/>
      <c r="M39" s="12"/>
      <c r="N39" s="12"/>
      <c r="O39" s="12">
        <v>5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>
        <v>3</v>
      </c>
      <c r="AK39" s="12"/>
      <c r="AL39" s="12"/>
      <c r="AM39" s="12"/>
      <c r="AN39" s="12"/>
      <c r="AO39" s="12"/>
      <c r="AP39" s="12"/>
      <c r="AQ39" s="12"/>
      <c r="AR39" s="12">
        <f t="shared" si="3"/>
        <v>16</v>
      </c>
      <c r="AT39" s="12">
        <f t="shared" si="4"/>
        <v>5</v>
      </c>
      <c r="AU39" s="13">
        <f t="shared" si="5"/>
        <v>3.2</v>
      </c>
    </row>
    <row r="40" spans="1:47" x14ac:dyDescent="0.25">
      <c r="A40" s="12" t="s">
        <v>77</v>
      </c>
      <c r="B40" s="12"/>
      <c r="C40" s="12">
        <v>3</v>
      </c>
      <c r="D40" s="12"/>
      <c r="E40" s="12"/>
      <c r="F40" s="12">
        <v>3</v>
      </c>
      <c r="G40" s="12"/>
      <c r="H40" s="12">
        <v>3</v>
      </c>
      <c r="I40" s="12"/>
      <c r="J40" s="12"/>
      <c r="K40" s="12"/>
      <c r="L40" s="12">
        <v>3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>
        <v>3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>
        <f t="shared" si="3"/>
        <v>15</v>
      </c>
      <c r="AT40" s="12">
        <f t="shared" si="4"/>
        <v>5</v>
      </c>
      <c r="AU40" s="13">
        <f t="shared" si="5"/>
        <v>3</v>
      </c>
    </row>
    <row r="41" spans="1:47" x14ac:dyDescent="0.25">
      <c r="A41" s="12" t="s">
        <v>81</v>
      </c>
      <c r="B41" s="12">
        <v>3</v>
      </c>
      <c r="C41" s="12"/>
      <c r="D41" s="12">
        <v>3</v>
      </c>
      <c r="E41" s="12"/>
      <c r="F41" s="12"/>
      <c r="G41" s="12"/>
      <c r="H41" s="12">
        <v>3</v>
      </c>
      <c r="I41" s="12"/>
      <c r="J41" s="12"/>
      <c r="K41" s="12"/>
      <c r="L41" s="12"/>
      <c r="M41" s="12"/>
      <c r="N41" s="12"/>
      <c r="O41" s="12"/>
      <c r="P41" s="12">
        <v>3</v>
      </c>
      <c r="Q41" s="12"/>
      <c r="R41" s="12"/>
      <c r="S41" s="12"/>
      <c r="T41" s="12"/>
      <c r="U41" s="12"/>
      <c r="V41" s="12"/>
      <c r="W41" s="12">
        <v>3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>
        <f t="shared" si="3"/>
        <v>15</v>
      </c>
      <c r="AT41" s="12">
        <f t="shared" si="4"/>
        <v>5</v>
      </c>
      <c r="AU41" s="13">
        <f t="shared" si="5"/>
        <v>3</v>
      </c>
    </row>
    <row r="42" spans="1:47" x14ac:dyDescent="0.25">
      <c r="A42" s="12" t="s">
        <v>80</v>
      </c>
      <c r="B42" s="12">
        <v>9</v>
      </c>
      <c r="C42" s="12"/>
      <c r="D42" s="12">
        <v>3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>
        <f t="shared" si="3"/>
        <v>12</v>
      </c>
      <c r="AT42" s="12">
        <f t="shared" si="4"/>
        <v>2</v>
      </c>
      <c r="AU42" s="13">
        <f t="shared" si="5"/>
        <v>6</v>
      </c>
    </row>
    <row r="43" spans="1:47" x14ac:dyDescent="0.25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v>8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>
        <f t="shared" si="3"/>
        <v>8</v>
      </c>
      <c r="AT43" s="12">
        <f t="shared" si="4"/>
        <v>1</v>
      </c>
      <c r="AU43" s="13">
        <f t="shared" si="5"/>
        <v>8</v>
      </c>
    </row>
    <row r="44" spans="1:47" x14ac:dyDescent="0.25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>
        <v>3</v>
      </c>
      <c r="U44" s="12"/>
      <c r="V44" s="12"/>
      <c r="W44" s="12"/>
      <c r="X44" s="12">
        <v>1</v>
      </c>
      <c r="Y44" s="12"/>
      <c r="Z44" s="12">
        <v>3</v>
      </c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>
        <f t="shared" si="3"/>
        <v>7</v>
      </c>
      <c r="AT44" s="12">
        <f t="shared" si="4"/>
        <v>3</v>
      </c>
      <c r="AU44" s="13">
        <f t="shared" si="5"/>
        <v>2.3333333333333335</v>
      </c>
    </row>
    <row r="45" spans="1:47" x14ac:dyDescent="0.25">
      <c r="A45" s="12" t="s">
        <v>86</v>
      </c>
      <c r="B45" s="12"/>
      <c r="C45" s="12"/>
      <c r="D45" s="12"/>
      <c r="E45" s="12">
        <v>6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>
        <f t="shared" si="3"/>
        <v>6</v>
      </c>
      <c r="AT45" s="12">
        <f t="shared" si="4"/>
        <v>1</v>
      </c>
      <c r="AU45" s="13">
        <f t="shared" si="5"/>
        <v>6</v>
      </c>
    </row>
    <row r="46" spans="1:47" x14ac:dyDescent="0.25">
      <c r="A46" s="12" t="s">
        <v>85</v>
      </c>
      <c r="B46" s="12"/>
      <c r="C46" s="12">
        <v>3</v>
      </c>
      <c r="D46" s="12"/>
      <c r="E46" s="12"/>
      <c r="F46" s="12"/>
      <c r="G46" s="12"/>
      <c r="H46" s="12"/>
      <c r="I46" s="12"/>
      <c r="J46" s="12">
        <v>3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>
        <f t="shared" si="3"/>
        <v>6</v>
      </c>
      <c r="AT46" s="12">
        <f t="shared" si="4"/>
        <v>2</v>
      </c>
      <c r="AU46" s="13">
        <f t="shared" si="5"/>
        <v>3</v>
      </c>
    </row>
    <row r="47" spans="1:47" x14ac:dyDescent="0.25">
      <c r="A47" s="12" t="s">
        <v>87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>
        <v>3</v>
      </c>
      <c r="N47" s="12"/>
      <c r="O47" s="12">
        <v>3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>
        <f t="shared" si="3"/>
        <v>6</v>
      </c>
      <c r="AT47" s="12">
        <f t="shared" si="4"/>
        <v>2</v>
      </c>
      <c r="AU47" s="13">
        <f t="shared" si="5"/>
        <v>3</v>
      </c>
    </row>
    <row r="48" spans="1:47" x14ac:dyDescent="0.25">
      <c r="A48" s="12" t="s">
        <v>88</v>
      </c>
      <c r="B48" s="12"/>
      <c r="C48" s="12"/>
      <c r="D48" s="12"/>
      <c r="E48" s="12">
        <v>1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>
        <f t="shared" si="3"/>
        <v>1</v>
      </c>
      <c r="AT48" s="12">
        <f t="shared" si="4"/>
        <v>1</v>
      </c>
      <c r="AU48" s="13">
        <f t="shared" si="5"/>
        <v>1</v>
      </c>
    </row>
  </sheetData>
  <sortState ref="A2:AR48">
    <sortCondition descending="1" ref="AR2:AR48"/>
  </sortState>
  <pageMargins left="0.7" right="0.7" top="0.75" bottom="0.75" header="0.3" footer="0.3"/>
  <pageSetup paperSize="9" scale="63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8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" sqref="B12"/>
    </sheetView>
  </sheetViews>
  <sheetFormatPr defaultRowHeight="15" x14ac:dyDescent="0.25"/>
  <cols>
    <col min="1" max="1" width="17.85546875" bestFit="1" customWidth="1"/>
    <col min="2" max="5" width="10.28515625" bestFit="1" customWidth="1"/>
    <col min="6" max="9" width="9.42578125" bestFit="1" customWidth="1"/>
    <col min="10" max="13" width="8.85546875" bestFit="1" customWidth="1"/>
    <col min="14" max="18" width="9.85546875" bestFit="1" customWidth="1"/>
    <col min="19" max="21" width="9.7109375" bestFit="1" customWidth="1"/>
    <col min="22" max="24" width="9.42578125" bestFit="1" customWidth="1"/>
    <col min="25" max="29" width="10" bestFit="1" customWidth="1"/>
    <col min="30" max="32" width="9.7109375" bestFit="1" customWidth="1"/>
    <col min="33" max="36" width="9.28515625" bestFit="1" customWidth="1"/>
    <col min="37" max="40" width="9.7109375" bestFit="1" customWidth="1"/>
    <col min="41" max="43" width="10" bestFit="1" customWidth="1"/>
    <col min="44" max="44" width="12.140625" bestFit="1" customWidth="1"/>
    <col min="45" max="45" width="7.28515625" customWidth="1"/>
    <col min="46" max="46" width="10.42578125" bestFit="1" customWidth="1"/>
    <col min="47" max="47" width="10.7109375" bestFit="1" customWidth="1"/>
  </cols>
  <sheetData>
    <row r="1" spans="1:47" s="4" customFormat="1" x14ac:dyDescent="0.25">
      <c r="A1" s="10" t="s">
        <v>114</v>
      </c>
      <c r="B1" s="10">
        <v>41763</v>
      </c>
      <c r="C1" s="10">
        <f>+B1+7</f>
        <v>41770</v>
      </c>
      <c r="D1" s="10">
        <f t="shared" ref="D1:S1" si="0">+C1+7</f>
        <v>41777</v>
      </c>
      <c r="E1" s="10">
        <f t="shared" si="0"/>
        <v>41784</v>
      </c>
      <c r="F1" s="10">
        <f t="shared" si="0"/>
        <v>41791</v>
      </c>
      <c r="G1" s="10">
        <f t="shared" si="0"/>
        <v>41798</v>
      </c>
      <c r="H1" s="10">
        <f>+G1+14</f>
        <v>41812</v>
      </c>
      <c r="I1" s="10">
        <f t="shared" si="0"/>
        <v>41819</v>
      </c>
      <c r="J1" s="10">
        <f t="shared" si="0"/>
        <v>41826</v>
      </c>
      <c r="K1" s="10">
        <f t="shared" si="0"/>
        <v>41833</v>
      </c>
      <c r="L1" s="10">
        <f t="shared" si="0"/>
        <v>41840</v>
      </c>
      <c r="M1" s="10">
        <f t="shared" si="0"/>
        <v>41847</v>
      </c>
      <c r="N1" s="10">
        <f t="shared" si="0"/>
        <v>41854</v>
      </c>
      <c r="O1" s="10">
        <f t="shared" si="0"/>
        <v>41861</v>
      </c>
      <c r="P1" s="10">
        <f t="shared" si="0"/>
        <v>41868</v>
      </c>
      <c r="Q1" s="10">
        <f t="shared" si="0"/>
        <v>41875</v>
      </c>
      <c r="R1" s="10">
        <f t="shared" si="0"/>
        <v>41882</v>
      </c>
      <c r="S1" s="10">
        <f t="shared" si="0"/>
        <v>41889</v>
      </c>
      <c r="T1" s="10">
        <f>+S1+14</f>
        <v>41903</v>
      </c>
      <c r="U1" s="10">
        <f>+T1+7</f>
        <v>41910</v>
      </c>
      <c r="V1" s="10">
        <f t="shared" ref="V1:AG1" si="1">+U1+7</f>
        <v>41917</v>
      </c>
      <c r="W1" s="10">
        <f>+V1+14</f>
        <v>41931</v>
      </c>
      <c r="X1" s="10">
        <f t="shared" si="1"/>
        <v>41938</v>
      </c>
      <c r="Y1" s="10">
        <f t="shared" si="1"/>
        <v>41945</v>
      </c>
      <c r="Z1" s="10">
        <f t="shared" si="1"/>
        <v>41952</v>
      </c>
      <c r="AA1" s="10">
        <f t="shared" si="1"/>
        <v>41959</v>
      </c>
      <c r="AB1" s="10">
        <f t="shared" si="1"/>
        <v>41966</v>
      </c>
      <c r="AC1" s="10">
        <f t="shared" si="1"/>
        <v>41973</v>
      </c>
      <c r="AD1" s="10">
        <f t="shared" si="1"/>
        <v>41980</v>
      </c>
      <c r="AE1" s="10">
        <f t="shared" si="1"/>
        <v>41987</v>
      </c>
      <c r="AF1" s="10">
        <f>+AE1+14</f>
        <v>42001</v>
      </c>
      <c r="AG1" s="10">
        <f t="shared" si="1"/>
        <v>42008</v>
      </c>
      <c r="AH1" s="10">
        <f>+AG1+7</f>
        <v>42015</v>
      </c>
      <c r="AI1" s="10">
        <f t="shared" ref="AI1:AQ1" si="2">+AH1+7</f>
        <v>42022</v>
      </c>
      <c r="AJ1" s="10">
        <f t="shared" si="2"/>
        <v>42029</v>
      </c>
      <c r="AK1" s="10">
        <f t="shared" si="2"/>
        <v>42036</v>
      </c>
      <c r="AL1" s="10">
        <f t="shared" si="2"/>
        <v>42043</v>
      </c>
      <c r="AM1" s="10">
        <f t="shared" si="2"/>
        <v>42050</v>
      </c>
      <c r="AN1" s="10">
        <f t="shared" si="2"/>
        <v>42057</v>
      </c>
      <c r="AO1" s="10">
        <f t="shared" si="2"/>
        <v>42064</v>
      </c>
      <c r="AP1" s="10">
        <f t="shared" si="2"/>
        <v>42071</v>
      </c>
      <c r="AQ1" s="10">
        <f t="shared" si="2"/>
        <v>42078</v>
      </c>
      <c r="AR1" s="8"/>
      <c r="AT1" s="8"/>
      <c r="AU1" s="8"/>
    </row>
    <row r="2" spans="1:47" s="5" customFormat="1" ht="79.5" customHeight="1" x14ac:dyDescent="0.25">
      <c r="A2" s="8" t="s">
        <v>115</v>
      </c>
      <c r="B2" s="9" t="s">
        <v>95</v>
      </c>
      <c r="C2" s="9" t="s">
        <v>96</v>
      </c>
      <c r="D2" s="9" t="s">
        <v>97</v>
      </c>
      <c r="E2" s="9" t="s">
        <v>118</v>
      </c>
      <c r="F2" s="9" t="s">
        <v>119</v>
      </c>
      <c r="G2" s="9" t="s">
        <v>120</v>
      </c>
      <c r="H2" s="9" t="s">
        <v>98</v>
      </c>
      <c r="I2" s="9" t="s">
        <v>99</v>
      </c>
      <c r="J2" s="9" t="s">
        <v>100</v>
      </c>
      <c r="K2" s="9" t="s">
        <v>101</v>
      </c>
      <c r="L2" s="9" t="s">
        <v>102</v>
      </c>
      <c r="M2" s="9" t="s">
        <v>103</v>
      </c>
      <c r="N2" s="9" t="s">
        <v>104</v>
      </c>
      <c r="O2" s="9" t="s">
        <v>119</v>
      </c>
      <c r="P2" s="9" t="s">
        <v>105</v>
      </c>
      <c r="Q2" s="9" t="s">
        <v>121</v>
      </c>
      <c r="R2" s="9" t="s">
        <v>106</v>
      </c>
      <c r="S2" s="9" t="s">
        <v>122</v>
      </c>
      <c r="T2" s="9" t="s">
        <v>107</v>
      </c>
      <c r="U2" s="9" t="s">
        <v>119</v>
      </c>
      <c r="V2" s="9" t="s">
        <v>122</v>
      </c>
      <c r="W2" s="9" t="s">
        <v>97</v>
      </c>
      <c r="X2" s="9" t="s">
        <v>108</v>
      </c>
      <c r="Y2" s="9" t="s">
        <v>109</v>
      </c>
      <c r="Z2" s="9" t="s">
        <v>123</v>
      </c>
      <c r="AA2" s="9" t="s">
        <v>102</v>
      </c>
      <c r="AB2" s="9" t="s">
        <v>110</v>
      </c>
      <c r="AC2" s="9" t="s">
        <v>124</v>
      </c>
      <c r="AD2" s="9" t="s">
        <v>125</v>
      </c>
      <c r="AE2" s="9" t="s">
        <v>126</v>
      </c>
      <c r="AF2" s="9" t="s">
        <v>127</v>
      </c>
      <c r="AG2" s="9" t="s">
        <v>128</v>
      </c>
      <c r="AH2" s="9" t="s">
        <v>111</v>
      </c>
      <c r="AI2" s="9" t="s">
        <v>104</v>
      </c>
      <c r="AJ2" s="9" t="s">
        <v>129</v>
      </c>
      <c r="AK2" s="9" t="s">
        <v>130</v>
      </c>
      <c r="AL2" s="9" t="s">
        <v>100</v>
      </c>
      <c r="AM2" s="9" t="s">
        <v>131</v>
      </c>
      <c r="AN2" s="9" t="s">
        <v>132</v>
      </c>
      <c r="AO2" s="9" t="s">
        <v>133</v>
      </c>
      <c r="AP2" s="9" t="s">
        <v>112</v>
      </c>
      <c r="AQ2" s="9" t="s">
        <v>113</v>
      </c>
      <c r="AR2" s="11" t="s">
        <v>136</v>
      </c>
      <c r="AS2" s="6"/>
      <c r="AT2" s="9" t="s">
        <v>116</v>
      </c>
      <c r="AU2" s="9" t="s">
        <v>135</v>
      </c>
    </row>
    <row r="3" spans="1:47" x14ac:dyDescent="0.25">
      <c r="A3" s="12" t="s">
        <v>53</v>
      </c>
      <c r="B3" s="12">
        <v>45.6</v>
      </c>
      <c r="C3" s="12">
        <v>19.899999999999999</v>
      </c>
      <c r="D3" s="12"/>
      <c r="E3" s="12">
        <v>67.400000000000006</v>
      </c>
      <c r="F3" s="12">
        <v>73.75</v>
      </c>
      <c r="G3" s="12"/>
      <c r="H3" s="12">
        <v>16</v>
      </c>
      <c r="I3" s="12">
        <v>44.5</v>
      </c>
      <c r="J3" s="12"/>
      <c r="K3" s="12">
        <v>97.75</v>
      </c>
      <c r="L3" s="12"/>
      <c r="M3" s="12">
        <v>13.5</v>
      </c>
      <c r="N3" s="12">
        <v>3.5</v>
      </c>
      <c r="O3" s="12">
        <v>245.05</v>
      </c>
      <c r="P3" s="12">
        <v>59.8</v>
      </c>
      <c r="Q3" s="12">
        <v>2.75</v>
      </c>
      <c r="R3" s="12">
        <v>68.75</v>
      </c>
      <c r="S3" s="12"/>
      <c r="T3" s="12"/>
      <c r="U3" s="12">
        <v>199.25</v>
      </c>
      <c r="V3" s="12">
        <v>0.55000000000000004</v>
      </c>
      <c r="W3" s="12">
        <v>79.75</v>
      </c>
      <c r="X3" s="12">
        <v>15.5</v>
      </c>
      <c r="Y3" s="12">
        <v>2.25</v>
      </c>
      <c r="Z3" s="12">
        <v>0.15</v>
      </c>
      <c r="AA3" s="12">
        <v>11.85</v>
      </c>
      <c r="AB3" s="12">
        <v>87.4</v>
      </c>
      <c r="AC3" s="12">
        <v>124.75</v>
      </c>
      <c r="AD3" s="12">
        <v>1.7</v>
      </c>
      <c r="AE3" s="12">
        <v>0</v>
      </c>
      <c r="AF3" s="12">
        <v>24.95</v>
      </c>
      <c r="AG3" s="12">
        <v>67.400000000000006</v>
      </c>
      <c r="AH3" s="12">
        <v>5.15</v>
      </c>
      <c r="AI3" s="12">
        <v>0.5</v>
      </c>
      <c r="AJ3" s="12">
        <v>3.5</v>
      </c>
      <c r="AK3" s="12">
        <v>9.25</v>
      </c>
      <c r="AL3" s="12">
        <v>6.25</v>
      </c>
      <c r="AM3" s="12">
        <v>2.75</v>
      </c>
      <c r="AN3" s="12"/>
      <c r="AO3" s="12">
        <v>14.5</v>
      </c>
      <c r="AP3" s="12">
        <v>1</v>
      </c>
      <c r="AQ3" s="12">
        <v>9.5</v>
      </c>
      <c r="AR3" s="14">
        <f t="shared" ref="AR3:AR48" si="3">SUM(B3:AQ3)</f>
        <v>1426.1500000000003</v>
      </c>
      <c r="AT3">
        <f t="shared" ref="AT3:AT48" si="4">COUNTA(B3:AQ3)</f>
        <v>35</v>
      </c>
      <c r="AU3" s="7">
        <f t="shared" ref="AU3:AU47" si="5">+AR3/AT3</f>
        <v>40.747142857142869</v>
      </c>
    </row>
    <row r="4" spans="1:47" x14ac:dyDescent="0.25">
      <c r="A4" s="12" t="s">
        <v>46</v>
      </c>
      <c r="B4" s="12">
        <v>23.1</v>
      </c>
      <c r="C4" s="12">
        <v>17.5</v>
      </c>
      <c r="D4" s="12">
        <v>13</v>
      </c>
      <c r="E4" s="12"/>
      <c r="F4" s="12">
        <v>33.1</v>
      </c>
      <c r="G4" s="12">
        <v>97</v>
      </c>
      <c r="H4" s="12">
        <v>16.25</v>
      </c>
      <c r="I4" s="12">
        <v>57.5</v>
      </c>
      <c r="J4" s="12">
        <v>36.4</v>
      </c>
      <c r="K4" s="12">
        <v>142.5</v>
      </c>
      <c r="L4" s="12">
        <v>22.4</v>
      </c>
      <c r="M4" s="12">
        <v>12.55</v>
      </c>
      <c r="N4" s="12">
        <v>13.5</v>
      </c>
      <c r="O4" s="12">
        <v>103.75</v>
      </c>
      <c r="P4" s="12">
        <v>31.5</v>
      </c>
      <c r="Q4" s="12">
        <v>6.85</v>
      </c>
      <c r="R4" s="12">
        <v>52.7</v>
      </c>
      <c r="S4" s="12">
        <v>1.55</v>
      </c>
      <c r="T4" s="12">
        <v>4.55</v>
      </c>
      <c r="U4" s="12">
        <v>133</v>
      </c>
      <c r="V4" s="12">
        <v>1.85</v>
      </c>
      <c r="W4" s="12">
        <v>119.1</v>
      </c>
      <c r="X4" s="12">
        <v>4.5999999999999996</v>
      </c>
      <c r="Y4" s="12">
        <v>3.75</v>
      </c>
      <c r="Z4" s="12">
        <v>0.4</v>
      </c>
      <c r="AA4" s="12">
        <v>6.8</v>
      </c>
      <c r="AB4" s="12">
        <v>74.5</v>
      </c>
      <c r="AC4" s="12">
        <v>94.25</v>
      </c>
      <c r="AD4" s="12">
        <v>3.3</v>
      </c>
      <c r="AE4" s="12">
        <v>3.75</v>
      </c>
      <c r="AF4" s="12">
        <v>20.25</v>
      </c>
      <c r="AG4" s="12">
        <v>19.75</v>
      </c>
      <c r="AH4" s="12">
        <v>3.95</v>
      </c>
      <c r="AI4" s="12">
        <v>1.6</v>
      </c>
      <c r="AJ4" s="12">
        <v>0.55000000000000004</v>
      </c>
      <c r="AK4" s="12">
        <v>10.7</v>
      </c>
      <c r="AL4" s="12">
        <v>0.4</v>
      </c>
      <c r="AM4" s="12">
        <v>0.15</v>
      </c>
      <c r="AN4" s="12">
        <v>2.4</v>
      </c>
      <c r="AO4" s="12">
        <v>16.899999999999999</v>
      </c>
      <c r="AP4" s="12">
        <v>8.9499999999999993</v>
      </c>
      <c r="AQ4" s="12">
        <v>14</v>
      </c>
      <c r="AR4" s="15">
        <f t="shared" si="3"/>
        <v>1230.6000000000001</v>
      </c>
      <c r="AT4">
        <f t="shared" si="4"/>
        <v>41</v>
      </c>
      <c r="AU4" s="7">
        <f t="shared" si="5"/>
        <v>30.014634146341468</v>
      </c>
    </row>
    <row r="5" spans="1:47" x14ac:dyDescent="0.25">
      <c r="A5" s="12" t="s">
        <v>45</v>
      </c>
      <c r="B5" s="12"/>
      <c r="C5" s="12">
        <v>37.75</v>
      </c>
      <c r="D5" s="12">
        <v>24.55</v>
      </c>
      <c r="E5" s="12">
        <v>33.25</v>
      </c>
      <c r="F5" s="12">
        <v>148.5</v>
      </c>
      <c r="G5" s="12">
        <v>57.5</v>
      </c>
      <c r="H5" s="12">
        <v>30.25</v>
      </c>
      <c r="I5" s="12"/>
      <c r="J5" s="12">
        <v>50</v>
      </c>
      <c r="K5" s="12">
        <v>91</v>
      </c>
      <c r="L5" s="12">
        <v>13.5</v>
      </c>
      <c r="M5" s="12">
        <v>46.95</v>
      </c>
      <c r="N5" s="12">
        <v>26</v>
      </c>
      <c r="O5" s="12">
        <v>146.75</v>
      </c>
      <c r="P5" s="12">
        <v>23.15</v>
      </c>
      <c r="Q5" s="12">
        <v>23.55</v>
      </c>
      <c r="R5" s="12">
        <v>50.45</v>
      </c>
      <c r="S5" s="12">
        <v>0.95</v>
      </c>
      <c r="T5" s="12">
        <v>6.2</v>
      </c>
      <c r="U5" s="12"/>
      <c r="V5" s="12"/>
      <c r="W5" s="12">
        <v>25.5</v>
      </c>
      <c r="X5" s="12">
        <v>0.5</v>
      </c>
      <c r="Y5" s="12">
        <v>17.25</v>
      </c>
      <c r="Z5" s="12">
        <v>2.5499999999999998</v>
      </c>
      <c r="AA5" s="12">
        <v>11.85</v>
      </c>
      <c r="AB5" s="12">
        <v>31.75</v>
      </c>
      <c r="AC5" s="12">
        <v>106.25</v>
      </c>
      <c r="AD5" s="12">
        <v>1.76</v>
      </c>
      <c r="AE5" s="12">
        <v>0</v>
      </c>
      <c r="AF5" s="12">
        <v>18.05</v>
      </c>
      <c r="AG5" s="12">
        <v>21.5</v>
      </c>
      <c r="AH5" s="12">
        <v>8.5</v>
      </c>
      <c r="AI5" s="12">
        <v>6.55</v>
      </c>
      <c r="AJ5" s="12">
        <v>10.9</v>
      </c>
      <c r="AK5" s="12">
        <v>7.5</v>
      </c>
      <c r="AL5" s="12">
        <v>12.15</v>
      </c>
      <c r="AM5" s="12">
        <v>12</v>
      </c>
      <c r="AN5" s="12">
        <v>4.4000000000000004</v>
      </c>
      <c r="AO5" s="12">
        <v>32</v>
      </c>
      <c r="AP5" s="12">
        <v>27</v>
      </c>
      <c r="AQ5" s="12">
        <v>44.5</v>
      </c>
      <c r="AR5" s="15">
        <f t="shared" si="3"/>
        <v>1212.7600000000002</v>
      </c>
      <c r="AT5">
        <f t="shared" si="4"/>
        <v>38</v>
      </c>
      <c r="AU5" s="7">
        <f t="shared" si="5"/>
        <v>31.91473684210527</v>
      </c>
    </row>
    <row r="6" spans="1:47" x14ac:dyDescent="0.25">
      <c r="A6" s="12" t="s">
        <v>49</v>
      </c>
      <c r="B6" s="12">
        <v>27.25</v>
      </c>
      <c r="C6" s="12">
        <v>0.5</v>
      </c>
      <c r="D6" s="12">
        <v>53</v>
      </c>
      <c r="E6" s="12">
        <v>34.1</v>
      </c>
      <c r="F6" s="12">
        <v>45.5</v>
      </c>
      <c r="G6" s="12">
        <v>57.5</v>
      </c>
      <c r="H6" s="12">
        <v>12.5</v>
      </c>
      <c r="I6" s="12">
        <v>55</v>
      </c>
      <c r="J6" s="12">
        <v>45</v>
      </c>
      <c r="K6" s="12">
        <v>53.8</v>
      </c>
      <c r="L6" s="12"/>
      <c r="M6" s="12">
        <v>9.25</v>
      </c>
      <c r="N6" s="12">
        <v>15</v>
      </c>
      <c r="O6" s="12">
        <v>162.6</v>
      </c>
      <c r="P6" s="12">
        <v>39.5</v>
      </c>
      <c r="Q6" s="12">
        <v>1</v>
      </c>
      <c r="R6" s="12">
        <v>3.75</v>
      </c>
      <c r="S6" s="12">
        <v>0.1</v>
      </c>
      <c r="T6" s="12">
        <v>9.6999999999999993</v>
      </c>
      <c r="U6" s="12">
        <v>68.5</v>
      </c>
      <c r="V6" s="12">
        <v>0.35</v>
      </c>
      <c r="W6" s="12">
        <v>62</v>
      </c>
      <c r="X6" s="12">
        <v>0</v>
      </c>
      <c r="Y6" s="12"/>
      <c r="Z6" s="12">
        <v>1.05</v>
      </c>
      <c r="AA6" s="12">
        <v>0.3</v>
      </c>
      <c r="AB6" s="12">
        <v>12</v>
      </c>
      <c r="AC6" s="12">
        <v>68.5</v>
      </c>
      <c r="AD6" s="12">
        <v>11.15</v>
      </c>
      <c r="AE6" s="12">
        <v>0</v>
      </c>
      <c r="AF6" s="12">
        <v>33.75</v>
      </c>
      <c r="AG6" s="12">
        <v>40.25</v>
      </c>
      <c r="AH6" s="12">
        <v>5.4</v>
      </c>
      <c r="AI6" s="12"/>
      <c r="AJ6" s="12">
        <v>8.25</v>
      </c>
      <c r="AK6" s="12">
        <v>10</v>
      </c>
      <c r="AL6" s="12">
        <v>22.9</v>
      </c>
      <c r="AM6" s="12">
        <v>5.4</v>
      </c>
      <c r="AN6" s="12">
        <v>1.45</v>
      </c>
      <c r="AO6" s="12">
        <v>15.75</v>
      </c>
      <c r="AP6" s="12">
        <v>43.6</v>
      </c>
      <c r="AQ6" s="12">
        <v>12.5</v>
      </c>
      <c r="AR6" s="15">
        <f t="shared" si="3"/>
        <v>1048.1499999999999</v>
      </c>
      <c r="AT6">
        <f t="shared" si="4"/>
        <v>39</v>
      </c>
      <c r="AU6" s="7">
        <f t="shared" si="5"/>
        <v>26.875641025641023</v>
      </c>
    </row>
    <row r="7" spans="1:47" x14ac:dyDescent="0.25">
      <c r="A7" s="12" t="s">
        <v>51</v>
      </c>
      <c r="B7" s="12">
        <v>14.6</v>
      </c>
      <c r="C7" s="12"/>
      <c r="D7" s="12">
        <v>35.1</v>
      </c>
      <c r="E7" s="12">
        <v>31.05</v>
      </c>
      <c r="F7" s="12">
        <v>64.12</v>
      </c>
      <c r="G7" s="12">
        <v>86.4</v>
      </c>
      <c r="H7" s="12">
        <v>27.75</v>
      </c>
      <c r="I7" s="12">
        <v>44</v>
      </c>
      <c r="J7" s="12"/>
      <c r="K7" s="12">
        <v>93.25</v>
      </c>
      <c r="L7" s="12">
        <v>30</v>
      </c>
      <c r="M7" s="12"/>
      <c r="N7" s="12"/>
      <c r="O7" s="12"/>
      <c r="P7" s="12">
        <v>27.25</v>
      </c>
      <c r="Q7" s="12">
        <v>13.25</v>
      </c>
      <c r="R7" s="12">
        <v>12.4</v>
      </c>
      <c r="S7" s="12"/>
      <c r="T7" s="12"/>
      <c r="U7" s="12">
        <v>125</v>
      </c>
      <c r="V7" s="12"/>
      <c r="W7" s="12">
        <v>57.75</v>
      </c>
      <c r="X7" s="12">
        <v>0.05</v>
      </c>
      <c r="Y7" s="12">
        <v>11.5</v>
      </c>
      <c r="Z7" s="12"/>
      <c r="AA7" s="12"/>
      <c r="AB7" s="12"/>
      <c r="AC7" s="12">
        <v>93.75</v>
      </c>
      <c r="AD7" s="12"/>
      <c r="AE7" s="12">
        <v>0</v>
      </c>
      <c r="AF7" s="12"/>
      <c r="AG7" s="12">
        <v>52.5</v>
      </c>
      <c r="AH7" s="12">
        <v>9.4</v>
      </c>
      <c r="AI7" s="12"/>
      <c r="AJ7" s="12">
        <v>1</v>
      </c>
      <c r="AK7" s="12">
        <v>0.05</v>
      </c>
      <c r="AL7" s="12">
        <v>18.5</v>
      </c>
      <c r="AM7" s="12"/>
      <c r="AN7" s="12"/>
      <c r="AO7" s="12">
        <v>26.25</v>
      </c>
      <c r="AP7" s="12">
        <v>10.199999999999999</v>
      </c>
      <c r="AQ7" s="12">
        <v>24.5</v>
      </c>
      <c r="AR7" s="15">
        <f t="shared" si="3"/>
        <v>909.61999999999989</v>
      </c>
      <c r="AT7">
        <f t="shared" si="4"/>
        <v>26</v>
      </c>
      <c r="AU7" s="7">
        <f t="shared" si="5"/>
        <v>34.985384615384611</v>
      </c>
    </row>
    <row r="8" spans="1:47" x14ac:dyDescent="0.25">
      <c r="A8" s="12" t="s">
        <v>54</v>
      </c>
      <c r="B8" s="12">
        <v>20.399999999999999</v>
      </c>
      <c r="C8" s="12">
        <v>13.6</v>
      </c>
      <c r="D8" s="12">
        <v>41.85</v>
      </c>
      <c r="E8" s="12">
        <v>18.5</v>
      </c>
      <c r="F8" s="12">
        <v>58.6</v>
      </c>
      <c r="G8" s="12">
        <v>82</v>
      </c>
      <c r="H8" s="12">
        <v>16.100000000000001</v>
      </c>
      <c r="I8" s="12">
        <v>23</v>
      </c>
      <c r="J8" s="12">
        <v>21.8</v>
      </c>
      <c r="K8" s="12">
        <v>32.5</v>
      </c>
      <c r="L8" s="12">
        <v>20.399999999999999</v>
      </c>
      <c r="M8" s="12">
        <v>4</v>
      </c>
      <c r="N8" s="12">
        <v>6.75</v>
      </c>
      <c r="O8" s="12">
        <v>78</v>
      </c>
      <c r="P8" s="12">
        <v>31.3</v>
      </c>
      <c r="Q8" s="12">
        <v>0.05</v>
      </c>
      <c r="R8" s="12">
        <v>30</v>
      </c>
      <c r="S8" s="12">
        <v>3.6</v>
      </c>
      <c r="T8" s="12">
        <v>8.4499999999999993</v>
      </c>
      <c r="U8" s="12">
        <v>44</v>
      </c>
      <c r="V8" s="12">
        <v>1.25</v>
      </c>
      <c r="W8" s="12">
        <v>42.45</v>
      </c>
      <c r="X8" s="12">
        <v>0</v>
      </c>
      <c r="Y8" s="12">
        <v>36.25</v>
      </c>
      <c r="Z8" s="12">
        <v>0.8</v>
      </c>
      <c r="AA8" s="12">
        <v>0</v>
      </c>
      <c r="AB8" s="12">
        <v>7.45</v>
      </c>
      <c r="AC8" s="12">
        <v>68.599999999999994</v>
      </c>
      <c r="AD8" s="12">
        <v>1.1499999999999999</v>
      </c>
      <c r="AE8" s="12">
        <v>0</v>
      </c>
      <c r="AF8" s="12">
        <v>31.5</v>
      </c>
      <c r="AG8" s="12">
        <v>32.15</v>
      </c>
      <c r="AH8" s="12">
        <v>2.5</v>
      </c>
      <c r="AI8" s="12">
        <v>1.2</v>
      </c>
      <c r="AJ8" s="12">
        <v>6.25</v>
      </c>
      <c r="AK8" s="12">
        <v>0.05</v>
      </c>
      <c r="AL8" s="12">
        <v>65</v>
      </c>
      <c r="AM8" s="12">
        <v>31.6</v>
      </c>
      <c r="AN8" s="12">
        <v>7.15</v>
      </c>
      <c r="AO8" s="12">
        <v>7.5</v>
      </c>
      <c r="AP8" s="12">
        <v>7.25</v>
      </c>
      <c r="AQ8" s="12">
        <v>2.5</v>
      </c>
      <c r="AR8" s="15">
        <f t="shared" si="3"/>
        <v>907.5</v>
      </c>
      <c r="AT8" s="16">
        <f t="shared" si="4"/>
        <v>42</v>
      </c>
      <c r="AU8" s="17">
        <f t="shared" si="5"/>
        <v>21.607142857142858</v>
      </c>
    </row>
    <row r="9" spans="1:47" x14ac:dyDescent="0.25">
      <c r="A9" s="12" t="s">
        <v>48</v>
      </c>
      <c r="B9" s="12">
        <v>26.7</v>
      </c>
      <c r="C9" s="12">
        <v>41.25</v>
      </c>
      <c r="D9" s="12">
        <v>126.6</v>
      </c>
      <c r="E9" s="12">
        <v>45.5</v>
      </c>
      <c r="F9" s="12">
        <v>45.5</v>
      </c>
      <c r="G9" s="12">
        <v>46.5</v>
      </c>
      <c r="H9" s="12">
        <v>16.8</v>
      </c>
      <c r="I9" s="12">
        <v>53</v>
      </c>
      <c r="J9" s="12"/>
      <c r="K9" s="12">
        <v>43</v>
      </c>
      <c r="L9" s="12"/>
      <c r="M9" s="12">
        <v>13.1</v>
      </c>
      <c r="N9" s="12">
        <v>10.25</v>
      </c>
      <c r="O9" s="12">
        <v>107.1</v>
      </c>
      <c r="P9" s="12">
        <v>41.1</v>
      </c>
      <c r="Q9" s="12">
        <v>17.75</v>
      </c>
      <c r="R9" s="12">
        <v>11.2</v>
      </c>
      <c r="S9" s="12">
        <v>1.85</v>
      </c>
      <c r="T9" s="12">
        <v>5.3</v>
      </c>
      <c r="U9" s="12">
        <v>52.1</v>
      </c>
      <c r="V9" s="12">
        <v>4.75</v>
      </c>
      <c r="W9" s="12">
        <v>34.75</v>
      </c>
      <c r="X9" s="12"/>
      <c r="Y9" s="12">
        <v>3.25</v>
      </c>
      <c r="Z9" s="12"/>
      <c r="AA9" s="12">
        <v>6.95</v>
      </c>
      <c r="AB9" s="12"/>
      <c r="AC9" s="12">
        <v>38.5</v>
      </c>
      <c r="AD9" s="12"/>
      <c r="AE9" s="12">
        <v>0</v>
      </c>
      <c r="AF9" s="12">
        <v>0</v>
      </c>
      <c r="AG9" s="12"/>
      <c r="AH9" s="12">
        <v>13.25</v>
      </c>
      <c r="AI9" s="12"/>
      <c r="AJ9" s="12">
        <v>7.9</v>
      </c>
      <c r="AK9" s="12"/>
      <c r="AL9" s="12">
        <v>29.15</v>
      </c>
      <c r="AM9" s="12"/>
      <c r="AN9" s="12">
        <v>3.2</v>
      </c>
      <c r="AO9" s="12"/>
      <c r="AP9" s="12">
        <v>45.4</v>
      </c>
      <c r="AQ9" s="12"/>
      <c r="AR9" s="15">
        <f t="shared" si="3"/>
        <v>891.70000000000016</v>
      </c>
      <c r="AT9" s="16">
        <f t="shared" si="4"/>
        <v>30</v>
      </c>
      <c r="AU9" s="17">
        <f t="shared" si="5"/>
        <v>29.72333333333334</v>
      </c>
    </row>
    <row r="10" spans="1:47" x14ac:dyDescent="0.25">
      <c r="A10" s="12" t="s">
        <v>52</v>
      </c>
      <c r="B10" s="12">
        <v>16.5</v>
      </c>
      <c r="C10" s="12">
        <v>5.75</v>
      </c>
      <c r="D10" s="12">
        <v>84.75</v>
      </c>
      <c r="E10" s="12">
        <v>14.6</v>
      </c>
      <c r="F10" s="12">
        <v>45.5</v>
      </c>
      <c r="G10" s="12">
        <v>52.5</v>
      </c>
      <c r="H10" s="12">
        <v>5.4</v>
      </c>
      <c r="I10" s="12">
        <v>46</v>
      </c>
      <c r="J10" s="12">
        <v>37.75</v>
      </c>
      <c r="K10" s="12"/>
      <c r="L10" s="12">
        <v>11.1</v>
      </c>
      <c r="M10" s="12">
        <v>5</v>
      </c>
      <c r="N10" s="12">
        <v>6.55</v>
      </c>
      <c r="O10" s="12">
        <v>113.75</v>
      </c>
      <c r="P10" s="12">
        <v>29.4</v>
      </c>
      <c r="Q10" s="12">
        <v>1.45</v>
      </c>
      <c r="R10" s="12">
        <v>9.6</v>
      </c>
      <c r="S10" s="12">
        <v>0.55000000000000004</v>
      </c>
      <c r="T10" s="12">
        <v>4.4000000000000004</v>
      </c>
      <c r="U10" s="12">
        <v>101.6</v>
      </c>
      <c r="V10" s="12">
        <v>0.5</v>
      </c>
      <c r="W10" s="12"/>
      <c r="X10" s="12">
        <v>11.1</v>
      </c>
      <c r="Y10" s="12">
        <v>5</v>
      </c>
      <c r="Z10" s="12">
        <v>1.75</v>
      </c>
      <c r="AA10" s="12">
        <v>7</v>
      </c>
      <c r="AB10" s="12">
        <v>0.25</v>
      </c>
      <c r="AC10" s="12">
        <v>74</v>
      </c>
      <c r="AD10" s="12">
        <v>0.8</v>
      </c>
      <c r="AE10" s="12">
        <v>0</v>
      </c>
      <c r="AF10" s="12">
        <v>15.5</v>
      </c>
      <c r="AG10" s="12">
        <v>18</v>
      </c>
      <c r="AH10" s="12">
        <v>0.5</v>
      </c>
      <c r="AI10" s="12">
        <v>4.45</v>
      </c>
      <c r="AJ10" s="12">
        <v>2</v>
      </c>
      <c r="AK10" s="12">
        <v>34.799999999999997</v>
      </c>
      <c r="AL10" s="12">
        <v>1</v>
      </c>
      <c r="AM10" s="12">
        <v>8.6</v>
      </c>
      <c r="AN10" s="12">
        <v>1.1000000000000001</v>
      </c>
      <c r="AO10" s="12">
        <v>29.4</v>
      </c>
      <c r="AP10" s="12">
        <v>3.6</v>
      </c>
      <c r="AQ10" s="12">
        <v>3</v>
      </c>
      <c r="AR10" s="15">
        <f t="shared" si="3"/>
        <v>814.5</v>
      </c>
      <c r="AT10" s="16">
        <f t="shared" si="4"/>
        <v>40</v>
      </c>
      <c r="AU10" s="17">
        <f t="shared" si="5"/>
        <v>20.362500000000001</v>
      </c>
    </row>
    <row r="11" spans="1:47" x14ac:dyDescent="0.25">
      <c r="A11" s="12" t="s">
        <v>47</v>
      </c>
      <c r="B11" s="12">
        <v>21.25</v>
      </c>
      <c r="C11" s="12">
        <v>39.75</v>
      </c>
      <c r="D11" s="12">
        <v>29.85</v>
      </c>
      <c r="E11" s="12">
        <v>53.85</v>
      </c>
      <c r="F11" s="12">
        <v>68</v>
      </c>
      <c r="G11" s="12">
        <v>22.85</v>
      </c>
      <c r="H11" s="12">
        <v>21</v>
      </c>
      <c r="I11" s="12">
        <v>43.25</v>
      </c>
      <c r="J11" s="12">
        <v>20.9</v>
      </c>
      <c r="K11" s="12">
        <v>60</v>
      </c>
      <c r="L11" s="12">
        <v>17.25</v>
      </c>
      <c r="M11" s="12">
        <v>15.25</v>
      </c>
      <c r="N11" s="12">
        <v>15.5</v>
      </c>
      <c r="O11" s="12">
        <v>115</v>
      </c>
      <c r="P11" s="12"/>
      <c r="Q11" s="12">
        <v>16</v>
      </c>
      <c r="R11" s="12">
        <v>13.75</v>
      </c>
      <c r="S11" s="12"/>
      <c r="T11" s="12"/>
      <c r="U11" s="12">
        <v>68.5</v>
      </c>
      <c r="V11" s="12"/>
      <c r="W11" s="12">
        <v>41.1</v>
      </c>
      <c r="X11" s="12"/>
      <c r="Y11" s="12">
        <v>5.3</v>
      </c>
      <c r="Z11" s="12"/>
      <c r="AA11" s="12"/>
      <c r="AB11" s="12"/>
      <c r="AC11" s="12"/>
      <c r="AD11" s="12"/>
      <c r="AE11" s="12">
        <v>0</v>
      </c>
      <c r="AF11" s="12"/>
      <c r="AG11" s="12"/>
      <c r="AH11" s="12">
        <v>2.75</v>
      </c>
      <c r="AI11" s="12"/>
      <c r="AJ11" s="12"/>
      <c r="AK11" s="12"/>
      <c r="AL11" s="12">
        <v>0.05</v>
      </c>
      <c r="AM11" s="12">
        <v>0.2</v>
      </c>
      <c r="AN11" s="12"/>
      <c r="AO11" s="12">
        <v>22.5</v>
      </c>
      <c r="AP11" s="12">
        <v>20.399999999999999</v>
      </c>
      <c r="AQ11" s="12">
        <v>36.25</v>
      </c>
      <c r="AR11" s="15">
        <f t="shared" si="3"/>
        <v>770.49999999999989</v>
      </c>
      <c r="AT11" s="16">
        <f t="shared" si="4"/>
        <v>26</v>
      </c>
      <c r="AU11" s="17">
        <f t="shared" si="5"/>
        <v>29.63461538461538</v>
      </c>
    </row>
    <row r="12" spans="1:47" x14ac:dyDescent="0.25">
      <c r="A12" s="12" t="s">
        <v>50</v>
      </c>
      <c r="B12" s="12">
        <v>25.6</v>
      </c>
      <c r="C12" s="12">
        <v>15.5</v>
      </c>
      <c r="D12" s="12">
        <v>29.6</v>
      </c>
      <c r="E12" s="12">
        <v>44.5</v>
      </c>
      <c r="F12" s="12">
        <v>74.5</v>
      </c>
      <c r="G12" s="12">
        <v>45.25</v>
      </c>
      <c r="H12" s="12">
        <v>27.75</v>
      </c>
      <c r="I12" s="12">
        <v>54</v>
      </c>
      <c r="J12" s="12">
        <v>39.4</v>
      </c>
      <c r="K12" s="12"/>
      <c r="L12" s="12"/>
      <c r="M12" s="12">
        <v>9.1</v>
      </c>
      <c r="N12" s="12">
        <v>12.1</v>
      </c>
      <c r="O12" s="12">
        <v>117.7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>
        <v>99</v>
      </c>
      <c r="AD12" s="12"/>
      <c r="AE12" s="12">
        <v>0</v>
      </c>
      <c r="AF12" s="12">
        <v>4.2</v>
      </c>
      <c r="AG12" s="12"/>
      <c r="AH12" s="12">
        <v>3</v>
      </c>
      <c r="AI12" s="12">
        <v>4.95</v>
      </c>
      <c r="AJ12" s="12">
        <v>0</v>
      </c>
      <c r="AK12" s="12">
        <v>18.95</v>
      </c>
      <c r="AL12" s="12">
        <v>1.25</v>
      </c>
      <c r="AM12" s="12">
        <v>63.1</v>
      </c>
      <c r="AN12" s="12"/>
      <c r="AO12" s="12">
        <v>24.9</v>
      </c>
      <c r="AP12" s="12">
        <v>19.850000000000001</v>
      </c>
      <c r="AQ12" s="12">
        <v>20</v>
      </c>
      <c r="AR12" s="15">
        <f t="shared" si="3"/>
        <v>754.20000000000016</v>
      </c>
      <c r="AT12" s="16">
        <f t="shared" si="4"/>
        <v>24</v>
      </c>
      <c r="AU12" s="17">
        <f t="shared" si="5"/>
        <v>31.425000000000008</v>
      </c>
    </row>
    <row r="13" spans="1:47" x14ac:dyDescent="0.25">
      <c r="A13" s="12" t="s">
        <v>58</v>
      </c>
      <c r="B13" s="12"/>
      <c r="C13" s="12"/>
      <c r="D13" s="12"/>
      <c r="E13" s="12"/>
      <c r="F13" s="12">
        <v>166.5</v>
      </c>
      <c r="G13" s="12"/>
      <c r="H13" s="12">
        <v>31.5</v>
      </c>
      <c r="I13" s="12"/>
      <c r="J13" s="12"/>
      <c r="K13" s="12">
        <v>84.5</v>
      </c>
      <c r="L13" s="12"/>
      <c r="M13" s="12"/>
      <c r="N13" s="12">
        <v>36.5</v>
      </c>
      <c r="O13" s="12">
        <v>141</v>
      </c>
      <c r="P13" s="12"/>
      <c r="Q13" s="12">
        <v>9.1</v>
      </c>
      <c r="R13" s="12">
        <v>33.5</v>
      </c>
      <c r="S13" s="12"/>
      <c r="T13" s="12"/>
      <c r="U13" s="12"/>
      <c r="V13" s="12"/>
      <c r="W13" s="12"/>
      <c r="X13" s="12">
        <v>14.6</v>
      </c>
      <c r="Y13" s="12"/>
      <c r="Z13" s="12"/>
      <c r="AA13" s="12"/>
      <c r="AB13" s="12"/>
      <c r="AC13" s="12"/>
      <c r="AD13" s="12"/>
      <c r="AE13" s="12">
        <v>0</v>
      </c>
      <c r="AF13" s="12">
        <v>53.5</v>
      </c>
      <c r="AG13" s="12">
        <v>50.15</v>
      </c>
      <c r="AH13" s="12"/>
      <c r="AI13" s="12">
        <v>6.25</v>
      </c>
      <c r="AJ13" s="12">
        <v>1.5</v>
      </c>
      <c r="AK13" s="12"/>
      <c r="AL13" s="12"/>
      <c r="AM13" s="12">
        <v>19.5</v>
      </c>
      <c r="AN13" s="12"/>
      <c r="AO13" s="12">
        <v>20.25</v>
      </c>
      <c r="AP13" s="12"/>
      <c r="AQ13" s="12">
        <v>39.75</v>
      </c>
      <c r="AR13" s="15">
        <f t="shared" si="3"/>
        <v>708.1</v>
      </c>
      <c r="AT13" s="16">
        <f t="shared" si="4"/>
        <v>16</v>
      </c>
      <c r="AU13" s="17">
        <f t="shared" si="5"/>
        <v>44.256250000000001</v>
      </c>
    </row>
    <row r="14" spans="1:47" x14ac:dyDescent="0.25">
      <c r="A14" s="12" t="s">
        <v>56</v>
      </c>
      <c r="B14" s="12"/>
      <c r="C14" s="12">
        <v>1.6</v>
      </c>
      <c r="D14" s="12"/>
      <c r="E14" s="12">
        <v>11.85</v>
      </c>
      <c r="F14" s="12">
        <v>29.5</v>
      </c>
      <c r="G14" s="12">
        <v>28.25</v>
      </c>
      <c r="H14" s="12">
        <v>22.5</v>
      </c>
      <c r="I14" s="12">
        <v>31.5</v>
      </c>
      <c r="J14" s="12"/>
      <c r="K14" s="12">
        <v>49.25</v>
      </c>
      <c r="L14" s="12">
        <v>11.5</v>
      </c>
      <c r="M14" s="12">
        <v>2.4</v>
      </c>
      <c r="N14" s="12">
        <v>23.25</v>
      </c>
      <c r="O14" s="12">
        <v>164.5</v>
      </c>
      <c r="P14" s="12">
        <v>29.35</v>
      </c>
      <c r="Q14" s="12">
        <v>22.3</v>
      </c>
      <c r="R14" s="12">
        <v>55</v>
      </c>
      <c r="S14" s="12"/>
      <c r="T14" s="12">
        <v>7.45</v>
      </c>
      <c r="U14" s="12"/>
      <c r="V14" s="12">
        <v>0.75</v>
      </c>
      <c r="W14" s="12">
        <v>28.75</v>
      </c>
      <c r="X14" s="12"/>
      <c r="Y14" s="12">
        <v>21.5</v>
      </c>
      <c r="Z14" s="12"/>
      <c r="AA14" s="12">
        <v>4.75</v>
      </c>
      <c r="AB14" s="12"/>
      <c r="AC14" s="12">
        <v>66.25</v>
      </c>
      <c r="AD14" s="12"/>
      <c r="AE14" s="12">
        <v>3</v>
      </c>
      <c r="AF14" s="12">
        <v>18</v>
      </c>
      <c r="AG14" s="12"/>
      <c r="AH14" s="12">
        <v>3.25</v>
      </c>
      <c r="AI14" s="12"/>
      <c r="AJ14" s="12">
        <v>1.5</v>
      </c>
      <c r="AK14" s="12"/>
      <c r="AL14" s="12">
        <v>9.4</v>
      </c>
      <c r="AM14" s="12"/>
      <c r="AN14" s="12">
        <v>1</v>
      </c>
      <c r="AO14" s="12"/>
      <c r="AP14" s="12">
        <v>34.5</v>
      </c>
      <c r="AQ14" s="12"/>
      <c r="AR14" s="15">
        <f t="shared" si="3"/>
        <v>682.85</v>
      </c>
      <c r="AT14" s="16">
        <f t="shared" si="4"/>
        <v>27</v>
      </c>
      <c r="AU14" s="17">
        <f t="shared" si="5"/>
        <v>25.290740740740741</v>
      </c>
    </row>
    <row r="15" spans="1:47" x14ac:dyDescent="0.25">
      <c r="A15" s="12" t="s">
        <v>61</v>
      </c>
      <c r="B15" s="12">
        <v>18.75</v>
      </c>
      <c r="C15" s="12">
        <v>24.25</v>
      </c>
      <c r="D15" s="12">
        <v>21.4</v>
      </c>
      <c r="E15" s="12">
        <v>38.6</v>
      </c>
      <c r="F15" s="12">
        <v>61.25</v>
      </c>
      <c r="G15" s="12">
        <v>85</v>
      </c>
      <c r="H15" s="12">
        <v>0</v>
      </c>
      <c r="I15" s="12">
        <v>0</v>
      </c>
      <c r="J15" s="12"/>
      <c r="K15" s="12">
        <v>44.5</v>
      </c>
      <c r="L15" s="12"/>
      <c r="M15" s="12">
        <v>11.45</v>
      </c>
      <c r="N15" s="12">
        <v>5.25</v>
      </c>
      <c r="O15" s="12">
        <v>102.5</v>
      </c>
      <c r="P15" s="12">
        <v>50</v>
      </c>
      <c r="Q15" s="12">
        <v>3.6</v>
      </c>
      <c r="R15" s="12">
        <v>14.75</v>
      </c>
      <c r="S15" s="12"/>
      <c r="T15" s="12"/>
      <c r="U15" s="12"/>
      <c r="V15" s="12"/>
      <c r="W15" s="12">
        <v>26.5</v>
      </c>
      <c r="X15" s="12"/>
      <c r="Y15" s="12">
        <v>7.25</v>
      </c>
      <c r="Z15" s="12"/>
      <c r="AA15" s="12"/>
      <c r="AB15" s="12"/>
      <c r="AC15" s="12">
        <v>104.15</v>
      </c>
      <c r="AD15" s="12"/>
      <c r="AE15" s="12">
        <v>0</v>
      </c>
      <c r="AF15" s="12">
        <v>9.8000000000000007</v>
      </c>
      <c r="AG15" s="12"/>
      <c r="AH15" s="12">
        <v>5.25</v>
      </c>
      <c r="AI15" s="12"/>
      <c r="AJ15" s="12">
        <v>4.5</v>
      </c>
      <c r="AK15" s="12"/>
      <c r="AL15" s="12">
        <v>6.7</v>
      </c>
      <c r="AM15" s="12"/>
      <c r="AN15" s="12"/>
      <c r="AO15" s="12"/>
      <c r="AP15" s="12">
        <v>9.4</v>
      </c>
      <c r="AQ15" s="12"/>
      <c r="AR15" s="15">
        <f t="shared" si="3"/>
        <v>654.84999999999991</v>
      </c>
      <c r="AT15" s="16">
        <f t="shared" si="4"/>
        <v>24</v>
      </c>
      <c r="AU15" s="17">
        <f t="shared" si="5"/>
        <v>27.285416666666663</v>
      </c>
    </row>
    <row r="16" spans="1:47" x14ac:dyDescent="0.25">
      <c r="A16" s="12" t="s">
        <v>59</v>
      </c>
      <c r="B16" s="12">
        <v>23.5</v>
      </c>
      <c r="C16" s="12">
        <v>18.75</v>
      </c>
      <c r="D16" s="12">
        <v>110</v>
      </c>
      <c r="E16" s="12">
        <v>23.1</v>
      </c>
      <c r="F16" s="12">
        <v>61.5</v>
      </c>
      <c r="G16" s="12"/>
      <c r="H16" s="12"/>
      <c r="I16" s="12">
        <v>44.5</v>
      </c>
      <c r="J16" s="12"/>
      <c r="K16" s="12">
        <v>65.75</v>
      </c>
      <c r="L16" s="12">
        <v>10.9</v>
      </c>
      <c r="M16" s="12">
        <v>7.25</v>
      </c>
      <c r="N16" s="12">
        <v>8.4</v>
      </c>
      <c r="O16" s="12"/>
      <c r="P16" s="12">
        <v>15</v>
      </c>
      <c r="Q16" s="12">
        <v>5.95</v>
      </c>
      <c r="R16" s="12">
        <v>33.6</v>
      </c>
      <c r="S16" s="12">
        <v>1.25</v>
      </c>
      <c r="T16" s="12">
        <v>7.1</v>
      </c>
      <c r="U16" s="12">
        <v>72.5</v>
      </c>
      <c r="V16" s="12">
        <v>0.45</v>
      </c>
      <c r="W16" s="12">
        <v>28.6</v>
      </c>
      <c r="X16" s="12">
        <v>1.5</v>
      </c>
      <c r="Y16" s="12">
        <v>3</v>
      </c>
      <c r="Z16" s="12">
        <v>0.15</v>
      </c>
      <c r="AA16" s="12">
        <v>1.5</v>
      </c>
      <c r="AB16" s="12"/>
      <c r="AC16" s="12">
        <v>38.15</v>
      </c>
      <c r="AD16" s="12"/>
      <c r="AE16" s="12">
        <v>0</v>
      </c>
      <c r="AF16" s="12"/>
      <c r="AG16" s="12"/>
      <c r="AH16" s="12">
        <v>12.8</v>
      </c>
      <c r="AI16" s="12">
        <v>7.5</v>
      </c>
      <c r="AJ16" s="12">
        <v>0</v>
      </c>
      <c r="AK16" s="12">
        <v>2.4</v>
      </c>
      <c r="AL16" s="12"/>
      <c r="AM16" s="12">
        <v>4.9000000000000004</v>
      </c>
      <c r="AN16" s="12">
        <v>0.9</v>
      </c>
      <c r="AO16" s="12"/>
      <c r="AP16" s="12">
        <v>21.6</v>
      </c>
      <c r="AQ16" s="12">
        <v>2.75</v>
      </c>
      <c r="AR16" s="15">
        <f t="shared" si="3"/>
        <v>635.24999999999989</v>
      </c>
      <c r="AT16" s="16">
        <f t="shared" si="4"/>
        <v>32</v>
      </c>
      <c r="AU16" s="17">
        <f t="shared" si="5"/>
        <v>19.851562499999996</v>
      </c>
    </row>
    <row r="17" spans="1:47" x14ac:dyDescent="0.25">
      <c r="A17" s="12" t="s">
        <v>64</v>
      </c>
      <c r="B17" s="12"/>
      <c r="C17" s="12">
        <v>30.75</v>
      </c>
      <c r="D17" s="12">
        <v>27</v>
      </c>
      <c r="E17" s="12"/>
      <c r="F17" s="12">
        <v>77.5</v>
      </c>
      <c r="G17" s="12">
        <v>41.4</v>
      </c>
      <c r="H17" s="12"/>
      <c r="I17" s="12">
        <v>53.5</v>
      </c>
      <c r="J17" s="12"/>
      <c r="K17" s="12"/>
      <c r="L17" s="12"/>
      <c r="M17" s="12">
        <v>9.3000000000000007</v>
      </c>
      <c r="N17" s="12"/>
      <c r="O17" s="12">
        <v>125</v>
      </c>
      <c r="P17" s="12">
        <v>16.75</v>
      </c>
      <c r="Q17" s="12"/>
      <c r="R17" s="12"/>
      <c r="S17" s="12"/>
      <c r="T17" s="12"/>
      <c r="U17" s="12">
        <v>68.5</v>
      </c>
      <c r="V17" s="12"/>
      <c r="W17" s="12">
        <v>25</v>
      </c>
      <c r="X17" s="12"/>
      <c r="Y17" s="12"/>
      <c r="Z17" s="12"/>
      <c r="AA17" s="12">
        <v>0</v>
      </c>
      <c r="AB17" s="12"/>
      <c r="AC17" s="12">
        <v>75.8</v>
      </c>
      <c r="AD17" s="12"/>
      <c r="AE17" s="12">
        <v>0</v>
      </c>
      <c r="AF17" s="12"/>
      <c r="AG17" s="12">
        <v>24.15</v>
      </c>
      <c r="AH17" s="12"/>
      <c r="AI17" s="12"/>
      <c r="AJ17" s="12"/>
      <c r="AK17" s="12"/>
      <c r="AL17" s="12">
        <v>15.75</v>
      </c>
      <c r="AM17" s="12">
        <v>0</v>
      </c>
      <c r="AN17" s="12"/>
      <c r="AO17" s="12">
        <v>0</v>
      </c>
      <c r="AP17" s="12">
        <v>0</v>
      </c>
      <c r="AQ17" s="12"/>
      <c r="AR17" s="15">
        <f t="shared" si="3"/>
        <v>590.4</v>
      </c>
      <c r="AT17" s="16">
        <f t="shared" si="4"/>
        <v>18</v>
      </c>
      <c r="AU17" s="17">
        <f t="shared" si="5"/>
        <v>32.799999999999997</v>
      </c>
    </row>
    <row r="18" spans="1:47" x14ac:dyDescent="0.25">
      <c r="A18" s="12" t="s">
        <v>66</v>
      </c>
      <c r="B18" s="12">
        <v>27.5</v>
      </c>
      <c r="C18" s="12">
        <v>4</v>
      </c>
      <c r="D18" s="12">
        <v>23.6</v>
      </c>
      <c r="E18" s="12">
        <v>32.5</v>
      </c>
      <c r="F18" s="12">
        <v>56</v>
      </c>
      <c r="G18" s="12"/>
      <c r="H18" s="12">
        <v>10.8</v>
      </c>
      <c r="I18" s="12"/>
      <c r="J18" s="12">
        <v>26.5</v>
      </c>
      <c r="K18" s="12">
        <v>57.75</v>
      </c>
      <c r="L18" s="12"/>
      <c r="M18" s="12">
        <v>3</v>
      </c>
      <c r="N18" s="12">
        <v>6</v>
      </c>
      <c r="O18" s="12">
        <v>55.5</v>
      </c>
      <c r="P18" s="12"/>
      <c r="Q18" s="12"/>
      <c r="R18" s="12"/>
      <c r="S18" s="12"/>
      <c r="T18" s="12"/>
      <c r="U18" s="12">
        <v>66.5</v>
      </c>
      <c r="V18" s="12"/>
      <c r="W18" s="12">
        <v>116.3</v>
      </c>
      <c r="X18" s="12">
        <v>0.85</v>
      </c>
      <c r="Y18" s="12">
        <v>3</v>
      </c>
      <c r="Z18" s="12"/>
      <c r="AA18" s="12">
        <v>1.85</v>
      </c>
      <c r="AB18" s="12">
        <v>5.5</v>
      </c>
      <c r="AC18" s="12"/>
      <c r="AD18" s="12"/>
      <c r="AE18" s="12"/>
      <c r="AF18" s="12"/>
      <c r="AG18" s="12"/>
      <c r="AH18" s="12"/>
      <c r="AI18" s="12">
        <v>2</v>
      </c>
      <c r="AJ18" s="12">
        <v>0.7</v>
      </c>
      <c r="AK18" s="12"/>
      <c r="AL18" s="12">
        <v>3.8</v>
      </c>
      <c r="AM18" s="12">
        <v>6.15</v>
      </c>
      <c r="AN18" s="12"/>
      <c r="AO18" s="12">
        <v>20.399999999999999</v>
      </c>
      <c r="AP18" s="12">
        <v>22.15</v>
      </c>
      <c r="AQ18" s="12">
        <v>4.25</v>
      </c>
      <c r="AR18" s="15">
        <f t="shared" si="3"/>
        <v>556.6</v>
      </c>
      <c r="AT18" s="16">
        <f t="shared" si="4"/>
        <v>24</v>
      </c>
      <c r="AU18" s="17">
        <f t="shared" si="5"/>
        <v>23.191666666666666</v>
      </c>
    </row>
    <row r="19" spans="1:47" x14ac:dyDescent="0.25">
      <c r="A19" s="12" t="s">
        <v>67</v>
      </c>
      <c r="B19" s="12">
        <v>40.5</v>
      </c>
      <c r="C19" s="12"/>
      <c r="D19" s="12">
        <v>25.1</v>
      </c>
      <c r="E19" s="12"/>
      <c r="F19" s="12">
        <v>28.25</v>
      </c>
      <c r="G19" s="12"/>
      <c r="H19" s="12"/>
      <c r="I19" s="12">
        <v>46</v>
      </c>
      <c r="J19" s="12"/>
      <c r="K19" s="12"/>
      <c r="L19" s="12"/>
      <c r="M19" s="12">
        <v>5</v>
      </c>
      <c r="N19" s="12"/>
      <c r="O19" s="12">
        <v>122.75</v>
      </c>
      <c r="P19" s="12"/>
      <c r="Q19" s="12">
        <v>19.05</v>
      </c>
      <c r="R19" s="12"/>
      <c r="S19" s="12"/>
      <c r="T19" s="12"/>
      <c r="U19" s="12">
        <v>100.75</v>
      </c>
      <c r="V19" s="12"/>
      <c r="W19" s="12">
        <v>78.5</v>
      </c>
      <c r="X19" s="12"/>
      <c r="Y19" s="12">
        <v>1.25</v>
      </c>
      <c r="Z19" s="12"/>
      <c r="AA19" s="12"/>
      <c r="AB19" s="12"/>
      <c r="AC19" s="12"/>
      <c r="AD19" s="12"/>
      <c r="AE19" s="12"/>
      <c r="AF19" s="12"/>
      <c r="AG19" s="12"/>
      <c r="AH19" s="12">
        <v>13.4</v>
      </c>
      <c r="AI19" s="12"/>
      <c r="AJ19" s="12"/>
      <c r="AK19" s="12"/>
      <c r="AL19" s="12">
        <v>20.149999999999999</v>
      </c>
      <c r="AM19" s="12">
        <v>29.55</v>
      </c>
      <c r="AN19" s="12"/>
      <c r="AO19" s="12"/>
      <c r="AP19" s="12"/>
      <c r="AQ19" s="12"/>
      <c r="AR19" s="15">
        <f t="shared" si="3"/>
        <v>530.25</v>
      </c>
      <c r="AT19" s="16">
        <f t="shared" si="4"/>
        <v>13</v>
      </c>
      <c r="AU19" s="17">
        <f t="shared" si="5"/>
        <v>40.78846153846154</v>
      </c>
    </row>
    <row r="20" spans="1:47" x14ac:dyDescent="0.25">
      <c r="A20" s="12" t="s">
        <v>68</v>
      </c>
      <c r="B20" s="12"/>
      <c r="C20" s="12"/>
      <c r="D20" s="12">
        <v>19.5</v>
      </c>
      <c r="E20" s="12"/>
      <c r="F20" s="12">
        <v>52.5</v>
      </c>
      <c r="G20" s="12"/>
      <c r="H20" s="12">
        <v>6.25</v>
      </c>
      <c r="I20" s="12">
        <v>49</v>
      </c>
      <c r="J20" s="12">
        <v>17.100000000000001</v>
      </c>
      <c r="K20" s="12">
        <v>32.5</v>
      </c>
      <c r="L20" s="12"/>
      <c r="M20" s="12">
        <v>5.95</v>
      </c>
      <c r="N20" s="12">
        <v>5</v>
      </c>
      <c r="O20" s="12">
        <v>72.400000000000006</v>
      </c>
      <c r="P20" s="12">
        <v>33.4</v>
      </c>
      <c r="Q20" s="12"/>
      <c r="R20" s="12"/>
      <c r="S20" s="12"/>
      <c r="T20" s="12"/>
      <c r="U20" s="12">
        <v>65.5</v>
      </c>
      <c r="V20" s="12"/>
      <c r="W20" s="12">
        <v>36.25</v>
      </c>
      <c r="X20" s="12"/>
      <c r="Y20" s="12"/>
      <c r="Z20" s="12"/>
      <c r="AA20" s="12"/>
      <c r="AB20" s="12">
        <v>2</v>
      </c>
      <c r="AC20" s="12">
        <v>40</v>
      </c>
      <c r="AD20" s="12"/>
      <c r="AE20" s="12">
        <v>0</v>
      </c>
      <c r="AF20" s="12"/>
      <c r="AG20" s="12">
        <v>5.15</v>
      </c>
      <c r="AH20" s="12">
        <v>6.5</v>
      </c>
      <c r="AI20" s="12">
        <v>5.3</v>
      </c>
      <c r="AJ20" s="12">
        <v>0</v>
      </c>
      <c r="AK20" s="12">
        <v>0</v>
      </c>
      <c r="AL20" s="12">
        <v>0</v>
      </c>
      <c r="AM20" s="12">
        <v>15</v>
      </c>
      <c r="AN20" s="12"/>
      <c r="AO20" s="12">
        <v>46.5</v>
      </c>
      <c r="AP20" s="12"/>
      <c r="AQ20" s="12">
        <v>5.25</v>
      </c>
      <c r="AR20" s="15">
        <f t="shared" si="3"/>
        <v>521.04999999999995</v>
      </c>
      <c r="AT20" s="16">
        <f t="shared" si="4"/>
        <v>24</v>
      </c>
      <c r="AU20" s="17">
        <f t="shared" si="5"/>
        <v>21.710416666666664</v>
      </c>
    </row>
    <row r="21" spans="1:47" x14ac:dyDescent="0.25">
      <c r="A21" s="12" t="s">
        <v>76</v>
      </c>
      <c r="B21" s="12"/>
      <c r="C21" s="12"/>
      <c r="D21" s="12">
        <v>9.5500000000000007</v>
      </c>
      <c r="E21" s="12"/>
      <c r="F21" s="12">
        <v>64.25</v>
      </c>
      <c r="G21" s="12"/>
      <c r="H21" s="12">
        <v>1.05</v>
      </c>
      <c r="I21" s="12"/>
      <c r="J21" s="12">
        <v>11.25</v>
      </c>
      <c r="K21" s="12"/>
      <c r="L21" s="12"/>
      <c r="M21" s="12">
        <v>12</v>
      </c>
      <c r="N21" s="12">
        <v>5.0999999999999996</v>
      </c>
      <c r="O21" s="12">
        <v>91</v>
      </c>
      <c r="P21" s="12">
        <v>41.2</v>
      </c>
      <c r="Q21" s="12"/>
      <c r="R21" s="12"/>
      <c r="S21" s="12"/>
      <c r="T21" s="12"/>
      <c r="U21" s="12">
        <v>108.75</v>
      </c>
      <c r="V21" s="12"/>
      <c r="W21" s="12">
        <v>30</v>
      </c>
      <c r="X21" s="12"/>
      <c r="Y21" s="12"/>
      <c r="Z21" s="12"/>
      <c r="AA21" s="12"/>
      <c r="AB21" s="12">
        <v>0</v>
      </c>
      <c r="AC21" s="12">
        <v>70.5</v>
      </c>
      <c r="AD21" s="12"/>
      <c r="AE21" s="12">
        <v>0</v>
      </c>
      <c r="AF21" s="12"/>
      <c r="AG21" s="12">
        <v>19.600000000000001</v>
      </c>
      <c r="AH21" s="12">
        <v>0.9</v>
      </c>
      <c r="AI21" s="12">
        <v>5.95</v>
      </c>
      <c r="AJ21" s="12">
        <v>7.55</v>
      </c>
      <c r="AK21" s="12">
        <v>0</v>
      </c>
      <c r="AL21" s="12">
        <v>0</v>
      </c>
      <c r="AM21" s="12">
        <v>0</v>
      </c>
      <c r="AN21" s="12"/>
      <c r="AO21" s="12">
        <v>8.9</v>
      </c>
      <c r="AP21" s="12"/>
      <c r="AQ21" s="12">
        <v>0.5</v>
      </c>
      <c r="AR21" s="15">
        <f t="shared" si="3"/>
        <v>488.04999999999995</v>
      </c>
      <c r="AT21" s="16">
        <f t="shared" si="4"/>
        <v>22</v>
      </c>
      <c r="AU21" s="17">
        <f t="shared" si="5"/>
        <v>22.184090909090909</v>
      </c>
    </row>
    <row r="22" spans="1:47" x14ac:dyDescent="0.25">
      <c r="A22" s="12" t="s">
        <v>55</v>
      </c>
      <c r="B22" s="12">
        <v>13.6</v>
      </c>
      <c r="C22" s="12">
        <v>23</v>
      </c>
      <c r="D22" s="12">
        <v>8.5</v>
      </c>
      <c r="E22" s="12">
        <v>18.600000000000001</v>
      </c>
      <c r="F22" s="12">
        <v>104.75</v>
      </c>
      <c r="G22" s="12">
        <v>22.25</v>
      </c>
      <c r="H22" s="12">
        <v>8.5</v>
      </c>
      <c r="I22" s="12"/>
      <c r="J22" s="12"/>
      <c r="K22" s="12"/>
      <c r="L22" s="12">
        <v>12.75</v>
      </c>
      <c r="M22" s="12">
        <v>22.5</v>
      </c>
      <c r="N22" s="12">
        <v>9.6</v>
      </c>
      <c r="O22" s="12">
        <v>40</v>
      </c>
      <c r="P22" s="12">
        <v>15.1</v>
      </c>
      <c r="Q22" s="12">
        <v>3.5</v>
      </c>
      <c r="R22" s="12">
        <v>19.850000000000001</v>
      </c>
      <c r="S22" s="12">
        <v>0.45</v>
      </c>
      <c r="T22" s="12"/>
      <c r="U22" s="12"/>
      <c r="V22" s="12"/>
      <c r="W22" s="12">
        <v>35.6</v>
      </c>
      <c r="X22" s="12">
        <v>0</v>
      </c>
      <c r="Y22" s="12">
        <v>17</v>
      </c>
      <c r="Z22" s="12"/>
      <c r="AA22" s="12"/>
      <c r="AB22" s="12"/>
      <c r="AC22" s="12"/>
      <c r="AD22" s="12"/>
      <c r="AE22" s="12">
        <v>0</v>
      </c>
      <c r="AF22" s="12">
        <v>8.1</v>
      </c>
      <c r="AG22" s="12"/>
      <c r="AH22" s="12">
        <v>1.25</v>
      </c>
      <c r="AI22" s="12">
        <v>2.25</v>
      </c>
      <c r="AJ22" s="12">
        <v>5.15</v>
      </c>
      <c r="AK22" s="12">
        <v>4.5999999999999996</v>
      </c>
      <c r="AL22" s="12"/>
      <c r="AM22" s="12">
        <v>9.3000000000000007</v>
      </c>
      <c r="AN22" s="12"/>
      <c r="AO22" s="12">
        <v>9.75</v>
      </c>
      <c r="AP22" s="12">
        <v>2.5</v>
      </c>
      <c r="AQ22" s="12">
        <v>18.25</v>
      </c>
      <c r="AR22" s="15">
        <f t="shared" si="3"/>
        <v>436.70000000000005</v>
      </c>
      <c r="AT22" s="16">
        <f t="shared" si="4"/>
        <v>28</v>
      </c>
      <c r="AU22" s="17">
        <f t="shared" si="5"/>
        <v>15.596428571428573</v>
      </c>
    </row>
    <row r="23" spans="1:47" x14ac:dyDescent="0.25">
      <c r="A23" s="12" t="s">
        <v>60</v>
      </c>
      <c r="B23" s="12">
        <v>7</v>
      </c>
      <c r="C23" s="12">
        <v>5.0999999999999996</v>
      </c>
      <c r="D23" s="12">
        <v>3.1</v>
      </c>
      <c r="E23" s="12">
        <v>11.85</v>
      </c>
      <c r="F23" s="12"/>
      <c r="G23" s="12">
        <v>25.5</v>
      </c>
      <c r="H23" s="12">
        <v>25</v>
      </c>
      <c r="I23" s="12"/>
      <c r="J23" s="12">
        <v>6.5</v>
      </c>
      <c r="K23" s="12">
        <v>31.5</v>
      </c>
      <c r="L23" s="12">
        <v>6.9</v>
      </c>
      <c r="M23" s="12">
        <v>5.9</v>
      </c>
      <c r="N23" s="12">
        <v>5.5</v>
      </c>
      <c r="O23" s="12">
        <v>49.75</v>
      </c>
      <c r="P23" s="12">
        <v>4.25</v>
      </c>
      <c r="Q23" s="12">
        <v>0</v>
      </c>
      <c r="R23" s="12">
        <v>14.75</v>
      </c>
      <c r="S23" s="12"/>
      <c r="T23" s="12">
        <v>6.2</v>
      </c>
      <c r="U23" s="12">
        <v>79</v>
      </c>
      <c r="V23" s="12">
        <v>0.6</v>
      </c>
      <c r="W23" s="12">
        <v>45</v>
      </c>
      <c r="X23" s="12">
        <v>0</v>
      </c>
      <c r="Y23" s="12">
        <v>2</v>
      </c>
      <c r="Z23" s="12">
        <v>0.1</v>
      </c>
      <c r="AA23" s="12"/>
      <c r="AB23" s="12">
        <v>9.5</v>
      </c>
      <c r="AC23" s="12"/>
      <c r="AD23" s="12">
        <v>0.15</v>
      </c>
      <c r="AE23" s="12">
        <v>0</v>
      </c>
      <c r="AF23" s="12"/>
      <c r="AG23" s="12">
        <v>9.75</v>
      </c>
      <c r="AH23" s="12">
        <v>0.95</v>
      </c>
      <c r="AI23" s="12">
        <v>14.95</v>
      </c>
      <c r="AJ23" s="12">
        <v>2.9</v>
      </c>
      <c r="AK23" s="12">
        <v>0.05</v>
      </c>
      <c r="AL23" s="12">
        <v>3</v>
      </c>
      <c r="AM23" s="12">
        <v>0.2</v>
      </c>
      <c r="AN23" s="12"/>
      <c r="AO23" s="12">
        <v>30.4</v>
      </c>
      <c r="AP23" s="12">
        <v>7.25</v>
      </c>
      <c r="AQ23" s="12">
        <v>19.5</v>
      </c>
      <c r="AR23" s="15">
        <f t="shared" si="3"/>
        <v>434.09999999999991</v>
      </c>
      <c r="AT23" s="16">
        <f t="shared" si="4"/>
        <v>35</v>
      </c>
      <c r="AU23" s="17">
        <f t="shared" si="5"/>
        <v>12.40285714285714</v>
      </c>
    </row>
    <row r="24" spans="1:47" x14ac:dyDescent="0.25">
      <c r="A24" s="12" t="s">
        <v>62</v>
      </c>
      <c r="B24" s="12">
        <v>27.6</v>
      </c>
      <c r="C24" s="12">
        <v>12.25</v>
      </c>
      <c r="D24" s="12"/>
      <c r="E24" s="12"/>
      <c r="F24" s="12">
        <v>98.75</v>
      </c>
      <c r="G24" s="12">
        <v>49.5</v>
      </c>
      <c r="H24" s="12">
        <v>4.5</v>
      </c>
      <c r="I24" s="12">
        <v>45</v>
      </c>
      <c r="J24" s="12">
        <v>28.75</v>
      </c>
      <c r="K24" s="12">
        <v>36</v>
      </c>
      <c r="L24" s="12"/>
      <c r="M24" s="12">
        <v>12.25</v>
      </c>
      <c r="N24" s="12"/>
      <c r="O24" s="12">
        <v>37.5</v>
      </c>
      <c r="P24" s="12"/>
      <c r="Q24" s="12">
        <v>18</v>
      </c>
      <c r="R24" s="12"/>
      <c r="S24" s="12"/>
      <c r="T24" s="12"/>
      <c r="U24" s="12">
        <v>59.5</v>
      </c>
      <c r="V24" s="12"/>
      <c r="W24" s="12">
        <v>0</v>
      </c>
      <c r="X24" s="12"/>
      <c r="Y24" s="12"/>
      <c r="Z24" s="12"/>
      <c r="AA24" s="12"/>
      <c r="AB24" s="12">
        <v>0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5">
        <f t="shared" si="3"/>
        <v>429.6</v>
      </c>
      <c r="AT24" s="16">
        <f t="shared" si="4"/>
        <v>14</v>
      </c>
      <c r="AU24" s="17">
        <f t="shared" si="5"/>
        <v>30.685714285714287</v>
      </c>
    </row>
    <row r="25" spans="1:47" x14ac:dyDescent="0.25">
      <c r="A25" s="12" t="s">
        <v>57</v>
      </c>
      <c r="B25" s="12">
        <v>0</v>
      </c>
      <c r="C25" s="12">
        <v>28</v>
      </c>
      <c r="D25" s="12">
        <v>31.4</v>
      </c>
      <c r="E25" s="12">
        <v>29.5</v>
      </c>
      <c r="F25" s="12">
        <v>19.850000000000001</v>
      </c>
      <c r="G25" s="12"/>
      <c r="H25" s="12">
        <v>8</v>
      </c>
      <c r="I25" s="12">
        <v>43</v>
      </c>
      <c r="J25" s="12"/>
      <c r="K25" s="12">
        <v>32.25</v>
      </c>
      <c r="L25" s="12">
        <v>11</v>
      </c>
      <c r="M25" s="12">
        <v>19</v>
      </c>
      <c r="N25" s="12">
        <v>4.5999999999999996</v>
      </c>
      <c r="O25" s="12"/>
      <c r="P25" s="12">
        <v>31.8</v>
      </c>
      <c r="Q25" s="12">
        <v>10.3</v>
      </c>
      <c r="R25" s="12">
        <v>12.2</v>
      </c>
      <c r="S25" s="12">
        <v>1.25</v>
      </c>
      <c r="T25" s="12">
        <v>4.5</v>
      </c>
      <c r="U25" s="12"/>
      <c r="V25" s="12">
        <v>1</v>
      </c>
      <c r="W25" s="12"/>
      <c r="X25" s="12">
        <v>2.4500000000000002</v>
      </c>
      <c r="Y25" s="12">
        <v>5.95</v>
      </c>
      <c r="Z25" s="12">
        <v>1.85</v>
      </c>
      <c r="AA25" s="12">
        <v>1.1499999999999999</v>
      </c>
      <c r="AB25" s="12"/>
      <c r="AC25" s="12">
        <v>17.5</v>
      </c>
      <c r="AD25" s="12"/>
      <c r="AE25" s="12">
        <v>2.6</v>
      </c>
      <c r="AF25" s="12"/>
      <c r="AG25" s="12">
        <v>0</v>
      </c>
      <c r="AH25" s="12">
        <v>37.25</v>
      </c>
      <c r="AI25" s="12">
        <v>2.5</v>
      </c>
      <c r="AJ25" s="12">
        <v>0.55000000000000004</v>
      </c>
      <c r="AK25" s="12">
        <v>0.15</v>
      </c>
      <c r="AL25" s="12"/>
      <c r="AM25" s="12">
        <v>25.15</v>
      </c>
      <c r="AN25" s="12">
        <v>0.5</v>
      </c>
      <c r="AO25" s="12"/>
      <c r="AP25" s="12">
        <v>18.5</v>
      </c>
      <c r="AQ25" s="12">
        <v>5.5</v>
      </c>
      <c r="AR25" s="15">
        <f t="shared" si="3"/>
        <v>409.24999999999994</v>
      </c>
      <c r="AT25" s="16">
        <f t="shared" si="4"/>
        <v>32</v>
      </c>
      <c r="AU25" s="17">
        <f t="shared" si="5"/>
        <v>12.789062499999998</v>
      </c>
    </row>
    <row r="26" spans="1:47" x14ac:dyDescent="0.25">
      <c r="A26" s="12" t="s">
        <v>75</v>
      </c>
      <c r="B26" s="12">
        <v>18</v>
      </c>
      <c r="C26" s="12"/>
      <c r="D26" s="12">
        <v>35.549999999999997</v>
      </c>
      <c r="E26" s="12">
        <v>36.4</v>
      </c>
      <c r="F26" s="12">
        <v>69</v>
      </c>
      <c r="G26" s="12">
        <v>22.4</v>
      </c>
      <c r="H26" s="12"/>
      <c r="I26" s="12"/>
      <c r="J26" s="12"/>
      <c r="K26" s="12"/>
      <c r="L26" s="12"/>
      <c r="M26" s="12"/>
      <c r="N26" s="12"/>
      <c r="O26" s="12">
        <v>81</v>
      </c>
      <c r="P26" s="12">
        <v>23.3</v>
      </c>
      <c r="Q26" s="12"/>
      <c r="R26" s="12"/>
      <c r="S26" s="12"/>
      <c r="T26" s="12"/>
      <c r="U26" s="12"/>
      <c r="V26" s="12"/>
      <c r="W26" s="12">
        <v>67.75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5">
        <f t="shared" si="3"/>
        <v>353.40000000000003</v>
      </c>
      <c r="AT26" s="16">
        <f t="shared" si="4"/>
        <v>8</v>
      </c>
      <c r="AU26" s="17">
        <f t="shared" si="5"/>
        <v>44.175000000000004</v>
      </c>
    </row>
    <row r="27" spans="1:47" x14ac:dyDescent="0.25">
      <c r="A27" s="12" t="s">
        <v>78</v>
      </c>
      <c r="B27" s="12"/>
      <c r="C27" s="12"/>
      <c r="D27" s="12"/>
      <c r="E27" s="12"/>
      <c r="F27" s="12"/>
      <c r="G27" s="12">
        <v>102.85</v>
      </c>
      <c r="H27" s="12">
        <v>0</v>
      </c>
      <c r="I27" s="12"/>
      <c r="J27" s="12"/>
      <c r="K27" s="12"/>
      <c r="L27" s="12">
        <v>13.2</v>
      </c>
      <c r="M27" s="12"/>
      <c r="N27" s="12">
        <v>23.5</v>
      </c>
      <c r="O27" s="12"/>
      <c r="P27" s="12"/>
      <c r="Q27" s="12"/>
      <c r="R27" s="12"/>
      <c r="S27" s="12"/>
      <c r="T27" s="12"/>
      <c r="U27" s="12">
        <v>177.25</v>
      </c>
      <c r="V27" s="12"/>
      <c r="W27" s="12"/>
      <c r="X27" s="12">
        <v>1.25</v>
      </c>
      <c r="Y27" s="12"/>
      <c r="Z27" s="12">
        <v>0.15</v>
      </c>
      <c r="AA27" s="12"/>
      <c r="AB27" s="12">
        <v>2.0499999999999998</v>
      </c>
      <c r="AC27" s="12"/>
      <c r="AD27" s="12"/>
      <c r="AE27" s="12"/>
      <c r="AF27" s="12"/>
      <c r="AG27" s="12"/>
      <c r="AH27" s="12"/>
      <c r="AI27" s="12"/>
      <c r="AJ27" s="12">
        <v>0.5</v>
      </c>
      <c r="AK27" s="12"/>
      <c r="AL27" s="12"/>
      <c r="AM27" s="12"/>
      <c r="AN27" s="12"/>
      <c r="AO27" s="12"/>
      <c r="AP27" s="12"/>
      <c r="AQ27" s="12"/>
      <c r="AR27" s="15">
        <f t="shared" si="3"/>
        <v>320.75</v>
      </c>
      <c r="AT27" s="16">
        <f t="shared" si="4"/>
        <v>9</v>
      </c>
      <c r="AU27" s="17">
        <f t="shared" si="5"/>
        <v>35.638888888888886</v>
      </c>
    </row>
    <row r="28" spans="1:47" x14ac:dyDescent="0.25">
      <c r="A28" s="12" t="s">
        <v>63</v>
      </c>
      <c r="B28" s="12">
        <v>14.4</v>
      </c>
      <c r="C28" s="12">
        <v>3.8</v>
      </c>
      <c r="D28" s="12">
        <v>63.6</v>
      </c>
      <c r="E28" s="12">
        <v>25.4</v>
      </c>
      <c r="F28" s="12"/>
      <c r="G28" s="12">
        <v>41.25</v>
      </c>
      <c r="H28" s="12">
        <v>10.6</v>
      </c>
      <c r="I28" s="12"/>
      <c r="J28" s="12"/>
      <c r="K28" s="12">
        <v>38.5</v>
      </c>
      <c r="L28" s="12">
        <v>5.0999999999999996</v>
      </c>
      <c r="M28" s="12">
        <v>2.4</v>
      </c>
      <c r="N28" s="12"/>
      <c r="O28" s="12"/>
      <c r="P28" s="12">
        <v>10</v>
      </c>
      <c r="Q28" s="12">
        <v>8</v>
      </c>
      <c r="R28" s="12">
        <v>16.399999999999999</v>
      </c>
      <c r="S28" s="12"/>
      <c r="T28" s="12">
        <v>1.45</v>
      </c>
      <c r="U28" s="12"/>
      <c r="V28" s="12">
        <v>0.6</v>
      </c>
      <c r="W28" s="12">
        <v>44.75</v>
      </c>
      <c r="X28" s="12"/>
      <c r="Y28" s="12">
        <v>5</v>
      </c>
      <c r="Z28" s="12"/>
      <c r="AA28" s="12"/>
      <c r="AB28" s="12"/>
      <c r="AC28" s="12"/>
      <c r="AD28" s="12"/>
      <c r="AE28" s="12">
        <v>5.2</v>
      </c>
      <c r="AF28" s="12"/>
      <c r="AG28" s="12"/>
      <c r="AH28" s="12">
        <v>0</v>
      </c>
      <c r="AI28" s="12"/>
      <c r="AJ28" s="12">
        <v>0</v>
      </c>
      <c r="AK28" s="12"/>
      <c r="AL28" s="12"/>
      <c r="AM28" s="12"/>
      <c r="AN28" s="12"/>
      <c r="AO28" s="12"/>
      <c r="AP28" s="12">
        <v>15.15</v>
      </c>
      <c r="AQ28" s="12"/>
      <c r="AR28" s="15">
        <f t="shared" si="3"/>
        <v>311.59999999999997</v>
      </c>
      <c r="AT28" s="16">
        <f t="shared" si="4"/>
        <v>20</v>
      </c>
      <c r="AU28" s="17">
        <f t="shared" si="5"/>
        <v>15.579999999999998</v>
      </c>
    </row>
    <row r="29" spans="1:47" x14ac:dyDescent="0.25">
      <c r="A29" s="12" t="s">
        <v>65</v>
      </c>
      <c r="B29" s="12">
        <v>27.6</v>
      </c>
      <c r="C29" s="12">
        <v>2.75</v>
      </c>
      <c r="D29" s="12">
        <v>46.5</v>
      </c>
      <c r="E29" s="12">
        <v>18.100000000000001</v>
      </c>
      <c r="F29" s="12">
        <v>71</v>
      </c>
      <c r="G29" s="12">
        <v>48.5</v>
      </c>
      <c r="H29" s="12">
        <v>6.25</v>
      </c>
      <c r="I29" s="12"/>
      <c r="J29" s="12"/>
      <c r="K29" s="12"/>
      <c r="L29" s="12"/>
      <c r="M29" s="12">
        <v>11.25</v>
      </c>
      <c r="N29" s="12">
        <v>12.6</v>
      </c>
      <c r="O29" s="12"/>
      <c r="P29" s="12"/>
      <c r="Q29" s="12"/>
      <c r="R29" s="12">
        <v>0</v>
      </c>
      <c r="S29" s="12"/>
      <c r="T29" s="12"/>
      <c r="U29" s="12"/>
      <c r="V29" s="12"/>
      <c r="W29" s="12">
        <v>66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5">
        <f t="shared" si="3"/>
        <v>310.54999999999995</v>
      </c>
      <c r="AT29" s="16">
        <f t="shared" si="4"/>
        <v>11</v>
      </c>
      <c r="AU29" s="17">
        <f t="shared" si="5"/>
        <v>28.231818181818177</v>
      </c>
    </row>
    <row r="30" spans="1:47" x14ac:dyDescent="0.25">
      <c r="A30" s="12" t="s">
        <v>73</v>
      </c>
      <c r="B30" s="12"/>
      <c r="C30" s="12">
        <v>8.4</v>
      </c>
      <c r="D30" s="12">
        <v>33.75</v>
      </c>
      <c r="E30" s="12"/>
      <c r="F30" s="12">
        <v>16.5</v>
      </c>
      <c r="G30" s="12"/>
      <c r="H30" s="12">
        <v>4.75</v>
      </c>
      <c r="I30" s="12"/>
      <c r="J30" s="12"/>
      <c r="K30" s="12">
        <v>29.1</v>
      </c>
      <c r="L30" s="12"/>
      <c r="M30" s="12">
        <v>6.25</v>
      </c>
      <c r="N30" s="12">
        <v>7</v>
      </c>
      <c r="O30" s="12"/>
      <c r="P30" s="12">
        <v>13.2</v>
      </c>
      <c r="Q30" s="12"/>
      <c r="R30" s="12">
        <v>12.75</v>
      </c>
      <c r="S30" s="12"/>
      <c r="T30" s="12">
        <v>2</v>
      </c>
      <c r="U30" s="12">
        <v>78</v>
      </c>
      <c r="V30" s="12"/>
      <c r="W30" s="12">
        <v>15.75</v>
      </c>
      <c r="X30" s="12"/>
      <c r="Y30" s="12">
        <v>7.25</v>
      </c>
      <c r="Z30" s="12"/>
      <c r="AA30" s="12"/>
      <c r="AB30" s="12"/>
      <c r="AC30" s="12"/>
      <c r="AD30" s="12"/>
      <c r="AE30" s="12">
        <v>0</v>
      </c>
      <c r="AF30" s="12"/>
      <c r="AG30" s="12">
        <v>22.75</v>
      </c>
      <c r="AH30" s="12">
        <v>2</v>
      </c>
      <c r="AI30" s="12"/>
      <c r="AJ30" s="12">
        <v>0</v>
      </c>
      <c r="AK30" s="12">
        <v>6.5</v>
      </c>
      <c r="AL30" s="12"/>
      <c r="AM30" s="12">
        <v>11.15</v>
      </c>
      <c r="AN30" s="12"/>
      <c r="AO30" s="12">
        <v>19.95</v>
      </c>
      <c r="AP30" s="12">
        <v>0</v>
      </c>
      <c r="AQ30" s="12"/>
      <c r="AR30" s="15">
        <f t="shared" si="3"/>
        <v>297.04999999999995</v>
      </c>
      <c r="AT30" s="16">
        <f t="shared" si="4"/>
        <v>21</v>
      </c>
      <c r="AU30" s="17">
        <f t="shared" si="5"/>
        <v>14.145238095238094</v>
      </c>
    </row>
    <row r="31" spans="1:47" x14ac:dyDescent="0.25">
      <c r="A31" s="12" t="s">
        <v>71</v>
      </c>
      <c r="B31" s="12"/>
      <c r="C31" s="12">
        <v>37.1</v>
      </c>
      <c r="D31" s="12"/>
      <c r="E31" s="12">
        <v>36.75</v>
      </c>
      <c r="F31" s="12"/>
      <c r="G31" s="12">
        <v>39.1</v>
      </c>
      <c r="H31" s="12"/>
      <c r="I31" s="12"/>
      <c r="J31" s="12">
        <v>33.6</v>
      </c>
      <c r="K31" s="12"/>
      <c r="L31" s="12"/>
      <c r="M31" s="12">
        <v>11.5</v>
      </c>
      <c r="N31" s="12"/>
      <c r="O31" s="12"/>
      <c r="P31" s="12">
        <v>22.55</v>
      </c>
      <c r="Q31" s="12"/>
      <c r="R31" s="12"/>
      <c r="S31" s="12"/>
      <c r="T31" s="12">
        <v>13.5</v>
      </c>
      <c r="U31" s="12"/>
      <c r="V31" s="12">
        <v>0.4</v>
      </c>
      <c r="W31" s="12"/>
      <c r="X31" s="12">
        <v>3</v>
      </c>
      <c r="Y31" s="12"/>
      <c r="Z31" s="12">
        <v>2.2000000000000002</v>
      </c>
      <c r="AA31" s="12"/>
      <c r="AB31" s="12"/>
      <c r="AC31" s="12"/>
      <c r="AD31" s="12">
        <v>5.15</v>
      </c>
      <c r="AE31" s="12"/>
      <c r="AF31" s="12"/>
      <c r="AG31" s="12">
        <v>12.6</v>
      </c>
      <c r="AH31" s="12"/>
      <c r="AI31" s="12"/>
      <c r="AJ31" s="12"/>
      <c r="AK31" s="12">
        <v>10.25</v>
      </c>
      <c r="AL31" s="12"/>
      <c r="AM31" s="12">
        <v>21</v>
      </c>
      <c r="AN31" s="12"/>
      <c r="AO31" s="12"/>
      <c r="AP31" s="12"/>
      <c r="AQ31" s="12">
        <v>0</v>
      </c>
      <c r="AR31" s="15">
        <f t="shared" si="3"/>
        <v>248.7</v>
      </c>
      <c r="AT31" s="16">
        <f t="shared" si="4"/>
        <v>15</v>
      </c>
      <c r="AU31" s="17">
        <f t="shared" si="5"/>
        <v>16.579999999999998</v>
      </c>
    </row>
    <row r="32" spans="1:47" x14ac:dyDescent="0.25">
      <c r="A32" s="12" t="s">
        <v>84</v>
      </c>
      <c r="B32" s="12"/>
      <c r="C32" s="12">
        <v>0</v>
      </c>
      <c r="D32" s="12"/>
      <c r="E32" s="12">
        <v>31.4</v>
      </c>
      <c r="F32" s="12">
        <v>77.25</v>
      </c>
      <c r="G32" s="12"/>
      <c r="H32" s="12"/>
      <c r="I32" s="12"/>
      <c r="J32" s="12"/>
      <c r="K32" s="12"/>
      <c r="L32" s="12"/>
      <c r="M32" s="12"/>
      <c r="N32" s="12"/>
      <c r="O32" s="12">
        <v>135.5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>
        <v>3.5</v>
      </c>
      <c r="AK32" s="12"/>
      <c r="AL32" s="12"/>
      <c r="AM32" s="12"/>
      <c r="AN32" s="12"/>
      <c r="AO32" s="12"/>
      <c r="AP32" s="12"/>
      <c r="AQ32" s="12"/>
      <c r="AR32" s="15">
        <f t="shared" si="3"/>
        <v>247.65</v>
      </c>
      <c r="AT32" s="16">
        <f t="shared" si="4"/>
        <v>5</v>
      </c>
      <c r="AU32" s="17">
        <f t="shared" si="5"/>
        <v>49.53</v>
      </c>
    </row>
    <row r="33" spans="1:47" x14ac:dyDescent="0.25">
      <c r="A33" s="12" t="s">
        <v>82</v>
      </c>
      <c r="B33" s="12"/>
      <c r="C33" s="12"/>
      <c r="D33" s="12"/>
      <c r="E33" s="12"/>
      <c r="F33" s="12">
        <v>0</v>
      </c>
      <c r="G33" s="12"/>
      <c r="H33" s="12"/>
      <c r="I33" s="12"/>
      <c r="J33" s="12"/>
      <c r="K33" s="12">
        <v>143.5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>
        <v>5.25</v>
      </c>
      <c r="Y33" s="12"/>
      <c r="Z33" s="12"/>
      <c r="AA33" s="12"/>
      <c r="AB33" s="12"/>
      <c r="AC33" s="12">
        <v>88.75</v>
      </c>
      <c r="AD33" s="12"/>
      <c r="AE33" s="12"/>
      <c r="AF33" s="12"/>
      <c r="AG33" s="12"/>
      <c r="AH33" s="12"/>
      <c r="AI33" s="12">
        <v>1.25</v>
      </c>
      <c r="AJ33" s="12">
        <v>8.25</v>
      </c>
      <c r="AK33" s="12"/>
      <c r="AL33" s="12"/>
      <c r="AM33" s="12"/>
      <c r="AN33" s="12"/>
      <c r="AO33" s="12"/>
      <c r="AP33" s="12"/>
      <c r="AQ33" s="12"/>
      <c r="AR33" s="15">
        <f t="shared" si="3"/>
        <v>247</v>
      </c>
      <c r="AT33" s="16">
        <f t="shared" si="4"/>
        <v>6</v>
      </c>
      <c r="AU33" s="17">
        <f t="shared" si="5"/>
        <v>41.166666666666664</v>
      </c>
    </row>
    <row r="34" spans="1:47" x14ac:dyDescent="0.25">
      <c r="A34" s="12" t="s">
        <v>70</v>
      </c>
      <c r="B34" s="12">
        <v>30.25</v>
      </c>
      <c r="C34" s="12">
        <v>9.6</v>
      </c>
      <c r="D34" s="12">
        <v>44.85</v>
      </c>
      <c r="E34" s="12"/>
      <c r="F34" s="12"/>
      <c r="G34" s="12"/>
      <c r="H34" s="12"/>
      <c r="I34" s="12">
        <v>34.5</v>
      </c>
      <c r="J34" s="12">
        <v>17.75</v>
      </c>
      <c r="K34" s="12"/>
      <c r="L34" s="12"/>
      <c r="M34" s="12"/>
      <c r="N34" s="12"/>
      <c r="O34" s="12"/>
      <c r="P34" s="12"/>
      <c r="Q34" s="12">
        <v>13.5</v>
      </c>
      <c r="R34" s="12"/>
      <c r="S34" s="12"/>
      <c r="T34" s="12"/>
      <c r="U34" s="12">
        <v>57.5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5">
        <f t="shared" si="3"/>
        <v>207.95</v>
      </c>
      <c r="AT34" s="16">
        <f t="shared" si="4"/>
        <v>7</v>
      </c>
      <c r="AU34" s="17">
        <f t="shared" si="5"/>
        <v>29.707142857142856</v>
      </c>
    </row>
    <row r="35" spans="1:47" x14ac:dyDescent="0.25">
      <c r="A35" s="12" t="s">
        <v>72</v>
      </c>
      <c r="B35" s="12">
        <v>83</v>
      </c>
      <c r="C35" s="12"/>
      <c r="D35" s="12"/>
      <c r="E35" s="12"/>
      <c r="F35" s="12">
        <v>84</v>
      </c>
      <c r="G35" s="12"/>
      <c r="H35" s="12">
        <v>11.1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>
        <v>17.75</v>
      </c>
      <c r="AN35" s="12"/>
      <c r="AO35" s="12"/>
      <c r="AP35" s="12"/>
      <c r="AQ35" s="12"/>
      <c r="AR35" s="15">
        <f t="shared" si="3"/>
        <v>195.85</v>
      </c>
      <c r="AT35" s="16">
        <f t="shared" si="4"/>
        <v>4</v>
      </c>
      <c r="AU35" s="17">
        <f t="shared" si="5"/>
        <v>48.962499999999999</v>
      </c>
    </row>
    <row r="36" spans="1:47" x14ac:dyDescent="0.25">
      <c r="A36" s="12" t="s">
        <v>69</v>
      </c>
      <c r="B36" s="12">
        <v>28.75</v>
      </c>
      <c r="C36" s="12">
        <v>0</v>
      </c>
      <c r="D36" s="12">
        <v>0.75</v>
      </c>
      <c r="E36" s="12"/>
      <c r="F36" s="12">
        <v>43.6</v>
      </c>
      <c r="G36" s="12">
        <v>37</v>
      </c>
      <c r="H36" s="12"/>
      <c r="I36" s="12">
        <v>35.5</v>
      </c>
      <c r="J36" s="12"/>
      <c r="K36" s="12"/>
      <c r="L36" s="12"/>
      <c r="M36" s="12"/>
      <c r="N36" s="12"/>
      <c r="O36" s="12"/>
      <c r="P36" s="12"/>
      <c r="Q36" s="12"/>
      <c r="R36" s="12"/>
      <c r="S36" s="12">
        <v>0.4</v>
      </c>
      <c r="T36" s="12"/>
      <c r="U36" s="12"/>
      <c r="V36" s="12"/>
      <c r="W36" s="12"/>
      <c r="X36" s="12"/>
      <c r="Y36" s="12"/>
      <c r="Z36" s="12"/>
      <c r="AA36" s="12"/>
      <c r="AB36" s="12"/>
      <c r="AC36" s="12">
        <v>42.5</v>
      </c>
      <c r="AD36" s="12"/>
      <c r="AE36" s="12"/>
      <c r="AF36" s="12"/>
      <c r="AG36" s="12"/>
      <c r="AH36" s="12"/>
      <c r="AI36" s="12"/>
      <c r="AJ36" s="12"/>
      <c r="AK36" s="12"/>
      <c r="AL36" s="12">
        <v>5.8</v>
      </c>
      <c r="AM36" s="12"/>
      <c r="AN36" s="12"/>
      <c r="AO36" s="12"/>
      <c r="AP36" s="12"/>
      <c r="AQ36" s="12"/>
      <c r="AR36" s="15">
        <f t="shared" si="3"/>
        <v>194.3</v>
      </c>
      <c r="AT36" s="16">
        <f t="shared" si="4"/>
        <v>9</v>
      </c>
      <c r="AU36" s="17">
        <f t="shared" si="5"/>
        <v>21.588888888888889</v>
      </c>
    </row>
    <row r="37" spans="1:47" x14ac:dyDescent="0.25">
      <c r="A37" s="12" t="s">
        <v>83</v>
      </c>
      <c r="B37" s="12"/>
      <c r="C37" s="12"/>
      <c r="D37" s="12"/>
      <c r="E37" s="12">
        <v>18.25</v>
      </c>
      <c r="F37" s="12">
        <v>59.5</v>
      </c>
      <c r="G37" s="12"/>
      <c r="H37" s="12"/>
      <c r="I37" s="12"/>
      <c r="J37" s="12"/>
      <c r="K37" s="12">
        <v>29.25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>
        <v>0.5</v>
      </c>
      <c r="Y37" s="12"/>
      <c r="Z37" s="12"/>
      <c r="AA37" s="12"/>
      <c r="AB37" s="12"/>
      <c r="AC37" s="12">
        <v>49.5</v>
      </c>
      <c r="AD37" s="12"/>
      <c r="AE37" s="12"/>
      <c r="AF37" s="12"/>
      <c r="AG37" s="12"/>
      <c r="AH37" s="12"/>
      <c r="AI37" s="12">
        <v>0.2</v>
      </c>
      <c r="AJ37" s="12">
        <v>1</v>
      </c>
      <c r="AK37" s="12"/>
      <c r="AL37" s="12"/>
      <c r="AM37" s="12"/>
      <c r="AN37" s="12"/>
      <c r="AO37" s="12"/>
      <c r="AP37" s="12"/>
      <c r="AQ37" s="12"/>
      <c r="AR37" s="15">
        <f t="shared" si="3"/>
        <v>158.19999999999999</v>
      </c>
      <c r="AT37" s="16">
        <f t="shared" si="4"/>
        <v>7</v>
      </c>
      <c r="AU37" s="17">
        <f t="shared" si="5"/>
        <v>22.599999999999998</v>
      </c>
    </row>
    <row r="38" spans="1:47" x14ac:dyDescent="0.25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>
        <v>9</v>
      </c>
      <c r="N38" s="12"/>
      <c r="O38" s="12">
        <v>120.5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5">
        <f t="shared" si="3"/>
        <v>129.5</v>
      </c>
      <c r="AT38" s="16">
        <f t="shared" si="4"/>
        <v>2</v>
      </c>
      <c r="AU38" s="17">
        <f t="shared" si="5"/>
        <v>64.75</v>
      </c>
    </row>
    <row r="39" spans="1:47" x14ac:dyDescent="0.25">
      <c r="A39" s="12" t="s">
        <v>74</v>
      </c>
      <c r="B39" s="12">
        <v>19.100000000000001</v>
      </c>
      <c r="C39" s="12">
        <v>6.6</v>
      </c>
      <c r="D39" s="12"/>
      <c r="E39" s="12">
        <v>11.25</v>
      </c>
      <c r="F39" s="12"/>
      <c r="G39" s="12"/>
      <c r="H39" s="12">
        <v>18.600000000000001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>
        <v>2</v>
      </c>
      <c r="U39" s="12">
        <v>34.5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>
        <v>4</v>
      </c>
      <c r="AN39" s="12"/>
      <c r="AO39" s="12">
        <v>2.15</v>
      </c>
      <c r="AP39" s="12"/>
      <c r="AQ39" s="12"/>
      <c r="AR39" s="15">
        <f t="shared" si="3"/>
        <v>98.200000000000017</v>
      </c>
      <c r="AT39" s="16">
        <f t="shared" si="4"/>
        <v>8</v>
      </c>
      <c r="AU39" s="17">
        <f t="shared" si="5"/>
        <v>12.275000000000002</v>
      </c>
    </row>
    <row r="40" spans="1:47" x14ac:dyDescent="0.25">
      <c r="A40" s="12" t="s">
        <v>77</v>
      </c>
      <c r="B40" s="12">
        <v>19.600000000000001</v>
      </c>
      <c r="C40" s="12">
        <v>10.25</v>
      </c>
      <c r="D40" s="12"/>
      <c r="E40" s="12"/>
      <c r="F40" s="12">
        <v>38.25</v>
      </c>
      <c r="G40" s="12"/>
      <c r="H40" s="12">
        <v>6.6</v>
      </c>
      <c r="I40" s="12"/>
      <c r="J40" s="12"/>
      <c r="K40" s="12"/>
      <c r="L40" s="12">
        <v>8.9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>
        <v>0.45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5">
        <f t="shared" si="3"/>
        <v>84.05</v>
      </c>
      <c r="AT40" s="16">
        <f t="shared" si="4"/>
        <v>6</v>
      </c>
      <c r="AU40" s="17">
        <f t="shared" si="5"/>
        <v>14.008333333333333</v>
      </c>
    </row>
    <row r="41" spans="1:47" x14ac:dyDescent="0.25">
      <c r="A41" s="12" t="s">
        <v>80</v>
      </c>
      <c r="B41" s="12">
        <v>55</v>
      </c>
      <c r="C41" s="12"/>
      <c r="D41" s="12">
        <v>21.45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5">
        <f t="shared" si="3"/>
        <v>76.45</v>
      </c>
      <c r="AT41" s="16">
        <f t="shared" si="4"/>
        <v>2</v>
      </c>
      <c r="AU41" s="17">
        <f t="shared" si="5"/>
        <v>38.225000000000001</v>
      </c>
    </row>
    <row r="42" spans="1:47" x14ac:dyDescent="0.25">
      <c r="A42" s="12" t="s">
        <v>79</v>
      </c>
      <c r="B42" s="12"/>
      <c r="C42" s="12">
        <v>3.5</v>
      </c>
      <c r="D42" s="12"/>
      <c r="E42" s="12">
        <v>29.4</v>
      </c>
      <c r="F42" s="12"/>
      <c r="G42" s="12"/>
      <c r="H42" s="12"/>
      <c r="I42" s="12"/>
      <c r="J42" s="12"/>
      <c r="K42" s="12"/>
      <c r="L42" s="12">
        <v>22.5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>
        <v>10.9</v>
      </c>
      <c r="AK42" s="12"/>
      <c r="AL42" s="12"/>
      <c r="AM42" s="12"/>
      <c r="AN42" s="12"/>
      <c r="AO42" s="12"/>
      <c r="AP42" s="12"/>
      <c r="AQ42" s="12"/>
      <c r="AR42" s="15">
        <f t="shared" si="3"/>
        <v>66.3</v>
      </c>
      <c r="AT42" s="16">
        <f t="shared" si="4"/>
        <v>4</v>
      </c>
      <c r="AU42" s="17">
        <f t="shared" si="5"/>
        <v>16.574999999999999</v>
      </c>
    </row>
    <row r="43" spans="1:47" x14ac:dyDescent="0.25">
      <c r="A43" s="12" t="s">
        <v>81</v>
      </c>
      <c r="B43" s="12">
        <v>7.1</v>
      </c>
      <c r="C43" s="12"/>
      <c r="D43" s="12">
        <v>8</v>
      </c>
      <c r="E43" s="12"/>
      <c r="F43" s="12"/>
      <c r="G43" s="12"/>
      <c r="H43" s="12">
        <v>9.25</v>
      </c>
      <c r="I43" s="12"/>
      <c r="J43" s="12"/>
      <c r="K43" s="12"/>
      <c r="L43" s="12"/>
      <c r="M43" s="12"/>
      <c r="N43" s="12"/>
      <c r="O43" s="12"/>
      <c r="P43" s="12">
        <v>19.850000000000001</v>
      </c>
      <c r="Q43" s="12"/>
      <c r="R43" s="12"/>
      <c r="S43" s="12"/>
      <c r="T43" s="12"/>
      <c r="U43" s="12"/>
      <c r="V43" s="12"/>
      <c r="W43" s="12">
        <v>19.25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5">
        <f t="shared" si="3"/>
        <v>63.45</v>
      </c>
      <c r="AT43" s="16">
        <f t="shared" si="4"/>
        <v>5</v>
      </c>
      <c r="AU43" s="17">
        <f t="shared" si="5"/>
        <v>12.690000000000001</v>
      </c>
    </row>
    <row r="44" spans="1:47" x14ac:dyDescent="0.25">
      <c r="A44" s="12" t="s">
        <v>86</v>
      </c>
      <c r="B44" s="12"/>
      <c r="C44" s="12"/>
      <c r="D44" s="12"/>
      <c r="E44" s="12">
        <v>41.4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5">
        <f t="shared" si="3"/>
        <v>41.4</v>
      </c>
      <c r="AT44" s="16">
        <f t="shared" si="4"/>
        <v>1</v>
      </c>
      <c r="AU44" s="17">
        <f t="shared" si="5"/>
        <v>41.4</v>
      </c>
    </row>
    <row r="45" spans="1:47" x14ac:dyDescent="0.25">
      <c r="A45" s="12" t="s">
        <v>85</v>
      </c>
      <c r="B45" s="12"/>
      <c r="C45" s="12">
        <v>0.6</v>
      </c>
      <c r="D45" s="12"/>
      <c r="E45" s="12"/>
      <c r="F45" s="12"/>
      <c r="G45" s="12"/>
      <c r="H45" s="12"/>
      <c r="I45" s="12"/>
      <c r="J45" s="12">
        <v>10.4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5">
        <f t="shared" si="3"/>
        <v>11</v>
      </c>
      <c r="AT45" s="16">
        <f t="shared" si="4"/>
        <v>2</v>
      </c>
      <c r="AU45" s="17">
        <f t="shared" si="5"/>
        <v>5.5</v>
      </c>
    </row>
    <row r="46" spans="1:47" x14ac:dyDescent="0.25">
      <c r="A46" s="12" t="s">
        <v>91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>
        <v>8.75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5">
        <f t="shared" si="3"/>
        <v>8.75</v>
      </c>
      <c r="AT46" s="16">
        <f t="shared" si="4"/>
        <v>1</v>
      </c>
      <c r="AU46" s="17">
        <f t="shared" si="5"/>
        <v>8.75</v>
      </c>
    </row>
    <row r="47" spans="1:47" x14ac:dyDescent="0.25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>
        <v>3.6</v>
      </c>
      <c r="U47" s="12"/>
      <c r="V47" s="12"/>
      <c r="W47" s="12"/>
      <c r="X47" s="12">
        <v>0</v>
      </c>
      <c r="Y47" s="12"/>
      <c r="Z47" s="12">
        <v>0.25</v>
      </c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5">
        <f t="shared" si="3"/>
        <v>3.85</v>
      </c>
      <c r="AT47" s="16">
        <f t="shared" si="4"/>
        <v>3</v>
      </c>
      <c r="AU47" s="17">
        <f t="shared" si="5"/>
        <v>1.2833333333333334</v>
      </c>
    </row>
    <row r="48" spans="1:47" x14ac:dyDescent="0.25">
      <c r="A48" s="12" t="s">
        <v>88</v>
      </c>
      <c r="B48" s="12"/>
      <c r="C48" s="12"/>
      <c r="D48" s="12"/>
      <c r="E48" s="12"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5">
        <f t="shared" si="3"/>
        <v>0</v>
      </c>
      <c r="AT48" s="16">
        <f t="shared" si="4"/>
        <v>1</v>
      </c>
      <c r="AU48" s="17"/>
    </row>
  </sheetData>
  <sortState ref="A3:AR48">
    <sortCondition descending="1" ref="AR3:AR48"/>
  </sortState>
  <pageMargins left="0.7" right="0.7" top="0.75" bottom="0.75" header="0.3" footer="0.3"/>
  <pageSetup paperSize="9" scale="64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Summaries</vt:lpstr>
      <vt:lpstr>Points</vt:lpstr>
      <vt:lpstr>Weights</vt:lpstr>
      <vt:lpstr>Points!Print_Titles</vt:lpstr>
      <vt:lpstr>Weights!Print_Titles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Homeoffice</dc:creator>
  <cp:lastModifiedBy>Homeoffice</cp:lastModifiedBy>
  <cp:lastPrinted>2015-05-12T15:55:16Z</cp:lastPrinted>
  <dcterms:created xsi:type="dcterms:W3CDTF">2014-08-04T13:28:06Z</dcterms:created>
  <dcterms:modified xsi:type="dcterms:W3CDTF">2015-05-18T08:34:17Z</dcterms:modified>
</cp:coreProperties>
</file>