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me\PETANQUE\LIBERATION PETANQUE CLUB\CLUB - HISTORY - DONE\Historic League Tables &amp; Results\"/>
    </mc:Choice>
  </mc:AlternateContent>
  <bookViews>
    <workbookView xWindow="0" yWindow="0" windowWidth="20520" windowHeight="10988" activeTab="1"/>
  </bookViews>
  <sheets>
    <sheet name="Premier League Winter 2016-17" sheetId="1" r:id="rId1"/>
    <sheet name="Division 1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I18" i="2"/>
  <c r="H18" i="2"/>
  <c r="J18" i="2" s="1"/>
  <c r="G18" i="2"/>
  <c r="F18" i="2"/>
  <c r="E18" i="2"/>
  <c r="D18" i="2"/>
  <c r="C18" i="2"/>
  <c r="K17" i="2"/>
  <c r="J17" i="2"/>
  <c r="I17" i="2"/>
  <c r="N17" i="2" s="1"/>
  <c r="H17" i="2"/>
  <c r="M17" i="2" s="1"/>
  <c r="G17" i="2"/>
  <c r="F17" i="2"/>
  <c r="E17" i="2"/>
  <c r="D17" i="2"/>
  <c r="C17" i="2"/>
  <c r="K16" i="2"/>
  <c r="J16" i="2"/>
  <c r="I16" i="2"/>
  <c r="N16" i="2" s="1"/>
  <c r="H16" i="2"/>
  <c r="M16" i="2" s="1"/>
  <c r="G16" i="2"/>
  <c r="F16" i="2"/>
  <c r="E16" i="2"/>
  <c r="D16" i="2"/>
  <c r="C16" i="2"/>
  <c r="K15" i="2"/>
  <c r="I15" i="2"/>
  <c r="N15" i="2" s="1"/>
  <c r="H15" i="2"/>
  <c r="M15" i="2" s="1"/>
  <c r="G15" i="2"/>
  <c r="F15" i="2"/>
  <c r="E15" i="2"/>
  <c r="D15" i="2"/>
  <c r="C15" i="2"/>
  <c r="K14" i="2"/>
  <c r="I14" i="2"/>
  <c r="N14" i="2" s="1"/>
  <c r="H14" i="2"/>
  <c r="J14" i="2" s="1"/>
  <c r="G14" i="2"/>
  <c r="F14" i="2"/>
  <c r="E14" i="2"/>
  <c r="D14" i="2"/>
  <c r="C14" i="2"/>
  <c r="K13" i="2"/>
  <c r="J13" i="2"/>
  <c r="I13" i="2"/>
  <c r="N13" i="2" s="1"/>
  <c r="H13" i="2"/>
  <c r="M13" i="2" s="1"/>
  <c r="G13" i="2"/>
  <c r="F13" i="2"/>
  <c r="E13" i="2"/>
  <c r="D13" i="2"/>
  <c r="C13" i="2"/>
  <c r="K12" i="2"/>
  <c r="J12" i="2"/>
  <c r="I12" i="2"/>
  <c r="N12" i="2" s="1"/>
  <c r="H12" i="2"/>
  <c r="M12" i="2" s="1"/>
  <c r="G12" i="2"/>
  <c r="F12" i="2"/>
  <c r="E12" i="2"/>
  <c r="D12" i="2"/>
  <c r="C12" i="2"/>
  <c r="K11" i="2"/>
  <c r="I11" i="2"/>
  <c r="N11" i="2" s="1"/>
  <c r="H11" i="2"/>
  <c r="M11" i="2" s="1"/>
  <c r="G11" i="2"/>
  <c r="F11" i="2"/>
  <c r="E11" i="2"/>
  <c r="D11" i="2"/>
  <c r="C11" i="2"/>
  <c r="K10" i="2"/>
  <c r="I10" i="2"/>
  <c r="N10" i="2" s="1"/>
  <c r="H10" i="2"/>
  <c r="J10" i="2" s="1"/>
  <c r="G10" i="2"/>
  <c r="F10" i="2"/>
  <c r="E10" i="2"/>
  <c r="D10" i="2"/>
  <c r="C10" i="2"/>
  <c r="K9" i="2"/>
  <c r="J9" i="2"/>
  <c r="I9" i="2"/>
  <c r="N9" i="2" s="1"/>
  <c r="H9" i="2"/>
  <c r="M9" i="2" s="1"/>
  <c r="G9" i="2"/>
  <c r="F9" i="2"/>
  <c r="E9" i="2"/>
  <c r="D9" i="2"/>
  <c r="C9" i="2"/>
  <c r="K8" i="2"/>
  <c r="J8" i="2"/>
  <c r="I8" i="2"/>
  <c r="N8" i="2" s="1"/>
  <c r="H8" i="2"/>
  <c r="M8" i="2" s="1"/>
  <c r="G8" i="2"/>
  <c r="F8" i="2"/>
  <c r="E8" i="2"/>
  <c r="D8" i="2"/>
  <c r="C8" i="2"/>
  <c r="K7" i="2"/>
  <c r="I7" i="2"/>
  <c r="N7" i="2" s="1"/>
  <c r="H7" i="2"/>
  <c r="M7" i="2" s="1"/>
  <c r="G7" i="2"/>
  <c r="F7" i="2"/>
  <c r="E7" i="2"/>
  <c r="D7" i="2"/>
  <c r="C7" i="2"/>
  <c r="M10" i="2" l="1"/>
  <c r="J7" i="2"/>
  <c r="J11" i="2"/>
  <c r="J15" i="2"/>
  <c r="M14" i="2"/>
  <c r="K18" i="1"/>
  <c r="I18" i="1"/>
  <c r="H18" i="1"/>
  <c r="J18" i="1" s="1"/>
  <c r="G18" i="1"/>
  <c r="F18" i="1"/>
  <c r="E18" i="1"/>
  <c r="D18" i="1"/>
  <c r="C18" i="1"/>
  <c r="K17" i="1"/>
  <c r="I17" i="1"/>
  <c r="H17" i="1"/>
  <c r="J17" i="1" s="1"/>
  <c r="G17" i="1"/>
  <c r="F17" i="1"/>
  <c r="E17" i="1"/>
  <c r="D17" i="1"/>
  <c r="C17" i="1"/>
  <c r="K16" i="1"/>
  <c r="I16" i="1"/>
  <c r="N16" i="1" s="1"/>
  <c r="H16" i="1"/>
  <c r="G16" i="1"/>
  <c r="F16" i="1"/>
  <c r="E16" i="1"/>
  <c r="D16" i="1"/>
  <c r="C16" i="1"/>
  <c r="K15" i="1"/>
  <c r="I15" i="1"/>
  <c r="N15" i="1" s="1"/>
  <c r="H15" i="1"/>
  <c r="G15" i="1"/>
  <c r="F15" i="1"/>
  <c r="E15" i="1"/>
  <c r="D15" i="1"/>
  <c r="C15" i="1"/>
  <c r="K14" i="1"/>
  <c r="I14" i="1"/>
  <c r="N14" i="1" s="1"/>
  <c r="H14" i="1"/>
  <c r="G14" i="1"/>
  <c r="F14" i="1"/>
  <c r="E14" i="1"/>
  <c r="D14" i="1"/>
  <c r="C14" i="1"/>
  <c r="K13" i="1"/>
  <c r="J13" i="1"/>
  <c r="I13" i="1"/>
  <c r="N13" i="1" s="1"/>
  <c r="H13" i="1"/>
  <c r="G13" i="1"/>
  <c r="F13" i="1"/>
  <c r="E13" i="1"/>
  <c r="D13" i="1"/>
  <c r="C13" i="1"/>
  <c r="K12" i="1"/>
  <c r="I12" i="1"/>
  <c r="N12" i="1" s="1"/>
  <c r="H12" i="1"/>
  <c r="G12" i="1"/>
  <c r="F12" i="1"/>
  <c r="E12" i="1"/>
  <c r="D12" i="1"/>
  <c r="C12" i="1"/>
  <c r="K11" i="1"/>
  <c r="I11" i="1"/>
  <c r="N11" i="1" s="1"/>
  <c r="H11" i="1"/>
  <c r="G11" i="1"/>
  <c r="F11" i="1"/>
  <c r="E11" i="1"/>
  <c r="D11" i="1"/>
  <c r="C11" i="1"/>
  <c r="K10" i="1"/>
  <c r="I10" i="1"/>
  <c r="N10" i="1" s="1"/>
  <c r="H10" i="1"/>
  <c r="G10" i="1"/>
  <c r="F10" i="1"/>
  <c r="E10" i="1"/>
  <c r="D10" i="1"/>
  <c r="C10" i="1"/>
  <c r="K9" i="1"/>
  <c r="I9" i="1"/>
  <c r="H9" i="1"/>
  <c r="G9" i="1"/>
  <c r="F9" i="1"/>
  <c r="E9" i="1"/>
  <c r="D9" i="1"/>
  <c r="C9" i="1"/>
  <c r="K8" i="1"/>
  <c r="I8" i="1"/>
  <c r="H8" i="1"/>
  <c r="G8" i="1"/>
  <c r="F8" i="1"/>
  <c r="E8" i="1"/>
  <c r="D8" i="1"/>
  <c r="C8" i="1"/>
  <c r="K7" i="1"/>
  <c r="I7" i="1"/>
  <c r="H7" i="1"/>
  <c r="J7" i="1" s="1"/>
  <c r="G7" i="1"/>
  <c r="F7" i="1"/>
  <c r="E7" i="1"/>
  <c r="D7" i="1"/>
  <c r="C7" i="1"/>
  <c r="M8" i="1" l="1"/>
  <c r="M9" i="1"/>
  <c r="J16" i="1"/>
  <c r="N7" i="1"/>
  <c r="N8" i="1"/>
  <c r="N9" i="1"/>
  <c r="J10" i="1"/>
  <c r="J11" i="1"/>
  <c r="M12" i="1"/>
  <c r="M13" i="1"/>
  <c r="M17" i="1"/>
  <c r="N17" i="1"/>
  <c r="J9" i="1"/>
  <c r="J14" i="1"/>
  <c r="M15" i="1"/>
  <c r="M16" i="1"/>
  <c r="M7" i="1"/>
  <c r="M11" i="1"/>
  <c r="J8" i="1"/>
  <c r="J12" i="1"/>
  <c r="M14" i="1"/>
  <c r="J15" i="1"/>
  <c r="M10" i="1"/>
</calcChain>
</file>

<file path=xl/sharedStrings.xml><?xml version="1.0" encoding="utf-8"?>
<sst xmlns="http://schemas.openxmlformats.org/spreadsheetml/2006/main" count="49" uniqueCount="26">
  <si>
    <t>Liberation Petanque Club</t>
  </si>
  <si>
    <t>Singles League (Winter 2016 / 2017)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</si>
  <si>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Singles</t>
    </r>
    <r>
      <rPr>
        <b/>
        <sz val="20"/>
        <color indexed="9"/>
        <rFont val="Book Antiqua"/>
        <family val="1"/>
      </rPr>
      <t xml:space="preserve"> Premier </t>
    </r>
    <r>
      <rPr>
        <b/>
        <sz val="20"/>
        <color indexed="12"/>
        <rFont val="Book Antiqua"/>
        <family val="1"/>
      </rPr>
      <t>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</si>
  <si>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</si>
  <si>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</si>
  <si>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</si>
  <si>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</si>
  <si>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</si>
  <si>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</si>
  <si>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</si>
  <si>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</si>
  <si>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</si>
  <si>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</si>
  <si>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</si>
  <si>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</si>
  <si>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Champion</t>
  </si>
  <si>
    <t>Runner Up</t>
  </si>
  <si>
    <t>3rd Place</t>
  </si>
  <si>
    <t>Relegated</t>
  </si>
  <si>
    <t>Withdrawn</t>
  </si>
  <si>
    <t>=</t>
  </si>
  <si>
    <t>Relegation Places</t>
  </si>
  <si>
    <t xml:space="preserve">                                                                                                                                                             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</si>
  <si>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Singles</t>
    </r>
    <r>
      <rPr>
        <b/>
        <sz val="20"/>
        <color indexed="9"/>
        <rFont val="Book Antiqua"/>
        <family val="1"/>
      </rPr>
      <t xml:space="preserve"> Division </t>
    </r>
    <r>
      <rPr>
        <b/>
        <sz val="20"/>
        <color indexed="12"/>
        <rFont val="Book Antiqua"/>
        <family val="1"/>
      </rPr>
      <t>1</t>
    </r>
  </si>
  <si>
    <t>Promoted</t>
  </si>
  <si>
    <t>Promotion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</si>
</sst>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\-0\ 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0" fillId="5" borderId="5" xfId="0" applyFill="1" applyBorder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11" fillId="7" borderId="5" xfId="0" applyFont="1" applyFill="1" applyBorder="1"/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5" borderId="9" xfId="0" applyFill="1" applyBorder="1"/>
    <xf numFmtId="165" fontId="0" fillId="7" borderId="6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7" fillId="8" borderId="10" xfId="0" applyFont="1" applyFill="1" applyBorder="1" applyAlignment="1">
      <alignment horizontal="center" vertical="center"/>
    </xf>
    <xf numFmtId="0" fontId="11" fillId="8" borderId="10" xfId="0" applyFont="1" applyFill="1" applyBorder="1"/>
    <xf numFmtId="0" fontId="12" fillId="8" borderId="10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5" fontId="0" fillId="8" borderId="6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/>
    </xf>
    <xf numFmtId="0" fontId="11" fillId="9" borderId="11" xfId="0" applyFont="1" applyFill="1" applyBorder="1"/>
    <xf numFmtId="0" fontId="12" fillId="9" borderId="3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164" fontId="12" fillId="9" borderId="7" xfId="0" applyNumberFormat="1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165" fontId="0" fillId="9" borderId="6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0" applyFont="1" applyFill="1" applyBorder="1"/>
    <xf numFmtId="0" fontId="7" fillId="10" borderId="10" xfId="0" applyFont="1" applyFill="1" applyBorder="1" applyAlignment="1">
      <alignment horizontal="center" vertical="center"/>
    </xf>
    <xf numFmtId="0" fontId="11" fillId="11" borderId="5" xfId="0" applyFont="1" applyFill="1" applyBorder="1"/>
    <xf numFmtId="0" fontId="12" fillId="11" borderId="2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164" fontId="12" fillId="11" borderId="7" xfId="0" applyNumberFormat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165" fontId="0" fillId="11" borderId="12" xfId="0" applyNumberFormat="1" applyFill="1" applyBorder="1" applyAlignment="1">
      <alignment horizontal="center"/>
    </xf>
    <xf numFmtId="165" fontId="0" fillId="11" borderId="11" xfId="0" applyNumberFormat="1" applyFill="1" applyBorder="1" applyAlignment="1">
      <alignment horizontal="center"/>
    </xf>
    <xf numFmtId="0" fontId="7" fillId="12" borderId="10" xfId="0" applyFont="1" applyFill="1" applyBorder="1" applyAlignment="1">
      <alignment horizontal="center" vertical="center"/>
    </xf>
    <xf numFmtId="0" fontId="11" fillId="12" borderId="10" xfId="0" applyFont="1" applyFill="1" applyBorder="1"/>
    <xf numFmtId="0" fontId="12" fillId="12" borderId="2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164" fontId="12" fillId="12" borderId="10" xfId="0" applyNumberFormat="1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0" fillId="5" borderId="11" xfId="0" applyFill="1" applyBorder="1"/>
    <xf numFmtId="165" fontId="0" fillId="12" borderId="12" xfId="0" applyNumberFormat="1" applyFill="1" applyBorder="1" applyAlignment="1">
      <alignment horizontal="center"/>
    </xf>
    <xf numFmtId="165" fontId="0" fillId="12" borderId="11" xfId="0" applyNumberFormat="1" applyFill="1" applyBorder="1" applyAlignment="1">
      <alignment horizontal="center"/>
    </xf>
    <xf numFmtId="0" fontId="0" fillId="10" borderId="0" xfId="0" applyFill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13" borderId="5" xfId="0" applyFill="1" applyBorder="1"/>
    <xf numFmtId="0" fontId="7" fillId="7" borderId="5" xfId="0" applyFont="1" applyFill="1" applyBorder="1" applyAlignment="1">
      <alignment horizontal="center" vertical="center"/>
    </xf>
    <xf numFmtId="0" fontId="14" fillId="7" borderId="5" xfId="0" applyFont="1" applyFill="1" applyBorder="1"/>
    <xf numFmtId="0" fontId="0" fillId="13" borderId="9" xfId="0" applyFill="1" applyBorder="1"/>
    <xf numFmtId="0" fontId="7" fillId="7" borderId="10" xfId="0" applyFont="1" applyFill="1" applyBorder="1" applyAlignment="1">
      <alignment horizontal="center" vertical="center"/>
    </xf>
    <xf numFmtId="0" fontId="14" fillId="7" borderId="10" xfId="0" applyFont="1" applyFill="1" applyBorder="1"/>
    <xf numFmtId="0" fontId="12" fillId="7" borderId="10" xfId="0" applyFont="1" applyFill="1" applyBorder="1" applyAlignment="1">
      <alignment horizontal="center" vertical="center"/>
    </xf>
    <xf numFmtId="0" fontId="14" fillId="7" borderId="11" xfId="0" applyFont="1" applyFill="1" applyBorder="1"/>
    <xf numFmtId="0" fontId="14" fillId="0" borderId="5" xfId="0" applyFont="1" applyFill="1" applyBorder="1"/>
    <xf numFmtId="0" fontId="14" fillId="0" borderId="10" xfId="0" applyFont="1" applyFill="1" applyBorder="1"/>
    <xf numFmtId="0" fontId="14" fillId="0" borderId="11" xfId="0" applyFont="1" applyFill="1" applyBorder="1"/>
    <xf numFmtId="0" fontId="14" fillId="11" borderId="5" xfId="0" applyFont="1" applyFill="1" applyBorder="1"/>
    <xf numFmtId="165" fontId="0" fillId="11" borderId="4" xfId="0" applyNumberFormat="1" applyFill="1" applyBorder="1" applyAlignment="1">
      <alignment horizontal="center"/>
    </xf>
    <xf numFmtId="165" fontId="0" fillId="11" borderId="10" xfId="0" applyNumberFormat="1" applyFill="1" applyBorder="1" applyAlignment="1">
      <alignment horizontal="center"/>
    </xf>
    <xf numFmtId="0" fontId="14" fillId="12" borderId="10" xfId="0" applyFont="1" applyFill="1" applyBorder="1"/>
    <xf numFmtId="0" fontId="0" fillId="12" borderId="11" xfId="0" applyFill="1" applyBorder="1"/>
    <xf numFmtId="0" fontId="15" fillId="12" borderId="13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/>
    <xf numFmtId="0" fontId="0" fillId="7" borderId="0" xfId="0" applyFill="1"/>
    <xf numFmtId="0" fontId="1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ame\PETANQUE\LIBERATION%20PETANQUE%20CLUB\2016\League%20Tables\Sing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ame\PETANQUE\LIBERATION%20PETANQUE%20CLUB\2016\League%20Tables\Singles%20Division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 "/>
      <sheetName val="Fixtures "/>
      <sheetName val="Table"/>
      <sheetName val="David Ibitson"/>
      <sheetName val="Ian Foster"/>
      <sheetName val="Matt Ryan"/>
      <sheetName val="Ross Payne"/>
      <sheetName val="Brian Harris"/>
      <sheetName val="Callum Stewart"/>
      <sheetName val="Matt Pinel"/>
      <sheetName val="Andrew Bellamy"/>
      <sheetName val="Alice Ibitson"/>
      <sheetName val="Geoffroy Buffetrille"/>
      <sheetName val="Toby Northern"/>
      <sheetName val="Keith Pinel"/>
    </sheetNames>
    <sheetDataSet>
      <sheetData sheetId="0"/>
      <sheetData sheetId="1">
        <row r="5">
          <cell r="B5" t="str">
            <v>Keith Pinel</v>
          </cell>
          <cell r="F5" t="str">
            <v>Toby Northern</v>
          </cell>
        </row>
        <row r="7">
          <cell r="B7" t="str">
            <v>Matt Pinel</v>
          </cell>
          <cell r="F7" t="str">
            <v>David Ibitson</v>
          </cell>
        </row>
        <row r="9">
          <cell r="B9" t="str">
            <v>Brian Harris</v>
          </cell>
          <cell r="F9" t="str">
            <v>Geoffroy Buffetrille</v>
          </cell>
        </row>
        <row r="11">
          <cell r="B11" t="str">
            <v>Alice Ibitson</v>
          </cell>
          <cell r="F11" t="str">
            <v>Callum Stewart</v>
          </cell>
        </row>
        <row r="13">
          <cell r="B13" t="str">
            <v>Matt Ryan</v>
          </cell>
          <cell r="F13" t="str">
            <v>Ross Payne</v>
          </cell>
        </row>
        <row r="15">
          <cell r="B15" t="str">
            <v>Andrew Bellamy-Burt</v>
          </cell>
          <cell r="F15" t="str">
            <v>Ian Foster</v>
          </cell>
        </row>
      </sheetData>
      <sheetData sheetId="2"/>
      <sheetData sheetId="3">
        <row r="47">
          <cell r="D47">
            <v>202</v>
          </cell>
          <cell r="E47">
            <v>212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4">
        <row r="47">
          <cell r="D47">
            <v>175</v>
          </cell>
          <cell r="E47">
            <v>222</v>
          </cell>
        </row>
        <row r="48">
          <cell r="D48">
            <v>9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5</v>
          </cell>
        </row>
      </sheetData>
      <sheetData sheetId="5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6">
        <row r="47">
          <cell r="D47">
            <v>192</v>
          </cell>
          <cell r="E47">
            <v>220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7</v>
          </cell>
        </row>
        <row r="52">
          <cell r="D52">
            <v>2</v>
          </cell>
        </row>
      </sheetData>
      <sheetData sheetId="7">
        <row r="47">
          <cell r="D47">
            <v>198</v>
          </cell>
          <cell r="E47">
            <v>243</v>
          </cell>
        </row>
        <row r="48">
          <cell r="D48">
            <v>7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4</v>
          </cell>
        </row>
        <row r="52">
          <cell r="D52">
            <v>5</v>
          </cell>
        </row>
      </sheetData>
      <sheetData sheetId="8">
        <row r="47">
          <cell r="D47">
            <v>223</v>
          </cell>
          <cell r="E47">
            <v>214</v>
          </cell>
        </row>
        <row r="48">
          <cell r="D48">
            <v>17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1</v>
          </cell>
        </row>
      </sheetData>
      <sheetData sheetId="9">
        <row r="47">
          <cell r="D47">
            <v>216</v>
          </cell>
          <cell r="E47">
            <v>204</v>
          </cell>
        </row>
        <row r="48">
          <cell r="D48">
            <v>12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6</v>
          </cell>
        </row>
        <row r="52">
          <cell r="D52">
            <v>2</v>
          </cell>
        </row>
      </sheetData>
      <sheetData sheetId="10">
        <row r="47">
          <cell r="D47">
            <v>224</v>
          </cell>
          <cell r="E47">
            <v>196</v>
          </cell>
        </row>
        <row r="48">
          <cell r="D48">
            <v>14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8</v>
          </cell>
        </row>
        <row r="52">
          <cell r="D52">
            <v>0</v>
          </cell>
        </row>
      </sheetData>
      <sheetData sheetId="11">
        <row r="47">
          <cell r="D47">
            <v>192</v>
          </cell>
          <cell r="E47">
            <v>227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12">
        <row r="47">
          <cell r="D47">
            <v>237</v>
          </cell>
          <cell r="E47">
            <v>189</v>
          </cell>
        </row>
        <row r="48">
          <cell r="D48">
            <v>17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1</v>
          </cell>
        </row>
      </sheetData>
      <sheetData sheetId="13">
        <row r="47">
          <cell r="D47">
            <v>226</v>
          </cell>
          <cell r="E47">
            <v>159</v>
          </cell>
        </row>
        <row r="48">
          <cell r="D48">
            <v>19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4</v>
          </cell>
        </row>
        <row r="52">
          <cell r="D52">
            <v>1</v>
          </cell>
        </row>
      </sheetData>
      <sheetData sheetId="14">
        <row r="47">
          <cell r="D47">
            <v>215</v>
          </cell>
          <cell r="E47">
            <v>214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7</v>
          </cell>
        </row>
        <row r="52">
          <cell r="D52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 "/>
      <sheetName val="Fixtures "/>
      <sheetName val="Table"/>
      <sheetName val="Player 8"/>
      <sheetName val="Player 12"/>
      <sheetName val="Player 5"/>
      <sheetName val="Player 11"/>
      <sheetName val="Player 3"/>
      <sheetName val="Player 10"/>
      <sheetName val="Player 2"/>
      <sheetName val="Player 6"/>
      <sheetName val="Player 4"/>
      <sheetName val="Player 9"/>
      <sheetName val="Player 7"/>
      <sheetName val="Player 1"/>
    </sheetNames>
    <sheetDataSet>
      <sheetData sheetId="0"/>
      <sheetData sheetId="1">
        <row r="5">
          <cell r="B5" t="str">
            <v>Matt Buesnel</v>
          </cell>
          <cell r="F5" t="str">
            <v>Tom McMinigal</v>
          </cell>
        </row>
        <row r="7">
          <cell r="B7" t="str">
            <v>Alex Stewart</v>
          </cell>
          <cell r="F7" t="str">
            <v>Brigitte Ibitson</v>
          </cell>
        </row>
        <row r="9">
          <cell r="B9" t="str">
            <v>Colin Myers</v>
          </cell>
          <cell r="F9" t="str">
            <v>James Rondel</v>
          </cell>
        </row>
        <row r="11">
          <cell r="B11" t="str">
            <v>Paul Le Moine</v>
          </cell>
          <cell r="F11" t="str">
            <v>John McGaw</v>
          </cell>
        </row>
        <row r="13">
          <cell r="B13" t="str">
            <v>Kevin Journeaux</v>
          </cell>
          <cell r="F13" t="str">
            <v>Neil Selby</v>
          </cell>
        </row>
        <row r="15">
          <cell r="B15" t="str">
            <v>Cassie Stewart</v>
          </cell>
          <cell r="F15" t="str">
            <v>James Mold</v>
          </cell>
        </row>
      </sheetData>
      <sheetData sheetId="2"/>
      <sheetData sheetId="3">
        <row r="47">
          <cell r="D47">
            <v>165</v>
          </cell>
          <cell r="E47">
            <v>251</v>
          </cell>
        </row>
        <row r="48">
          <cell r="D48">
            <v>3</v>
          </cell>
        </row>
        <row r="49">
          <cell r="D49">
            <v>10</v>
          </cell>
        </row>
        <row r="50">
          <cell r="D50">
            <v>0</v>
          </cell>
        </row>
        <row r="51">
          <cell r="D51">
            <v>3</v>
          </cell>
        </row>
        <row r="52">
          <cell r="D52">
            <v>7</v>
          </cell>
        </row>
      </sheetData>
      <sheetData sheetId="4">
        <row r="47">
          <cell r="D47">
            <v>202</v>
          </cell>
          <cell r="E47">
            <v>219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5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6">
        <row r="47">
          <cell r="D47">
            <v>244</v>
          </cell>
          <cell r="E47">
            <v>159</v>
          </cell>
        </row>
        <row r="48">
          <cell r="D48">
            <v>26</v>
          </cell>
        </row>
        <row r="49">
          <cell r="D49">
            <v>10</v>
          </cell>
        </row>
        <row r="50">
          <cell r="D50">
            <v>8</v>
          </cell>
        </row>
        <row r="51">
          <cell r="D51">
            <v>2</v>
          </cell>
        </row>
        <row r="52">
          <cell r="D52">
            <v>0</v>
          </cell>
        </row>
      </sheetData>
      <sheetData sheetId="7">
        <row r="47">
          <cell r="D47">
            <v>200</v>
          </cell>
          <cell r="E47">
            <v>227</v>
          </cell>
        </row>
        <row r="48">
          <cell r="D48">
            <v>8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5</v>
          </cell>
        </row>
        <row r="52">
          <cell r="D52">
            <v>4</v>
          </cell>
        </row>
      </sheetData>
      <sheetData sheetId="8">
        <row r="47">
          <cell r="D47">
            <v>220</v>
          </cell>
          <cell r="E47">
            <v>201</v>
          </cell>
        </row>
        <row r="48">
          <cell r="D48">
            <v>15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3</v>
          </cell>
        </row>
        <row r="52">
          <cell r="D52">
            <v>3</v>
          </cell>
        </row>
      </sheetData>
      <sheetData sheetId="9">
        <row r="47">
          <cell r="D47">
            <v>199</v>
          </cell>
          <cell r="E47">
            <v>216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7</v>
          </cell>
        </row>
        <row r="52">
          <cell r="D52">
            <v>2</v>
          </cell>
        </row>
      </sheetData>
      <sheetData sheetId="10">
        <row r="47">
          <cell r="D47">
            <v>201</v>
          </cell>
          <cell r="E47">
            <v>215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7</v>
          </cell>
        </row>
        <row r="52">
          <cell r="D52">
            <v>2</v>
          </cell>
        </row>
      </sheetData>
      <sheetData sheetId="11">
        <row r="47">
          <cell r="D47">
            <v>218</v>
          </cell>
          <cell r="E47">
            <v>182</v>
          </cell>
        </row>
        <row r="48">
          <cell r="D48">
            <v>15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3</v>
          </cell>
        </row>
        <row r="52">
          <cell r="D52">
            <v>3</v>
          </cell>
        </row>
      </sheetData>
      <sheetData sheetId="12">
        <row r="47">
          <cell r="D47">
            <v>192</v>
          </cell>
          <cell r="E47">
            <v>219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13">
        <row r="47">
          <cell r="D47">
            <v>211</v>
          </cell>
          <cell r="E47">
            <v>225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14">
        <row r="47">
          <cell r="D47">
            <v>229</v>
          </cell>
          <cell r="E47">
            <v>167</v>
          </cell>
        </row>
        <row r="48">
          <cell r="D48">
            <v>23</v>
          </cell>
        </row>
        <row r="49">
          <cell r="D49">
            <v>10</v>
          </cell>
        </row>
        <row r="50">
          <cell r="D50">
            <v>7</v>
          </cell>
        </row>
        <row r="51">
          <cell r="D51">
            <v>2</v>
          </cell>
        </row>
        <row r="52">
          <cell r="D5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C29" sqref="C29"/>
    </sheetView>
  </sheetViews>
  <sheetFormatPr defaultRowHeight="14.25" x14ac:dyDescent="0.45"/>
  <cols>
    <col min="1" max="1" width="4.1328125" customWidth="1"/>
    <col min="2" max="2" width="8.3984375" customWidth="1"/>
    <col min="3" max="3" width="36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15" max="15" width="9.73046875" customWidth="1"/>
    <col min="257" max="257" width="4.1328125" customWidth="1"/>
    <col min="258" max="258" width="8.3984375" customWidth="1"/>
    <col min="259" max="259" width="36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271" max="271" width="9.73046875" customWidth="1"/>
    <col min="513" max="513" width="4.1328125" customWidth="1"/>
    <col min="514" max="514" width="8.3984375" customWidth="1"/>
    <col min="515" max="515" width="36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527" max="527" width="9.73046875" customWidth="1"/>
    <col min="769" max="769" width="4.1328125" customWidth="1"/>
    <col min="770" max="770" width="8.3984375" customWidth="1"/>
    <col min="771" max="771" width="36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783" max="783" width="9.73046875" customWidth="1"/>
    <col min="1025" max="1025" width="4.1328125" customWidth="1"/>
    <col min="1026" max="1026" width="8.3984375" customWidth="1"/>
    <col min="1027" max="1027" width="36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039" max="1039" width="9.73046875" customWidth="1"/>
    <col min="1281" max="1281" width="4.1328125" customWidth="1"/>
    <col min="1282" max="1282" width="8.3984375" customWidth="1"/>
    <col min="1283" max="1283" width="36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295" max="1295" width="9.73046875" customWidth="1"/>
    <col min="1537" max="1537" width="4.1328125" customWidth="1"/>
    <col min="1538" max="1538" width="8.3984375" customWidth="1"/>
    <col min="1539" max="1539" width="36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551" max="1551" width="9.73046875" customWidth="1"/>
    <col min="1793" max="1793" width="4.1328125" customWidth="1"/>
    <col min="1794" max="1794" width="8.3984375" customWidth="1"/>
    <col min="1795" max="1795" width="36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1807" max="1807" width="9.73046875" customWidth="1"/>
    <col min="2049" max="2049" width="4.1328125" customWidth="1"/>
    <col min="2050" max="2050" width="8.3984375" customWidth="1"/>
    <col min="2051" max="2051" width="36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063" max="2063" width="9.73046875" customWidth="1"/>
    <col min="2305" max="2305" width="4.1328125" customWidth="1"/>
    <col min="2306" max="2306" width="8.3984375" customWidth="1"/>
    <col min="2307" max="2307" width="36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319" max="2319" width="9.73046875" customWidth="1"/>
    <col min="2561" max="2561" width="4.1328125" customWidth="1"/>
    <col min="2562" max="2562" width="8.3984375" customWidth="1"/>
    <col min="2563" max="2563" width="36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575" max="2575" width="9.73046875" customWidth="1"/>
    <col min="2817" max="2817" width="4.1328125" customWidth="1"/>
    <col min="2818" max="2818" width="8.3984375" customWidth="1"/>
    <col min="2819" max="2819" width="36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2831" max="2831" width="9.73046875" customWidth="1"/>
    <col min="3073" max="3073" width="4.1328125" customWidth="1"/>
    <col min="3074" max="3074" width="8.3984375" customWidth="1"/>
    <col min="3075" max="3075" width="36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087" max="3087" width="9.73046875" customWidth="1"/>
    <col min="3329" max="3329" width="4.1328125" customWidth="1"/>
    <col min="3330" max="3330" width="8.3984375" customWidth="1"/>
    <col min="3331" max="3331" width="36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343" max="3343" width="9.73046875" customWidth="1"/>
    <col min="3585" max="3585" width="4.1328125" customWidth="1"/>
    <col min="3586" max="3586" width="8.3984375" customWidth="1"/>
    <col min="3587" max="3587" width="36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599" max="3599" width="9.73046875" customWidth="1"/>
    <col min="3841" max="3841" width="4.1328125" customWidth="1"/>
    <col min="3842" max="3842" width="8.3984375" customWidth="1"/>
    <col min="3843" max="3843" width="36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3855" max="3855" width="9.73046875" customWidth="1"/>
    <col min="4097" max="4097" width="4.1328125" customWidth="1"/>
    <col min="4098" max="4098" width="8.3984375" customWidth="1"/>
    <col min="4099" max="4099" width="36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111" max="4111" width="9.73046875" customWidth="1"/>
    <col min="4353" max="4353" width="4.1328125" customWidth="1"/>
    <col min="4354" max="4354" width="8.3984375" customWidth="1"/>
    <col min="4355" max="4355" width="36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367" max="4367" width="9.73046875" customWidth="1"/>
    <col min="4609" max="4609" width="4.1328125" customWidth="1"/>
    <col min="4610" max="4610" width="8.3984375" customWidth="1"/>
    <col min="4611" max="4611" width="36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623" max="4623" width="9.73046875" customWidth="1"/>
    <col min="4865" max="4865" width="4.1328125" customWidth="1"/>
    <col min="4866" max="4866" width="8.3984375" customWidth="1"/>
    <col min="4867" max="4867" width="36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4879" max="4879" width="9.73046875" customWidth="1"/>
    <col min="5121" max="5121" width="4.1328125" customWidth="1"/>
    <col min="5122" max="5122" width="8.3984375" customWidth="1"/>
    <col min="5123" max="5123" width="36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135" max="5135" width="9.73046875" customWidth="1"/>
    <col min="5377" max="5377" width="4.1328125" customWidth="1"/>
    <col min="5378" max="5378" width="8.3984375" customWidth="1"/>
    <col min="5379" max="5379" width="36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391" max="5391" width="9.73046875" customWidth="1"/>
    <col min="5633" max="5633" width="4.1328125" customWidth="1"/>
    <col min="5634" max="5634" width="8.3984375" customWidth="1"/>
    <col min="5635" max="5635" width="36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647" max="5647" width="9.73046875" customWidth="1"/>
    <col min="5889" max="5889" width="4.1328125" customWidth="1"/>
    <col min="5890" max="5890" width="8.3984375" customWidth="1"/>
    <col min="5891" max="5891" width="36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5903" max="5903" width="9.73046875" customWidth="1"/>
    <col min="6145" max="6145" width="4.1328125" customWidth="1"/>
    <col min="6146" max="6146" width="8.3984375" customWidth="1"/>
    <col min="6147" max="6147" width="36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159" max="6159" width="9.73046875" customWidth="1"/>
    <col min="6401" max="6401" width="4.1328125" customWidth="1"/>
    <col min="6402" max="6402" width="8.3984375" customWidth="1"/>
    <col min="6403" max="6403" width="36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415" max="6415" width="9.73046875" customWidth="1"/>
    <col min="6657" max="6657" width="4.1328125" customWidth="1"/>
    <col min="6658" max="6658" width="8.3984375" customWidth="1"/>
    <col min="6659" max="6659" width="36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671" max="6671" width="9.73046875" customWidth="1"/>
    <col min="6913" max="6913" width="4.1328125" customWidth="1"/>
    <col min="6914" max="6914" width="8.3984375" customWidth="1"/>
    <col min="6915" max="6915" width="36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6927" max="6927" width="9.73046875" customWidth="1"/>
    <col min="7169" max="7169" width="4.1328125" customWidth="1"/>
    <col min="7170" max="7170" width="8.3984375" customWidth="1"/>
    <col min="7171" max="7171" width="36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183" max="7183" width="9.73046875" customWidth="1"/>
    <col min="7425" max="7425" width="4.1328125" customWidth="1"/>
    <col min="7426" max="7426" width="8.3984375" customWidth="1"/>
    <col min="7427" max="7427" width="36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439" max="7439" width="9.73046875" customWidth="1"/>
    <col min="7681" max="7681" width="4.1328125" customWidth="1"/>
    <col min="7682" max="7682" width="8.3984375" customWidth="1"/>
    <col min="7683" max="7683" width="36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695" max="7695" width="9.73046875" customWidth="1"/>
    <col min="7937" max="7937" width="4.1328125" customWidth="1"/>
    <col min="7938" max="7938" width="8.3984375" customWidth="1"/>
    <col min="7939" max="7939" width="36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7951" max="7951" width="9.73046875" customWidth="1"/>
    <col min="8193" max="8193" width="4.1328125" customWidth="1"/>
    <col min="8194" max="8194" width="8.3984375" customWidth="1"/>
    <col min="8195" max="8195" width="36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207" max="8207" width="9.73046875" customWidth="1"/>
    <col min="8449" max="8449" width="4.1328125" customWidth="1"/>
    <col min="8450" max="8450" width="8.3984375" customWidth="1"/>
    <col min="8451" max="8451" width="36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463" max="8463" width="9.73046875" customWidth="1"/>
    <col min="8705" max="8705" width="4.1328125" customWidth="1"/>
    <col min="8706" max="8706" width="8.3984375" customWidth="1"/>
    <col min="8707" max="8707" width="36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719" max="8719" width="9.73046875" customWidth="1"/>
    <col min="8961" max="8961" width="4.1328125" customWidth="1"/>
    <col min="8962" max="8962" width="8.3984375" customWidth="1"/>
    <col min="8963" max="8963" width="36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8975" max="8975" width="9.73046875" customWidth="1"/>
    <col min="9217" max="9217" width="4.1328125" customWidth="1"/>
    <col min="9218" max="9218" width="8.3984375" customWidth="1"/>
    <col min="9219" max="9219" width="36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231" max="9231" width="9.73046875" customWidth="1"/>
    <col min="9473" max="9473" width="4.1328125" customWidth="1"/>
    <col min="9474" max="9474" width="8.3984375" customWidth="1"/>
    <col min="9475" max="9475" width="36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487" max="9487" width="9.73046875" customWidth="1"/>
    <col min="9729" max="9729" width="4.1328125" customWidth="1"/>
    <col min="9730" max="9730" width="8.3984375" customWidth="1"/>
    <col min="9731" max="9731" width="36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743" max="9743" width="9.73046875" customWidth="1"/>
    <col min="9985" max="9985" width="4.1328125" customWidth="1"/>
    <col min="9986" max="9986" width="8.3984375" customWidth="1"/>
    <col min="9987" max="9987" width="36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9999" max="9999" width="9.73046875" customWidth="1"/>
    <col min="10241" max="10241" width="4.1328125" customWidth="1"/>
    <col min="10242" max="10242" width="8.3984375" customWidth="1"/>
    <col min="10243" max="10243" width="36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255" max="10255" width="9.73046875" customWidth="1"/>
    <col min="10497" max="10497" width="4.1328125" customWidth="1"/>
    <col min="10498" max="10498" width="8.3984375" customWidth="1"/>
    <col min="10499" max="10499" width="36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511" max="10511" width="9.73046875" customWidth="1"/>
    <col min="10753" max="10753" width="4.1328125" customWidth="1"/>
    <col min="10754" max="10754" width="8.3984375" customWidth="1"/>
    <col min="10755" max="10755" width="36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0767" max="10767" width="9.73046875" customWidth="1"/>
    <col min="11009" max="11009" width="4.1328125" customWidth="1"/>
    <col min="11010" max="11010" width="8.3984375" customWidth="1"/>
    <col min="11011" max="11011" width="36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023" max="11023" width="9.73046875" customWidth="1"/>
    <col min="11265" max="11265" width="4.1328125" customWidth="1"/>
    <col min="11266" max="11266" width="8.3984375" customWidth="1"/>
    <col min="11267" max="11267" width="36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279" max="11279" width="9.73046875" customWidth="1"/>
    <col min="11521" max="11521" width="4.1328125" customWidth="1"/>
    <col min="11522" max="11522" width="8.3984375" customWidth="1"/>
    <col min="11523" max="11523" width="36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535" max="11535" width="9.73046875" customWidth="1"/>
    <col min="11777" max="11777" width="4.1328125" customWidth="1"/>
    <col min="11778" max="11778" width="8.3984375" customWidth="1"/>
    <col min="11779" max="11779" width="36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1791" max="11791" width="9.73046875" customWidth="1"/>
    <col min="12033" max="12033" width="4.1328125" customWidth="1"/>
    <col min="12034" max="12034" width="8.3984375" customWidth="1"/>
    <col min="12035" max="12035" width="36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047" max="12047" width="9.73046875" customWidth="1"/>
    <col min="12289" max="12289" width="4.1328125" customWidth="1"/>
    <col min="12290" max="12290" width="8.3984375" customWidth="1"/>
    <col min="12291" max="12291" width="36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303" max="12303" width="9.73046875" customWidth="1"/>
    <col min="12545" max="12545" width="4.1328125" customWidth="1"/>
    <col min="12546" max="12546" width="8.3984375" customWidth="1"/>
    <col min="12547" max="12547" width="36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559" max="12559" width="9.73046875" customWidth="1"/>
    <col min="12801" max="12801" width="4.1328125" customWidth="1"/>
    <col min="12802" max="12802" width="8.3984375" customWidth="1"/>
    <col min="12803" max="12803" width="36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2815" max="12815" width="9.73046875" customWidth="1"/>
    <col min="13057" max="13057" width="4.1328125" customWidth="1"/>
    <col min="13058" max="13058" width="8.3984375" customWidth="1"/>
    <col min="13059" max="13059" width="36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071" max="13071" width="9.73046875" customWidth="1"/>
    <col min="13313" max="13313" width="4.1328125" customWidth="1"/>
    <col min="13314" max="13314" width="8.3984375" customWidth="1"/>
    <col min="13315" max="13315" width="36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327" max="13327" width="9.73046875" customWidth="1"/>
    <col min="13569" max="13569" width="4.1328125" customWidth="1"/>
    <col min="13570" max="13570" width="8.3984375" customWidth="1"/>
    <col min="13571" max="13571" width="36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583" max="13583" width="9.73046875" customWidth="1"/>
    <col min="13825" max="13825" width="4.1328125" customWidth="1"/>
    <col min="13826" max="13826" width="8.3984375" customWidth="1"/>
    <col min="13827" max="13827" width="36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3839" max="13839" width="9.73046875" customWidth="1"/>
    <col min="14081" max="14081" width="4.1328125" customWidth="1"/>
    <col min="14082" max="14082" width="8.3984375" customWidth="1"/>
    <col min="14083" max="14083" width="36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095" max="14095" width="9.73046875" customWidth="1"/>
    <col min="14337" max="14337" width="4.1328125" customWidth="1"/>
    <col min="14338" max="14338" width="8.3984375" customWidth="1"/>
    <col min="14339" max="14339" width="36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351" max="14351" width="9.73046875" customWidth="1"/>
    <col min="14593" max="14593" width="4.1328125" customWidth="1"/>
    <col min="14594" max="14594" width="8.3984375" customWidth="1"/>
    <col min="14595" max="14595" width="36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607" max="14607" width="9.73046875" customWidth="1"/>
    <col min="14849" max="14849" width="4.1328125" customWidth="1"/>
    <col min="14850" max="14850" width="8.3984375" customWidth="1"/>
    <col min="14851" max="14851" width="36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4863" max="14863" width="9.73046875" customWidth="1"/>
    <col min="15105" max="15105" width="4.1328125" customWidth="1"/>
    <col min="15106" max="15106" width="8.3984375" customWidth="1"/>
    <col min="15107" max="15107" width="36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119" max="15119" width="9.73046875" customWidth="1"/>
    <col min="15361" max="15361" width="4.1328125" customWidth="1"/>
    <col min="15362" max="15362" width="8.3984375" customWidth="1"/>
    <col min="15363" max="15363" width="36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375" max="15375" width="9.73046875" customWidth="1"/>
    <col min="15617" max="15617" width="4.1328125" customWidth="1"/>
    <col min="15618" max="15618" width="8.3984375" customWidth="1"/>
    <col min="15619" max="15619" width="36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631" max="15631" width="9.73046875" customWidth="1"/>
    <col min="15873" max="15873" width="4.1328125" customWidth="1"/>
    <col min="15874" max="15874" width="8.3984375" customWidth="1"/>
    <col min="15875" max="15875" width="36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5887" max="15887" width="9.73046875" customWidth="1"/>
    <col min="16129" max="16129" width="4.1328125" customWidth="1"/>
    <col min="16130" max="16130" width="8.3984375" customWidth="1"/>
    <col min="16131" max="16131" width="36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  <col min="16143" max="16143" width="9.7304687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23.25" x14ac:dyDescent="0.7">
      <c r="A3" s="1"/>
      <c r="B3" s="68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5.5" thickBot="1" x14ac:dyDescent="0.5">
      <c r="B5" s="70" t="s">
        <v>2</v>
      </c>
      <c r="C5" s="71"/>
      <c r="D5" s="71"/>
      <c r="E5" s="71"/>
      <c r="F5" s="71"/>
      <c r="G5" s="71"/>
      <c r="H5" s="71"/>
      <c r="I5" s="71"/>
      <c r="J5" s="71"/>
      <c r="K5" s="71"/>
      <c r="L5" s="72"/>
      <c r="M5" s="71"/>
      <c r="N5" s="73"/>
    </row>
    <row r="6" spans="1:15" ht="39.75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8"/>
      <c r="M6" s="9" t="s">
        <v>13</v>
      </c>
      <c r="N6" s="10" t="s">
        <v>14</v>
      </c>
    </row>
    <row r="7" spans="1:15" ht="15.75" thickBot="1" x14ac:dyDescent="0.5">
      <c r="A7" s="1"/>
      <c r="B7" s="11">
        <v>1</v>
      </c>
      <c r="C7" s="12" t="str">
        <f>('[1]Fixtures '!F5)</f>
        <v>Toby Northern</v>
      </c>
      <c r="D7" s="13">
        <f>SUM('[1]Toby Northern'!D49:E49)</f>
        <v>10</v>
      </c>
      <c r="E7" s="14">
        <f>SUM('[1]Toby Northern'!D50:E50)</f>
        <v>5</v>
      </c>
      <c r="F7" s="14">
        <f>SUM('[1]Toby Northern'!D51:E51)</f>
        <v>4</v>
      </c>
      <c r="G7" s="14">
        <f>SUM('[1]Toby Northern'!D52:E52)</f>
        <v>1</v>
      </c>
      <c r="H7" s="14">
        <f>SUM('[1]Toby Northern'!D47)</f>
        <v>226</v>
      </c>
      <c r="I7" s="14">
        <f>SUM('[1]Toby Northern'!E47)</f>
        <v>159</v>
      </c>
      <c r="J7" s="15">
        <f t="shared" ref="J7:J18" si="0">SUM(H7-I7)</f>
        <v>67</v>
      </c>
      <c r="K7" s="16">
        <f>SUM('[1]Toby Northern'!D48:E48)</f>
        <v>19</v>
      </c>
      <c r="L7" s="17"/>
      <c r="M7" s="18">
        <f t="shared" ref="M7:M9" si="1">SUM(H7/D7)/2</f>
        <v>11.3</v>
      </c>
      <c r="N7" s="19">
        <f t="shared" ref="N7:N9" si="2">SUM(I7/D7)/2</f>
        <v>7.95</v>
      </c>
      <c r="O7" t="s">
        <v>15</v>
      </c>
    </row>
    <row r="8" spans="1:15" ht="15.75" thickBot="1" x14ac:dyDescent="0.5">
      <c r="A8" s="1"/>
      <c r="B8" s="20">
        <v>2</v>
      </c>
      <c r="C8" s="21" t="str">
        <f>('[1]Fixtures '!F9)</f>
        <v>Geoffroy Buffetrille</v>
      </c>
      <c r="D8" s="22">
        <f>SUM('[1]Geoffroy Buffetrille'!D49:E49)</f>
        <v>10</v>
      </c>
      <c r="E8" s="23">
        <f>SUM('[1]Geoffroy Buffetrille'!D50:E50)</f>
        <v>4</v>
      </c>
      <c r="F8" s="23">
        <f>SUM('[1]Geoffroy Buffetrille'!D51:E51)</f>
        <v>5</v>
      </c>
      <c r="G8" s="23">
        <f>SUM('[1]Geoffroy Buffetrille'!D52:E52)</f>
        <v>1</v>
      </c>
      <c r="H8" s="23">
        <f>SUM('[1]Geoffroy Buffetrille'!D47)</f>
        <v>237</v>
      </c>
      <c r="I8" s="23">
        <f>SUM('[1]Geoffroy Buffetrille'!E47)</f>
        <v>189</v>
      </c>
      <c r="J8" s="24">
        <f t="shared" si="0"/>
        <v>48</v>
      </c>
      <c r="K8" s="25">
        <f>SUM('[1]Geoffroy Buffetrille'!D48:E48)</f>
        <v>17</v>
      </c>
      <c r="L8" s="17"/>
      <c r="M8" s="26">
        <f t="shared" si="1"/>
        <v>11.85</v>
      </c>
      <c r="N8" s="27">
        <f t="shared" si="2"/>
        <v>9.4499999999999993</v>
      </c>
      <c r="O8" t="s">
        <v>16</v>
      </c>
    </row>
    <row r="9" spans="1:15" ht="15.75" thickBot="1" x14ac:dyDescent="0.5">
      <c r="A9" s="1"/>
      <c r="B9" s="28">
        <v>3</v>
      </c>
      <c r="C9" s="29" t="str">
        <f>('[1]Fixtures '!F11)</f>
        <v>Callum Stewart</v>
      </c>
      <c r="D9" s="30">
        <f>SUM('[1]Callum Stewart'!D49:E49)</f>
        <v>10</v>
      </c>
      <c r="E9" s="31">
        <f>SUM('[1]Callum Stewart'!D50:E50)</f>
        <v>4</v>
      </c>
      <c r="F9" s="31">
        <f>SUM('[1]Callum Stewart'!D51:E51)</f>
        <v>5</v>
      </c>
      <c r="G9" s="31">
        <f>SUM('[1]Callum Stewart'!D52:E52)</f>
        <v>1</v>
      </c>
      <c r="H9" s="31">
        <f>SUM('[1]Callum Stewart'!D47)</f>
        <v>223</v>
      </c>
      <c r="I9" s="31">
        <f>SUM('[1]Callum Stewart'!E47)</f>
        <v>214</v>
      </c>
      <c r="J9" s="32">
        <f t="shared" si="0"/>
        <v>9</v>
      </c>
      <c r="K9" s="33">
        <f>SUM('[1]Callum Stewart'!D48:E48)</f>
        <v>17</v>
      </c>
      <c r="L9" s="17"/>
      <c r="M9" s="34">
        <f t="shared" si="1"/>
        <v>11.15</v>
      </c>
      <c r="N9" s="35">
        <f t="shared" si="2"/>
        <v>10.7</v>
      </c>
      <c r="O9" t="s">
        <v>17</v>
      </c>
    </row>
    <row r="10" spans="1:15" ht="15.75" thickBot="1" x14ac:dyDescent="0.5">
      <c r="A10" s="1"/>
      <c r="B10" s="36">
        <v>4</v>
      </c>
      <c r="C10" s="37" t="str">
        <f>('[1]Fixtures '!B15)</f>
        <v>Andrew Bellamy-Burt</v>
      </c>
      <c r="D10" s="38">
        <f>SUM('[1]Andrew Bellamy'!D49:E49)</f>
        <v>10</v>
      </c>
      <c r="E10" s="39">
        <f>SUM('[1]Andrew Bellamy'!D50:E50)</f>
        <v>2</v>
      </c>
      <c r="F10" s="39">
        <f>SUM('[1]Andrew Bellamy'!D51:E51)</f>
        <v>8</v>
      </c>
      <c r="G10" s="39">
        <f>SUM('[1]Andrew Bellamy'!D52:E52)</f>
        <v>0</v>
      </c>
      <c r="H10" s="39">
        <f>SUM('[1]Andrew Bellamy'!D47)</f>
        <v>224</v>
      </c>
      <c r="I10" s="39">
        <f>SUM('[1]Andrew Bellamy'!E47)</f>
        <v>196</v>
      </c>
      <c r="J10" s="40">
        <f t="shared" si="0"/>
        <v>28</v>
      </c>
      <c r="K10" s="41">
        <f>SUM('[1]Andrew Bellamy'!D48:E48)</f>
        <v>14</v>
      </c>
      <c r="L10" s="17"/>
      <c r="M10" s="42">
        <f t="shared" ref="M10:M17" si="3">SUM(H10/D10)/2</f>
        <v>11.2</v>
      </c>
      <c r="N10" s="43">
        <f t="shared" ref="N10:N17" si="4">SUM(I10/D10)/2</f>
        <v>9.8000000000000007</v>
      </c>
    </row>
    <row r="11" spans="1:15" ht="15.75" thickBot="1" x14ac:dyDescent="0.5">
      <c r="A11" s="1"/>
      <c r="B11" s="44">
        <v>5</v>
      </c>
      <c r="C11" s="37" t="str">
        <f>('[1]Fixtures '!B7)</f>
        <v>Matt Pinel</v>
      </c>
      <c r="D11" s="38">
        <f>SUM('[1]Matt Pinel'!D49:E49)</f>
        <v>10</v>
      </c>
      <c r="E11" s="39">
        <f>SUM('[1]Matt Pinel'!D50:E50)</f>
        <v>2</v>
      </c>
      <c r="F11" s="39">
        <f>SUM('[1]Matt Pinel'!D51:E51)</f>
        <v>6</v>
      </c>
      <c r="G11" s="39">
        <f>SUM('[1]Matt Pinel'!D52:E52)</f>
        <v>2</v>
      </c>
      <c r="H11" s="39">
        <f>SUM('[1]Matt Pinel'!D47)</f>
        <v>216</v>
      </c>
      <c r="I11" s="39">
        <f>SUM('[1]Matt Pinel'!E47)</f>
        <v>204</v>
      </c>
      <c r="J11" s="40">
        <f t="shared" si="0"/>
        <v>12</v>
      </c>
      <c r="K11" s="41">
        <f>SUM('[1]Matt Pinel'!D48:E48)</f>
        <v>12</v>
      </c>
      <c r="L11" s="17"/>
      <c r="M11" s="45">
        <f t="shared" si="3"/>
        <v>10.8</v>
      </c>
      <c r="N11" s="46">
        <f t="shared" si="4"/>
        <v>10.199999999999999</v>
      </c>
    </row>
    <row r="12" spans="1:15" ht="15.75" thickBot="1" x14ac:dyDescent="0.5">
      <c r="A12" s="1"/>
      <c r="B12" s="36">
        <v>6</v>
      </c>
      <c r="C12" s="37" t="str">
        <f>('[1]Fixtures '!B11)</f>
        <v>Alice Ibitson</v>
      </c>
      <c r="D12" s="38">
        <f>SUM('[1]Alice Ibitson'!D49:E49)</f>
        <v>10</v>
      </c>
      <c r="E12" s="39">
        <f>SUM('[1]Alice Ibitson'!D50:E50)</f>
        <v>2</v>
      </c>
      <c r="F12" s="39">
        <f>SUM('[1]Alice Ibitson'!D51:E51)</f>
        <v>5</v>
      </c>
      <c r="G12" s="39">
        <f>SUM('[1]Alice Ibitson'!D52:E52)</f>
        <v>3</v>
      </c>
      <c r="H12" s="39">
        <f>SUM('[1]Alice Ibitson'!D47)</f>
        <v>192</v>
      </c>
      <c r="I12" s="39">
        <f>SUM('[1]Alice Ibitson'!E47)</f>
        <v>227</v>
      </c>
      <c r="J12" s="40">
        <f t="shared" si="0"/>
        <v>-35</v>
      </c>
      <c r="K12" s="41">
        <f>SUM('[1]Alice Ibitson'!D48:E48)</f>
        <v>11</v>
      </c>
      <c r="L12" s="17"/>
      <c r="M12" s="45">
        <f t="shared" si="3"/>
        <v>9.6</v>
      </c>
      <c r="N12" s="46">
        <f t="shared" si="4"/>
        <v>11.35</v>
      </c>
    </row>
    <row r="13" spans="1:15" ht="15.75" thickBot="1" x14ac:dyDescent="0.5">
      <c r="A13" s="1"/>
      <c r="B13" s="36">
        <v>7</v>
      </c>
      <c r="C13" s="37" t="str">
        <f>('[1]Fixtures '!B5)</f>
        <v>Keith Pinel</v>
      </c>
      <c r="D13" s="38">
        <f>SUM('[1]Keith Pinel'!D49:E49)</f>
        <v>10</v>
      </c>
      <c r="E13" s="39">
        <f>SUM('[1]Keith Pinel'!D50:E50)</f>
        <v>1</v>
      </c>
      <c r="F13" s="39">
        <f>SUM('[1]Keith Pinel'!D51:E51)</f>
        <v>7</v>
      </c>
      <c r="G13" s="39">
        <f>SUM('[1]Keith Pinel'!D52:E52)</f>
        <v>2</v>
      </c>
      <c r="H13" s="39">
        <f>SUM('[1]Keith Pinel'!D47)</f>
        <v>215</v>
      </c>
      <c r="I13" s="39">
        <f>SUM('[1]Keith Pinel'!E47)</f>
        <v>214</v>
      </c>
      <c r="J13" s="40">
        <f t="shared" si="0"/>
        <v>1</v>
      </c>
      <c r="K13" s="41">
        <f>SUM('[1]Keith Pinel'!D48:E48)</f>
        <v>10</v>
      </c>
      <c r="L13" s="17"/>
      <c r="M13" s="45">
        <f t="shared" si="3"/>
        <v>10.75</v>
      </c>
      <c r="N13" s="46">
        <f t="shared" si="4"/>
        <v>10.7</v>
      </c>
    </row>
    <row r="14" spans="1:15" ht="15.75" thickBot="1" x14ac:dyDescent="0.5">
      <c r="A14" s="1"/>
      <c r="B14" s="44">
        <v>8</v>
      </c>
      <c r="C14" s="47" t="str">
        <f>('[1]Fixtures '!F7)</f>
        <v>David Ibitson</v>
      </c>
      <c r="D14" s="38">
        <f>SUM('[1]David Ibitson'!D49:E49)</f>
        <v>10</v>
      </c>
      <c r="E14" s="39">
        <f>SUM('[1]David Ibitson'!D50:E50)</f>
        <v>2</v>
      </c>
      <c r="F14" s="39">
        <f>SUM('[1]David Ibitson'!D51:E51)</f>
        <v>4</v>
      </c>
      <c r="G14" s="39">
        <f>SUM('[1]David Ibitson'!D52:E52)</f>
        <v>4</v>
      </c>
      <c r="H14" s="39">
        <f>SUM('[1]David Ibitson'!D47)</f>
        <v>202</v>
      </c>
      <c r="I14" s="39">
        <f>SUM('[1]David Ibitson'!E47)</f>
        <v>212</v>
      </c>
      <c r="J14" s="40">
        <f t="shared" si="0"/>
        <v>-10</v>
      </c>
      <c r="K14" s="41">
        <f>SUM('[1]David Ibitson'!D48:E48)</f>
        <v>10</v>
      </c>
      <c r="L14" s="17"/>
      <c r="M14" s="45">
        <f t="shared" si="3"/>
        <v>10.1</v>
      </c>
      <c r="N14" s="46">
        <f t="shared" si="4"/>
        <v>10.6</v>
      </c>
    </row>
    <row r="15" spans="1:15" ht="15.75" thickBot="1" x14ac:dyDescent="0.5">
      <c r="A15" s="1"/>
      <c r="B15" s="36">
        <v>9</v>
      </c>
      <c r="C15" s="48" t="str">
        <f>('[1]Fixtures '!F13)</f>
        <v>Ross Payne</v>
      </c>
      <c r="D15" s="38">
        <f>SUM('[1]Ross Payne'!D49:E49)</f>
        <v>10</v>
      </c>
      <c r="E15" s="39">
        <f>SUM('[1]Ross Payne'!D50:E50)</f>
        <v>1</v>
      </c>
      <c r="F15" s="39">
        <f>SUM('[1]Ross Payne'!D51:E51)</f>
        <v>7</v>
      </c>
      <c r="G15" s="39">
        <f>SUM('[1]Ross Payne'!D52:E52)</f>
        <v>2</v>
      </c>
      <c r="H15" s="39">
        <f>SUM('[1]Ross Payne'!D47)</f>
        <v>192</v>
      </c>
      <c r="I15" s="39">
        <f>SUM('[1]Ross Payne'!E47)</f>
        <v>220</v>
      </c>
      <c r="J15" s="40">
        <f t="shared" si="0"/>
        <v>-28</v>
      </c>
      <c r="K15" s="41">
        <f>SUM('[1]Ross Payne'!D48:E48)</f>
        <v>10</v>
      </c>
      <c r="L15" s="17"/>
      <c r="M15" s="45">
        <f t="shared" si="3"/>
        <v>9.6</v>
      </c>
      <c r="N15" s="46">
        <f t="shared" si="4"/>
        <v>11</v>
      </c>
    </row>
    <row r="16" spans="1:15" ht="15.75" thickBot="1" x14ac:dyDescent="0.5">
      <c r="A16" s="1"/>
      <c r="B16" s="49">
        <v>10</v>
      </c>
      <c r="C16" s="50" t="str">
        <f>('[1]Fixtures '!F15)</f>
        <v>Ian Foster</v>
      </c>
      <c r="D16" s="51">
        <f>SUM('[1]Ian Foster'!D49:E49)</f>
        <v>10</v>
      </c>
      <c r="E16" s="52">
        <f>SUM('[1]Ian Foster'!D50:E50)</f>
        <v>2</v>
      </c>
      <c r="F16" s="52">
        <f>SUM('[1]Ian Foster'!D51:E51)</f>
        <v>3</v>
      </c>
      <c r="G16" s="52">
        <f>SUM('[1]Ian Foster'!D52:E52)</f>
        <v>5</v>
      </c>
      <c r="H16" s="52">
        <f>SUM('[1]Ian Foster'!D47)</f>
        <v>175</v>
      </c>
      <c r="I16" s="52">
        <f>SUM('[1]Ian Foster'!E47)</f>
        <v>222</v>
      </c>
      <c r="J16" s="53">
        <f t="shared" si="0"/>
        <v>-47</v>
      </c>
      <c r="K16" s="54">
        <f>SUM('[1]Ian Foster'!D48:E48)</f>
        <v>9</v>
      </c>
      <c r="L16" s="17"/>
      <c r="M16" s="55">
        <f t="shared" si="3"/>
        <v>8.75</v>
      </c>
      <c r="N16" s="56">
        <f t="shared" si="4"/>
        <v>11.1</v>
      </c>
      <c r="O16" t="s">
        <v>18</v>
      </c>
    </row>
    <row r="17" spans="1:15" ht="15.75" thickBot="1" x14ac:dyDescent="0.5">
      <c r="A17" s="1"/>
      <c r="B17" s="49">
        <v>11</v>
      </c>
      <c r="C17" s="50" t="str">
        <f>('[1]Fixtures '!B9)</f>
        <v>Brian Harris</v>
      </c>
      <c r="D17" s="51">
        <f>SUM('[1]Brian Harris'!D49:E49)</f>
        <v>10</v>
      </c>
      <c r="E17" s="52">
        <f>SUM('[1]Brian Harris'!D50:E50)</f>
        <v>1</v>
      </c>
      <c r="F17" s="52">
        <f>SUM('[1]Brian Harris'!D51:E51)</f>
        <v>4</v>
      </c>
      <c r="G17" s="52">
        <f>SUM('[1]Brian Harris'!D52:E52)</f>
        <v>5</v>
      </c>
      <c r="H17" s="52">
        <f>SUM('[1]Brian Harris'!D47)</f>
        <v>198</v>
      </c>
      <c r="I17" s="52">
        <f>SUM('[1]Brian Harris'!E47)</f>
        <v>243</v>
      </c>
      <c r="J17" s="53">
        <f t="shared" si="0"/>
        <v>-45</v>
      </c>
      <c r="K17" s="54">
        <f>SUM('[1]Brian Harris'!D48:E48)</f>
        <v>7</v>
      </c>
      <c r="L17" s="17"/>
      <c r="M17" s="55">
        <f t="shared" si="3"/>
        <v>9.9</v>
      </c>
      <c r="N17" s="56">
        <f t="shared" si="4"/>
        <v>12.15</v>
      </c>
      <c r="O17" t="s">
        <v>18</v>
      </c>
    </row>
    <row r="18" spans="1:15" ht="15.75" thickBot="1" x14ac:dyDescent="0.5">
      <c r="A18" s="1"/>
      <c r="B18" s="57">
        <v>12</v>
      </c>
      <c r="C18" s="58" t="str">
        <f>('[1]Fixtures '!B13)</f>
        <v>Matt Ryan</v>
      </c>
      <c r="D18" s="59">
        <f>SUM('[1]Matt Ryan'!D49:E49)</f>
        <v>0</v>
      </c>
      <c r="E18" s="60">
        <f>SUM('[1]Matt Ryan'!D50:E50)</f>
        <v>0</v>
      </c>
      <c r="F18" s="60">
        <f>SUM('[1]Matt Ryan'!D51:E51)</f>
        <v>0</v>
      </c>
      <c r="G18" s="60">
        <f>SUM('[1]Matt Ryan'!D52:E52)</f>
        <v>0</v>
      </c>
      <c r="H18" s="60">
        <f>SUM('[1]Matt Ryan'!D47)</f>
        <v>0</v>
      </c>
      <c r="I18" s="60">
        <f>SUM('[1]Matt Ryan'!E47)</f>
        <v>0</v>
      </c>
      <c r="J18" s="61">
        <f t="shared" si="0"/>
        <v>0</v>
      </c>
      <c r="K18" s="62">
        <f>SUM('[1]Matt Ryan'!D48:E48)</f>
        <v>0</v>
      </c>
      <c r="L18" s="63"/>
      <c r="M18" s="64">
        <v>0</v>
      </c>
      <c r="N18" s="65">
        <v>0</v>
      </c>
      <c r="O18" t="s">
        <v>19</v>
      </c>
    </row>
    <row r="19" spans="1:15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45">
      <c r="C20" s="66"/>
      <c r="D20" s="67" t="s">
        <v>20</v>
      </c>
      <c r="E20" t="s">
        <v>21</v>
      </c>
    </row>
    <row r="23" spans="1:15" x14ac:dyDescent="0.45">
      <c r="K23" t="s">
        <v>22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I23" sqref="I23"/>
    </sheetView>
  </sheetViews>
  <sheetFormatPr defaultRowHeight="14.25" x14ac:dyDescent="0.45"/>
  <cols>
    <col min="1" max="1" width="4.1328125" customWidth="1"/>
    <col min="2" max="2" width="8.3984375" customWidth="1"/>
    <col min="3" max="3" width="36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15" max="15" width="10.796875" customWidth="1"/>
    <col min="257" max="257" width="4.1328125" customWidth="1"/>
    <col min="258" max="258" width="8.3984375" customWidth="1"/>
    <col min="259" max="259" width="36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271" max="271" width="10.796875" customWidth="1"/>
    <col min="513" max="513" width="4.1328125" customWidth="1"/>
    <col min="514" max="514" width="8.3984375" customWidth="1"/>
    <col min="515" max="515" width="36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527" max="527" width="10.796875" customWidth="1"/>
    <col min="769" max="769" width="4.1328125" customWidth="1"/>
    <col min="770" max="770" width="8.3984375" customWidth="1"/>
    <col min="771" max="771" width="36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783" max="783" width="10.796875" customWidth="1"/>
    <col min="1025" max="1025" width="4.1328125" customWidth="1"/>
    <col min="1026" max="1026" width="8.3984375" customWidth="1"/>
    <col min="1027" max="1027" width="36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039" max="1039" width="10.796875" customWidth="1"/>
    <col min="1281" max="1281" width="4.1328125" customWidth="1"/>
    <col min="1282" max="1282" width="8.3984375" customWidth="1"/>
    <col min="1283" max="1283" width="36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295" max="1295" width="10.796875" customWidth="1"/>
    <col min="1537" max="1537" width="4.1328125" customWidth="1"/>
    <col min="1538" max="1538" width="8.3984375" customWidth="1"/>
    <col min="1539" max="1539" width="36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551" max="1551" width="10.796875" customWidth="1"/>
    <col min="1793" max="1793" width="4.1328125" customWidth="1"/>
    <col min="1794" max="1794" width="8.3984375" customWidth="1"/>
    <col min="1795" max="1795" width="36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1807" max="1807" width="10.796875" customWidth="1"/>
    <col min="2049" max="2049" width="4.1328125" customWidth="1"/>
    <col min="2050" max="2050" width="8.3984375" customWidth="1"/>
    <col min="2051" max="2051" width="36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063" max="2063" width="10.796875" customWidth="1"/>
    <col min="2305" max="2305" width="4.1328125" customWidth="1"/>
    <col min="2306" max="2306" width="8.3984375" customWidth="1"/>
    <col min="2307" max="2307" width="36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319" max="2319" width="10.796875" customWidth="1"/>
    <col min="2561" max="2561" width="4.1328125" customWidth="1"/>
    <col min="2562" max="2562" width="8.3984375" customWidth="1"/>
    <col min="2563" max="2563" width="36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575" max="2575" width="10.796875" customWidth="1"/>
    <col min="2817" max="2817" width="4.1328125" customWidth="1"/>
    <col min="2818" max="2818" width="8.3984375" customWidth="1"/>
    <col min="2819" max="2819" width="36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2831" max="2831" width="10.796875" customWidth="1"/>
    <col min="3073" max="3073" width="4.1328125" customWidth="1"/>
    <col min="3074" max="3074" width="8.3984375" customWidth="1"/>
    <col min="3075" max="3075" width="36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087" max="3087" width="10.796875" customWidth="1"/>
    <col min="3329" max="3329" width="4.1328125" customWidth="1"/>
    <col min="3330" max="3330" width="8.3984375" customWidth="1"/>
    <col min="3331" max="3331" width="36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343" max="3343" width="10.796875" customWidth="1"/>
    <col min="3585" max="3585" width="4.1328125" customWidth="1"/>
    <col min="3586" max="3586" width="8.3984375" customWidth="1"/>
    <col min="3587" max="3587" width="36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599" max="3599" width="10.796875" customWidth="1"/>
    <col min="3841" max="3841" width="4.1328125" customWidth="1"/>
    <col min="3842" max="3842" width="8.3984375" customWidth="1"/>
    <col min="3843" max="3843" width="36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3855" max="3855" width="10.796875" customWidth="1"/>
    <col min="4097" max="4097" width="4.1328125" customWidth="1"/>
    <col min="4098" max="4098" width="8.3984375" customWidth="1"/>
    <col min="4099" max="4099" width="36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111" max="4111" width="10.796875" customWidth="1"/>
    <col min="4353" max="4353" width="4.1328125" customWidth="1"/>
    <col min="4354" max="4354" width="8.3984375" customWidth="1"/>
    <col min="4355" max="4355" width="36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367" max="4367" width="10.796875" customWidth="1"/>
    <col min="4609" max="4609" width="4.1328125" customWidth="1"/>
    <col min="4610" max="4610" width="8.3984375" customWidth="1"/>
    <col min="4611" max="4611" width="36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623" max="4623" width="10.796875" customWidth="1"/>
    <col min="4865" max="4865" width="4.1328125" customWidth="1"/>
    <col min="4866" max="4866" width="8.3984375" customWidth="1"/>
    <col min="4867" max="4867" width="36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4879" max="4879" width="10.796875" customWidth="1"/>
    <col min="5121" max="5121" width="4.1328125" customWidth="1"/>
    <col min="5122" max="5122" width="8.3984375" customWidth="1"/>
    <col min="5123" max="5123" width="36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135" max="5135" width="10.796875" customWidth="1"/>
    <col min="5377" max="5377" width="4.1328125" customWidth="1"/>
    <col min="5378" max="5378" width="8.3984375" customWidth="1"/>
    <col min="5379" max="5379" width="36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391" max="5391" width="10.796875" customWidth="1"/>
    <col min="5633" max="5633" width="4.1328125" customWidth="1"/>
    <col min="5634" max="5634" width="8.3984375" customWidth="1"/>
    <col min="5635" max="5635" width="36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647" max="5647" width="10.796875" customWidth="1"/>
    <col min="5889" max="5889" width="4.1328125" customWidth="1"/>
    <col min="5890" max="5890" width="8.3984375" customWidth="1"/>
    <col min="5891" max="5891" width="36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5903" max="5903" width="10.796875" customWidth="1"/>
    <col min="6145" max="6145" width="4.1328125" customWidth="1"/>
    <col min="6146" max="6146" width="8.3984375" customWidth="1"/>
    <col min="6147" max="6147" width="36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159" max="6159" width="10.796875" customWidth="1"/>
    <col min="6401" max="6401" width="4.1328125" customWidth="1"/>
    <col min="6402" max="6402" width="8.3984375" customWidth="1"/>
    <col min="6403" max="6403" width="36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415" max="6415" width="10.796875" customWidth="1"/>
    <col min="6657" max="6657" width="4.1328125" customWidth="1"/>
    <col min="6658" max="6658" width="8.3984375" customWidth="1"/>
    <col min="6659" max="6659" width="36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671" max="6671" width="10.796875" customWidth="1"/>
    <col min="6913" max="6913" width="4.1328125" customWidth="1"/>
    <col min="6914" max="6914" width="8.3984375" customWidth="1"/>
    <col min="6915" max="6915" width="36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6927" max="6927" width="10.796875" customWidth="1"/>
    <col min="7169" max="7169" width="4.1328125" customWidth="1"/>
    <col min="7170" max="7170" width="8.3984375" customWidth="1"/>
    <col min="7171" max="7171" width="36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183" max="7183" width="10.796875" customWidth="1"/>
    <col min="7425" max="7425" width="4.1328125" customWidth="1"/>
    <col min="7426" max="7426" width="8.3984375" customWidth="1"/>
    <col min="7427" max="7427" width="36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439" max="7439" width="10.796875" customWidth="1"/>
    <col min="7681" max="7681" width="4.1328125" customWidth="1"/>
    <col min="7682" max="7682" width="8.3984375" customWidth="1"/>
    <col min="7683" max="7683" width="36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695" max="7695" width="10.796875" customWidth="1"/>
    <col min="7937" max="7937" width="4.1328125" customWidth="1"/>
    <col min="7938" max="7938" width="8.3984375" customWidth="1"/>
    <col min="7939" max="7939" width="36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7951" max="7951" width="10.796875" customWidth="1"/>
    <col min="8193" max="8193" width="4.1328125" customWidth="1"/>
    <col min="8194" max="8194" width="8.3984375" customWidth="1"/>
    <col min="8195" max="8195" width="36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207" max="8207" width="10.796875" customWidth="1"/>
    <col min="8449" max="8449" width="4.1328125" customWidth="1"/>
    <col min="8450" max="8450" width="8.3984375" customWidth="1"/>
    <col min="8451" max="8451" width="36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463" max="8463" width="10.796875" customWidth="1"/>
    <col min="8705" max="8705" width="4.1328125" customWidth="1"/>
    <col min="8706" max="8706" width="8.3984375" customWidth="1"/>
    <col min="8707" max="8707" width="36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719" max="8719" width="10.796875" customWidth="1"/>
    <col min="8961" max="8961" width="4.1328125" customWidth="1"/>
    <col min="8962" max="8962" width="8.3984375" customWidth="1"/>
    <col min="8963" max="8963" width="36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8975" max="8975" width="10.796875" customWidth="1"/>
    <col min="9217" max="9217" width="4.1328125" customWidth="1"/>
    <col min="9218" max="9218" width="8.3984375" customWidth="1"/>
    <col min="9219" max="9219" width="36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231" max="9231" width="10.796875" customWidth="1"/>
    <col min="9473" max="9473" width="4.1328125" customWidth="1"/>
    <col min="9474" max="9474" width="8.3984375" customWidth="1"/>
    <col min="9475" max="9475" width="36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487" max="9487" width="10.796875" customWidth="1"/>
    <col min="9729" max="9729" width="4.1328125" customWidth="1"/>
    <col min="9730" max="9730" width="8.3984375" customWidth="1"/>
    <col min="9731" max="9731" width="36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743" max="9743" width="10.796875" customWidth="1"/>
    <col min="9985" max="9985" width="4.1328125" customWidth="1"/>
    <col min="9986" max="9986" width="8.3984375" customWidth="1"/>
    <col min="9987" max="9987" width="36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9999" max="9999" width="10.796875" customWidth="1"/>
    <col min="10241" max="10241" width="4.1328125" customWidth="1"/>
    <col min="10242" max="10242" width="8.3984375" customWidth="1"/>
    <col min="10243" max="10243" width="36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255" max="10255" width="10.796875" customWidth="1"/>
    <col min="10497" max="10497" width="4.1328125" customWidth="1"/>
    <col min="10498" max="10498" width="8.3984375" customWidth="1"/>
    <col min="10499" max="10499" width="36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511" max="10511" width="10.796875" customWidth="1"/>
    <col min="10753" max="10753" width="4.1328125" customWidth="1"/>
    <col min="10754" max="10754" width="8.3984375" customWidth="1"/>
    <col min="10755" max="10755" width="36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0767" max="10767" width="10.796875" customWidth="1"/>
    <col min="11009" max="11009" width="4.1328125" customWidth="1"/>
    <col min="11010" max="11010" width="8.3984375" customWidth="1"/>
    <col min="11011" max="11011" width="36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023" max="11023" width="10.796875" customWidth="1"/>
    <col min="11265" max="11265" width="4.1328125" customWidth="1"/>
    <col min="11266" max="11266" width="8.3984375" customWidth="1"/>
    <col min="11267" max="11267" width="36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279" max="11279" width="10.796875" customWidth="1"/>
    <col min="11521" max="11521" width="4.1328125" customWidth="1"/>
    <col min="11522" max="11522" width="8.3984375" customWidth="1"/>
    <col min="11523" max="11523" width="36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535" max="11535" width="10.796875" customWidth="1"/>
    <col min="11777" max="11777" width="4.1328125" customWidth="1"/>
    <col min="11778" max="11778" width="8.3984375" customWidth="1"/>
    <col min="11779" max="11779" width="36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1791" max="11791" width="10.796875" customWidth="1"/>
    <col min="12033" max="12033" width="4.1328125" customWidth="1"/>
    <col min="12034" max="12034" width="8.3984375" customWidth="1"/>
    <col min="12035" max="12035" width="36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047" max="12047" width="10.796875" customWidth="1"/>
    <col min="12289" max="12289" width="4.1328125" customWidth="1"/>
    <col min="12290" max="12290" width="8.3984375" customWidth="1"/>
    <col min="12291" max="12291" width="36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303" max="12303" width="10.796875" customWidth="1"/>
    <col min="12545" max="12545" width="4.1328125" customWidth="1"/>
    <col min="12546" max="12546" width="8.3984375" customWidth="1"/>
    <col min="12547" max="12547" width="36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559" max="12559" width="10.796875" customWidth="1"/>
    <col min="12801" max="12801" width="4.1328125" customWidth="1"/>
    <col min="12802" max="12802" width="8.3984375" customWidth="1"/>
    <col min="12803" max="12803" width="36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2815" max="12815" width="10.796875" customWidth="1"/>
    <col min="13057" max="13057" width="4.1328125" customWidth="1"/>
    <col min="13058" max="13058" width="8.3984375" customWidth="1"/>
    <col min="13059" max="13059" width="36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071" max="13071" width="10.796875" customWidth="1"/>
    <col min="13313" max="13313" width="4.1328125" customWidth="1"/>
    <col min="13314" max="13314" width="8.3984375" customWidth="1"/>
    <col min="13315" max="13315" width="36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327" max="13327" width="10.796875" customWidth="1"/>
    <col min="13569" max="13569" width="4.1328125" customWidth="1"/>
    <col min="13570" max="13570" width="8.3984375" customWidth="1"/>
    <col min="13571" max="13571" width="36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583" max="13583" width="10.796875" customWidth="1"/>
    <col min="13825" max="13825" width="4.1328125" customWidth="1"/>
    <col min="13826" max="13826" width="8.3984375" customWidth="1"/>
    <col min="13827" max="13827" width="36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3839" max="13839" width="10.796875" customWidth="1"/>
    <col min="14081" max="14081" width="4.1328125" customWidth="1"/>
    <col min="14082" max="14082" width="8.3984375" customWidth="1"/>
    <col min="14083" max="14083" width="36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095" max="14095" width="10.796875" customWidth="1"/>
    <col min="14337" max="14337" width="4.1328125" customWidth="1"/>
    <col min="14338" max="14338" width="8.3984375" customWidth="1"/>
    <col min="14339" max="14339" width="36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351" max="14351" width="10.796875" customWidth="1"/>
    <col min="14593" max="14593" width="4.1328125" customWidth="1"/>
    <col min="14594" max="14594" width="8.3984375" customWidth="1"/>
    <col min="14595" max="14595" width="36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607" max="14607" width="10.796875" customWidth="1"/>
    <col min="14849" max="14849" width="4.1328125" customWidth="1"/>
    <col min="14850" max="14850" width="8.3984375" customWidth="1"/>
    <col min="14851" max="14851" width="36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4863" max="14863" width="10.796875" customWidth="1"/>
    <col min="15105" max="15105" width="4.1328125" customWidth="1"/>
    <col min="15106" max="15106" width="8.3984375" customWidth="1"/>
    <col min="15107" max="15107" width="36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119" max="15119" width="10.796875" customWidth="1"/>
    <col min="15361" max="15361" width="4.1328125" customWidth="1"/>
    <col min="15362" max="15362" width="8.3984375" customWidth="1"/>
    <col min="15363" max="15363" width="36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375" max="15375" width="10.796875" customWidth="1"/>
    <col min="15617" max="15617" width="4.1328125" customWidth="1"/>
    <col min="15618" max="15618" width="8.3984375" customWidth="1"/>
    <col min="15619" max="15619" width="36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631" max="15631" width="10.796875" customWidth="1"/>
    <col min="15873" max="15873" width="4.1328125" customWidth="1"/>
    <col min="15874" max="15874" width="8.3984375" customWidth="1"/>
    <col min="15875" max="15875" width="36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5887" max="15887" width="10.796875" customWidth="1"/>
    <col min="16129" max="16129" width="4.1328125" customWidth="1"/>
    <col min="16130" max="16130" width="8.3984375" customWidth="1"/>
    <col min="16131" max="16131" width="36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  <col min="16143" max="16143" width="10.79687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68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23.25" x14ac:dyDescent="0.7">
      <c r="A3" s="1"/>
      <c r="B3" s="68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5.5" thickBot="1" x14ac:dyDescent="0.5">
      <c r="B5" s="70" t="s">
        <v>23</v>
      </c>
      <c r="C5" s="74"/>
      <c r="D5" s="74"/>
      <c r="E5" s="74"/>
      <c r="F5" s="74"/>
      <c r="G5" s="74"/>
      <c r="H5" s="74"/>
      <c r="I5" s="74"/>
      <c r="J5" s="74"/>
      <c r="K5" s="74"/>
      <c r="L5" s="75"/>
      <c r="M5" s="74"/>
      <c r="N5" s="76"/>
    </row>
    <row r="6" spans="1:15" ht="39.75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77"/>
      <c r="M6" s="9" t="s">
        <v>13</v>
      </c>
      <c r="N6" s="10" t="s">
        <v>14</v>
      </c>
    </row>
    <row r="7" spans="1:15" ht="15.75" thickBot="1" x14ac:dyDescent="0.5">
      <c r="A7" s="1"/>
      <c r="B7" s="78">
        <v>1</v>
      </c>
      <c r="C7" s="79" t="str">
        <f>('[2]Fixtures '!F13)</f>
        <v>Neil Selby</v>
      </c>
      <c r="D7" s="13">
        <f>SUM('[2]Player 11'!D49:E49)</f>
        <v>10</v>
      </c>
      <c r="E7" s="14">
        <f>SUM('[2]Player 11'!D50:E50)</f>
        <v>8</v>
      </c>
      <c r="F7" s="14">
        <f>SUM('[2]Player 11'!D51:E51)</f>
        <v>2</v>
      </c>
      <c r="G7" s="14">
        <f>SUM('[2]Player 11'!D52:E52)</f>
        <v>0</v>
      </c>
      <c r="H7" s="14">
        <f>SUM('[2]Player 11'!D47)</f>
        <v>244</v>
      </c>
      <c r="I7" s="14">
        <f>SUM('[2]Player 11'!E47)</f>
        <v>159</v>
      </c>
      <c r="J7" s="15">
        <f t="shared" ref="J7:J18" si="0">SUM(H7-I7)</f>
        <v>85</v>
      </c>
      <c r="K7" s="16">
        <f>SUM('[2]Player 11'!D48:E48)</f>
        <v>26</v>
      </c>
      <c r="L7" s="80"/>
      <c r="M7" s="18">
        <f t="shared" ref="M7:M17" si="1">SUM(H7/D7)/2</f>
        <v>12.2</v>
      </c>
      <c r="N7" s="19">
        <f t="shared" ref="N7:N17" si="2">SUM(I7/D7)/2</f>
        <v>7.95</v>
      </c>
      <c r="O7" t="s">
        <v>15</v>
      </c>
    </row>
    <row r="8" spans="1:15" ht="15.75" thickBot="1" x14ac:dyDescent="0.5">
      <c r="A8" s="1"/>
      <c r="B8" s="81">
        <v>2</v>
      </c>
      <c r="C8" s="82" t="str">
        <f>('[2]Fixtures '!B5)</f>
        <v>Matt Buesnel</v>
      </c>
      <c r="D8" s="83">
        <f>SUM('[2]Player 1'!D49:E49)</f>
        <v>10</v>
      </c>
      <c r="E8" s="14">
        <f>SUM('[2]Player 1'!D50:E50)</f>
        <v>7</v>
      </c>
      <c r="F8" s="14">
        <f>SUM('[2]Player 1'!D51:E51)</f>
        <v>2</v>
      </c>
      <c r="G8" s="14">
        <f>SUM('[2]Player 1'!D52:E52)</f>
        <v>1</v>
      </c>
      <c r="H8" s="14">
        <f>SUM('[2]Player 1'!D47)</f>
        <v>229</v>
      </c>
      <c r="I8" s="14">
        <f>SUM('[2]Player 1'!E47)</f>
        <v>167</v>
      </c>
      <c r="J8" s="15">
        <f t="shared" si="0"/>
        <v>62</v>
      </c>
      <c r="K8" s="16">
        <f>SUM('[2]Player 1'!D48:E48)</f>
        <v>23</v>
      </c>
      <c r="L8" s="80"/>
      <c r="M8" s="18">
        <f t="shared" si="1"/>
        <v>11.45</v>
      </c>
      <c r="N8" s="19">
        <f t="shared" si="2"/>
        <v>8.35</v>
      </c>
      <c r="O8" t="s">
        <v>16</v>
      </c>
    </row>
    <row r="9" spans="1:15" ht="15.75" thickBot="1" x14ac:dyDescent="0.5">
      <c r="A9" s="1"/>
      <c r="B9" s="78">
        <v>3</v>
      </c>
      <c r="C9" s="84" t="str">
        <f>('[2]Fixtures '!B11)</f>
        <v>Paul Le Moine</v>
      </c>
      <c r="D9" s="13">
        <f>SUM('[2]Player 4'!D49:E49)</f>
        <v>10</v>
      </c>
      <c r="E9" s="14">
        <f>SUM('[2]Player 4'!D50:E50)</f>
        <v>4</v>
      </c>
      <c r="F9" s="14">
        <f>SUM('[2]Player 4'!D51:E51)</f>
        <v>3</v>
      </c>
      <c r="G9" s="14">
        <f>SUM('[2]Player 4'!D52:E52)</f>
        <v>3</v>
      </c>
      <c r="H9" s="14">
        <f>SUM('[2]Player 4'!D47)</f>
        <v>218</v>
      </c>
      <c r="I9" s="14">
        <f>SUM('[2]Player 4'!E47)</f>
        <v>182</v>
      </c>
      <c r="J9" s="15">
        <f t="shared" si="0"/>
        <v>36</v>
      </c>
      <c r="K9" s="16">
        <f>SUM('[2]Player 4'!D48:E48)</f>
        <v>15</v>
      </c>
      <c r="L9" s="80"/>
      <c r="M9" s="18">
        <f t="shared" si="1"/>
        <v>10.9</v>
      </c>
      <c r="N9" s="19">
        <f t="shared" si="2"/>
        <v>9.1</v>
      </c>
      <c r="O9" t="s">
        <v>24</v>
      </c>
    </row>
    <row r="10" spans="1:15" ht="15.75" thickBot="1" x14ac:dyDescent="0.5">
      <c r="A10" s="1"/>
      <c r="B10" s="36">
        <v>4</v>
      </c>
      <c r="C10" s="85" t="str">
        <f>('[2]Fixtures '!F11)</f>
        <v>John McGaw</v>
      </c>
      <c r="D10" s="38">
        <f>SUM('[2]Player 10'!D49:E49)</f>
        <v>10</v>
      </c>
      <c r="E10" s="39">
        <f>SUM('[2]Player 10'!D50:E50)</f>
        <v>4</v>
      </c>
      <c r="F10" s="39">
        <f>SUM('[2]Player 10'!D51:E51)</f>
        <v>3</v>
      </c>
      <c r="G10" s="39">
        <f>SUM('[2]Player 10'!D52:E52)</f>
        <v>3</v>
      </c>
      <c r="H10" s="39">
        <f>SUM('[2]Player 10'!D47)</f>
        <v>220</v>
      </c>
      <c r="I10" s="39">
        <f>SUM('[2]Player 10'!E47)</f>
        <v>201</v>
      </c>
      <c r="J10" s="40">
        <f t="shared" si="0"/>
        <v>19</v>
      </c>
      <c r="K10" s="41">
        <f>SUM('[2]Player 10'!D48:E48)</f>
        <v>15</v>
      </c>
      <c r="L10" s="80"/>
      <c r="M10" s="42">
        <f t="shared" si="1"/>
        <v>11</v>
      </c>
      <c r="N10" s="43">
        <f t="shared" si="2"/>
        <v>10.050000000000001</v>
      </c>
    </row>
    <row r="11" spans="1:15" ht="15.75" thickBot="1" x14ac:dyDescent="0.5">
      <c r="A11" s="1"/>
      <c r="B11" s="44">
        <v>5</v>
      </c>
      <c r="C11" s="85" t="str">
        <f>('[2]Fixtures '!F15)</f>
        <v>James Mold</v>
      </c>
      <c r="D11" s="38">
        <f>SUM('[2]Player 12'!D49:E49)</f>
        <v>10</v>
      </c>
      <c r="E11" s="39">
        <f>SUM('[2]Player 12'!D50:E50)</f>
        <v>2</v>
      </c>
      <c r="F11" s="39">
        <f>SUM('[2]Player 12'!D51:E51)</f>
        <v>5</v>
      </c>
      <c r="G11" s="39">
        <f>SUM('[2]Player 12'!D52:E52)</f>
        <v>3</v>
      </c>
      <c r="H11" s="39">
        <f>SUM('[2]Player 12'!D47)</f>
        <v>202</v>
      </c>
      <c r="I11" s="39">
        <f>SUM('[2]Player 12'!E47)</f>
        <v>219</v>
      </c>
      <c r="J11" s="40">
        <f t="shared" si="0"/>
        <v>-17</v>
      </c>
      <c r="K11" s="41">
        <f>SUM('[2]Player 12'!D48:E48)</f>
        <v>11</v>
      </c>
      <c r="L11" s="80"/>
      <c r="M11" s="45">
        <f t="shared" si="1"/>
        <v>10.1</v>
      </c>
      <c r="N11" s="46">
        <f t="shared" si="2"/>
        <v>10.95</v>
      </c>
    </row>
    <row r="12" spans="1:15" ht="15.75" thickBot="1" x14ac:dyDescent="0.5">
      <c r="A12" s="1"/>
      <c r="B12" s="36">
        <v>6</v>
      </c>
      <c r="C12" s="85" t="str">
        <f>('[2]Fixtures '!F9)</f>
        <v>James Rondel</v>
      </c>
      <c r="D12" s="38">
        <f>SUM('[2]Player 9'!D49:E49)</f>
        <v>10</v>
      </c>
      <c r="E12" s="39">
        <f>SUM('[2]Player 9'!D50:E50)</f>
        <v>2</v>
      </c>
      <c r="F12" s="39">
        <f>SUM('[2]Player 9'!D51:E51)</f>
        <v>5</v>
      </c>
      <c r="G12" s="39">
        <f>SUM('[2]Player 9'!D52:E52)</f>
        <v>3</v>
      </c>
      <c r="H12" s="39">
        <f>SUM('[2]Player 9'!D47)</f>
        <v>192</v>
      </c>
      <c r="I12" s="39">
        <f>SUM('[2]Player 9'!E47)</f>
        <v>219</v>
      </c>
      <c r="J12" s="40">
        <f t="shared" si="0"/>
        <v>-27</v>
      </c>
      <c r="K12" s="41">
        <f>SUM('[2]Player 9'!D48:E48)</f>
        <v>11</v>
      </c>
      <c r="L12" s="80"/>
      <c r="M12" s="45">
        <f t="shared" si="1"/>
        <v>9.6</v>
      </c>
      <c r="N12" s="46">
        <f t="shared" si="2"/>
        <v>10.95</v>
      </c>
    </row>
    <row r="13" spans="1:15" ht="15.75" thickBot="1" x14ac:dyDescent="0.5">
      <c r="A13" s="1"/>
      <c r="B13" s="36">
        <v>7</v>
      </c>
      <c r="C13" s="85" t="str">
        <f>('[2]Fixtures '!F5)</f>
        <v>Tom McMinigal</v>
      </c>
      <c r="D13" s="38">
        <f>SUM('[2]Player 7'!D49:E49)</f>
        <v>10</v>
      </c>
      <c r="E13" s="39">
        <f>SUM('[2]Player 7'!D50:E50)</f>
        <v>2</v>
      </c>
      <c r="F13" s="39">
        <f>SUM('[2]Player 7'!D51:E51)</f>
        <v>4</v>
      </c>
      <c r="G13" s="39">
        <f>SUM('[2]Player 7'!D52:E52)</f>
        <v>4</v>
      </c>
      <c r="H13" s="39">
        <f>SUM('[2]Player 7'!D47)</f>
        <v>211</v>
      </c>
      <c r="I13" s="39">
        <f>SUM('[2]Player 7'!E47)</f>
        <v>225</v>
      </c>
      <c r="J13" s="40">
        <f>SUM(H13-I13)</f>
        <v>-14</v>
      </c>
      <c r="K13" s="41">
        <f>SUM('[2]Player 7'!D48:E48)</f>
        <v>10</v>
      </c>
      <c r="L13" s="80"/>
      <c r="M13" s="45">
        <f>SUM(H13/D13)/2</f>
        <v>10.55</v>
      </c>
      <c r="N13" s="46">
        <f>SUM(I13/D13)/2</f>
        <v>11.25</v>
      </c>
    </row>
    <row r="14" spans="1:15" ht="15.75" thickBot="1" x14ac:dyDescent="0.5">
      <c r="A14" s="1"/>
      <c r="B14" s="44">
        <v>8</v>
      </c>
      <c r="C14" s="86" t="str">
        <f>('[2]Fixtures '!B15)</f>
        <v>Cassie Stewart</v>
      </c>
      <c r="D14" s="38">
        <f>SUM('[2]Player 6'!D49:E49)</f>
        <v>10</v>
      </c>
      <c r="E14" s="39">
        <f>SUM('[2]Player 6'!D50:E50)</f>
        <v>1</v>
      </c>
      <c r="F14" s="39">
        <f>SUM('[2]Player 6'!D51:E51)</f>
        <v>7</v>
      </c>
      <c r="G14" s="39">
        <f>SUM('[2]Player 6'!D52:E52)</f>
        <v>2</v>
      </c>
      <c r="H14" s="39">
        <f>SUM('[2]Player 6'!D47)</f>
        <v>201</v>
      </c>
      <c r="I14" s="39">
        <f>SUM('[2]Player 6'!E47)</f>
        <v>215</v>
      </c>
      <c r="J14" s="40">
        <f>SUM(H14-I14)</f>
        <v>-14</v>
      </c>
      <c r="K14" s="41">
        <f>SUM('[2]Player 6'!D48:E48)</f>
        <v>10</v>
      </c>
      <c r="L14" s="80"/>
      <c r="M14" s="45">
        <f>SUM(H14/D14)/2</f>
        <v>10.050000000000001</v>
      </c>
      <c r="N14" s="46">
        <f>SUM(I14/D14)/2</f>
        <v>10.75</v>
      </c>
    </row>
    <row r="15" spans="1:15" ht="15.75" thickBot="1" x14ac:dyDescent="0.5">
      <c r="A15" s="1"/>
      <c r="B15" s="36">
        <v>9</v>
      </c>
      <c r="C15" s="87" t="str">
        <f>('[2]Fixtures '!B7)</f>
        <v>Alex Stewart</v>
      </c>
      <c r="D15" s="38">
        <f>SUM('[2]Player 2'!D49:E49)</f>
        <v>10</v>
      </c>
      <c r="E15" s="39">
        <f>SUM('[2]Player 2'!D50:E50)</f>
        <v>1</v>
      </c>
      <c r="F15" s="39">
        <f>SUM('[2]Player 2'!D51:E51)</f>
        <v>7</v>
      </c>
      <c r="G15" s="39">
        <f>SUM('[2]Player 2'!D52:E52)</f>
        <v>2</v>
      </c>
      <c r="H15" s="39">
        <f>SUM('[2]Player 2'!D47)</f>
        <v>199</v>
      </c>
      <c r="I15" s="39">
        <f>SUM('[2]Player 2'!E47)</f>
        <v>216</v>
      </c>
      <c r="J15" s="40">
        <f>SUM(H15-I15)</f>
        <v>-17</v>
      </c>
      <c r="K15" s="41">
        <f>SUM('[2]Player 2'!D48:E48)</f>
        <v>10</v>
      </c>
      <c r="L15" s="80"/>
      <c r="M15" s="45">
        <f>SUM(H15/D15)/2</f>
        <v>9.9499999999999993</v>
      </c>
      <c r="N15" s="46">
        <f>SUM(I15/D15)/2</f>
        <v>10.8</v>
      </c>
    </row>
    <row r="16" spans="1:15" ht="15.75" thickBot="1" x14ac:dyDescent="0.5">
      <c r="A16" s="1"/>
      <c r="B16" s="49">
        <v>10</v>
      </c>
      <c r="C16" s="88" t="str">
        <f>('[2]Fixtures '!B9)</f>
        <v>Colin Myers</v>
      </c>
      <c r="D16" s="51">
        <f>SUM('[2]Player 3'!D49:E49)</f>
        <v>10</v>
      </c>
      <c r="E16" s="52">
        <f>SUM('[2]Player 3'!D50:E50)</f>
        <v>1</v>
      </c>
      <c r="F16" s="52">
        <f>SUM('[2]Player 3'!D51:E51)</f>
        <v>5</v>
      </c>
      <c r="G16" s="52">
        <f>SUM('[2]Player 3'!D52:E52)</f>
        <v>4</v>
      </c>
      <c r="H16" s="52">
        <f>SUM('[2]Player 3'!D47)</f>
        <v>200</v>
      </c>
      <c r="I16" s="52">
        <f>SUM('[2]Player 3'!E47)</f>
        <v>227</v>
      </c>
      <c r="J16" s="53">
        <f t="shared" si="0"/>
        <v>-27</v>
      </c>
      <c r="K16" s="54">
        <f>SUM('[2]Player 3'!D48:E48)</f>
        <v>8</v>
      </c>
      <c r="L16" s="80"/>
      <c r="M16" s="89">
        <f t="shared" si="1"/>
        <v>10</v>
      </c>
      <c r="N16" s="90">
        <f t="shared" si="2"/>
        <v>11.35</v>
      </c>
      <c r="O16" t="s">
        <v>18</v>
      </c>
    </row>
    <row r="17" spans="1:17" ht="15.75" thickBot="1" x14ac:dyDescent="0.5">
      <c r="A17" s="1"/>
      <c r="B17" s="49">
        <v>11</v>
      </c>
      <c r="C17" s="88" t="str">
        <f>('[2]Fixtures '!F7)</f>
        <v>Brigitte Ibitson</v>
      </c>
      <c r="D17" s="51">
        <f>SUM('[2]Player 8'!D49:E49)</f>
        <v>10</v>
      </c>
      <c r="E17" s="52">
        <f>SUM('[2]Player 8'!D50:E50)</f>
        <v>0</v>
      </c>
      <c r="F17" s="52">
        <f>SUM('[2]Player 8'!D51:E51)</f>
        <v>3</v>
      </c>
      <c r="G17" s="52">
        <f>SUM('[2]Player 8'!D52:E52)</f>
        <v>7</v>
      </c>
      <c r="H17" s="52">
        <f>SUM('[2]Player 8'!D47)</f>
        <v>165</v>
      </c>
      <c r="I17" s="52">
        <f>SUM('[2]Player 8'!E47)</f>
        <v>251</v>
      </c>
      <c r="J17" s="53">
        <f t="shared" si="0"/>
        <v>-86</v>
      </c>
      <c r="K17" s="54">
        <f>SUM('[2]Player 8'!D48:E48)</f>
        <v>3</v>
      </c>
      <c r="L17" s="80"/>
      <c r="M17" s="89">
        <f t="shared" si="1"/>
        <v>8.25</v>
      </c>
      <c r="N17" s="90">
        <f t="shared" si="2"/>
        <v>12.55</v>
      </c>
      <c r="O17" t="s">
        <v>18</v>
      </c>
    </row>
    <row r="18" spans="1:17" ht="15.75" thickBot="1" x14ac:dyDescent="0.5">
      <c r="A18" s="1"/>
      <c r="B18" s="57">
        <v>12</v>
      </c>
      <c r="C18" s="91" t="str">
        <f>('[2]Fixtures '!B13)</f>
        <v>Kevin Journeaux</v>
      </c>
      <c r="D18" s="59">
        <f>SUM('[2]Player 5'!D49:E49)</f>
        <v>0</v>
      </c>
      <c r="E18" s="60">
        <f>SUM('[2]Player 5'!D50:E50)</f>
        <v>0</v>
      </c>
      <c r="F18" s="60">
        <f>SUM('[2]Player 5'!D51:E51)</f>
        <v>0</v>
      </c>
      <c r="G18" s="60">
        <f>SUM('[2]Player 5'!D52:E52)</f>
        <v>0</v>
      </c>
      <c r="H18" s="60">
        <f>SUM('[2]Player 5'!D47)</f>
        <v>0</v>
      </c>
      <c r="I18" s="60">
        <f>SUM('[2]Player 5'!E47)</f>
        <v>0</v>
      </c>
      <c r="J18" s="61">
        <f t="shared" si="0"/>
        <v>0</v>
      </c>
      <c r="K18" s="62">
        <f>SUM('[2]Player 5'!D48:E48)</f>
        <v>0</v>
      </c>
      <c r="L18" s="92"/>
      <c r="M18" s="64">
        <v>0</v>
      </c>
      <c r="N18" s="65">
        <v>0</v>
      </c>
      <c r="O18" s="93" t="s">
        <v>19</v>
      </c>
      <c r="P18" s="94"/>
      <c r="Q18" s="95"/>
    </row>
    <row r="19" spans="1:17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7" x14ac:dyDescent="0.45">
      <c r="A20" s="1"/>
      <c r="B20" s="1"/>
      <c r="C20" s="96"/>
      <c r="D20" s="67" t="s">
        <v>20</v>
      </c>
      <c r="E20" s="97" t="s">
        <v>25</v>
      </c>
      <c r="F20" s="1"/>
      <c r="G20" s="1"/>
      <c r="H20" s="1"/>
      <c r="I20" s="1"/>
      <c r="J20" s="1"/>
      <c r="K20" s="1"/>
      <c r="L20" s="1"/>
      <c r="M20" s="1"/>
      <c r="N20" s="1"/>
    </row>
    <row r="21" spans="1:17" x14ac:dyDescent="0.45">
      <c r="C21" s="66"/>
      <c r="D21" s="67" t="s">
        <v>20</v>
      </c>
      <c r="E21" t="s">
        <v>21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Premier League Winter 2016-17</vt:lpstr>
      <vt:lpstr>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2017-03-11T14:50:57Z</dcterms:created>
  <dcterms:modified xsi:type="dcterms:W3CDTF">2017-03-19T15:31:01Z</dcterms:modified>
</cp:coreProperties>
</file>