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50" yWindow="-30" windowWidth="15015" windowHeight="11280" activeTab="6"/>
  </bookViews>
  <sheets>
    <sheet name="11-12" sheetId="6" r:id="rId1"/>
    <sheet name="12-13" sheetId="1" r:id="rId2"/>
    <sheet name="13-14" sheetId="5" r:id="rId3"/>
    <sheet name="14-15" sheetId="3" r:id="rId4"/>
    <sheet name="15-16 Proposal" sheetId="8" r:id="rId5"/>
    <sheet name="2015-2016 Actual" sheetId="9" r:id="rId6"/>
    <sheet name="2016-2017" sheetId="10" r:id="rId7"/>
  </sheets>
  <calcPr calcId="125725"/>
</workbook>
</file>

<file path=xl/calcChain.xml><?xml version="1.0" encoding="utf-8"?>
<calcChain xmlns="http://schemas.openxmlformats.org/spreadsheetml/2006/main">
  <c r="G10" i="10"/>
  <c r="H10" s="1"/>
  <c r="I10" s="1"/>
  <c r="G9"/>
  <c r="H9" s="1"/>
  <c r="I9" s="1"/>
  <c r="H8"/>
  <c r="I8" s="1"/>
  <c r="G8"/>
  <c r="G7"/>
  <c r="H7" s="1"/>
  <c r="I7" s="1"/>
  <c r="H6"/>
  <c r="I6" s="1"/>
  <c r="G6"/>
  <c r="G4"/>
  <c r="H4" s="1"/>
  <c r="I4" s="1"/>
  <c r="G4" i="9"/>
  <c r="G6"/>
  <c r="H4"/>
  <c r="I4" s="1"/>
  <c r="G10"/>
  <c r="H10" s="1"/>
  <c r="I10" s="1"/>
  <c r="G9"/>
  <c r="H9" s="1"/>
  <c r="I9" s="1"/>
  <c r="G8"/>
  <c r="H8" s="1"/>
  <c r="I8" s="1"/>
  <c r="G7"/>
  <c r="H7" s="1"/>
  <c r="I7" s="1"/>
  <c r="H6"/>
  <c r="I6" s="1"/>
  <c r="G39" i="8"/>
  <c r="H39" s="1"/>
  <c r="I39" s="1"/>
  <c r="G38"/>
  <c r="H38" s="1"/>
  <c r="I38" s="1"/>
  <c r="G37"/>
  <c r="H37" s="1"/>
  <c r="I37" s="1"/>
  <c r="G36"/>
  <c r="H36" s="1"/>
  <c r="I36" s="1"/>
  <c r="G35"/>
  <c r="H35" s="1"/>
  <c r="I35" s="1"/>
  <c r="G34"/>
  <c r="H34" s="1"/>
  <c r="I34" s="1"/>
  <c r="G29"/>
  <c r="H29" s="1"/>
  <c r="I29" s="1"/>
  <c r="G28"/>
  <c r="H28" s="1"/>
  <c r="I28" s="1"/>
  <c r="G27"/>
  <c r="H27" s="1"/>
  <c r="I27" s="1"/>
  <c r="G26"/>
  <c r="H26" s="1"/>
  <c r="I26" s="1"/>
  <c r="G25"/>
  <c r="H25" s="1"/>
  <c r="I25" s="1"/>
  <c r="G24"/>
  <c r="H24" s="1"/>
  <c r="I24" s="1"/>
  <c r="G19"/>
  <c r="H19" s="1"/>
  <c r="I19" s="1"/>
  <c r="G18"/>
  <c r="H18" s="1"/>
  <c r="I18" s="1"/>
  <c r="G17"/>
  <c r="H17" s="1"/>
  <c r="I17" s="1"/>
  <c r="G16"/>
  <c r="H16" s="1"/>
  <c r="I16" s="1"/>
  <c r="G15"/>
  <c r="H15" s="1"/>
  <c r="I15" s="1"/>
  <c r="G14"/>
  <c r="H14" s="1"/>
  <c r="I14" s="1"/>
  <c r="G9"/>
  <c r="H9" s="1"/>
  <c r="I9" s="1"/>
  <c r="G8"/>
  <c r="H8" s="1"/>
  <c r="I8" s="1"/>
  <c r="G7"/>
  <c r="H7" s="1"/>
  <c r="I7" s="1"/>
  <c r="G6"/>
  <c r="H6" s="1"/>
  <c r="I6" s="1"/>
  <c r="G5"/>
  <c r="H5" s="1"/>
  <c r="I5" s="1"/>
  <c r="G4"/>
  <c r="H4" s="1"/>
  <c r="I4" s="1"/>
  <c r="I25" i="3"/>
  <c r="I24"/>
  <c r="I23"/>
  <c r="I22"/>
  <c r="I21"/>
  <c r="I20"/>
  <c r="I17"/>
  <c r="I16"/>
  <c r="I15"/>
  <c r="I14"/>
  <c r="I13"/>
  <c r="I12"/>
  <c r="I9"/>
  <c r="I8"/>
  <c r="I7"/>
  <c r="I6"/>
  <c r="I5"/>
  <c r="I4"/>
  <c r="G25" i="6"/>
  <c r="H25" s="1"/>
  <c r="H24"/>
  <c r="G24"/>
  <c r="H23"/>
  <c r="G23"/>
  <c r="H22"/>
  <c r="G22"/>
  <c r="H21"/>
  <c r="G21"/>
  <c r="G20"/>
  <c r="H20" s="1"/>
  <c r="H17"/>
  <c r="G16"/>
  <c r="H16" s="1"/>
  <c r="H15"/>
  <c r="G15"/>
  <c r="H14"/>
  <c r="G14"/>
  <c r="H13"/>
  <c r="G13"/>
  <c r="H12"/>
  <c r="G12"/>
  <c r="H9"/>
  <c r="G9"/>
  <c r="H8"/>
  <c r="G8"/>
  <c r="H7"/>
  <c r="G7"/>
  <c r="H6"/>
  <c r="G6"/>
  <c r="H5"/>
  <c r="G5"/>
  <c r="H4"/>
  <c r="G4"/>
  <c r="H25" i="3"/>
  <c r="G25"/>
  <c r="G24"/>
  <c r="H24" s="1"/>
  <c r="G23"/>
  <c r="H23" s="1"/>
  <c r="G22"/>
  <c r="H22" s="1"/>
  <c r="G21"/>
  <c r="H21" s="1"/>
  <c r="G20"/>
  <c r="H20" s="1"/>
  <c r="H17"/>
  <c r="G16"/>
  <c r="H16" s="1"/>
  <c r="G15"/>
  <c r="H15" s="1"/>
  <c r="G14"/>
  <c r="H14" s="1"/>
  <c r="G13"/>
  <c r="H13" s="1"/>
  <c r="G12"/>
  <c r="H12" s="1"/>
  <c r="G9"/>
  <c r="H9" s="1"/>
  <c r="G8"/>
  <c r="H8" s="1"/>
  <c r="G7"/>
  <c r="H7" s="1"/>
  <c r="G6"/>
  <c r="H6" s="1"/>
  <c r="G5"/>
  <c r="H5" s="1"/>
  <c r="G4"/>
  <c r="H4" s="1"/>
  <c r="G25" i="1"/>
  <c r="H25" s="1"/>
  <c r="G24"/>
  <c r="H24" s="1"/>
  <c r="G23"/>
  <c r="H23" s="1"/>
  <c r="G22"/>
  <c r="H22" s="1"/>
  <c r="G21"/>
  <c r="H21" s="1"/>
  <c r="G20"/>
  <c r="H20" s="1"/>
  <c r="G16"/>
  <c r="H16" s="1"/>
  <c r="G15"/>
  <c r="H15" s="1"/>
  <c r="G14"/>
  <c r="H14" s="1"/>
  <c r="G13"/>
  <c r="G12"/>
  <c r="H12" s="1"/>
  <c r="G9"/>
  <c r="H9" s="1"/>
  <c r="G8"/>
  <c r="H8" s="1"/>
  <c r="G7"/>
  <c r="H7" s="1"/>
  <c r="G6"/>
  <c r="H6" s="1"/>
  <c r="G5"/>
  <c r="H5" s="1"/>
  <c r="G4"/>
  <c r="H4" s="1"/>
  <c r="H17"/>
  <c r="H13"/>
</calcChain>
</file>

<file path=xl/sharedStrings.xml><?xml version="1.0" encoding="utf-8"?>
<sst xmlns="http://schemas.openxmlformats.org/spreadsheetml/2006/main" count="624" uniqueCount="112">
  <si>
    <t>WORK Hours</t>
  </si>
  <si>
    <t>FULL TIME 51%-100%</t>
  </si>
  <si>
    <t>above 19 hrs</t>
  </si>
  <si>
    <t>NYSUT Code</t>
  </si>
  <si>
    <t>Membership Type</t>
  </si>
  <si>
    <t>NYSUT Fee</t>
  </si>
  <si>
    <t>NEA Code</t>
  </si>
  <si>
    <t>NEA Fee</t>
  </si>
  <si>
    <t>BESPA</t>
  </si>
  <si>
    <t>Yearly Total</t>
  </si>
  <si>
    <t>21   Pay</t>
  </si>
  <si>
    <t>CODES</t>
  </si>
  <si>
    <t xml:space="preserve">    NYSUT           SRP</t>
  </si>
  <si>
    <t>Position Code</t>
  </si>
  <si>
    <t>1 (full)</t>
  </si>
  <si>
    <t>1-1</t>
  </si>
  <si>
    <t>7 (3/4)</t>
  </si>
  <si>
    <t>7-1</t>
  </si>
  <si>
    <t>Custodain/Maintenance</t>
  </si>
  <si>
    <t>H</t>
  </si>
  <si>
    <t>2 (1/2)</t>
  </si>
  <si>
    <t>2-1</t>
  </si>
  <si>
    <t>Food Service Personnal</t>
  </si>
  <si>
    <t>5 (1/4)</t>
  </si>
  <si>
    <t>7,000.00 to 13,999.00</t>
  </si>
  <si>
    <t>5-1</t>
  </si>
  <si>
    <t>Admin Support Staff</t>
  </si>
  <si>
    <t>8 (1/8)</t>
  </si>
  <si>
    <t>Under 6,999.00</t>
  </si>
  <si>
    <t>8-1</t>
  </si>
  <si>
    <t>Informational Technology Staff</t>
  </si>
  <si>
    <t>G</t>
  </si>
  <si>
    <t xml:space="preserve">UNPAID LEAVE       </t>
  </si>
  <si>
    <t>6-6</t>
  </si>
  <si>
    <t>Other</t>
  </si>
  <si>
    <t>PART TIME 26%-50%</t>
  </si>
  <si>
    <t>9.5 - 18.75 hrs</t>
  </si>
  <si>
    <t>Nurse RN</t>
  </si>
  <si>
    <t>C</t>
  </si>
  <si>
    <t>Nurse LPN</t>
  </si>
  <si>
    <t>D</t>
  </si>
  <si>
    <t>1-2</t>
  </si>
  <si>
    <t>Teacher Aides</t>
  </si>
  <si>
    <t>7-2</t>
  </si>
  <si>
    <t>Building/Ground Worker</t>
  </si>
  <si>
    <t>2-2</t>
  </si>
  <si>
    <t>Bus Drivers</t>
  </si>
  <si>
    <t>5-2</t>
  </si>
  <si>
    <t>Mechanic</t>
  </si>
  <si>
    <t>K</t>
  </si>
  <si>
    <t>8-2</t>
  </si>
  <si>
    <t>Coach</t>
  </si>
  <si>
    <t>F</t>
  </si>
  <si>
    <t>Monitor</t>
  </si>
  <si>
    <t>L</t>
  </si>
  <si>
    <t>PART TIME 25% or less</t>
  </si>
  <si>
    <t>under 9.5 hrs</t>
  </si>
  <si>
    <t>Security Guard</t>
  </si>
  <si>
    <t>N</t>
  </si>
  <si>
    <t>1-5</t>
  </si>
  <si>
    <t>7-5</t>
  </si>
  <si>
    <t>&lt;&lt;NYSUT &amp; NEA CODES</t>
  </si>
  <si>
    <t>2-5</t>
  </si>
  <si>
    <t>RETIRED                 3</t>
  </si>
  <si>
    <t>5-5</t>
  </si>
  <si>
    <t>UNPAID LEAVE       6</t>
  </si>
  <si>
    <t>8-5</t>
  </si>
  <si>
    <t>PAID UP/LIFE          4</t>
  </si>
  <si>
    <t>Sept 2012 - June 2013</t>
  </si>
  <si>
    <t xml:space="preserve"> BESPA DUES 12-13</t>
  </si>
  <si>
    <t>32,000.00 and higher</t>
  </si>
  <si>
    <t>24,000.00 to 31,999.00</t>
  </si>
  <si>
    <t>14,000.00 to 23,999.00</t>
  </si>
  <si>
    <t>Food Service Personnel</t>
  </si>
  <si>
    <t>SEPT 2014 - JUNE 2015</t>
  </si>
  <si>
    <t xml:space="preserve"> BESPA DUES 11-12</t>
  </si>
  <si>
    <t>Sept 2011 - June 2012</t>
  </si>
  <si>
    <t>30,000.00 and higher</t>
  </si>
  <si>
    <t>22,500.00 to 29,999.00</t>
  </si>
  <si>
    <t>14,000.00 to 22,499.00</t>
  </si>
  <si>
    <r>
      <t xml:space="preserve">14,000.00 to </t>
    </r>
    <r>
      <rPr>
        <sz val="10"/>
        <rFont val="Arial"/>
        <family val="2"/>
      </rPr>
      <t>22,499.00</t>
    </r>
  </si>
  <si>
    <t xml:space="preserve"> BESPA DUES 13-14</t>
  </si>
  <si>
    <t xml:space="preserve">Sept 2013-June 2014 </t>
  </si>
  <si>
    <t>Bi-wkly DUES</t>
  </si>
  <si>
    <t>AFT Code</t>
  </si>
  <si>
    <t>AFT Fee</t>
  </si>
  <si>
    <t>SEPT 2015 - JUNE 2016</t>
  </si>
  <si>
    <t>Scenerio #1</t>
  </si>
  <si>
    <t>Current Year</t>
  </si>
  <si>
    <t>Scenerio #2 2015-2016  BESPA .50 Increase</t>
  </si>
  <si>
    <t>No BESPA Increase</t>
  </si>
  <si>
    <t>Scenerio #3 BESPA 1.00 Increase</t>
  </si>
  <si>
    <t>BESPA .50 Increase</t>
  </si>
  <si>
    <t>BESPA 1.00 Increase</t>
  </si>
  <si>
    <t>Under 8,499.00</t>
  </si>
  <si>
    <t>8,500.00 to 16,999.00</t>
  </si>
  <si>
    <t>17,000.00 to 25,499.00</t>
  </si>
  <si>
    <t>25,500.00 to 33,999.00</t>
  </si>
  <si>
    <t>Split Dues</t>
  </si>
  <si>
    <t>tba</t>
  </si>
  <si>
    <t>Decrease of $31.00</t>
  </si>
  <si>
    <t>Decrease of $95.23</t>
  </si>
  <si>
    <t>Decrease of $118.46</t>
  </si>
  <si>
    <t>Decrease of $15.72</t>
  </si>
  <si>
    <t>Increase of $10.68</t>
  </si>
  <si>
    <t>Increase of  $125.86</t>
  </si>
  <si>
    <t>Change For The Year</t>
  </si>
  <si>
    <t>Increase of $13.00</t>
  </si>
  <si>
    <t>34,000.00 to 37,499.00</t>
  </si>
  <si>
    <t>37,500.00 and higher</t>
  </si>
  <si>
    <r>
      <t xml:space="preserve"> </t>
    </r>
    <r>
      <rPr>
        <b/>
        <sz val="11"/>
        <color rgb="FFFF0000"/>
        <rFont val="Calibri"/>
        <family val="2"/>
        <scheme val="minor"/>
      </rPr>
      <t>BESPA 1.00 Increase SEPT 2015 - JUNE 2016</t>
    </r>
  </si>
  <si>
    <t>Sept 2016-June 2017</t>
  </si>
</sst>
</file>

<file path=xl/styles.xml><?xml version="1.0" encoding="utf-8"?>
<styleSheet xmlns="http://schemas.openxmlformats.org/spreadsheetml/2006/main">
  <numFmts count="3">
    <numFmt numFmtId="8" formatCode="&quot;$&quot;#,##0.00_);[Red]\(&quot;$&quot;#,##0.00\)"/>
    <numFmt numFmtId="164" formatCode="&quot;$&quot;#,##0.0000"/>
    <numFmt numFmtId="165" formatCode="&quot;$&quot;#,##0.00"/>
  </numFmts>
  <fonts count="2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rgb="FFC00000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rgb="FFCCFFCC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ck">
        <color theme="4"/>
      </left>
      <right style="thin">
        <color indexed="64"/>
      </right>
      <top style="thick">
        <color theme="4"/>
      </top>
      <bottom style="thin">
        <color indexed="64"/>
      </bottom>
      <diagonal/>
    </border>
    <border>
      <left style="thick">
        <color theme="4"/>
      </left>
      <right/>
      <top/>
      <bottom/>
      <diagonal/>
    </border>
    <border>
      <left/>
      <right style="thick">
        <color theme="4"/>
      </right>
      <top/>
      <bottom/>
      <diagonal/>
    </border>
    <border>
      <left style="thick">
        <color theme="4"/>
      </left>
      <right/>
      <top/>
      <bottom style="thick">
        <color theme="4" tint="0.499984740745262"/>
      </bottom>
      <diagonal/>
    </border>
    <border>
      <left/>
      <right style="thick">
        <color theme="4"/>
      </right>
      <top/>
      <bottom style="thick">
        <color theme="4" tint="0.499984740745262"/>
      </bottom>
      <diagonal/>
    </border>
    <border>
      <left style="thick">
        <color theme="4"/>
      </left>
      <right/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 style="thick">
        <color theme="4"/>
      </bottom>
      <diagonal/>
    </border>
    <border>
      <left style="thin">
        <color indexed="64"/>
      </left>
      <right/>
      <top style="thick">
        <color theme="4"/>
      </top>
      <bottom style="thin">
        <color indexed="64"/>
      </bottom>
      <diagonal/>
    </border>
    <border>
      <left/>
      <right style="thick">
        <color theme="4"/>
      </right>
      <top style="thick">
        <color theme="4"/>
      </top>
      <bottom style="thin">
        <color indexed="64"/>
      </bottom>
      <diagonal/>
    </border>
    <border>
      <left/>
      <right style="thick">
        <color theme="4"/>
      </right>
      <top style="thin">
        <color indexed="64"/>
      </top>
      <bottom style="thin">
        <color indexed="64"/>
      </bottom>
      <diagonal/>
    </border>
    <border>
      <left/>
      <right style="thick">
        <color theme="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theme="4"/>
      </left>
      <right/>
      <top style="thin">
        <color indexed="64"/>
      </top>
      <bottom/>
      <diagonal/>
    </border>
    <border>
      <left style="thick">
        <color theme="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theme="4" tint="0.499984740745262"/>
      </top>
      <bottom style="thick">
        <color theme="4" tint="0.499984740745262"/>
      </bottom>
      <diagonal/>
    </border>
    <border>
      <left/>
      <right style="thick">
        <color theme="4"/>
      </right>
      <top style="thick">
        <color theme="4" tint="0.499984740745262"/>
      </top>
      <bottom style="thick">
        <color theme="4" tint="0.499984740745262"/>
      </bottom>
      <diagonal/>
    </border>
    <border>
      <left style="thick">
        <color theme="4"/>
      </left>
      <right/>
      <top style="thick">
        <color theme="4"/>
      </top>
      <bottom style="thick">
        <color theme="4"/>
      </bottom>
      <diagonal/>
    </border>
    <border>
      <left/>
      <right/>
      <top style="thick">
        <color theme="4"/>
      </top>
      <bottom style="thick">
        <color theme="4"/>
      </bottom>
      <diagonal/>
    </border>
    <border>
      <left style="thick">
        <color theme="4"/>
      </left>
      <right style="thick">
        <color theme="4"/>
      </right>
      <top/>
      <bottom style="thick">
        <color theme="4"/>
      </bottom>
      <diagonal/>
    </border>
    <border>
      <left style="thick">
        <color theme="4"/>
      </left>
      <right style="thick">
        <color theme="4"/>
      </right>
      <top style="thick">
        <color theme="4"/>
      </top>
      <bottom style="thick">
        <color theme="4"/>
      </bottom>
      <diagonal/>
    </border>
  </borders>
  <cellStyleXfs count="4">
    <xf numFmtId="0" fontId="0" fillId="0" borderId="0"/>
    <xf numFmtId="0" fontId="4" fillId="0" borderId="0"/>
    <xf numFmtId="0" fontId="16" fillId="0" borderId="20" applyNumberFormat="0" applyFill="0" applyAlignment="0" applyProtection="0"/>
    <xf numFmtId="0" fontId="17" fillId="0" borderId="21" applyNumberFormat="0" applyFill="0" applyAlignment="0" applyProtection="0"/>
  </cellStyleXfs>
  <cellXfs count="350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" fontId="0" fillId="0" borderId="0" xfId="0" applyNumberFormat="1" applyAlignment="1" applyProtection="1">
      <alignment horizontal="right"/>
      <protection locked="0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49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left"/>
    </xf>
    <xf numFmtId="4" fontId="0" fillId="2" borderId="0" xfId="0" applyNumberFormat="1" applyFill="1" applyBorder="1" applyAlignment="1" applyProtection="1">
      <alignment horizontal="right"/>
      <protection locked="0"/>
    </xf>
    <xf numFmtId="0" fontId="0" fillId="2" borderId="0" xfId="0" applyFill="1" applyBorder="1" applyAlignment="1">
      <alignment horizontal="center"/>
    </xf>
    <xf numFmtId="4" fontId="0" fillId="2" borderId="0" xfId="0" applyNumberFormat="1" applyFill="1" applyBorder="1" applyAlignment="1">
      <alignment horizontal="right"/>
    </xf>
    <xf numFmtId="49" fontId="0" fillId="2" borderId="0" xfId="0" applyNumberFormat="1" applyFill="1" applyBorder="1" applyAlignment="1">
      <alignment horizontal="center"/>
    </xf>
    <xf numFmtId="0" fontId="0" fillId="2" borderId="0" xfId="0" applyFill="1"/>
    <xf numFmtId="0" fontId="3" fillId="3" borderId="1" xfId="1" applyFont="1" applyFill="1" applyBorder="1" applyAlignment="1">
      <alignment horizontal="center"/>
    </xf>
    <xf numFmtId="4" fontId="3" fillId="3" borderId="1" xfId="1" applyNumberFormat="1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4" fontId="3" fillId="3" borderId="1" xfId="1" applyNumberFormat="1" applyFont="1" applyFill="1" applyBorder="1" applyAlignment="1">
      <alignment horizontal="center"/>
    </xf>
    <xf numFmtId="49" fontId="2" fillId="4" borderId="2" xfId="0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1" fillId="0" borderId="5" xfId="1" applyFont="1" applyFill="1" applyBorder="1" applyAlignment="1">
      <alignment horizontal="left" wrapText="1"/>
    </xf>
    <xf numFmtId="0" fontId="1" fillId="0" borderId="5" xfId="0" applyFont="1" applyBorder="1" applyAlignment="1">
      <alignment horizontal="center"/>
    </xf>
    <xf numFmtId="49" fontId="1" fillId="6" borderId="3" xfId="0" applyNumberFormat="1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12" fontId="1" fillId="0" borderId="5" xfId="1" applyNumberFormat="1" applyFont="1" applyFill="1" applyBorder="1" applyAlignment="1">
      <alignment horizontal="left" wrapText="1"/>
    </xf>
    <xf numFmtId="0" fontId="1" fillId="0" borderId="3" xfId="1" applyFont="1" applyFill="1" applyBorder="1" applyAlignment="1">
      <alignment wrapText="1"/>
    </xf>
    <xf numFmtId="0" fontId="1" fillId="6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1" applyFont="1" applyFill="1" applyBorder="1" applyAlignment="1">
      <alignment horizontal="left" wrapText="1"/>
    </xf>
    <xf numFmtId="0" fontId="1" fillId="0" borderId="7" xfId="1" applyFont="1" applyFill="1" applyBorder="1" applyAlignment="1">
      <alignment horizontal="left" wrapText="1"/>
    </xf>
    <xf numFmtId="8" fontId="1" fillId="0" borderId="7" xfId="0" applyNumberFormat="1" applyFont="1" applyFill="1" applyBorder="1" applyAlignment="1">
      <alignment horizontal="right"/>
    </xf>
    <xf numFmtId="0" fontId="1" fillId="0" borderId="7" xfId="0" applyFont="1" applyBorder="1" applyAlignment="1">
      <alignment horizontal="center"/>
    </xf>
    <xf numFmtId="49" fontId="1" fillId="6" borderId="8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4" fontId="1" fillId="2" borderId="0" xfId="0" applyNumberFormat="1" applyFont="1" applyFill="1" applyBorder="1" applyAlignment="1" applyProtection="1">
      <alignment horizontal="right"/>
      <protection locked="0"/>
    </xf>
    <xf numFmtId="0" fontId="1" fillId="2" borderId="0" xfId="0" applyFont="1" applyFill="1" applyBorder="1" applyAlignment="1">
      <alignment horizontal="center"/>
    </xf>
    <xf numFmtId="4" fontId="1" fillId="2" borderId="0" xfId="0" applyNumberFormat="1" applyFont="1" applyFill="1" applyBorder="1" applyAlignment="1">
      <alignment horizontal="right"/>
    </xf>
    <xf numFmtId="49" fontId="1" fillId="2" borderId="0" xfId="0" applyNumberFormat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4" fontId="5" fillId="3" borderId="1" xfId="1" applyNumberFormat="1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>
      <alignment horizontal="center"/>
    </xf>
    <xf numFmtId="4" fontId="5" fillId="3" borderId="1" xfId="1" applyNumberFormat="1" applyFont="1" applyFill="1" applyBorder="1" applyAlignment="1">
      <alignment horizontal="center"/>
    </xf>
    <xf numFmtId="49" fontId="5" fillId="4" borderId="2" xfId="0" applyNumberFormat="1" applyFont="1" applyFill="1" applyBorder="1" applyAlignment="1">
      <alignment horizontal="center"/>
    </xf>
    <xf numFmtId="0" fontId="1" fillId="0" borderId="3" xfId="1" applyFont="1" applyFill="1" applyBorder="1" applyAlignment="1">
      <alignment horizontal="left" wrapText="1"/>
    </xf>
    <xf numFmtId="0" fontId="1" fillId="0" borderId="4" xfId="0" applyFont="1" applyBorder="1" applyAlignment="1">
      <alignment horizontal="center"/>
    </xf>
    <xf numFmtId="49" fontId="5" fillId="4" borderId="1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9" fontId="1" fillId="6" borderId="5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5" fillId="8" borderId="5" xfId="1" applyFont="1" applyFill="1" applyBorder="1" applyAlignment="1">
      <alignment wrapText="1"/>
    </xf>
    <xf numFmtId="0" fontId="1" fillId="0" borderId="0" xfId="0" applyFont="1" applyBorder="1"/>
    <xf numFmtId="0" fontId="1" fillId="5" borderId="5" xfId="1" applyFont="1" applyFill="1" applyBorder="1" applyAlignment="1">
      <alignment wrapText="1"/>
    </xf>
    <xf numFmtId="8" fontId="1" fillId="0" borderId="0" xfId="0" applyNumberFormat="1" applyFont="1" applyFill="1" applyBorder="1"/>
    <xf numFmtId="0" fontId="1" fillId="0" borderId="1" xfId="1" applyFont="1" applyFill="1" applyBorder="1" applyAlignment="1">
      <alignment horizontal="left" wrapText="1"/>
    </xf>
    <xf numFmtId="8" fontId="1" fillId="0" borderId="5" xfId="0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 applyAlignment="1" applyProtection="1">
      <alignment horizontal="right"/>
      <protection locked="0"/>
    </xf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 applyAlignment="1">
      <alignment horizontal="right"/>
    </xf>
    <xf numFmtId="49" fontId="1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left"/>
    </xf>
    <xf numFmtId="4" fontId="0" fillId="0" borderId="0" xfId="0" applyNumberFormat="1" applyBorder="1" applyAlignment="1" applyProtection="1">
      <alignment horizontal="right"/>
      <protection locked="0"/>
    </xf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right"/>
    </xf>
    <xf numFmtId="0" fontId="0" fillId="0" borderId="0" xfId="0" applyBorder="1"/>
    <xf numFmtId="4" fontId="6" fillId="0" borderId="5" xfId="1" applyNumberFormat="1" applyFont="1" applyFill="1" applyBorder="1" applyAlignment="1">
      <alignment horizontal="right" wrapText="1"/>
    </xf>
    <xf numFmtId="4" fontId="6" fillId="0" borderId="7" xfId="1" applyNumberFormat="1" applyFont="1" applyFill="1" applyBorder="1" applyAlignment="1">
      <alignment horizontal="right" wrapText="1"/>
    </xf>
    <xf numFmtId="4" fontId="6" fillId="0" borderId="7" xfId="0" applyNumberFormat="1" applyFont="1" applyBorder="1" applyAlignment="1">
      <alignment horizontal="right"/>
    </xf>
    <xf numFmtId="4" fontId="6" fillId="0" borderId="5" xfId="0" applyNumberFormat="1" applyFont="1" applyBorder="1" applyAlignment="1">
      <alignment horizontal="right"/>
    </xf>
    <xf numFmtId="4" fontId="6" fillId="2" borderId="0" xfId="0" applyNumberFormat="1" applyFont="1" applyFill="1" applyBorder="1" applyAlignment="1">
      <alignment horizontal="right"/>
    </xf>
    <xf numFmtId="4" fontId="2" fillId="3" borderId="1" xfId="1" applyNumberFormat="1" applyFont="1" applyFill="1" applyBorder="1" applyAlignment="1">
      <alignment horizontal="center"/>
    </xf>
    <xf numFmtId="4" fontId="6" fillId="3" borderId="1" xfId="1" applyNumberFormat="1" applyFont="1" applyFill="1" applyBorder="1" applyAlignment="1">
      <alignment horizontal="center"/>
    </xf>
    <xf numFmtId="4" fontId="7" fillId="5" borderId="5" xfId="1" applyNumberFormat="1" applyFont="1" applyFill="1" applyBorder="1" applyAlignment="1">
      <alignment horizontal="right" wrapText="1"/>
    </xf>
    <xf numFmtId="4" fontId="7" fillId="7" borderId="5" xfId="1" applyNumberFormat="1" applyFont="1" applyFill="1" applyBorder="1" applyAlignment="1">
      <alignment horizontal="right" wrapText="1"/>
    </xf>
    <xf numFmtId="4" fontId="8" fillId="0" borderId="5" xfId="1" applyNumberFormat="1" applyFont="1" applyFill="1" applyBorder="1" applyAlignment="1">
      <alignment horizontal="right" wrapText="1"/>
    </xf>
    <xf numFmtId="4" fontId="8" fillId="0" borderId="5" xfId="1" applyNumberFormat="1" applyFont="1" applyFill="1" applyBorder="1" applyAlignment="1" applyProtection="1">
      <alignment horizontal="right" wrapText="1"/>
      <protection locked="0"/>
    </xf>
    <xf numFmtId="4" fontId="1" fillId="0" borderId="0" xfId="0" applyNumberFormat="1" applyFont="1" applyAlignment="1">
      <alignment horizontal="right"/>
    </xf>
    <xf numFmtId="4" fontId="8" fillId="0" borderId="7" xfId="0" applyNumberFormat="1" applyFont="1" applyBorder="1" applyAlignment="1">
      <alignment horizontal="right"/>
    </xf>
    <xf numFmtId="4" fontId="8" fillId="0" borderId="5" xfId="0" applyNumberFormat="1" applyFont="1" applyBorder="1" applyAlignment="1">
      <alignment horizontal="right"/>
    </xf>
    <xf numFmtId="0" fontId="8" fillId="0" borderId="5" xfId="1" applyFont="1" applyFill="1" applyBorder="1" applyAlignment="1">
      <alignment horizontal="left" wrapText="1"/>
    </xf>
    <xf numFmtId="4" fontId="7" fillId="7" borderId="7" xfId="0" applyNumberFormat="1" applyFont="1" applyFill="1" applyBorder="1" applyAlignment="1">
      <alignment horizontal="right"/>
    </xf>
    <xf numFmtId="4" fontId="7" fillId="7" borderId="5" xfId="0" applyNumberFormat="1" applyFont="1" applyFill="1" applyBorder="1" applyAlignment="1">
      <alignment horizontal="right"/>
    </xf>
    <xf numFmtId="4" fontId="1" fillId="0" borderId="5" xfId="1" applyNumberFormat="1" applyFont="1" applyFill="1" applyBorder="1" applyAlignment="1">
      <alignment horizontal="right" wrapText="1"/>
    </xf>
    <xf numFmtId="4" fontId="1" fillId="0" borderId="7" xfId="0" applyNumberFormat="1" applyFont="1" applyBorder="1" applyAlignment="1">
      <alignment horizontal="right"/>
    </xf>
    <xf numFmtId="4" fontId="1" fillId="0" borderId="7" xfId="1" applyNumberFormat="1" applyFont="1" applyFill="1" applyBorder="1" applyAlignment="1">
      <alignment horizontal="right" wrapText="1"/>
    </xf>
    <xf numFmtId="4" fontId="2" fillId="7" borderId="7" xfId="0" applyNumberFormat="1" applyFont="1" applyFill="1" applyBorder="1" applyAlignment="1">
      <alignment horizontal="right"/>
    </xf>
    <xf numFmtId="0" fontId="2" fillId="3" borderId="1" xfId="1" applyFont="1" applyFill="1" applyBorder="1" applyAlignment="1">
      <alignment horizontal="center"/>
    </xf>
    <xf numFmtId="4" fontId="2" fillId="3" borderId="1" xfId="1" applyNumberFormat="1" applyFont="1" applyFill="1" applyBorder="1" applyAlignment="1" applyProtection="1">
      <alignment horizontal="center"/>
      <protection locked="0"/>
    </xf>
    <xf numFmtId="4" fontId="1" fillId="3" borderId="1" xfId="1" applyNumberFormat="1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8" borderId="5" xfId="1" applyFont="1" applyFill="1" applyBorder="1" applyAlignment="1">
      <alignment wrapText="1"/>
    </xf>
    <xf numFmtId="4" fontId="1" fillId="0" borderId="5" xfId="0" applyNumberFormat="1" applyFont="1" applyBorder="1" applyAlignment="1">
      <alignment horizontal="right"/>
    </xf>
    <xf numFmtId="4" fontId="2" fillId="7" borderId="5" xfId="0" applyNumberFormat="1" applyFont="1" applyFill="1" applyBorder="1" applyAlignment="1">
      <alignment horizontal="right"/>
    </xf>
    <xf numFmtId="0" fontId="9" fillId="0" borderId="0" xfId="0" applyFont="1" applyAlignment="1">
      <alignment wrapText="1"/>
    </xf>
    <xf numFmtId="0" fontId="10" fillId="0" borderId="0" xfId="0" applyFont="1" applyAlignment="1">
      <alignment horizontal="left" wrapText="1" readingOrder="1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right" wrapText="1" readingOrder="1"/>
    </xf>
    <xf numFmtId="0" fontId="9" fillId="9" borderId="0" xfId="0" applyFont="1" applyFill="1" applyAlignment="1">
      <alignment horizontal="left" wrapText="1" readingOrder="1"/>
    </xf>
    <xf numFmtId="0" fontId="9" fillId="9" borderId="0" xfId="0" applyFont="1" applyFill="1" applyAlignment="1">
      <alignment horizontal="right" wrapText="1" readingOrder="1"/>
    </xf>
    <xf numFmtId="0" fontId="9" fillId="9" borderId="0" xfId="0" applyFont="1" applyFill="1" applyAlignment="1">
      <alignment horizontal="center" wrapText="1" readingOrder="1"/>
    </xf>
    <xf numFmtId="0" fontId="9" fillId="9" borderId="9" xfId="0" applyFont="1" applyFill="1" applyBorder="1" applyAlignment="1">
      <alignment horizontal="left" wrapText="1" readingOrder="1"/>
    </xf>
    <xf numFmtId="0" fontId="10" fillId="10" borderId="10" xfId="0" applyFont="1" applyFill="1" applyBorder="1" applyAlignment="1">
      <alignment horizontal="center" wrapText="1" readingOrder="1"/>
    </xf>
    <xf numFmtId="0" fontId="10" fillId="10" borderId="11" xfId="0" applyFont="1" applyFill="1" applyBorder="1" applyAlignment="1">
      <alignment horizontal="center" wrapText="1" readingOrder="1"/>
    </xf>
    <xf numFmtId="0" fontId="10" fillId="10" borderId="12" xfId="0" applyFont="1" applyFill="1" applyBorder="1" applyAlignment="1">
      <alignment horizontal="center" wrapText="1" readingOrder="1"/>
    </xf>
    <xf numFmtId="0" fontId="9" fillId="0" borderId="13" xfId="0" applyFont="1" applyBorder="1" applyAlignment="1">
      <alignment horizontal="left" wrapText="1" readingOrder="1"/>
    </xf>
    <xf numFmtId="0" fontId="11" fillId="0" borderId="13" xfId="0" applyFont="1" applyBorder="1" applyAlignment="1">
      <alignment horizontal="left" wrapText="1" readingOrder="1"/>
    </xf>
    <xf numFmtId="0" fontId="11" fillId="0" borderId="13" xfId="0" applyFont="1" applyBorder="1" applyAlignment="1">
      <alignment horizontal="right" wrapText="1" readingOrder="1"/>
    </xf>
    <xf numFmtId="0" fontId="9" fillId="0" borderId="13" xfId="0" applyFont="1" applyBorder="1" applyAlignment="1">
      <alignment horizontal="center" wrapText="1" readingOrder="1"/>
    </xf>
    <xf numFmtId="0" fontId="9" fillId="0" borderId="13" xfId="0" applyFont="1" applyBorder="1" applyAlignment="1">
      <alignment horizontal="right" wrapText="1" readingOrder="1"/>
    </xf>
    <xf numFmtId="0" fontId="12" fillId="11" borderId="13" xfId="0" applyFont="1" applyFill="1" applyBorder="1" applyAlignment="1">
      <alignment horizontal="right" wrapText="1" readingOrder="1"/>
    </xf>
    <xf numFmtId="16" fontId="9" fillId="12" borderId="13" xfId="0" applyNumberFormat="1" applyFont="1" applyFill="1" applyBorder="1" applyAlignment="1">
      <alignment horizontal="center" wrapText="1" readingOrder="1"/>
    </xf>
    <xf numFmtId="0" fontId="9" fillId="0" borderId="11" xfId="0" applyFont="1" applyBorder="1" applyAlignment="1">
      <alignment horizontal="left" wrapText="1" readingOrder="1"/>
    </xf>
    <xf numFmtId="0" fontId="9" fillId="0" borderId="12" xfId="0" applyFont="1" applyBorder="1" applyAlignment="1">
      <alignment horizontal="left" wrapText="1" readingOrder="1"/>
    </xf>
    <xf numFmtId="0" fontId="9" fillId="12" borderId="12" xfId="0" applyFont="1" applyFill="1" applyBorder="1" applyAlignment="1">
      <alignment horizontal="center" wrapText="1" readingOrder="1"/>
    </xf>
    <xf numFmtId="0" fontId="9" fillId="0" borderId="14" xfId="0" applyFont="1" applyBorder="1" applyAlignment="1">
      <alignment horizontal="left" wrapText="1" readingOrder="1"/>
    </xf>
    <xf numFmtId="8" fontId="9" fillId="0" borderId="14" xfId="0" applyNumberFormat="1" applyFont="1" applyBorder="1" applyAlignment="1">
      <alignment horizontal="right" wrapText="1" readingOrder="1"/>
    </xf>
    <xf numFmtId="0" fontId="9" fillId="0" borderId="14" xfId="0" applyFont="1" applyBorder="1" applyAlignment="1">
      <alignment horizontal="center" wrapText="1" readingOrder="1"/>
    </xf>
    <xf numFmtId="0" fontId="11" fillId="0" borderId="14" xfId="0" applyFont="1" applyBorder="1" applyAlignment="1">
      <alignment horizontal="right" wrapText="1" readingOrder="1"/>
    </xf>
    <xf numFmtId="0" fontId="9" fillId="0" borderId="14" xfId="0" applyFont="1" applyBorder="1" applyAlignment="1">
      <alignment horizontal="right" wrapText="1" readingOrder="1"/>
    </xf>
    <xf numFmtId="0" fontId="12" fillId="11" borderId="14" xfId="0" applyFont="1" applyFill="1" applyBorder="1" applyAlignment="1">
      <alignment horizontal="right" wrapText="1" readingOrder="1"/>
    </xf>
    <xf numFmtId="16" fontId="9" fillId="12" borderId="14" xfId="0" applyNumberFormat="1" applyFont="1" applyFill="1" applyBorder="1" applyAlignment="1">
      <alignment horizontal="center" wrapText="1" readingOrder="1"/>
    </xf>
    <xf numFmtId="0" fontId="9" fillId="9" borderId="15" xfId="0" applyFont="1" applyFill="1" applyBorder="1" applyAlignment="1">
      <alignment horizontal="center" wrapText="1" readingOrder="1"/>
    </xf>
    <xf numFmtId="0" fontId="9" fillId="0" borderId="12" xfId="0" applyFont="1" applyBorder="1" applyAlignment="1">
      <alignment horizontal="center" wrapText="1" readingOrder="1"/>
    </xf>
    <xf numFmtId="0" fontId="9" fillId="10" borderId="10" xfId="0" applyFont="1" applyFill="1" applyBorder="1" applyAlignment="1">
      <alignment horizontal="center" wrapText="1" readingOrder="1"/>
    </xf>
    <xf numFmtId="0" fontId="10" fillId="0" borderId="16" xfId="0" applyFont="1" applyBorder="1" applyAlignment="1">
      <alignment horizontal="center" wrapText="1"/>
    </xf>
    <xf numFmtId="0" fontId="10" fillId="0" borderId="17" xfId="0" applyFont="1" applyBorder="1" applyAlignment="1">
      <alignment horizontal="center" wrapText="1"/>
    </xf>
    <xf numFmtId="0" fontId="9" fillId="0" borderId="18" xfId="0" applyFont="1" applyBorder="1" applyAlignment="1">
      <alignment wrapText="1"/>
    </xf>
    <xf numFmtId="0" fontId="10" fillId="10" borderId="13" xfId="0" applyFont="1" applyFill="1" applyBorder="1" applyAlignment="1">
      <alignment horizontal="left" wrapText="1" readingOrder="1"/>
    </xf>
    <xf numFmtId="0" fontId="9" fillId="0" borderId="19" xfId="0" applyFont="1" applyBorder="1" applyAlignment="1">
      <alignment wrapText="1"/>
    </xf>
    <xf numFmtId="0" fontId="9" fillId="11" borderId="13" xfId="0" applyFont="1" applyFill="1" applyBorder="1" applyAlignment="1">
      <alignment horizontal="left" wrapText="1" readingOrder="1"/>
    </xf>
    <xf numFmtId="8" fontId="9" fillId="0" borderId="13" xfId="0" applyNumberFormat="1" applyFont="1" applyBorder="1" applyAlignment="1">
      <alignment horizontal="right" wrapText="1" readingOrder="1"/>
    </xf>
    <xf numFmtId="0" fontId="9" fillId="0" borderId="16" xfId="0" applyFont="1" applyBorder="1" applyAlignment="1">
      <alignment wrapText="1"/>
    </xf>
    <xf numFmtId="164" fontId="0" fillId="0" borderId="0" xfId="0" applyNumberFormat="1"/>
    <xf numFmtId="165" fontId="0" fillId="0" borderId="0" xfId="0" applyNumberFormat="1"/>
    <xf numFmtId="0" fontId="13" fillId="0" borderId="0" xfId="0" applyFont="1"/>
    <xf numFmtId="164" fontId="13" fillId="0" borderId="0" xfId="0" applyNumberFormat="1" applyFont="1"/>
    <xf numFmtId="165" fontId="13" fillId="0" borderId="0" xfId="0" applyNumberFormat="1" applyFont="1"/>
    <xf numFmtId="0" fontId="13" fillId="2" borderId="0" xfId="0" applyFont="1" applyFill="1" applyBorder="1" applyAlignment="1">
      <alignment horizontal="left"/>
    </xf>
    <xf numFmtId="4" fontId="13" fillId="2" borderId="0" xfId="0" applyNumberFormat="1" applyFont="1" applyFill="1" applyBorder="1" applyAlignment="1" applyProtection="1">
      <alignment horizontal="right"/>
      <protection locked="0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right"/>
    </xf>
    <xf numFmtId="164" fontId="13" fillId="2" borderId="0" xfId="0" applyNumberFormat="1" applyFont="1" applyFill="1" applyBorder="1" applyAlignment="1">
      <alignment horizontal="right"/>
    </xf>
    <xf numFmtId="165" fontId="13" fillId="2" borderId="0" xfId="0" applyNumberFormat="1" applyFont="1" applyFill="1" applyBorder="1" applyAlignment="1">
      <alignment horizontal="right"/>
    </xf>
    <xf numFmtId="49" fontId="13" fillId="2" borderId="0" xfId="0" applyNumberFormat="1" applyFont="1" applyFill="1" applyBorder="1" applyAlignment="1">
      <alignment horizontal="center"/>
    </xf>
    <xf numFmtId="0" fontId="13" fillId="2" borderId="0" xfId="0" applyFont="1" applyFill="1"/>
    <xf numFmtId="0" fontId="14" fillId="3" borderId="1" xfId="1" applyFont="1" applyFill="1" applyBorder="1" applyAlignment="1">
      <alignment horizontal="center"/>
    </xf>
    <xf numFmtId="4" fontId="14" fillId="3" borderId="1" xfId="1" applyNumberFormat="1" applyFont="1" applyFill="1" applyBorder="1" applyAlignment="1" applyProtection="1">
      <alignment horizontal="center"/>
      <protection locked="0"/>
    </xf>
    <xf numFmtId="0" fontId="15" fillId="4" borderId="1" xfId="0" applyFont="1" applyFill="1" applyBorder="1" applyAlignment="1">
      <alignment horizontal="center"/>
    </xf>
    <xf numFmtId="4" fontId="14" fillId="3" borderId="1" xfId="1" applyNumberFormat="1" applyFont="1" applyFill="1" applyBorder="1" applyAlignment="1">
      <alignment horizontal="center"/>
    </xf>
    <xf numFmtId="164" fontId="14" fillId="3" borderId="1" xfId="1" applyNumberFormat="1" applyFont="1" applyFill="1" applyBorder="1" applyAlignment="1">
      <alignment horizontal="center"/>
    </xf>
    <xf numFmtId="165" fontId="14" fillId="3" borderId="2" xfId="1" applyNumberFormat="1" applyFont="1" applyFill="1" applyBorder="1" applyAlignment="1">
      <alignment horizontal="center"/>
    </xf>
    <xf numFmtId="49" fontId="15" fillId="4" borderId="2" xfId="0" applyNumberFormat="1" applyFont="1" applyFill="1" applyBorder="1" applyAlignment="1">
      <alignment horizontal="center"/>
    </xf>
    <xf numFmtId="0" fontId="15" fillId="4" borderId="3" xfId="0" applyFont="1" applyFill="1" applyBorder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13" fillId="0" borderId="5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4" fontId="11" fillId="0" borderId="5" xfId="1" applyNumberFormat="1" applyFont="1" applyFill="1" applyBorder="1" applyAlignment="1" applyProtection="1">
      <alignment horizontal="right" wrapText="1"/>
      <protection locked="0"/>
    </xf>
    <xf numFmtId="0" fontId="13" fillId="0" borderId="5" xfId="0" applyFont="1" applyBorder="1" applyAlignment="1">
      <alignment horizontal="center"/>
    </xf>
    <xf numFmtId="4" fontId="11" fillId="0" borderId="5" xfId="1" applyNumberFormat="1" applyFont="1" applyFill="1" applyBorder="1" applyAlignment="1">
      <alignment horizontal="right" wrapText="1"/>
    </xf>
    <xf numFmtId="4" fontId="13" fillId="0" borderId="5" xfId="1" applyNumberFormat="1" applyFont="1" applyFill="1" applyBorder="1" applyAlignment="1">
      <alignment horizontal="right" wrapText="1"/>
    </xf>
    <xf numFmtId="164" fontId="12" fillId="5" borderId="5" xfId="1" applyNumberFormat="1" applyFont="1" applyFill="1" applyBorder="1" applyAlignment="1">
      <alignment horizontal="right" wrapText="1"/>
    </xf>
    <xf numFmtId="165" fontId="12" fillId="5" borderId="3" xfId="1" applyNumberFormat="1" applyFont="1" applyFill="1" applyBorder="1" applyAlignment="1">
      <alignment horizontal="right" wrapText="1"/>
    </xf>
    <xf numFmtId="49" fontId="13" fillId="6" borderId="3" xfId="0" applyNumberFormat="1" applyFont="1" applyFill="1" applyBorder="1" applyAlignment="1">
      <alignment horizontal="center"/>
    </xf>
    <xf numFmtId="0" fontId="13" fillId="0" borderId="3" xfId="0" applyFont="1" applyBorder="1"/>
    <xf numFmtId="0" fontId="13" fillId="0" borderId="4" xfId="0" applyFont="1" applyBorder="1"/>
    <xf numFmtId="12" fontId="13" fillId="0" borderId="5" xfId="1" applyNumberFormat="1" applyFont="1" applyFill="1" applyBorder="1" applyAlignment="1">
      <alignment horizontal="left" wrapText="1"/>
    </xf>
    <xf numFmtId="0" fontId="13" fillId="0" borderId="3" xfId="1" applyFont="1" applyFill="1" applyBorder="1" applyAlignment="1">
      <alignment wrapText="1"/>
    </xf>
    <xf numFmtId="0" fontId="13" fillId="6" borderId="4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164" fontId="12" fillId="7" borderId="5" xfId="1" applyNumberFormat="1" applyFont="1" applyFill="1" applyBorder="1" applyAlignment="1">
      <alignment horizontal="right" wrapText="1"/>
    </xf>
    <xf numFmtId="0" fontId="13" fillId="0" borderId="6" xfId="1" applyFont="1" applyFill="1" applyBorder="1" applyAlignment="1">
      <alignment horizontal="left" wrapText="1"/>
    </xf>
    <xf numFmtId="0" fontId="13" fillId="0" borderId="7" xfId="1" applyFont="1" applyFill="1" applyBorder="1" applyAlignment="1">
      <alignment horizontal="left" wrapText="1"/>
    </xf>
    <xf numFmtId="8" fontId="13" fillId="0" borderId="7" xfId="0" applyNumberFormat="1" applyFont="1" applyFill="1" applyBorder="1" applyAlignment="1">
      <alignment horizontal="right"/>
    </xf>
    <xf numFmtId="0" fontId="13" fillId="0" borderId="7" xfId="0" applyFont="1" applyBorder="1" applyAlignment="1">
      <alignment horizontal="center"/>
    </xf>
    <xf numFmtId="4" fontId="11" fillId="0" borderId="7" xfId="0" applyNumberFormat="1" applyFont="1" applyBorder="1" applyAlignment="1">
      <alignment horizontal="right"/>
    </xf>
    <xf numFmtId="4" fontId="13" fillId="0" borderId="7" xfId="1" applyNumberFormat="1" applyFont="1" applyFill="1" applyBorder="1" applyAlignment="1">
      <alignment horizontal="right" wrapText="1"/>
    </xf>
    <xf numFmtId="164" fontId="12" fillId="7" borderId="7" xfId="0" applyNumberFormat="1" applyFont="1" applyFill="1" applyBorder="1" applyAlignment="1">
      <alignment horizontal="right"/>
    </xf>
    <xf numFmtId="49" fontId="13" fillId="6" borderId="8" xfId="0" applyNumberFormat="1" applyFont="1" applyFill="1" applyBorder="1" applyAlignment="1">
      <alignment horizontal="center"/>
    </xf>
    <xf numFmtId="0" fontId="15" fillId="3" borderId="1" xfId="1" applyFont="1" applyFill="1" applyBorder="1" applyAlignment="1">
      <alignment horizontal="center"/>
    </xf>
    <xf numFmtId="4" fontId="15" fillId="3" borderId="1" xfId="1" applyNumberFormat="1" applyFont="1" applyFill="1" applyBorder="1" applyAlignment="1" applyProtection="1">
      <alignment horizontal="center"/>
      <protection locked="0"/>
    </xf>
    <xf numFmtId="4" fontId="15" fillId="3" borderId="1" xfId="1" applyNumberFormat="1" applyFont="1" applyFill="1" applyBorder="1" applyAlignment="1">
      <alignment horizontal="center"/>
    </xf>
    <xf numFmtId="164" fontId="15" fillId="3" borderId="1" xfId="1" applyNumberFormat="1" applyFont="1" applyFill="1" applyBorder="1" applyAlignment="1">
      <alignment horizontal="center"/>
    </xf>
    <xf numFmtId="0" fontId="13" fillId="0" borderId="3" xfId="1" applyFont="1" applyFill="1" applyBorder="1" applyAlignment="1">
      <alignment horizontal="left" wrapText="1"/>
    </xf>
    <xf numFmtId="0" fontId="13" fillId="0" borderId="4" xfId="0" applyFont="1" applyBorder="1" applyAlignment="1">
      <alignment horizontal="center"/>
    </xf>
    <xf numFmtId="4" fontId="13" fillId="0" borderId="7" xfId="0" applyNumberFormat="1" applyFont="1" applyBorder="1" applyAlignment="1">
      <alignment horizontal="right"/>
    </xf>
    <xf numFmtId="4" fontId="13" fillId="3" borderId="1" xfId="1" applyNumberFormat="1" applyFont="1" applyFill="1" applyBorder="1" applyAlignment="1">
      <alignment horizontal="center"/>
    </xf>
    <xf numFmtId="49" fontId="15" fillId="4" borderId="1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13" fillId="6" borderId="5" xfId="0" applyNumberFormat="1" applyFont="1" applyFill="1" applyBorder="1" applyAlignment="1">
      <alignment horizontal="center"/>
    </xf>
    <xf numFmtId="0" fontId="13" fillId="0" borderId="0" xfId="0" applyFont="1" applyFill="1" applyBorder="1"/>
    <xf numFmtId="0" fontId="15" fillId="8" borderId="5" xfId="1" applyFont="1" applyFill="1" applyBorder="1" applyAlignment="1">
      <alignment wrapText="1"/>
    </xf>
    <xf numFmtId="0" fontId="13" fillId="0" borderId="0" xfId="0" applyFont="1" applyBorder="1"/>
    <xf numFmtId="0" fontId="13" fillId="5" borderId="5" xfId="1" applyFont="1" applyFill="1" applyBorder="1" applyAlignment="1">
      <alignment wrapText="1"/>
    </xf>
    <xf numFmtId="8" fontId="13" fillId="0" borderId="0" xfId="0" applyNumberFormat="1" applyFont="1" applyFill="1" applyBorder="1"/>
    <xf numFmtId="0" fontId="13" fillId="0" borderId="1" xfId="1" applyFont="1" applyFill="1" applyBorder="1" applyAlignment="1">
      <alignment horizontal="left" wrapText="1"/>
    </xf>
    <xf numFmtId="8" fontId="13" fillId="0" borderId="5" xfId="0" applyNumberFormat="1" applyFont="1" applyFill="1" applyBorder="1" applyAlignment="1">
      <alignment horizontal="right"/>
    </xf>
    <xf numFmtId="4" fontId="11" fillId="0" borderId="5" xfId="0" applyNumberFormat="1" applyFont="1" applyBorder="1" applyAlignment="1">
      <alignment horizontal="right"/>
    </xf>
    <xf numFmtId="4" fontId="13" fillId="0" borderId="5" xfId="0" applyNumberFormat="1" applyFont="1" applyBorder="1" applyAlignment="1">
      <alignment horizontal="right"/>
    </xf>
    <xf numFmtId="164" fontId="12" fillId="7" borderId="5" xfId="0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right"/>
    </xf>
    <xf numFmtId="165" fontId="1" fillId="2" borderId="0" xfId="0" applyNumberFormat="1" applyFont="1" applyFill="1" applyBorder="1" applyAlignment="1">
      <alignment horizontal="right"/>
    </xf>
    <xf numFmtId="0" fontId="1" fillId="0" borderId="0" xfId="0" applyFont="1"/>
    <xf numFmtId="0" fontId="2" fillId="0" borderId="0" xfId="0" applyFont="1"/>
    <xf numFmtId="0" fontId="18" fillId="2" borderId="20" xfId="2" applyFont="1" applyFill="1" applyAlignment="1">
      <alignment horizontal="left"/>
    </xf>
    <xf numFmtId="4" fontId="18" fillId="2" borderId="20" xfId="2" applyNumberFormat="1" applyFont="1" applyFill="1" applyAlignment="1" applyProtection="1">
      <alignment horizontal="right"/>
      <protection locked="0"/>
    </xf>
    <xf numFmtId="0" fontId="18" fillId="2" borderId="20" xfId="2" applyFont="1" applyFill="1" applyAlignment="1">
      <alignment horizontal="center"/>
    </xf>
    <xf numFmtId="4" fontId="18" fillId="2" borderId="20" xfId="2" applyNumberFormat="1" applyFont="1" applyFill="1" applyAlignment="1">
      <alignment horizontal="right"/>
    </xf>
    <xf numFmtId="0" fontId="18" fillId="3" borderId="20" xfId="2" applyFont="1" applyFill="1" applyAlignment="1">
      <alignment horizontal="center"/>
    </xf>
    <xf numFmtId="4" fontId="18" fillId="3" borderId="20" xfId="2" applyNumberFormat="1" applyFont="1" applyFill="1" applyAlignment="1" applyProtection="1">
      <alignment horizontal="center"/>
      <protection locked="0"/>
    </xf>
    <xf numFmtId="0" fontId="18" fillId="4" borderId="20" xfId="2" applyFont="1" applyFill="1" applyAlignment="1">
      <alignment horizontal="center"/>
    </xf>
    <xf numFmtId="4" fontId="18" fillId="3" borderId="20" xfId="2" applyNumberFormat="1" applyFont="1" applyFill="1" applyAlignment="1">
      <alignment horizontal="center"/>
    </xf>
    <xf numFmtId="0" fontId="18" fillId="0" borderId="20" xfId="2" applyFont="1" applyFill="1" applyAlignment="1">
      <alignment horizontal="left" wrapText="1"/>
    </xf>
    <xf numFmtId="4" fontId="18" fillId="0" borderId="20" xfId="2" applyNumberFormat="1" applyFont="1" applyFill="1" applyAlignment="1" applyProtection="1">
      <alignment horizontal="right" wrapText="1"/>
      <protection locked="0"/>
    </xf>
    <xf numFmtId="0" fontId="18" fillId="0" borderId="20" xfId="2" applyFont="1" applyAlignment="1">
      <alignment horizontal="center"/>
    </xf>
    <xf numFmtId="4" fontId="18" fillId="0" borderId="20" xfId="2" applyNumberFormat="1" applyFont="1" applyFill="1" applyAlignment="1">
      <alignment horizontal="right" wrapText="1"/>
    </xf>
    <xf numFmtId="12" fontId="18" fillId="0" borderId="20" xfId="2" applyNumberFormat="1" applyFont="1" applyFill="1" applyAlignment="1">
      <alignment horizontal="left" wrapText="1"/>
    </xf>
    <xf numFmtId="0" fontId="18" fillId="0" borderId="20" xfId="2" applyFont="1" applyFill="1" applyAlignment="1">
      <alignment horizontal="center"/>
    </xf>
    <xf numFmtId="8" fontId="18" fillId="0" borderId="20" xfId="2" applyNumberFormat="1" applyFont="1" applyFill="1" applyAlignment="1">
      <alignment horizontal="right"/>
    </xf>
    <xf numFmtId="4" fontId="18" fillId="0" borderId="20" xfId="2" applyNumberFormat="1" applyFont="1" applyAlignment="1">
      <alignment horizontal="right"/>
    </xf>
    <xf numFmtId="0" fontId="18" fillId="0" borderId="21" xfId="3" applyFont="1" applyFill="1" applyAlignment="1">
      <alignment horizontal="left" wrapText="1"/>
    </xf>
    <xf numFmtId="0" fontId="18" fillId="2" borderId="21" xfId="3" applyFont="1" applyFill="1" applyAlignment="1">
      <alignment horizontal="left"/>
    </xf>
    <xf numFmtId="4" fontId="18" fillId="2" borderId="21" xfId="3" applyNumberFormat="1" applyFont="1" applyFill="1" applyAlignment="1" applyProtection="1">
      <alignment horizontal="right"/>
      <protection locked="0"/>
    </xf>
    <xf numFmtId="0" fontId="18" fillId="2" borderId="21" xfId="3" applyFont="1" applyFill="1" applyAlignment="1">
      <alignment horizontal="center"/>
    </xf>
    <xf numFmtId="4" fontId="18" fillId="2" borderId="21" xfId="3" applyNumberFormat="1" applyFont="1" applyFill="1" applyAlignment="1">
      <alignment horizontal="right"/>
    </xf>
    <xf numFmtId="0" fontId="18" fillId="3" borderId="21" xfId="3" applyFont="1" applyFill="1" applyAlignment="1">
      <alignment horizontal="center"/>
    </xf>
    <xf numFmtId="4" fontId="18" fillId="3" borderId="21" xfId="3" applyNumberFormat="1" applyFont="1" applyFill="1" applyAlignment="1" applyProtection="1">
      <alignment horizontal="center"/>
      <protection locked="0"/>
    </xf>
    <xf numFmtId="0" fontId="18" fillId="4" borderId="21" xfId="3" applyFont="1" applyFill="1" applyAlignment="1">
      <alignment horizontal="center"/>
    </xf>
    <xf numFmtId="4" fontId="18" fillId="3" borderId="21" xfId="3" applyNumberFormat="1" applyFont="1" applyFill="1" applyAlignment="1">
      <alignment horizontal="center"/>
    </xf>
    <xf numFmtId="4" fontId="18" fillId="0" borderId="21" xfId="3" applyNumberFormat="1" applyFont="1" applyFill="1" applyAlignment="1" applyProtection="1">
      <alignment horizontal="right" wrapText="1"/>
      <protection locked="0"/>
    </xf>
    <xf numFmtId="0" fontId="18" fillId="0" borderId="21" xfId="3" applyFont="1" applyAlignment="1">
      <alignment horizontal="center"/>
    </xf>
    <xf numFmtId="4" fontId="18" fillId="0" borderId="21" xfId="3" applyNumberFormat="1" applyFont="1" applyFill="1" applyAlignment="1">
      <alignment horizontal="right" wrapText="1"/>
    </xf>
    <xf numFmtId="12" fontId="18" fillId="0" borderId="21" xfId="3" applyNumberFormat="1" applyFont="1" applyFill="1" applyAlignment="1">
      <alignment horizontal="left" wrapText="1"/>
    </xf>
    <xf numFmtId="0" fontId="18" fillId="0" borderId="21" xfId="3" applyFont="1" applyFill="1" applyAlignment="1">
      <alignment horizontal="center"/>
    </xf>
    <xf numFmtId="8" fontId="18" fillId="0" borderId="21" xfId="3" applyNumberFormat="1" applyFont="1" applyFill="1" applyAlignment="1">
      <alignment horizontal="right"/>
    </xf>
    <xf numFmtId="4" fontId="18" fillId="0" borderId="21" xfId="3" applyNumberFormat="1" applyFont="1" applyAlignment="1">
      <alignment horizontal="right"/>
    </xf>
    <xf numFmtId="4" fontId="19" fillId="3" borderId="21" xfId="3" applyNumberFormat="1" applyFont="1" applyFill="1" applyAlignment="1">
      <alignment horizontal="center"/>
    </xf>
    <xf numFmtId="4" fontId="19" fillId="0" borderId="21" xfId="3" applyNumberFormat="1" applyFont="1" applyFill="1" applyAlignment="1">
      <alignment horizontal="right" wrapText="1"/>
    </xf>
    <xf numFmtId="4" fontId="19" fillId="2" borderId="20" xfId="2" applyNumberFormat="1" applyFont="1" applyFill="1" applyAlignment="1">
      <alignment horizontal="right"/>
    </xf>
    <xf numFmtId="4" fontId="19" fillId="3" borderId="20" xfId="2" applyNumberFormat="1" applyFont="1" applyFill="1" applyAlignment="1">
      <alignment horizontal="center"/>
    </xf>
    <xf numFmtId="4" fontId="19" fillId="0" borderId="20" xfId="2" applyNumberFormat="1" applyFont="1" applyFill="1" applyAlignment="1">
      <alignment horizontal="right" wrapText="1"/>
    </xf>
    <xf numFmtId="0" fontId="18" fillId="13" borderId="21" xfId="3" applyFont="1" applyFill="1"/>
    <xf numFmtId="0" fontId="18" fillId="13" borderId="20" xfId="2" applyFont="1" applyFill="1"/>
    <xf numFmtId="0" fontId="19" fillId="13" borderId="20" xfId="2" applyFont="1" applyFill="1"/>
    <xf numFmtId="0" fontId="1" fillId="15" borderId="23" xfId="0" applyFont="1" applyFill="1" applyBorder="1"/>
    <xf numFmtId="0" fontId="1" fillId="15" borderId="24" xfId="0" applyFont="1" applyFill="1" applyBorder="1"/>
    <xf numFmtId="0" fontId="18" fillId="15" borderId="25" xfId="3" applyFont="1" applyFill="1" applyBorder="1"/>
    <xf numFmtId="0" fontId="18" fillId="15" borderId="26" xfId="3" applyFont="1" applyFill="1" applyBorder="1"/>
    <xf numFmtId="165" fontId="19" fillId="16" borderId="26" xfId="3" applyNumberFormat="1" applyFont="1" applyFill="1" applyBorder="1" applyAlignment="1">
      <alignment horizontal="center"/>
    </xf>
    <xf numFmtId="165" fontId="19" fillId="14" borderId="26" xfId="3" applyNumberFormat="1" applyFont="1" applyFill="1" applyBorder="1" applyAlignment="1">
      <alignment horizontal="right" wrapText="1"/>
    </xf>
    <xf numFmtId="0" fontId="18" fillId="15" borderId="27" xfId="2" applyFont="1" applyFill="1" applyBorder="1"/>
    <xf numFmtId="0" fontId="19" fillId="15" borderId="28" xfId="2" applyFont="1" applyFill="1" applyBorder="1"/>
    <xf numFmtId="165" fontId="19" fillId="16" borderId="28" xfId="2" applyNumberFormat="1" applyFont="1" applyFill="1" applyBorder="1" applyAlignment="1">
      <alignment horizontal="center"/>
    </xf>
    <xf numFmtId="165" fontId="19" fillId="14" borderId="28" xfId="2" applyNumberFormat="1" applyFont="1" applyFill="1" applyBorder="1" applyAlignment="1">
      <alignment horizontal="right" wrapText="1"/>
    </xf>
    <xf numFmtId="0" fontId="1" fillId="15" borderId="0" xfId="0" applyFont="1" applyFill="1" applyBorder="1"/>
    <xf numFmtId="0" fontId="18" fillId="15" borderId="21" xfId="3" applyFont="1" applyFill="1" applyBorder="1"/>
    <xf numFmtId="164" fontId="18" fillId="15" borderId="21" xfId="3" applyNumberFormat="1" applyFont="1" applyFill="1" applyBorder="1" applyAlignment="1">
      <alignment horizontal="right"/>
    </xf>
    <xf numFmtId="164" fontId="18" fillId="16" borderId="21" xfId="3" applyNumberFormat="1" applyFont="1" applyFill="1" applyBorder="1" applyAlignment="1">
      <alignment horizontal="center"/>
    </xf>
    <xf numFmtId="164" fontId="18" fillId="14" borderId="21" xfId="3" applyNumberFormat="1" applyFont="1" applyFill="1" applyBorder="1" applyAlignment="1">
      <alignment horizontal="right" wrapText="1"/>
    </xf>
    <xf numFmtId="164" fontId="18" fillId="15" borderId="21" xfId="3" applyNumberFormat="1" applyFont="1" applyFill="1" applyBorder="1" applyAlignment="1">
      <alignment horizontal="right" wrapText="1"/>
    </xf>
    <xf numFmtId="0" fontId="18" fillId="15" borderId="20" xfId="2" applyFont="1" applyFill="1" applyBorder="1"/>
    <xf numFmtId="164" fontId="18" fillId="15" borderId="20" xfId="2" applyNumberFormat="1" applyFont="1" applyFill="1" applyBorder="1" applyAlignment="1">
      <alignment horizontal="right"/>
    </xf>
    <xf numFmtId="164" fontId="18" fillId="16" borderId="20" xfId="2" applyNumberFormat="1" applyFont="1" applyFill="1" applyBorder="1" applyAlignment="1">
      <alignment horizontal="center"/>
    </xf>
    <xf numFmtId="164" fontId="18" fillId="14" borderId="20" xfId="2" applyNumberFormat="1" applyFont="1" applyFill="1" applyBorder="1" applyAlignment="1">
      <alignment horizontal="right" wrapText="1"/>
    </xf>
    <xf numFmtId="164" fontId="18" fillId="15" borderId="20" xfId="2" applyNumberFormat="1" applyFont="1" applyFill="1" applyBorder="1" applyAlignment="1">
      <alignment horizontal="right" wrapText="1"/>
    </xf>
    <xf numFmtId="4" fontId="18" fillId="15" borderId="25" xfId="3" applyNumberFormat="1" applyFont="1" applyFill="1" applyBorder="1" applyAlignment="1">
      <alignment horizontal="right"/>
    </xf>
    <xf numFmtId="4" fontId="18" fillId="16" borderId="25" xfId="3" applyNumberFormat="1" applyFont="1" applyFill="1" applyBorder="1" applyAlignment="1">
      <alignment horizontal="center"/>
    </xf>
    <xf numFmtId="4" fontId="18" fillId="15" borderId="25" xfId="3" applyNumberFormat="1" applyFont="1" applyFill="1" applyBorder="1" applyAlignment="1">
      <alignment horizontal="right" wrapText="1"/>
    </xf>
    <xf numFmtId="4" fontId="18" fillId="15" borderId="27" xfId="2" applyNumberFormat="1" applyFont="1" applyFill="1" applyBorder="1" applyAlignment="1">
      <alignment horizontal="right"/>
    </xf>
    <xf numFmtId="4" fontId="18" fillId="16" borderId="27" xfId="2" applyNumberFormat="1" applyFont="1" applyFill="1" applyBorder="1" applyAlignment="1">
      <alignment horizontal="center"/>
    </xf>
    <xf numFmtId="4" fontId="18" fillId="15" borderId="27" xfId="2" applyNumberFormat="1" applyFont="1" applyFill="1" applyBorder="1" applyAlignment="1">
      <alignment horizontal="right" wrapText="1"/>
    </xf>
    <xf numFmtId="0" fontId="2" fillId="13" borderId="0" xfId="0" applyFont="1" applyFill="1"/>
    <xf numFmtId="0" fontId="1" fillId="13" borderId="0" xfId="0" applyFont="1" applyFill="1"/>
    <xf numFmtId="164" fontId="1" fillId="13" borderId="0" xfId="0" applyNumberFormat="1" applyFont="1" applyFill="1"/>
    <xf numFmtId="165" fontId="1" fillId="13" borderId="0" xfId="0" applyNumberFormat="1" applyFont="1" applyFill="1"/>
    <xf numFmtId="4" fontId="3" fillId="3" borderId="2" xfId="1" applyNumberFormat="1" applyFont="1" applyFill="1" applyBorder="1" applyAlignment="1">
      <alignment horizontal="center"/>
    </xf>
    <xf numFmtId="4" fontId="3" fillId="16" borderId="22" xfId="1" applyNumberFormat="1" applyFont="1" applyFill="1" applyBorder="1" applyAlignment="1">
      <alignment horizontal="center"/>
    </xf>
    <xf numFmtId="164" fontId="3" fillId="16" borderId="30" xfId="1" applyNumberFormat="1" applyFont="1" applyFill="1" applyBorder="1" applyAlignment="1">
      <alignment horizontal="center"/>
    </xf>
    <xf numFmtId="165" fontId="3" fillId="16" borderId="31" xfId="1" applyNumberFormat="1" applyFont="1" applyFill="1" applyBorder="1" applyAlignment="1">
      <alignment horizontal="center"/>
    </xf>
    <xf numFmtId="0" fontId="20" fillId="0" borderId="5" xfId="1" applyFont="1" applyFill="1" applyBorder="1" applyAlignment="1">
      <alignment horizontal="left" wrapText="1"/>
    </xf>
    <xf numFmtId="4" fontId="20" fillId="0" borderId="5" xfId="1" applyNumberFormat="1" applyFont="1" applyFill="1" applyBorder="1" applyAlignment="1" applyProtection="1">
      <alignment horizontal="right" wrapText="1"/>
      <protection locked="0"/>
    </xf>
    <xf numFmtId="0" fontId="20" fillId="0" borderId="5" xfId="0" applyFont="1" applyBorder="1" applyAlignment="1">
      <alignment horizontal="center"/>
    </xf>
    <xf numFmtId="4" fontId="20" fillId="0" borderId="5" xfId="1" applyNumberFormat="1" applyFont="1" applyFill="1" applyBorder="1" applyAlignment="1">
      <alignment horizontal="right" wrapText="1"/>
    </xf>
    <xf numFmtId="4" fontId="20" fillId="0" borderId="3" xfId="1" applyNumberFormat="1" applyFont="1" applyFill="1" applyBorder="1" applyAlignment="1">
      <alignment horizontal="right" wrapText="1"/>
    </xf>
    <xf numFmtId="4" fontId="20" fillId="15" borderId="37" xfId="1" applyNumberFormat="1" applyFont="1" applyFill="1" applyBorder="1" applyAlignment="1">
      <alignment horizontal="right" wrapText="1"/>
    </xf>
    <xf numFmtId="164" fontId="20" fillId="14" borderId="34" xfId="1" applyNumberFormat="1" applyFont="1" applyFill="1" applyBorder="1" applyAlignment="1">
      <alignment horizontal="right" wrapText="1"/>
    </xf>
    <xf numFmtId="165" fontId="20" fillId="14" borderId="32" xfId="1" applyNumberFormat="1" applyFont="1" applyFill="1" applyBorder="1" applyAlignment="1">
      <alignment horizontal="right" wrapText="1"/>
    </xf>
    <xf numFmtId="0" fontId="20" fillId="0" borderId="5" xfId="0" applyFont="1" applyFill="1" applyBorder="1" applyAlignment="1">
      <alignment horizontal="center"/>
    </xf>
    <xf numFmtId="164" fontId="20" fillId="15" borderId="34" xfId="1" applyNumberFormat="1" applyFont="1" applyFill="1" applyBorder="1" applyAlignment="1">
      <alignment horizontal="right" wrapText="1"/>
    </xf>
    <xf numFmtId="0" fontId="20" fillId="0" borderId="7" xfId="1" applyFont="1" applyFill="1" applyBorder="1" applyAlignment="1">
      <alignment horizontal="left" wrapText="1"/>
    </xf>
    <xf numFmtId="8" fontId="20" fillId="0" borderId="7" xfId="0" applyNumberFormat="1" applyFont="1" applyFill="1" applyBorder="1" applyAlignment="1">
      <alignment horizontal="right"/>
    </xf>
    <xf numFmtId="0" fontId="20" fillId="0" borderId="7" xfId="0" applyFont="1" applyBorder="1" applyAlignment="1">
      <alignment horizontal="center"/>
    </xf>
    <xf numFmtId="4" fontId="20" fillId="0" borderId="7" xfId="0" applyNumberFormat="1" applyFont="1" applyBorder="1" applyAlignment="1">
      <alignment horizontal="right"/>
    </xf>
    <xf numFmtId="4" fontId="20" fillId="0" borderId="8" xfId="1" applyNumberFormat="1" applyFont="1" applyFill="1" applyBorder="1" applyAlignment="1">
      <alignment horizontal="right" wrapText="1"/>
    </xf>
    <xf numFmtId="4" fontId="20" fillId="15" borderId="36" xfId="0" applyNumberFormat="1" applyFont="1" applyFill="1" applyBorder="1" applyAlignment="1">
      <alignment horizontal="right"/>
    </xf>
    <xf numFmtId="164" fontId="20" fillId="15" borderId="35" xfId="0" applyNumberFormat="1" applyFont="1" applyFill="1" applyBorder="1" applyAlignment="1">
      <alignment horizontal="right"/>
    </xf>
    <xf numFmtId="165" fontId="20" fillId="14" borderId="33" xfId="1" applyNumberFormat="1" applyFont="1" applyFill="1" applyBorder="1" applyAlignment="1">
      <alignment horizontal="right" wrapText="1"/>
    </xf>
    <xf numFmtId="0" fontId="18" fillId="13" borderId="21" xfId="3" applyFont="1" applyFill="1" applyAlignment="1">
      <alignment horizontal="left" wrapText="1"/>
    </xf>
    <xf numFmtId="0" fontId="20" fillId="0" borderId="0" xfId="0" applyFont="1"/>
    <xf numFmtId="0" fontId="2" fillId="15" borderId="23" xfId="0" applyFont="1" applyFill="1" applyBorder="1"/>
    <xf numFmtId="0" fontId="2" fillId="15" borderId="0" xfId="0" applyFont="1" applyFill="1" applyBorder="1"/>
    <xf numFmtId="0" fontId="20" fillId="15" borderId="24" xfId="0" applyFont="1" applyFill="1" applyBorder="1"/>
    <xf numFmtId="4" fontId="18" fillId="15" borderId="38" xfId="3" applyNumberFormat="1" applyFont="1" applyFill="1" applyBorder="1" applyAlignment="1">
      <alignment horizontal="center"/>
    </xf>
    <xf numFmtId="4" fontId="18" fillId="15" borderId="39" xfId="3" applyNumberFormat="1" applyFont="1" applyFill="1" applyBorder="1" applyAlignment="1">
      <alignment horizontal="center"/>
    </xf>
    <xf numFmtId="4" fontId="18" fillId="15" borderId="40" xfId="2" applyNumberFormat="1" applyFont="1" applyFill="1" applyBorder="1" applyAlignment="1">
      <alignment horizontal="center"/>
    </xf>
    <xf numFmtId="4" fontId="18" fillId="15" borderId="41" xfId="2" applyNumberFormat="1" applyFont="1" applyFill="1" applyBorder="1" applyAlignment="1">
      <alignment horizontal="center"/>
    </xf>
    <xf numFmtId="4" fontId="18" fillId="15" borderId="29" xfId="2" applyNumberFormat="1" applyFont="1" applyFill="1" applyBorder="1" applyAlignment="1">
      <alignment horizontal="center"/>
    </xf>
    <xf numFmtId="0" fontId="21" fillId="13" borderId="40" xfId="2" applyFont="1" applyFill="1" applyBorder="1"/>
    <xf numFmtId="0" fontId="21" fillId="13" borderId="41" xfId="2" applyFont="1" applyFill="1" applyBorder="1"/>
    <xf numFmtId="0" fontId="23" fillId="13" borderId="41" xfId="2" applyFont="1" applyFill="1" applyBorder="1"/>
    <xf numFmtId="0" fontId="21" fillId="15" borderId="43" xfId="2" applyFont="1" applyFill="1" applyBorder="1"/>
    <xf numFmtId="0" fontId="23" fillId="15" borderId="43" xfId="2" applyFont="1" applyFill="1" applyBorder="1"/>
    <xf numFmtId="0" fontId="21" fillId="2" borderId="27" xfId="2" applyFont="1" applyFill="1" applyBorder="1" applyAlignment="1">
      <alignment horizontal="left"/>
    </xf>
    <xf numFmtId="0" fontId="21" fillId="2" borderId="20" xfId="2" applyFont="1" applyFill="1" applyAlignment="1">
      <alignment horizontal="left"/>
    </xf>
    <xf numFmtId="4" fontId="21" fillId="2" borderId="20" xfId="2" applyNumberFormat="1" applyFont="1" applyFill="1" applyAlignment="1" applyProtection="1">
      <alignment horizontal="right"/>
      <protection locked="0"/>
    </xf>
    <xf numFmtId="0" fontId="21" fillId="2" borderId="41" xfId="2" applyFont="1" applyFill="1" applyBorder="1" applyAlignment="1">
      <alignment horizontal="center"/>
    </xf>
    <xf numFmtId="4" fontId="21" fillId="2" borderId="41" xfId="2" applyNumberFormat="1" applyFont="1" applyFill="1" applyBorder="1" applyAlignment="1">
      <alignment horizontal="right"/>
    </xf>
    <xf numFmtId="4" fontId="23" fillId="2" borderId="29" xfId="2" applyNumberFormat="1" applyFont="1" applyFill="1" applyBorder="1" applyAlignment="1">
      <alignment horizontal="right"/>
    </xf>
    <xf numFmtId="4" fontId="21" fillId="15" borderId="43" xfId="2" applyNumberFormat="1" applyFont="1" applyFill="1" applyBorder="1" applyAlignment="1">
      <alignment horizontal="center"/>
    </xf>
    <xf numFmtId="4" fontId="21" fillId="15" borderId="43" xfId="2" applyNumberFormat="1" applyFont="1" applyFill="1" applyBorder="1" applyAlignment="1">
      <alignment horizontal="center"/>
    </xf>
    <xf numFmtId="0" fontId="21" fillId="3" borderId="27" xfId="2" applyFont="1" applyFill="1" applyBorder="1" applyAlignment="1">
      <alignment horizontal="center"/>
    </xf>
    <xf numFmtId="0" fontId="21" fillId="3" borderId="20" xfId="2" applyFont="1" applyFill="1" applyAlignment="1">
      <alignment horizontal="center"/>
    </xf>
    <xf numFmtId="4" fontId="21" fillId="3" borderId="20" xfId="2" applyNumberFormat="1" applyFont="1" applyFill="1" applyAlignment="1" applyProtection="1">
      <alignment horizontal="center"/>
      <protection locked="0"/>
    </xf>
    <xf numFmtId="0" fontId="21" fillId="4" borderId="20" xfId="2" applyFont="1" applyFill="1" applyAlignment="1">
      <alignment horizontal="center"/>
    </xf>
    <xf numFmtId="4" fontId="21" fillId="3" borderId="20" xfId="2" applyNumberFormat="1" applyFont="1" applyFill="1" applyAlignment="1">
      <alignment horizontal="center"/>
    </xf>
    <xf numFmtId="4" fontId="23" fillId="3" borderId="20" xfId="2" applyNumberFormat="1" applyFont="1" applyFill="1" applyAlignment="1">
      <alignment horizontal="center"/>
    </xf>
    <xf numFmtId="4" fontId="21" fillId="16" borderId="43" xfId="2" applyNumberFormat="1" applyFont="1" applyFill="1" applyBorder="1" applyAlignment="1">
      <alignment horizontal="center"/>
    </xf>
    <xf numFmtId="164" fontId="21" fillId="16" borderId="43" xfId="2" applyNumberFormat="1" applyFont="1" applyFill="1" applyBorder="1" applyAlignment="1">
      <alignment horizontal="center"/>
    </xf>
    <xf numFmtId="165" fontId="23" fillId="16" borderId="43" xfId="2" applyNumberFormat="1" applyFont="1" applyFill="1" applyBorder="1" applyAlignment="1">
      <alignment horizontal="center"/>
    </xf>
    <xf numFmtId="4" fontId="21" fillId="16" borderId="42" xfId="2" applyNumberFormat="1" applyFont="1" applyFill="1" applyBorder="1" applyAlignment="1">
      <alignment horizontal="center"/>
    </xf>
    <xf numFmtId="0" fontId="21" fillId="0" borderId="27" xfId="2" applyFont="1" applyFill="1" applyBorder="1" applyAlignment="1">
      <alignment horizontal="left" wrapText="1"/>
    </xf>
    <xf numFmtId="0" fontId="21" fillId="0" borderId="20" xfId="2" applyFont="1" applyFill="1" applyAlignment="1">
      <alignment horizontal="left" wrapText="1"/>
    </xf>
    <xf numFmtId="4" fontId="21" fillId="0" borderId="20" xfId="2" applyNumberFormat="1" applyFont="1" applyFill="1" applyAlignment="1" applyProtection="1">
      <alignment horizontal="right" wrapText="1"/>
      <protection locked="0"/>
    </xf>
    <xf numFmtId="0" fontId="21" fillId="0" borderId="20" xfId="2" applyFont="1" applyAlignment="1">
      <alignment horizontal="center"/>
    </xf>
    <xf numFmtId="4" fontId="21" fillId="0" borderId="20" xfId="2" applyNumberFormat="1" applyFont="1" applyFill="1" applyAlignment="1">
      <alignment horizontal="right" wrapText="1"/>
    </xf>
    <xf numFmtId="4" fontId="23" fillId="0" borderId="20" xfId="2" applyNumberFormat="1" applyFont="1" applyFill="1" applyAlignment="1">
      <alignment horizontal="right" wrapText="1"/>
    </xf>
    <xf numFmtId="4" fontId="21" fillId="15" borderId="43" xfId="2" applyNumberFormat="1" applyFont="1" applyFill="1" applyBorder="1" applyAlignment="1">
      <alignment horizontal="center" wrapText="1"/>
    </xf>
    <xf numFmtId="164" fontId="21" fillId="14" borderId="43" xfId="2" applyNumberFormat="1" applyFont="1" applyFill="1" applyBorder="1" applyAlignment="1">
      <alignment horizontal="center" wrapText="1"/>
    </xf>
    <xf numFmtId="165" fontId="23" fillId="14" borderId="43" xfId="2" applyNumberFormat="1" applyFont="1" applyFill="1" applyBorder="1" applyAlignment="1">
      <alignment horizontal="center" wrapText="1"/>
    </xf>
    <xf numFmtId="4" fontId="21" fillId="15" borderId="42" xfId="2" applyNumberFormat="1" applyFont="1" applyFill="1" applyBorder="1" applyAlignment="1">
      <alignment horizontal="right" wrapText="1"/>
    </xf>
    <xf numFmtId="12" fontId="21" fillId="0" borderId="27" xfId="2" applyNumberFormat="1" applyFont="1" applyFill="1" applyBorder="1" applyAlignment="1">
      <alignment horizontal="left" wrapText="1"/>
    </xf>
    <xf numFmtId="4" fontId="22" fillId="15" borderId="42" xfId="2" applyNumberFormat="1" applyFont="1" applyFill="1" applyBorder="1" applyAlignment="1">
      <alignment horizontal="right" wrapText="1"/>
    </xf>
    <xf numFmtId="0" fontId="21" fillId="0" borderId="20" xfId="2" applyFont="1" applyFill="1" applyAlignment="1">
      <alignment horizontal="center"/>
    </xf>
    <xf numFmtId="164" fontId="21" fillId="15" borderId="43" xfId="2" applyNumberFormat="1" applyFont="1" applyFill="1" applyBorder="1" applyAlignment="1">
      <alignment horizontal="center" wrapText="1"/>
    </xf>
    <xf numFmtId="2" fontId="21" fillId="0" borderId="20" xfId="2" applyNumberFormat="1" applyFont="1" applyFill="1" applyAlignment="1">
      <alignment horizontal="right"/>
    </xf>
    <xf numFmtId="4" fontId="21" fillId="0" borderId="20" xfId="2" applyNumberFormat="1" applyFont="1" applyAlignment="1">
      <alignment horizontal="right"/>
    </xf>
    <xf numFmtId="164" fontId="21" fillId="15" borderId="43" xfId="2" applyNumberFormat="1" applyFont="1" applyFill="1" applyBorder="1" applyAlignment="1">
      <alignment horizontal="center"/>
    </xf>
    <xf numFmtId="4" fontId="22" fillId="15" borderId="42" xfId="2" applyNumberFormat="1" applyFont="1" applyFill="1" applyBorder="1" applyAlignment="1">
      <alignment horizontal="right"/>
    </xf>
  </cellXfs>
  <cellStyles count="4">
    <cellStyle name="Heading 1" xfId="2" builtinId="16"/>
    <cellStyle name="Heading 2" xfId="3" builtinId="17"/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workbookViewId="0">
      <selection activeCell="A16" sqref="A16:XFD16"/>
    </sheetView>
  </sheetViews>
  <sheetFormatPr defaultRowHeight="12.75"/>
  <cols>
    <col min="1" max="1" width="12.42578125" bestFit="1" customWidth="1"/>
    <col min="2" max="2" width="21.5703125" bestFit="1" customWidth="1"/>
    <col min="3" max="3" width="11.140625" bestFit="1" customWidth="1"/>
    <col min="4" max="4" width="13.140625" bestFit="1" customWidth="1"/>
    <col min="5" max="5" width="8.7109375" bestFit="1" customWidth="1"/>
    <col min="6" max="6" width="7.28515625" bestFit="1" customWidth="1"/>
    <col min="10" max="10" width="19.85546875" bestFit="1" customWidth="1"/>
  </cols>
  <sheetData>
    <row r="1" spans="1:11">
      <c r="A1" s="1"/>
      <c r="B1" s="2" t="s">
        <v>75</v>
      </c>
      <c r="C1" s="3"/>
      <c r="D1" s="4"/>
      <c r="E1" s="5"/>
      <c r="F1" s="5"/>
      <c r="G1" s="5"/>
      <c r="H1" s="77" t="s">
        <v>76</v>
      </c>
      <c r="I1" s="6"/>
    </row>
    <row r="2" spans="1:11">
      <c r="A2" s="7" t="s">
        <v>0</v>
      </c>
      <c r="B2" s="7" t="s">
        <v>1</v>
      </c>
      <c r="C2" s="8"/>
      <c r="D2" s="9" t="s">
        <v>2</v>
      </c>
      <c r="E2" s="10"/>
      <c r="F2" s="10"/>
      <c r="G2" s="10"/>
      <c r="H2" s="10"/>
      <c r="I2" s="11"/>
      <c r="J2" s="12"/>
      <c r="K2" s="12"/>
    </row>
    <row r="3" spans="1:11">
      <c r="A3" s="13" t="s">
        <v>3</v>
      </c>
      <c r="B3" s="13" t="s">
        <v>4</v>
      </c>
      <c r="C3" s="14" t="s">
        <v>5</v>
      </c>
      <c r="D3" s="15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7" t="s">
        <v>11</v>
      </c>
      <c r="J3" s="18" t="s">
        <v>12</v>
      </c>
      <c r="K3" s="19" t="s">
        <v>13</v>
      </c>
    </row>
    <row r="4" spans="1:11">
      <c r="A4" s="20" t="s">
        <v>14</v>
      </c>
      <c r="B4" s="20" t="s">
        <v>77</v>
      </c>
      <c r="C4" s="76">
        <v>322</v>
      </c>
      <c r="D4" s="21">
        <v>1</v>
      </c>
      <c r="E4" s="75">
        <v>106.5</v>
      </c>
      <c r="F4" s="83">
        <v>22</v>
      </c>
      <c r="G4" s="75">
        <f t="shared" ref="G4:G9" si="0">C4+E4+F4</f>
        <v>450.5</v>
      </c>
      <c r="H4" s="73">
        <f t="shared" ref="H4:H9" si="1">G4/21</f>
        <v>21.452380952380953</v>
      </c>
      <c r="I4" s="22" t="s">
        <v>15</v>
      </c>
      <c r="J4" s="23"/>
      <c r="K4" s="24"/>
    </row>
    <row r="5" spans="1:11" ht="25.5">
      <c r="A5" s="25" t="s">
        <v>16</v>
      </c>
      <c r="B5" s="20" t="s">
        <v>78</v>
      </c>
      <c r="C5" s="76">
        <v>241.5</v>
      </c>
      <c r="D5" s="21">
        <v>1</v>
      </c>
      <c r="E5" s="75">
        <v>106.5</v>
      </c>
      <c r="F5" s="83">
        <v>22</v>
      </c>
      <c r="G5" s="75">
        <f t="shared" si="0"/>
        <v>370</v>
      </c>
      <c r="H5" s="73">
        <f t="shared" si="1"/>
        <v>17.61904761904762</v>
      </c>
      <c r="I5" s="22" t="s">
        <v>17</v>
      </c>
      <c r="J5" s="26" t="s">
        <v>18</v>
      </c>
      <c r="K5" s="27" t="s">
        <v>19</v>
      </c>
    </row>
    <row r="6" spans="1:11" ht="25.5">
      <c r="A6" s="20" t="s">
        <v>20</v>
      </c>
      <c r="B6" s="20" t="s">
        <v>79</v>
      </c>
      <c r="C6" s="76">
        <v>189.4</v>
      </c>
      <c r="D6" s="21">
        <v>1</v>
      </c>
      <c r="E6" s="75">
        <v>106.5</v>
      </c>
      <c r="F6" s="83">
        <v>22</v>
      </c>
      <c r="G6" s="75">
        <f t="shared" si="0"/>
        <v>317.89999999999998</v>
      </c>
      <c r="H6" s="73">
        <f t="shared" si="1"/>
        <v>15.138095238095238</v>
      </c>
      <c r="I6" s="22" t="s">
        <v>21</v>
      </c>
      <c r="J6" s="26" t="s">
        <v>22</v>
      </c>
      <c r="K6" s="27">
        <v>6</v>
      </c>
    </row>
    <row r="7" spans="1:11">
      <c r="A7" s="20" t="s">
        <v>23</v>
      </c>
      <c r="B7" s="20" t="s">
        <v>24</v>
      </c>
      <c r="C7" s="76">
        <v>150.5</v>
      </c>
      <c r="D7" s="21">
        <v>1</v>
      </c>
      <c r="E7" s="75">
        <v>106.5</v>
      </c>
      <c r="F7" s="83">
        <v>22</v>
      </c>
      <c r="G7" s="75">
        <f t="shared" si="0"/>
        <v>279</v>
      </c>
      <c r="H7" s="73">
        <f t="shared" si="1"/>
        <v>13.285714285714286</v>
      </c>
      <c r="I7" s="22" t="s">
        <v>25</v>
      </c>
      <c r="J7" s="26" t="s">
        <v>26</v>
      </c>
      <c r="K7" s="27">
        <v>7</v>
      </c>
    </row>
    <row r="8" spans="1:11" ht="25.5">
      <c r="A8" s="20" t="s">
        <v>27</v>
      </c>
      <c r="B8" s="20" t="s">
        <v>28</v>
      </c>
      <c r="C8" s="76">
        <v>56.6</v>
      </c>
      <c r="D8" s="28">
        <v>1</v>
      </c>
      <c r="E8" s="75">
        <v>106.5</v>
      </c>
      <c r="F8" s="83">
        <v>22</v>
      </c>
      <c r="G8" s="75">
        <f t="shared" si="0"/>
        <v>185.1</v>
      </c>
      <c r="H8" s="74">
        <f t="shared" si="1"/>
        <v>8.8142857142857132</v>
      </c>
      <c r="I8" s="22" t="s">
        <v>29</v>
      </c>
      <c r="J8" s="26" t="s">
        <v>30</v>
      </c>
      <c r="K8" s="27" t="s">
        <v>31</v>
      </c>
    </row>
    <row r="9" spans="1:11">
      <c r="A9" s="29">
        <v>6</v>
      </c>
      <c r="B9" s="30" t="s">
        <v>32</v>
      </c>
      <c r="C9" s="31">
        <v>10</v>
      </c>
      <c r="D9" s="32">
        <v>6</v>
      </c>
      <c r="E9" s="84">
        <v>43.5</v>
      </c>
      <c r="F9" s="85">
        <v>22</v>
      </c>
      <c r="G9" s="84">
        <f t="shared" si="0"/>
        <v>75.5</v>
      </c>
      <c r="H9" s="86">
        <f t="shared" si="1"/>
        <v>3.5952380952380953</v>
      </c>
      <c r="I9" s="33" t="s">
        <v>33</v>
      </c>
      <c r="J9" s="26" t="s">
        <v>34</v>
      </c>
      <c r="K9" s="27">
        <v>9</v>
      </c>
    </row>
    <row r="10" spans="1:11">
      <c r="A10" s="34" t="s">
        <v>0</v>
      </c>
      <c r="B10" s="34" t="s">
        <v>35</v>
      </c>
      <c r="C10" s="35"/>
      <c r="D10" s="36" t="s">
        <v>36</v>
      </c>
      <c r="E10" s="37"/>
      <c r="F10" s="37"/>
      <c r="G10" s="37"/>
      <c r="H10" s="37"/>
      <c r="I10" s="38"/>
      <c r="J10" s="26" t="s">
        <v>37</v>
      </c>
      <c r="K10" s="27" t="s">
        <v>38</v>
      </c>
    </row>
    <row r="11" spans="1:11">
      <c r="A11" s="87" t="s">
        <v>3</v>
      </c>
      <c r="B11" s="87" t="s">
        <v>4</v>
      </c>
      <c r="C11" s="88" t="s">
        <v>5</v>
      </c>
      <c r="D11" s="15" t="s">
        <v>6</v>
      </c>
      <c r="E11" s="71" t="s">
        <v>7</v>
      </c>
      <c r="F11" s="71" t="s">
        <v>8</v>
      </c>
      <c r="G11" s="71" t="s">
        <v>9</v>
      </c>
      <c r="H11" s="71" t="s">
        <v>10</v>
      </c>
      <c r="I11" s="17"/>
      <c r="J11" s="44" t="s">
        <v>39</v>
      </c>
      <c r="K11" s="27" t="s">
        <v>40</v>
      </c>
    </row>
    <row r="12" spans="1:11">
      <c r="A12" s="20" t="s">
        <v>14</v>
      </c>
      <c r="B12" s="20" t="s">
        <v>77</v>
      </c>
      <c r="C12" s="76">
        <v>322</v>
      </c>
      <c r="D12" s="21">
        <v>2</v>
      </c>
      <c r="E12" s="75">
        <v>63.5</v>
      </c>
      <c r="F12" s="83">
        <v>22</v>
      </c>
      <c r="G12" s="75">
        <f>C12+E12+F12</f>
        <v>407.5</v>
      </c>
      <c r="H12" s="73">
        <f t="shared" ref="H12:H17" si="2">G12/21</f>
        <v>19.404761904761905</v>
      </c>
      <c r="I12" s="22" t="s">
        <v>41</v>
      </c>
      <c r="J12" s="26" t="s">
        <v>42</v>
      </c>
      <c r="K12" s="27">
        <v>3</v>
      </c>
    </row>
    <row r="13" spans="1:11" ht="25.5">
      <c r="A13" s="25" t="s">
        <v>16</v>
      </c>
      <c r="B13" s="20" t="s">
        <v>78</v>
      </c>
      <c r="C13" s="76">
        <v>241.5</v>
      </c>
      <c r="D13" s="21">
        <v>2</v>
      </c>
      <c r="E13" s="75">
        <v>63.5</v>
      </c>
      <c r="F13" s="83">
        <v>22</v>
      </c>
      <c r="G13" s="75">
        <f>C13+E13+F13</f>
        <v>327</v>
      </c>
      <c r="H13" s="73">
        <f t="shared" si="2"/>
        <v>15.571428571428571</v>
      </c>
      <c r="I13" s="22" t="s">
        <v>43</v>
      </c>
      <c r="J13" s="26" t="s">
        <v>44</v>
      </c>
      <c r="K13" s="45">
        <v>4</v>
      </c>
    </row>
    <row r="14" spans="1:11">
      <c r="A14" s="20" t="s">
        <v>20</v>
      </c>
      <c r="B14" s="20" t="s">
        <v>80</v>
      </c>
      <c r="C14" s="76">
        <v>189.4</v>
      </c>
      <c r="D14" s="21">
        <v>2</v>
      </c>
      <c r="E14" s="75">
        <v>63.5</v>
      </c>
      <c r="F14" s="83">
        <v>22</v>
      </c>
      <c r="G14" s="75">
        <f>C14+E14+F14</f>
        <v>274.89999999999998</v>
      </c>
      <c r="H14" s="73">
        <f t="shared" si="2"/>
        <v>13.09047619047619</v>
      </c>
      <c r="I14" s="22" t="s">
        <v>45</v>
      </c>
      <c r="J14" s="26" t="s">
        <v>46</v>
      </c>
      <c r="K14" s="45">
        <v>5</v>
      </c>
    </row>
    <row r="15" spans="1:11">
      <c r="A15" s="20" t="s">
        <v>23</v>
      </c>
      <c r="B15" s="20" t="s">
        <v>24</v>
      </c>
      <c r="C15" s="76">
        <v>150.5</v>
      </c>
      <c r="D15" s="21">
        <v>2</v>
      </c>
      <c r="E15" s="75">
        <v>63.5</v>
      </c>
      <c r="F15" s="83">
        <v>22</v>
      </c>
      <c r="G15" s="75">
        <f>C15+E15+F15</f>
        <v>236</v>
      </c>
      <c r="H15" s="73">
        <f t="shared" si="2"/>
        <v>11.238095238095237</v>
      </c>
      <c r="I15" s="22" t="s">
        <v>47</v>
      </c>
      <c r="J15" s="26" t="s">
        <v>48</v>
      </c>
      <c r="K15" s="45" t="s">
        <v>49</v>
      </c>
    </row>
    <row r="16" spans="1:11">
      <c r="A16" s="20" t="s">
        <v>27</v>
      </c>
      <c r="B16" s="20" t="s">
        <v>28</v>
      </c>
      <c r="C16" s="76">
        <v>56.6</v>
      </c>
      <c r="D16" s="21">
        <v>2</v>
      </c>
      <c r="E16" s="75">
        <v>63.5</v>
      </c>
      <c r="F16" s="83">
        <v>22</v>
      </c>
      <c r="G16" s="75">
        <f>C16+E16+F16</f>
        <v>142.1</v>
      </c>
      <c r="H16" s="73">
        <f t="shared" si="2"/>
        <v>6.7666666666666666</v>
      </c>
      <c r="I16" s="22" t="s">
        <v>50</v>
      </c>
      <c r="J16" s="26" t="s">
        <v>51</v>
      </c>
      <c r="K16" s="45" t="s">
        <v>52</v>
      </c>
    </row>
    <row r="17" spans="1:11">
      <c r="A17" s="29">
        <v>6</v>
      </c>
      <c r="B17" s="30" t="s">
        <v>32</v>
      </c>
      <c r="C17" s="31">
        <v>10</v>
      </c>
      <c r="D17" s="32">
        <v>6</v>
      </c>
      <c r="E17" s="84">
        <v>43.5</v>
      </c>
      <c r="F17" s="84">
        <v>22</v>
      </c>
      <c r="G17" s="84">
        <v>75.5</v>
      </c>
      <c r="H17" s="86">
        <f t="shared" si="2"/>
        <v>3.5952380952380953</v>
      </c>
      <c r="I17" s="33" t="s">
        <v>33</v>
      </c>
      <c r="J17" s="26" t="s">
        <v>53</v>
      </c>
      <c r="K17" s="45" t="s">
        <v>54</v>
      </c>
    </row>
    <row r="18" spans="1:11">
      <c r="A18" s="34" t="s">
        <v>0</v>
      </c>
      <c r="B18" s="34" t="s">
        <v>55</v>
      </c>
      <c r="C18" s="35"/>
      <c r="D18" s="36" t="s">
        <v>56</v>
      </c>
      <c r="E18" s="37"/>
      <c r="F18" s="37"/>
      <c r="G18" s="37"/>
      <c r="H18" s="37"/>
      <c r="I18" s="38"/>
      <c r="J18" s="26" t="s">
        <v>57</v>
      </c>
      <c r="K18" s="45" t="s">
        <v>58</v>
      </c>
    </row>
    <row r="19" spans="1:11">
      <c r="A19" s="87" t="s">
        <v>3</v>
      </c>
      <c r="B19" s="87" t="s">
        <v>4</v>
      </c>
      <c r="C19" s="88" t="s">
        <v>5</v>
      </c>
      <c r="D19" s="15" t="s">
        <v>6</v>
      </c>
      <c r="E19" s="89" t="s">
        <v>7</v>
      </c>
      <c r="F19" s="71" t="s">
        <v>8</v>
      </c>
      <c r="G19" s="71" t="s">
        <v>9</v>
      </c>
      <c r="H19" s="71" t="s">
        <v>10</v>
      </c>
      <c r="I19" s="90"/>
      <c r="J19" s="91"/>
      <c r="K19" s="91"/>
    </row>
    <row r="20" spans="1:11">
      <c r="A20" s="20" t="s">
        <v>14</v>
      </c>
      <c r="B20" s="20" t="s">
        <v>77</v>
      </c>
      <c r="C20" s="76">
        <v>322</v>
      </c>
      <c r="D20" s="21">
        <v>5</v>
      </c>
      <c r="E20" s="75">
        <v>42</v>
      </c>
      <c r="F20" s="83">
        <v>22</v>
      </c>
      <c r="G20" s="75">
        <f t="shared" ref="G20:G25" si="3">C20+E20+F20</f>
        <v>386</v>
      </c>
      <c r="H20" s="73">
        <f t="shared" ref="H20:H25" si="4">G20/21</f>
        <v>18.38095238095238</v>
      </c>
      <c r="I20" s="48" t="s">
        <v>59</v>
      </c>
      <c r="J20" s="49"/>
      <c r="K20" s="49"/>
    </row>
    <row r="21" spans="1:11" ht="25.5">
      <c r="A21" s="25" t="s">
        <v>16</v>
      </c>
      <c r="B21" s="20" t="s">
        <v>78</v>
      </c>
      <c r="C21" s="76">
        <v>241.5</v>
      </c>
      <c r="D21" s="21">
        <v>5</v>
      </c>
      <c r="E21" s="75">
        <v>42</v>
      </c>
      <c r="F21" s="83">
        <v>22</v>
      </c>
      <c r="G21" s="75">
        <f t="shared" si="3"/>
        <v>305.5</v>
      </c>
      <c r="H21" s="73">
        <f t="shared" si="4"/>
        <v>14.547619047619047</v>
      </c>
      <c r="I21" s="48" t="s">
        <v>60</v>
      </c>
      <c r="J21" s="92" t="s">
        <v>61</v>
      </c>
      <c r="K21" s="51"/>
    </row>
    <row r="22" spans="1:11">
      <c r="A22" s="20" t="s">
        <v>20</v>
      </c>
      <c r="B22" s="20" t="s">
        <v>80</v>
      </c>
      <c r="C22" s="76">
        <v>189.4</v>
      </c>
      <c r="D22" s="21">
        <v>5</v>
      </c>
      <c r="E22" s="75">
        <v>42</v>
      </c>
      <c r="F22" s="83">
        <v>22</v>
      </c>
      <c r="G22" s="75">
        <f t="shared" si="3"/>
        <v>253.4</v>
      </c>
      <c r="H22" s="73">
        <f t="shared" si="4"/>
        <v>12.066666666666666</v>
      </c>
      <c r="I22" s="48" t="s">
        <v>62</v>
      </c>
      <c r="J22" s="52" t="s">
        <v>63</v>
      </c>
      <c r="K22" s="49"/>
    </row>
    <row r="23" spans="1:11">
      <c r="A23" s="20" t="s">
        <v>23</v>
      </c>
      <c r="B23" s="20" t="s">
        <v>24</v>
      </c>
      <c r="C23" s="76">
        <v>150.5</v>
      </c>
      <c r="D23" s="21">
        <v>5</v>
      </c>
      <c r="E23" s="75">
        <v>42</v>
      </c>
      <c r="F23" s="83">
        <v>22</v>
      </c>
      <c r="G23" s="75">
        <f t="shared" si="3"/>
        <v>214.5</v>
      </c>
      <c r="H23" s="73">
        <f t="shared" si="4"/>
        <v>10.214285714285714</v>
      </c>
      <c r="I23" s="48" t="s">
        <v>64</v>
      </c>
      <c r="J23" s="52" t="s">
        <v>65</v>
      </c>
      <c r="K23" s="53"/>
    </row>
    <row r="24" spans="1:11">
      <c r="A24" s="20" t="s">
        <v>27</v>
      </c>
      <c r="B24" s="20" t="s">
        <v>28</v>
      </c>
      <c r="C24" s="76">
        <v>56.6</v>
      </c>
      <c r="D24" s="21">
        <v>5</v>
      </c>
      <c r="E24" s="75">
        <v>42</v>
      </c>
      <c r="F24" s="83">
        <v>22</v>
      </c>
      <c r="G24" s="75">
        <f t="shared" si="3"/>
        <v>120.6</v>
      </c>
      <c r="H24" s="73">
        <f t="shared" si="4"/>
        <v>5.7428571428571429</v>
      </c>
      <c r="I24" s="48" t="s">
        <v>66</v>
      </c>
      <c r="J24" s="52" t="s">
        <v>67</v>
      </c>
      <c r="K24" s="49"/>
    </row>
    <row r="25" spans="1:11">
      <c r="A25" s="54">
        <v>6</v>
      </c>
      <c r="B25" s="20" t="s">
        <v>32</v>
      </c>
      <c r="C25" s="55">
        <v>10</v>
      </c>
      <c r="D25" s="21">
        <v>6</v>
      </c>
      <c r="E25" s="93">
        <v>43.5</v>
      </c>
      <c r="F25" s="93">
        <v>22</v>
      </c>
      <c r="G25" s="93">
        <f t="shared" si="3"/>
        <v>75.5</v>
      </c>
      <c r="H25" s="94">
        <f t="shared" si="4"/>
        <v>3.5952380952380953</v>
      </c>
      <c r="I25" s="48" t="s">
        <v>33</v>
      </c>
      <c r="J25" s="49"/>
      <c r="K25" s="4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3"/>
  <sheetViews>
    <sheetView topLeftCell="A9" workbookViewId="0">
      <selection activeCell="B24" sqref="B24"/>
    </sheetView>
  </sheetViews>
  <sheetFormatPr defaultRowHeight="12.75"/>
  <cols>
    <col min="1" max="1" width="11.5703125" customWidth="1"/>
    <col min="2" max="2" width="19.7109375" customWidth="1"/>
    <col min="3" max="3" width="10.140625" customWidth="1"/>
    <col min="4" max="4" width="9.28515625" customWidth="1"/>
    <col min="5" max="5" width="8.28515625" customWidth="1"/>
    <col min="6" max="6" width="7" customWidth="1"/>
    <col min="7" max="7" width="11.140625" customWidth="1"/>
    <col min="8" max="8" width="10.85546875" customWidth="1"/>
    <col min="9" max="9" width="6.7109375" customWidth="1"/>
    <col min="10" max="10" width="25.5703125" customWidth="1"/>
    <col min="11" max="11" width="12.5703125" customWidth="1"/>
  </cols>
  <sheetData>
    <row r="1" spans="1:11" ht="18" customHeight="1">
      <c r="A1" s="1"/>
      <c r="B1" s="2" t="s">
        <v>69</v>
      </c>
      <c r="C1" s="3"/>
      <c r="D1" s="4"/>
      <c r="E1" s="5"/>
      <c r="F1" s="5"/>
      <c r="G1" s="5"/>
      <c r="H1" s="77" t="s">
        <v>68</v>
      </c>
      <c r="I1" s="6"/>
    </row>
    <row r="2" spans="1:11" ht="18" customHeight="1">
      <c r="A2" s="7" t="s">
        <v>0</v>
      </c>
      <c r="B2" s="7" t="s">
        <v>1</v>
      </c>
      <c r="C2" s="8"/>
      <c r="D2" s="9" t="s">
        <v>2</v>
      </c>
      <c r="E2" s="10"/>
      <c r="F2" s="10"/>
      <c r="G2" s="10"/>
      <c r="H2" s="10"/>
      <c r="I2" s="11"/>
      <c r="J2" s="12"/>
      <c r="K2" s="12"/>
    </row>
    <row r="3" spans="1:11" ht="18" customHeight="1">
      <c r="A3" s="13" t="s">
        <v>3</v>
      </c>
      <c r="B3" s="13" t="s">
        <v>4</v>
      </c>
      <c r="C3" s="14" t="s">
        <v>5</v>
      </c>
      <c r="D3" s="15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7" t="s">
        <v>11</v>
      </c>
      <c r="J3" s="18" t="s">
        <v>12</v>
      </c>
      <c r="K3" s="19" t="s">
        <v>13</v>
      </c>
    </row>
    <row r="4" spans="1:11" ht="18" customHeight="1">
      <c r="A4" s="20" t="s">
        <v>14</v>
      </c>
      <c r="B4" s="80" t="s">
        <v>70</v>
      </c>
      <c r="C4" s="76">
        <v>334</v>
      </c>
      <c r="D4" s="21">
        <v>1</v>
      </c>
      <c r="E4" s="75">
        <v>107.5</v>
      </c>
      <c r="F4" s="66">
        <v>22</v>
      </c>
      <c r="G4" s="75">
        <f t="shared" ref="G4:G9" si="0">C4+E4+F4</f>
        <v>463.5</v>
      </c>
      <c r="H4" s="73">
        <f t="shared" ref="H4:H9" si="1">G4/21</f>
        <v>22.071428571428573</v>
      </c>
      <c r="I4" s="22" t="s">
        <v>15</v>
      </c>
      <c r="J4" s="23"/>
      <c r="K4" s="24"/>
    </row>
    <row r="5" spans="1:11" ht="18" customHeight="1">
      <c r="A5" s="25" t="s">
        <v>16</v>
      </c>
      <c r="B5" s="80" t="s">
        <v>71</v>
      </c>
      <c r="C5" s="76">
        <v>250.5</v>
      </c>
      <c r="D5" s="21">
        <v>1</v>
      </c>
      <c r="E5" s="75">
        <v>107.5</v>
      </c>
      <c r="F5" s="66">
        <v>22</v>
      </c>
      <c r="G5" s="75">
        <f t="shared" si="0"/>
        <v>380</v>
      </c>
      <c r="H5" s="73">
        <f t="shared" si="1"/>
        <v>18.095238095238095</v>
      </c>
      <c r="I5" s="22" t="s">
        <v>17</v>
      </c>
      <c r="J5" s="26" t="s">
        <v>18</v>
      </c>
      <c r="K5" s="27" t="s">
        <v>19</v>
      </c>
    </row>
    <row r="6" spans="1:11" ht="18" customHeight="1">
      <c r="A6" s="20" t="s">
        <v>20</v>
      </c>
      <c r="B6" s="80" t="s">
        <v>72</v>
      </c>
      <c r="C6" s="76">
        <v>193.9</v>
      </c>
      <c r="D6" s="21">
        <v>1</v>
      </c>
      <c r="E6" s="75">
        <v>107.5</v>
      </c>
      <c r="F6" s="66">
        <v>22</v>
      </c>
      <c r="G6" s="75">
        <f t="shared" si="0"/>
        <v>323.39999999999998</v>
      </c>
      <c r="H6" s="73">
        <f t="shared" si="1"/>
        <v>15.399999999999999</v>
      </c>
      <c r="I6" s="22" t="s">
        <v>21</v>
      </c>
      <c r="J6" s="26" t="s">
        <v>22</v>
      </c>
      <c r="K6" s="27">
        <v>6</v>
      </c>
    </row>
    <row r="7" spans="1:11" ht="18" customHeight="1">
      <c r="A7" s="20" t="s">
        <v>23</v>
      </c>
      <c r="B7" s="20" t="s">
        <v>24</v>
      </c>
      <c r="C7" s="76">
        <v>152.80000000000001</v>
      </c>
      <c r="D7" s="21">
        <v>1</v>
      </c>
      <c r="E7" s="75">
        <v>107.5</v>
      </c>
      <c r="F7" s="66">
        <v>22</v>
      </c>
      <c r="G7" s="75">
        <f t="shared" si="0"/>
        <v>282.3</v>
      </c>
      <c r="H7" s="73">
        <f t="shared" si="1"/>
        <v>13.442857142857143</v>
      </c>
      <c r="I7" s="22" t="s">
        <v>25</v>
      </c>
      <c r="J7" s="26" t="s">
        <v>26</v>
      </c>
      <c r="K7" s="27">
        <v>7</v>
      </c>
    </row>
    <row r="8" spans="1:11" ht="18" customHeight="1">
      <c r="A8" s="20" t="s">
        <v>27</v>
      </c>
      <c r="B8" s="20" t="s">
        <v>28</v>
      </c>
      <c r="C8" s="76">
        <v>57.7</v>
      </c>
      <c r="D8" s="28">
        <v>1</v>
      </c>
      <c r="E8" s="75">
        <v>107.5</v>
      </c>
      <c r="F8" s="66">
        <v>22</v>
      </c>
      <c r="G8" s="75">
        <f t="shared" si="0"/>
        <v>187.2</v>
      </c>
      <c r="H8" s="74">
        <f t="shared" si="1"/>
        <v>8.9142857142857146</v>
      </c>
      <c r="I8" s="22" t="s">
        <v>29</v>
      </c>
      <c r="J8" s="26" t="s">
        <v>30</v>
      </c>
      <c r="K8" s="27" t="s">
        <v>31</v>
      </c>
    </row>
    <row r="9" spans="1:11" ht="18" customHeight="1">
      <c r="A9" s="29">
        <v>6</v>
      </c>
      <c r="B9" s="30" t="s">
        <v>32</v>
      </c>
      <c r="C9" s="31">
        <v>10</v>
      </c>
      <c r="D9" s="32">
        <v>6</v>
      </c>
      <c r="E9" s="78">
        <v>44</v>
      </c>
      <c r="F9" s="67">
        <v>22</v>
      </c>
      <c r="G9" s="78">
        <f t="shared" si="0"/>
        <v>76</v>
      </c>
      <c r="H9" s="81">
        <f t="shared" si="1"/>
        <v>3.6190476190476191</v>
      </c>
      <c r="I9" s="33" t="s">
        <v>33</v>
      </c>
      <c r="J9" s="26" t="s">
        <v>34</v>
      </c>
      <c r="K9" s="27">
        <v>9</v>
      </c>
    </row>
    <row r="10" spans="1:11" ht="18" customHeight="1">
      <c r="A10" s="34" t="s">
        <v>0</v>
      </c>
      <c r="B10" s="34" t="s">
        <v>35</v>
      </c>
      <c r="C10" s="35"/>
      <c r="D10" s="36" t="s">
        <v>36</v>
      </c>
      <c r="E10" s="37"/>
      <c r="F10" s="37"/>
      <c r="G10" s="37"/>
      <c r="H10" s="37"/>
      <c r="I10" s="38"/>
      <c r="J10" s="26" t="s">
        <v>37</v>
      </c>
      <c r="K10" s="27" t="s">
        <v>38</v>
      </c>
    </row>
    <row r="11" spans="1:11" ht="18" customHeight="1">
      <c r="A11" s="39" t="s">
        <v>3</v>
      </c>
      <c r="B11" s="39" t="s">
        <v>4</v>
      </c>
      <c r="C11" s="40" t="s">
        <v>5</v>
      </c>
      <c r="D11" s="41" t="s">
        <v>6</v>
      </c>
      <c r="E11" s="42" t="s">
        <v>7</v>
      </c>
      <c r="F11" s="42" t="s">
        <v>8</v>
      </c>
      <c r="G11" s="42" t="s">
        <v>9</v>
      </c>
      <c r="H11" s="42" t="s">
        <v>10</v>
      </c>
      <c r="I11" s="43"/>
      <c r="J11" s="44" t="s">
        <v>39</v>
      </c>
      <c r="K11" s="27" t="s">
        <v>40</v>
      </c>
    </row>
    <row r="12" spans="1:11" ht="18" customHeight="1">
      <c r="A12" s="20" t="s">
        <v>14</v>
      </c>
      <c r="B12" s="80" t="s">
        <v>70</v>
      </c>
      <c r="C12" s="76">
        <v>334</v>
      </c>
      <c r="D12" s="21">
        <v>2</v>
      </c>
      <c r="E12" s="75">
        <v>64</v>
      </c>
      <c r="F12" s="66">
        <v>22</v>
      </c>
      <c r="G12" s="75">
        <f>C12+E12+F12</f>
        <v>420</v>
      </c>
      <c r="H12" s="73">
        <f t="shared" ref="H12:H17" si="2">G12/21</f>
        <v>20</v>
      </c>
      <c r="I12" s="22" t="s">
        <v>41</v>
      </c>
      <c r="J12" s="26" t="s">
        <v>42</v>
      </c>
      <c r="K12" s="27">
        <v>3</v>
      </c>
    </row>
    <row r="13" spans="1:11" ht="18" customHeight="1">
      <c r="A13" s="25" t="s">
        <v>16</v>
      </c>
      <c r="B13" s="80" t="s">
        <v>71</v>
      </c>
      <c r="C13" s="76">
        <v>250.5</v>
      </c>
      <c r="D13" s="21">
        <v>2</v>
      </c>
      <c r="E13" s="75">
        <v>64</v>
      </c>
      <c r="F13" s="66">
        <v>22</v>
      </c>
      <c r="G13" s="75">
        <f>C13+E13+F13</f>
        <v>336.5</v>
      </c>
      <c r="H13" s="73">
        <f t="shared" si="2"/>
        <v>16.023809523809526</v>
      </c>
      <c r="I13" s="22" t="s">
        <v>43</v>
      </c>
      <c r="J13" s="26" t="s">
        <v>44</v>
      </c>
      <c r="K13" s="45">
        <v>4</v>
      </c>
    </row>
    <row r="14" spans="1:11" ht="18" customHeight="1">
      <c r="A14" s="20" t="s">
        <v>20</v>
      </c>
      <c r="B14" s="80" t="s">
        <v>72</v>
      </c>
      <c r="C14" s="76">
        <v>193.9</v>
      </c>
      <c r="D14" s="21">
        <v>2</v>
      </c>
      <c r="E14" s="75">
        <v>64</v>
      </c>
      <c r="F14" s="66">
        <v>22</v>
      </c>
      <c r="G14" s="75">
        <f>C14+E14+F14</f>
        <v>279.89999999999998</v>
      </c>
      <c r="H14" s="73">
        <f t="shared" si="2"/>
        <v>13.328571428571427</v>
      </c>
      <c r="I14" s="22" t="s">
        <v>45</v>
      </c>
      <c r="J14" s="26" t="s">
        <v>46</v>
      </c>
      <c r="K14" s="45">
        <v>5</v>
      </c>
    </row>
    <row r="15" spans="1:11" ht="18" customHeight="1">
      <c r="A15" s="20" t="s">
        <v>23</v>
      </c>
      <c r="B15" s="20" t="s">
        <v>24</v>
      </c>
      <c r="C15" s="76">
        <v>152.80000000000001</v>
      </c>
      <c r="D15" s="21">
        <v>2</v>
      </c>
      <c r="E15" s="75">
        <v>64</v>
      </c>
      <c r="F15" s="66">
        <v>22</v>
      </c>
      <c r="G15" s="75">
        <f>C15+E15+F15</f>
        <v>238.8</v>
      </c>
      <c r="H15" s="73">
        <f t="shared" si="2"/>
        <v>11.371428571428572</v>
      </c>
      <c r="I15" s="22" t="s">
        <v>47</v>
      </c>
      <c r="J15" s="26" t="s">
        <v>48</v>
      </c>
      <c r="K15" s="45" t="s">
        <v>49</v>
      </c>
    </row>
    <row r="16" spans="1:11" ht="18" customHeight="1">
      <c r="A16" s="20" t="s">
        <v>27</v>
      </c>
      <c r="B16" s="20" t="s">
        <v>28</v>
      </c>
      <c r="C16" s="76">
        <v>57.7</v>
      </c>
      <c r="D16" s="21">
        <v>2</v>
      </c>
      <c r="E16" s="75">
        <v>64</v>
      </c>
      <c r="F16" s="66">
        <v>22</v>
      </c>
      <c r="G16" s="75">
        <f>C16+E16+F16</f>
        <v>143.69999999999999</v>
      </c>
      <c r="H16" s="73">
        <f t="shared" si="2"/>
        <v>6.8428571428571425</v>
      </c>
      <c r="I16" s="22" t="s">
        <v>50</v>
      </c>
      <c r="J16" s="26" t="s">
        <v>51</v>
      </c>
      <c r="K16" s="45" t="s">
        <v>52</v>
      </c>
    </row>
    <row r="17" spans="1:11" ht="18" customHeight="1">
      <c r="A17" s="29">
        <v>6</v>
      </c>
      <c r="B17" s="30" t="s">
        <v>32</v>
      </c>
      <c r="C17" s="31">
        <v>10</v>
      </c>
      <c r="D17" s="32">
        <v>6</v>
      </c>
      <c r="E17" s="78">
        <v>44</v>
      </c>
      <c r="F17" s="68">
        <v>22</v>
      </c>
      <c r="G17" s="78">
        <v>76</v>
      </c>
      <c r="H17" s="81">
        <f t="shared" si="2"/>
        <v>3.6190476190476191</v>
      </c>
      <c r="I17" s="33" t="s">
        <v>33</v>
      </c>
      <c r="J17" s="26" t="s">
        <v>53</v>
      </c>
      <c r="K17" s="45" t="s">
        <v>54</v>
      </c>
    </row>
    <row r="18" spans="1:11" ht="18" customHeight="1">
      <c r="A18" s="34" t="s">
        <v>0</v>
      </c>
      <c r="B18" s="34" t="s">
        <v>55</v>
      </c>
      <c r="C18" s="35"/>
      <c r="D18" s="36" t="s">
        <v>56</v>
      </c>
      <c r="E18" s="70"/>
      <c r="F18" s="37"/>
      <c r="G18" s="70"/>
      <c r="H18" s="70"/>
      <c r="I18" s="38"/>
      <c r="J18" s="26" t="s">
        <v>57</v>
      </c>
      <c r="K18" s="45" t="s">
        <v>58</v>
      </c>
    </row>
    <row r="19" spans="1:11" ht="18" customHeight="1">
      <c r="A19" s="39" t="s">
        <v>3</v>
      </c>
      <c r="B19" s="39" t="s">
        <v>4</v>
      </c>
      <c r="C19" s="40" t="s">
        <v>5</v>
      </c>
      <c r="D19" s="41" t="s">
        <v>6</v>
      </c>
      <c r="E19" s="72" t="s">
        <v>7</v>
      </c>
      <c r="F19" s="42" t="s">
        <v>8</v>
      </c>
      <c r="G19" s="71" t="s">
        <v>9</v>
      </c>
      <c r="H19" s="71" t="s">
        <v>10</v>
      </c>
      <c r="I19" s="46"/>
      <c r="J19" s="47"/>
      <c r="K19" s="47"/>
    </row>
    <row r="20" spans="1:11" ht="18" customHeight="1">
      <c r="A20" s="20" t="s">
        <v>14</v>
      </c>
      <c r="B20" s="80" t="s">
        <v>70</v>
      </c>
      <c r="C20" s="76">
        <v>334</v>
      </c>
      <c r="D20" s="21">
        <v>5</v>
      </c>
      <c r="E20" s="75">
        <v>42.25</v>
      </c>
      <c r="F20" s="66">
        <v>22</v>
      </c>
      <c r="G20" s="75">
        <f t="shared" ref="G20:G25" si="3">C20+E20+F20</f>
        <v>398.25</v>
      </c>
      <c r="H20" s="73">
        <f t="shared" ref="H20:H25" si="4">G20/21</f>
        <v>18.964285714285715</v>
      </c>
      <c r="I20" s="48" t="s">
        <v>59</v>
      </c>
      <c r="J20" s="49"/>
      <c r="K20" s="49"/>
    </row>
    <row r="21" spans="1:11" ht="18" customHeight="1">
      <c r="A21" s="25" t="s">
        <v>16</v>
      </c>
      <c r="B21" s="80" t="s">
        <v>71</v>
      </c>
      <c r="C21" s="76">
        <v>250.5</v>
      </c>
      <c r="D21" s="21">
        <v>5</v>
      </c>
      <c r="E21" s="75">
        <v>42.25</v>
      </c>
      <c r="F21" s="66">
        <v>22</v>
      </c>
      <c r="G21" s="75">
        <f t="shared" si="3"/>
        <v>314.75</v>
      </c>
      <c r="H21" s="73">
        <f t="shared" si="4"/>
        <v>14.988095238095237</v>
      </c>
      <c r="I21" s="48" t="s">
        <v>60</v>
      </c>
      <c r="J21" s="50" t="s">
        <v>61</v>
      </c>
      <c r="K21" s="51"/>
    </row>
    <row r="22" spans="1:11" ht="18" customHeight="1">
      <c r="A22" s="20" t="s">
        <v>20</v>
      </c>
      <c r="B22" s="80" t="s">
        <v>72</v>
      </c>
      <c r="C22" s="76">
        <v>193.9</v>
      </c>
      <c r="D22" s="21">
        <v>5</v>
      </c>
      <c r="E22" s="75">
        <v>42.25</v>
      </c>
      <c r="F22" s="66">
        <v>22</v>
      </c>
      <c r="G22" s="75">
        <f t="shared" si="3"/>
        <v>258.14999999999998</v>
      </c>
      <c r="H22" s="73">
        <f t="shared" si="4"/>
        <v>12.292857142857141</v>
      </c>
      <c r="I22" s="48" t="s">
        <v>62</v>
      </c>
      <c r="J22" s="52" t="s">
        <v>63</v>
      </c>
      <c r="K22" s="49"/>
    </row>
    <row r="23" spans="1:11" ht="18" customHeight="1">
      <c r="A23" s="20" t="s">
        <v>23</v>
      </c>
      <c r="B23" s="20" t="s">
        <v>24</v>
      </c>
      <c r="C23" s="76">
        <v>152.80000000000001</v>
      </c>
      <c r="D23" s="21">
        <v>5</v>
      </c>
      <c r="E23" s="75">
        <v>42.25</v>
      </c>
      <c r="F23" s="66">
        <v>22</v>
      </c>
      <c r="G23" s="75">
        <f t="shared" si="3"/>
        <v>217.05</v>
      </c>
      <c r="H23" s="73">
        <f t="shared" si="4"/>
        <v>10.335714285714285</v>
      </c>
      <c r="I23" s="48" t="s">
        <v>64</v>
      </c>
      <c r="J23" s="52" t="s">
        <v>65</v>
      </c>
      <c r="K23" s="53"/>
    </row>
    <row r="24" spans="1:11" ht="18" customHeight="1">
      <c r="A24" s="20" t="s">
        <v>27</v>
      </c>
      <c r="B24" s="20" t="s">
        <v>28</v>
      </c>
      <c r="C24" s="76">
        <v>57.7</v>
      </c>
      <c r="D24" s="21">
        <v>5</v>
      </c>
      <c r="E24" s="75">
        <v>42.25</v>
      </c>
      <c r="F24" s="66">
        <v>22</v>
      </c>
      <c r="G24" s="75">
        <f t="shared" si="3"/>
        <v>121.95</v>
      </c>
      <c r="H24" s="73">
        <f t="shared" si="4"/>
        <v>5.8071428571428569</v>
      </c>
      <c r="I24" s="48" t="s">
        <v>66</v>
      </c>
      <c r="J24" s="52" t="s">
        <v>67</v>
      </c>
      <c r="K24" s="49"/>
    </row>
    <row r="25" spans="1:11" ht="18" customHeight="1">
      <c r="A25" s="54">
        <v>6</v>
      </c>
      <c r="B25" s="20" t="s">
        <v>32</v>
      </c>
      <c r="C25" s="55">
        <v>10</v>
      </c>
      <c r="D25" s="21">
        <v>6</v>
      </c>
      <c r="E25" s="79">
        <v>44</v>
      </c>
      <c r="F25" s="69">
        <v>22</v>
      </c>
      <c r="G25" s="79">
        <f t="shared" si="3"/>
        <v>76</v>
      </c>
      <c r="H25" s="82">
        <f t="shared" si="4"/>
        <v>3.6190476190476191</v>
      </c>
      <c r="I25" s="48" t="s">
        <v>33</v>
      </c>
      <c r="J25" s="49"/>
      <c r="K25" s="49"/>
    </row>
    <row r="26" spans="1:11">
      <c r="A26" s="56"/>
      <c r="B26" s="56"/>
      <c r="C26" s="57"/>
      <c r="D26" s="58"/>
      <c r="E26" s="59"/>
      <c r="F26" s="59"/>
      <c r="G26" s="59"/>
      <c r="H26" s="59"/>
      <c r="I26" s="60"/>
      <c r="J26" s="49"/>
      <c r="K26" s="49"/>
    </row>
    <row r="27" spans="1:11">
      <c r="A27" s="61"/>
      <c r="B27" s="61"/>
      <c r="C27" s="62"/>
      <c r="D27" s="63"/>
      <c r="E27" s="64"/>
      <c r="F27" s="64"/>
      <c r="G27" s="64"/>
      <c r="H27" s="64"/>
      <c r="I27" s="6"/>
      <c r="J27" s="65"/>
      <c r="K27" s="65"/>
    </row>
    <row r="28" spans="1:11">
      <c r="A28" s="61"/>
      <c r="B28" s="61"/>
      <c r="C28" s="62"/>
      <c r="D28" s="63"/>
      <c r="E28" s="64"/>
      <c r="F28" s="64"/>
      <c r="G28" s="64"/>
      <c r="H28" s="64"/>
      <c r="I28" s="6"/>
      <c r="J28" s="65"/>
      <c r="K28" s="65"/>
    </row>
    <row r="29" spans="1:11">
      <c r="A29" s="1"/>
      <c r="B29" s="1"/>
      <c r="C29" s="3"/>
      <c r="D29" s="4"/>
      <c r="E29" s="5"/>
      <c r="F29" s="5"/>
      <c r="G29" s="5"/>
      <c r="H29" s="5"/>
      <c r="I29" s="6"/>
    </row>
    <row r="30" spans="1:11">
      <c r="A30" s="1"/>
      <c r="B30" s="1"/>
      <c r="C30" s="3"/>
      <c r="D30" s="4"/>
      <c r="E30" s="5"/>
      <c r="F30" s="5"/>
      <c r="G30" s="5"/>
      <c r="H30" s="5"/>
      <c r="I30" s="6"/>
    </row>
    <row r="31" spans="1:11">
      <c r="A31" s="1"/>
      <c r="B31" s="1"/>
      <c r="C31" s="3"/>
      <c r="D31" s="4"/>
      <c r="E31" s="5"/>
      <c r="F31" s="5"/>
      <c r="G31" s="5"/>
      <c r="H31" s="5"/>
      <c r="I31" s="6"/>
    </row>
    <row r="32" spans="1:11">
      <c r="A32" s="1"/>
      <c r="B32" s="1"/>
      <c r="C32" s="3"/>
      <c r="D32" s="4"/>
      <c r="E32" s="5"/>
      <c r="F32" s="5"/>
      <c r="G32" s="5"/>
      <c r="H32" s="5"/>
      <c r="I32" s="6"/>
    </row>
    <row r="33" spans="1:9">
      <c r="A33" s="1"/>
      <c r="B33" s="1"/>
      <c r="C33" s="3"/>
      <c r="D33" s="4"/>
      <c r="E33" s="5"/>
      <c r="F33" s="5"/>
      <c r="G33" s="5"/>
      <c r="H33" s="5"/>
      <c r="I33" s="6"/>
    </row>
  </sheetData>
  <phoneticPr fontId="0" type="noConversion"/>
  <pageMargins left="0.25" right="0.25" top="0.25" bottom="0.25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5"/>
  <sheetViews>
    <sheetView workbookViewId="0">
      <selection activeCell="A22" sqref="A22"/>
    </sheetView>
  </sheetViews>
  <sheetFormatPr defaultRowHeight="12.75"/>
  <cols>
    <col min="1" max="1" width="6.42578125" bestFit="1" customWidth="1"/>
    <col min="2" max="2" width="29.5703125" customWidth="1"/>
    <col min="3" max="3" width="8.5703125" customWidth="1"/>
    <col min="4" max="4" width="20.5703125" customWidth="1"/>
    <col min="5" max="5" width="7.85546875" bestFit="1" customWidth="1"/>
    <col min="8" max="8" width="17.85546875" customWidth="1"/>
    <col min="10" max="10" width="28.28515625" customWidth="1"/>
    <col min="11" max="11" width="6.7109375" hidden="1" customWidth="1"/>
  </cols>
  <sheetData>
    <row r="1" spans="1:11" ht="24">
      <c r="A1" s="95"/>
      <c r="B1" s="96" t="s">
        <v>81</v>
      </c>
      <c r="C1" s="97"/>
      <c r="D1" s="98"/>
      <c r="E1" s="97"/>
      <c r="F1" s="97"/>
      <c r="G1" s="97"/>
      <c r="H1" s="99" t="s">
        <v>82</v>
      </c>
      <c r="I1" s="98"/>
      <c r="J1" s="95"/>
      <c r="K1" s="95"/>
    </row>
    <row r="2" spans="1:11" ht="24">
      <c r="A2" s="100" t="s">
        <v>0</v>
      </c>
      <c r="B2" s="100" t="s">
        <v>1</v>
      </c>
      <c r="C2" s="101"/>
      <c r="D2" s="102" t="s">
        <v>2</v>
      </c>
      <c r="E2" s="101"/>
      <c r="F2" s="101"/>
      <c r="G2" s="101"/>
      <c r="H2" s="101"/>
      <c r="I2" s="102"/>
      <c r="J2" s="103"/>
      <c r="K2" s="103"/>
    </row>
    <row r="3" spans="1:11" ht="24">
      <c r="A3" s="104" t="s">
        <v>3</v>
      </c>
      <c r="B3" s="104" t="s">
        <v>4</v>
      </c>
      <c r="C3" s="104" t="s">
        <v>5</v>
      </c>
      <c r="D3" s="104" t="s">
        <v>6</v>
      </c>
      <c r="E3" s="104" t="s">
        <v>7</v>
      </c>
      <c r="F3" s="104" t="s">
        <v>8</v>
      </c>
      <c r="G3" s="104" t="s">
        <v>9</v>
      </c>
      <c r="H3" s="104" t="s">
        <v>10</v>
      </c>
      <c r="I3" s="104" t="s">
        <v>11</v>
      </c>
      <c r="J3" s="105" t="s">
        <v>12</v>
      </c>
      <c r="K3" s="106" t="s">
        <v>13</v>
      </c>
    </row>
    <row r="4" spans="1:11">
      <c r="A4" s="107" t="s">
        <v>14</v>
      </c>
      <c r="B4" s="108" t="s">
        <v>70</v>
      </c>
      <c r="C4" s="109">
        <v>346</v>
      </c>
      <c r="D4" s="110">
        <v>1</v>
      </c>
      <c r="E4" s="109">
        <v>110.5</v>
      </c>
      <c r="F4" s="111">
        <v>22</v>
      </c>
      <c r="G4" s="109">
        <v>478.5</v>
      </c>
      <c r="H4" s="112">
        <v>22.79</v>
      </c>
      <c r="I4" s="113">
        <v>41640</v>
      </c>
      <c r="J4" s="114"/>
      <c r="K4" s="115"/>
    </row>
    <row r="5" spans="1:11">
      <c r="A5" s="107" t="s">
        <v>16</v>
      </c>
      <c r="B5" s="108" t="s">
        <v>71</v>
      </c>
      <c r="C5" s="109">
        <v>259.5</v>
      </c>
      <c r="D5" s="110">
        <v>1</v>
      </c>
      <c r="E5" s="109">
        <v>110.5</v>
      </c>
      <c r="F5" s="111">
        <v>22</v>
      </c>
      <c r="G5" s="109">
        <v>392</v>
      </c>
      <c r="H5" s="112">
        <v>18.670000000000002</v>
      </c>
      <c r="I5" s="113">
        <v>41821</v>
      </c>
      <c r="J5" s="114" t="s">
        <v>18</v>
      </c>
      <c r="K5" s="116" t="s">
        <v>19</v>
      </c>
    </row>
    <row r="6" spans="1:11">
      <c r="A6" s="107" t="s">
        <v>20</v>
      </c>
      <c r="B6" s="108" t="s">
        <v>72</v>
      </c>
      <c r="C6" s="109">
        <v>198.96</v>
      </c>
      <c r="D6" s="110">
        <v>1</v>
      </c>
      <c r="E6" s="109">
        <v>110.5</v>
      </c>
      <c r="F6" s="111">
        <v>22</v>
      </c>
      <c r="G6" s="109">
        <v>331.46</v>
      </c>
      <c r="H6" s="112">
        <v>15.78</v>
      </c>
      <c r="I6" s="113">
        <v>41671</v>
      </c>
      <c r="J6" s="114" t="s">
        <v>22</v>
      </c>
      <c r="K6" s="116">
        <v>6</v>
      </c>
    </row>
    <row r="7" spans="1:11">
      <c r="A7" s="107" t="s">
        <v>23</v>
      </c>
      <c r="B7" s="107" t="s">
        <v>24</v>
      </c>
      <c r="C7" s="109">
        <v>156.6</v>
      </c>
      <c r="D7" s="110">
        <v>1</v>
      </c>
      <c r="E7" s="109">
        <v>110.5</v>
      </c>
      <c r="F7" s="111">
        <v>22</v>
      </c>
      <c r="G7" s="109">
        <v>289.10000000000002</v>
      </c>
      <c r="H7" s="112">
        <v>13.77</v>
      </c>
      <c r="I7" s="113">
        <v>41760</v>
      </c>
      <c r="J7" s="114" t="s">
        <v>26</v>
      </c>
      <c r="K7" s="116">
        <v>7</v>
      </c>
    </row>
    <row r="8" spans="1:11">
      <c r="A8" s="107" t="s">
        <v>27</v>
      </c>
      <c r="B8" s="107" t="s">
        <v>28</v>
      </c>
      <c r="C8" s="109">
        <v>60.55</v>
      </c>
      <c r="D8" s="110">
        <v>1</v>
      </c>
      <c r="E8" s="109">
        <v>110.5</v>
      </c>
      <c r="F8" s="111">
        <v>22</v>
      </c>
      <c r="G8" s="109">
        <v>193.05</v>
      </c>
      <c r="H8" s="112">
        <v>9.19</v>
      </c>
      <c r="I8" s="113">
        <v>41852</v>
      </c>
      <c r="J8" s="114" t="s">
        <v>30</v>
      </c>
      <c r="K8" s="116" t="s">
        <v>31</v>
      </c>
    </row>
    <row r="9" spans="1:11">
      <c r="A9" s="117">
        <v>6</v>
      </c>
      <c r="B9" s="117" t="s">
        <v>32</v>
      </c>
      <c r="C9" s="118">
        <v>10</v>
      </c>
      <c r="D9" s="119">
        <v>6</v>
      </c>
      <c r="E9" s="120">
        <v>44</v>
      </c>
      <c r="F9" s="121">
        <v>22</v>
      </c>
      <c r="G9" s="120">
        <v>76</v>
      </c>
      <c r="H9" s="122">
        <v>3.62</v>
      </c>
      <c r="I9" s="123">
        <v>41796</v>
      </c>
      <c r="J9" s="114" t="s">
        <v>34</v>
      </c>
      <c r="K9" s="116">
        <v>9</v>
      </c>
    </row>
    <row r="10" spans="1:11" ht="24">
      <c r="A10" s="100" t="s">
        <v>0</v>
      </c>
      <c r="B10" s="100" t="s">
        <v>35</v>
      </c>
      <c r="C10" s="101"/>
      <c r="D10" s="102" t="s">
        <v>36</v>
      </c>
      <c r="E10" s="101"/>
      <c r="F10" s="101"/>
      <c r="G10" s="101"/>
      <c r="H10" s="101"/>
      <c r="I10" s="124"/>
      <c r="J10" s="114" t="s">
        <v>37</v>
      </c>
      <c r="K10" s="116" t="s">
        <v>38</v>
      </c>
    </row>
    <row r="11" spans="1:11" ht="24">
      <c r="A11" s="104" t="s">
        <v>3</v>
      </c>
      <c r="B11" s="104" t="s">
        <v>4</v>
      </c>
      <c r="C11" s="104" t="s">
        <v>5</v>
      </c>
      <c r="D11" s="104" t="s">
        <v>6</v>
      </c>
      <c r="E11" s="104" t="s">
        <v>7</v>
      </c>
      <c r="F11" s="104" t="s">
        <v>8</v>
      </c>
      <c r="G11" s="104" t="s">
        <v>9</v>
      </c>
      <c r="H11" s="104" t="s">
        <v>10</v>
      </c>
      <c r="I11" s="104"/>
      <c r="J11" s="114" t="s">
        <v>39</v>
      </c>
      <c r="K11" s="116" t="s">
        <v>40</v>
      </c>
    </row>
    <row r="12" spans="1:11">
      <c r="A12" s="107" t="s">
        <v>14</v>
      </c>
      <c r="B12" s="108" t="s">
        <v>70</v>
      </c>
      <c r="C12" s="109">
        <v>346</v>
      </c>
      <c r="D12" s="110">
        <v>2</v>
      </c>
      <c r="E12" s="109">
        <v>67</v>
      </c>
      <c r="F12" s="111">
        <v>22</v>
      </c>
      <c r="G12" s="109">
        <v>435</v>
      </c>
      <c r="H12" s="112">
        <v>20.71</v>
      </c>
      <c r="I12" s="113">
        <v>41641</v>
      </c>
      <c r="J12" s="114" t="s">
        <v>42</v>
      </c>
      <c r="K12" s="116">
        <v>3</v>
      </c>
    </row>
    <row r="13" spans="1:11">
      <c r="A13" s="107" t="s">
        <v>16</v>
      </c>
      <c r="B13" s="108" t="s">
        <v>71</v>
      </c>
      <c r="C13" s="109">
        <v>259.5</v>
      </c>
      <c r="D13" s="110">
        <v>2</v>
      </c>
      <c r="E13" s="109">
        <v>67</v>
      </c>
      <c r="F13" s="111">
        <v>22</v>
      </c>
      <c r="G13" s="109">
        <v>348.5</v>
      </c>
      <c r="H13" s="112">
        <v>16.600000000000001</v>
      </c>
      <c r="I13" s="113">
        <v>41822</v>
      </c>
      <c r="J13" s="114" t="s">
        <v>44</v>
      </c>
      <c r="K13" s="125">
        <v>4</v>
      </c>
    </row>
    <row r="14" spans="1:11">
      <c r="A14" s="107" t="s">
        <v>20</v>
      </c>
      <c r="B14" s="108" t="s">
        <v>72</v>
      </c>
      <c r="C14" s="109">
        <v>198.96</v>
      </c>
      <c r="D14" s="110">
        <v>2</v>
      </c>
      <c r="E14" s="109">
        <v>67</v>
      </c>
      <c r="F14" s="111">
        <v>22</v>
      </c>
      <c r="G14" s="109">
        <v>287.95999999999998</v>
      </c>
      <c r="H14" s="112">
        <v>13.71</v>
      </c>
      <c r="I14" s="113">
        <v>41672</v>
      </c>
      <c r="J14" s="114" t="s">
        <v>46</v>
      </c>
      <c r="K14" s="125">
        <v>5</v>
      </c>
    </row>
    <row r="15" spans="1:11">
      <c r="A15" s="107" t="s">
        <v>23</v>
      </c>
      <c r="B15" s="107" t="s">
        <v>24</v>
      </c>
      <c r="C15" s="109">
        <v>156.6</v>
      </c>
      <c r="D15" s="110">
        <v>2</v>
      </c>
      <c r="E15" s="109">
        <v>67</v>
      </c>
      <c r="F15" s="111">
        <v>22</v>
      </c>
      <c r="G15" s="109">
        <v>245.6</v>
      </c>
      <c r="H15" s="112">
        <v>11.7</v>
      </c>
      <c r="I15" s="113">
        <v>41761</v>
      </c>
      <c r="J15" s="114" t="s">
        <v>48</v>
      </c>
      <c r="K15" s="125" t="s">
        <v>49</v>
      </c>
    </row>
    <row r="16" spans="1:11">
      <c r="A16" s="107" t="s">
        <v>27</v>
      </c>
      <c r="B16" s="107" t="s">
        <v>28</v>
      </c>
      <c r="C16" s="109">
        <v>60.55</v>
      </c>
      <c r="D16" s="110">
        <v>2</v>
      </c>
      <c r="E16" s="109">
        <v>67</v>
      </c>
      <c r="F16" s="111">
        <v>22</v>
      </c>
      <c r="G16" s="109">
        <v>149.55000000000001</v>
      </c>
      <c r="H16" s="112">
        <v>7.12</v>
      </c>
      <c r="I16" s="113">
        <v>41853</v>
      </c>
      <c r="J16" s="114" t="s">
        <v>51</v>
      </c>
      <c r="K16" s="125" t="s">
        <v>52</v>
      </c>
    </row>
    <row r="17" spans="1:11">
      <c r="A17" s="117">
        <v>6</v>
      </c>
      <c r="B17" s="117" t="s">
        <v>32</v>
      </c>
      <c r="C17" s="118">
        <v>10</v>
      </c>
      <c r="D17" s="119">
        <v>6</v>
      </c>
      <c r="E17" s="120">
        <v>44</v>
      </c>
      <c r="F17" s="121">
        <v>22</v>
      </c>
      <c r="G17" s="120">
        <v>76</v>
      </c>
      <c r="H17" s="122">
        <v>3.62</v>
      </c>
      <c r="I17" s="123">
        <v>41796</v>
      </c>
      <c r="J17" s="114" t="s">
        <v>53</v>
      </c>
      <c r="K17" s="125" t="s">
        <v>54</v>
      </c>
    </row>
    <row r="18" spans="1:11" ht="24">
      <c r="A18" s="100" t="s">
        <v>0</v>
      </c>
      <c r="B18" s="100" t="s">
        <v>55</v>
      </c>
      <c r="C18" s="101"/>
      <c r="D18" s="102" t="s">
        <v>56</v>
      </c>
      <c r="E18" s="101"/>
      <c r="F18" s="101"/>
      <c r="G18" s="101"/>
      <c r="H18" s="101"/>
      <c r="I18" s="124"/>
      <c r="J18" s="114" t="s">
        <v>57</v>
      </c>
      <c r="K18" s="125" t="s">
        <v>58</v>
      </c>
    </row>
    <row r="19" spans="1:11" ht="24">
      <c r="A19" s="104" t="s">
        <v>3</v>
      </c>
      <c r="B19" s="104" t="s">
        <v>4</v>
      </c>
      <c r="C19" s="104" t="s">
        <v>5</v>
      </c>
      <c r="D19" s="104" t="s">
        <v>6</v>
      </c>
      <c r="E19" s="126" t="s">
        <v>7</v>
      </c>
      <c r="F19" s="104" t="s">
        <v>8</v>
      </c>
      <c r="G19" s="104" t="s">
        <v>9</v>
      </c>
      <c r="H19" s="104" t="s">
        <v>10</v>
      </c>
      <c r="I19" s="104"/>
      <c r="J19" s="127"/>
      <c r="K19" s="128"/>
    </row>
    <row r="20" spans="1:11">
      <c r="A20" s="107" t="s">
        <v>14</v>
      </c>
      <c r="B20" s="108" t="s">
        <v>70</v>
      </c>
      <c r="C20" s="109">
        <v>346</v>
      </c>
      <c r="D20" s="110">
        <v>5</v>
      </c>
      <c r="E20" s="109">
        <v>42.25</v>
      </c>
      <c r="F20" s="111">
        <v>22</v>
      </c>
      <c r="G20" s="109">
        <v>410.25</v>
      </c>
      <c r="H20" s="112">
        <v>19.54</v>
      </c>
      <c r="I20" s="113">
        <v>41644</v>
      </c>
      <c r="J20" s="129"/>
      <c r="K20" s="95"/>
    </row>
    <row r="21" spans="1:11">
      <c r="A21" s="107" t="s">
        <v>16</v>
      </c>
      <c r="B21" s="108" t="s">
        <v>71</v>
      </c>
      <c r="C21" s="109">
        <v>259.5</v>
      </c>
      <c r="D21" s="110">
        <v>5</v>
      </c>
      <c r="E21" s="109">
        <v>42.25</v>
      </c>
      <c r="F21" s="111">
        <v>22</v>
      </c>
      <c r="G21" s="109">
        <v>323.75</v>
      </c>
      <c r="H21" s="112">
        <v>15.42</v>
      </c>
      <c r="I21" s="113">
        <v>41825</v>
      </c>
      <c r="J21" s="130" t="s">
        <v>61</v>
      </c>
      <c r="K21" s="131"/>
    </row>
    <row r="22" spans="1:11">
      <c r="A22" s="107" t="s">
        <v>20</v>
      </c>
      <c r="B22" s="108" t="s">
        <v>72</v>
      </c>
      <c r="C22" s="109">
        <v>198.96</v>
      </c>
      <c r="D22" s="110">
        <v>5</v>
      </c>
      <c r="E22" s="109">
        <v>42.25</v>
      </c>
      <c r="F22" s="111">
        <v>22</v>
      </c>
      <c r="G22" s="109">
        <v>263.20999999999998</v>
      </c>
      <c r="H22" s="112">
        <v>12.53</v>
      </c>
      <c r="I22" s="113">
        <v>41675</v>
      </c>
      <c r="J22" s="132" t="s">
        <v>63</v>
      </c>
      <c r="K22" s="131"/>
    </row>
    <row r="23" spans="1:11">
      <c r="A23" s="107" t="s">
        <v>23</v>
      </c>
      <c r="B23" s="107" t="s">
        <v>24</v>
      </c>
      <c r="C23" s="109">
        <v>156.6</v>
      </c>
      <c r="D23" s="110">
        <v>5</v>
      </c>
      <c r="E23" s="109">
        <v>42.25</v>
      </c>
      <c r="F23" s="111">
        <v>22</v>
      </c>
      <c r="G23" s="109">
        <v>220.85</v>
      </c>
      <c r="H23" s="112">
        <v>10.52</v>
      </c>
      <c r="I23" s="113">
        <v>41764</v>
      </c>
      <c r="J23" s="132" t="s">
        <v>65</v>
      </c>
      <c r="K23" s="131"/>
    </row>
    <row r="24" spans="1:11">
      <c r="A24" s="107" t="s">
        <v>27</v>
      </c>
      <c r="B24" s="107" t="s">
        <v>28</v>
      </c>
      <c r="C24" s="109">
        <v>60.55</v>
      </c>
      <c r="D24" s="110">
        <v>5</v>
      </c>
      <c r="E24" s="109">
        <v>42.25</v>
      </c>
      <c r="F24" s="111">
        <v>22</v>
      </c>
      <c r="G24" s="109">
        <v>124.8</v>
      </c>
      <c r="H24" s="112">
        <v>5.94</v>
      </c>
      <c r="I24" s="113">
        <v>41856</v>
      </c>
      <c r="J24" s="132" t="s">
        <v>67</v>
      </c>
      <c r="K24" s="131"/>
    </row>
    <row r="25" spans="1:11">
      <c r="A25" s="107">
        <v>6</v>
      </c>
      <c r="B25" s="107" t="s">
        <v>32</v>
      </c>
      <c r="C25" s="133">
        <v>10</v>
      </c>
      <c r="D25" s="110">
        <v>6</v>
      </c>
      <c r="E25" s="109">
        <v>44</v>
      </c>
      <c r="F25" s="111">
        <v>22</v>
      </c>
      <c r="G25" s="109">
        <v>76</v>
      </c>
      <c r="H25" s="112">
        <v>3.62</v>
      </c>
      <c r="I25" s="113">
        <v>41796</v>
      </c>
      <c r="J25" s="134"/>
      <c r="K25" s="95"/>
    </row>
  </sheetData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5"/>
  <sheetViews>
    <sheetView workbookViewId="0">
      <selection sqref="A1:I9"/>
    </sheetView>
  </sheetViews>
  <sheetFormatPr defaultRowHeight="12.75"/>
  <cols>
    <col min="1" max="1" width="11.5703125" bestFit="1" customWidth="1"/>
    <col min="2" max="2" width="19.140625" customWidth="1"/>
    <col min="3" max="3" width="9.28515625" customWidth="1"/>
    <col min="4" max="4" width="7.85546875" customWidth="1"/>
    <col min="5" max="5" width="7.140625" customWidth="1"/>
    <col min="6" max="6" width="6.5703125" customWidth="1"/>
    <col min="7" max="7" width="9.7109375" customWidth="1"/>
    <col min="8" max="8" width="8.42578125" style="135" customWidth="1"/>
    <col min="9" max="9" width="10.85546875" style="136" customWidth="1"/>
    <col min="10" max="10" width="6.28515625" customWidth="1"/>
    <col min="11" max="11" width="19.7109375" customWidth="1"/>
    <col min="12" max="12" width="11.7109375" customWidth="1"/>
  </cols>
  <sheetData>
    <row r="1" spans="1:12">
      <c r="A1" s="137"/>
      <c r="B1" s="137"/>
      <c r="C1" s="137"/>
      <c r="D1" s="137" t="s">
        <v>74</v>
      </c>
      <c r="E1" s="137"/>
      <c r="F1" s="137"/>
      <c r="G1" s="137"/>
      <c r="H1" s="138"/>
      <c r="I1" s="139"/>
      <c r="J1" s="137"/>
      <c r="K1" s="137"/>
      <c r="L1" s="137"/>
    </row>
    <row r="2" spans="1:12">
      <c r="A2" s="140" t="s">
        <v>0</v>
      </c>
      <c r="B2" s="140" t="s">
        <v>1</v>
      </c>
      <c r="C2" s="141"/>
      <c r="D2" s="142" t="s">
        <v>2</v>
      </c>
      <c r="E2" s="143"/>
      <c r="F2" s="143"/>
      <c r="G2" s="143"/>
      <c r="H2" s="144"/>
      <c r="I2" s="145"/>
      <c r="J2" s="146"/>
      <c r="K2" s="147"/>
      <c r="L2" s="147"/>
    </row>
    <row r="3" spans="1:12" ht="30" customHeight="1">
      <c r="A3" s="148" t="s">
        <v>3</v>
      </c>
      <c r="B3" s="148" t="s">
        <v>4</v>
      </c>
      <c r="C3" s="149" t="s">
        <v>5</v>
      </c>
      <c r="D3" s="150" t="s">
        <v>6</v>
      </c>
      <c r="E3" s="151" t="s">
        <v>7</v>
      </c>
      <c r="F3" s="151" t="s">
        <v>8</v>
      </c>
      <c r="G3" s="151" t="s">
        <v>9</v>
      </c>
      <c r="H3" s="152" t="s">
        <v>10</v>
      </c>
      <c r="I3" s="153" t="s">
        <v>83</v>
      </c>
      <c r="J3" s="154" t="s">
        <v>11</v>
      </c>
      <c r="K3" s="155" t="s">
        <v>12</v>
      </c>
      <c r="L3" s="156" t="s">
        <v>13</v>
      </c>
    </row>
    <row r="4" spans="1:12">
      <c r="A4" s="157" t="s">
        <v>14</v>
      </c>
      <c r="B4" s="158" t="s">
        <v>70</v>
      </c>
      <c r="C4" s="159">
        <v>358</v>
      </c>
      <c r="D4" s="160">
        <v>1</v>
      </c>
      <c r="E4" s="161">
        <v>110.5</v>
      </c>
      <c r="F4" s="162">
        <v>22</v>
      </c>
      <c r="G4" s="161">
        <f t="shared" ref="G4:G9" si="0">C4+E4+F4</f>
        <v>490.5</v>
      </c>
      <c r="H4" s="163">
        <f t="shared" ref="H4:H9" si="1">G4/21</f>
        <v>23.357142857142858</v>
      </c>
      <c r="I4" s="164">
        <f>ROUNDUP(H4,2)</f>
        <v>23.360000000000003</v>
      </c>
      <c r="J4" s="165" t="s">
        <v>15</v>
      </c>
      <c r="K4" s="166"/>
      <c r="L4" s="167"/>
    </row>
    <row r="5" spans="1:12" ht="24">
      <c r="A5" s="168" t="s">
        <v>16</v>
      </c>
      <c r="B5" s="158" t="s">
        <v>71</v>
      </c>
      <c r="C5" s="159">
        <v>268.5</v>
      </c>
      <c r="D5" s="160">
        <v>1</v>
      </c>
      <c r="E5" s="161">
        <v>110.5</v>
      </c>
      <c r="F5" s="162">
        <v>22</v>
      </c>
      <c r="G5" s="161">
        <f t="shared" si="0"/>
        <v>401</v>
      </c>
      <c r="H5" s="163">
        <f t="shared" si="1"/>
        <v>19.095238095238095</v>
      </c>
      <c r="I5" s="164">
        <f t="shared" ref="I5:I25" si="2">ROUNDUP(H5,2)</f>
        <v>19.100000000000001</v>
      </c>
      <c r="J5" s="165" t="s">
        <v>17</v>
      </c>
      <c r="K5" s="169" t="s">
        <v>18</v>
      </c>
      <c r="L5" s="170" t="s">
        <v>19</v>
      </c>
    </row>
    <row r="6" spans="1:12" ht="24">
      <c r="A6" s="157" t="s">
        <v>20</v>
      </c>
      <c r="B6" s="158" t="s">
        <v>72</v>
      </c>
      <c r="C6" s="159">
        <v>202.9</v>
      </c>
      <c r="D6" s="160">
        <v>1</v>
      </c>
      <c r="E6" s="161">
        <v>110.5</v>
      </c>
      <c r="F6" s="162">
        <v>22</v>
      </c>
      <c r="G6" s="161">
        <f t="shared" si="0"/>
        <v>335.4</v>
      </c>
      <c r="H6" s="163">
        <f t="shared" si="1"/>
        <v>15.97142857142857</v>
      </c>
      <c r="I6" s="164">
        <f t="shared" si="2"/>
        <v>15.98</v>
      </c>
      <c r="J6" s="165" t="s">
        <v>21</v>
      </c>
      <c r="K6" s="169" t="s">
        <v>73</v>
      </c>
      <c r="L6" s="170">
        <v>6</v>
      </c>
    </row>
    <row r="7" spans="1:12">
      <c r="A7" s="157" t="s">
        <v>23</v>
      </c>
      <c r="B7" s="157" t="s">
        <v>24</v>
      </c>
      <c r="C7" s="159">
        <v>157.30000000000001</v>
      </c>
      <c r="D7" s="160">
        <v>1</v>
      </c>
      <c r="E7" s="161">
        <v>110.5</v>
      </c>
      <c r="F7" s="162">
        <v>22</v>
      </c>
      <c r="G7" s="161">
        <f t="shared" si="0"/>
        <v>289.8</v>
      </c>
      <c r="H7" s="163">
        <f t="shared" si="1"/>
        <v>13.8</v>
      </c>
      <c r="I7" s="164">
        <f t="shared" si="2"/>
        <v>13.8</v>
      </c>
      <c r="J7" s="165" t="s">
        <v>25</v>
      </c>
      <c r="K7" s="169" t="s">
        <v>26</v>
      </c>
      <c r="L7" s="170">
        <v>7</v>
      </c>
    </row>
    <row r="8" spans="1:12" ht="24">
      <c r="A8" s="157" t="s">
        <v>27</v>
      </c>
      <c r="B8" s="157" t="s">
        <v>28</v>
      </c>
      <c r="C8" s="159">
        <v>59.9</v>
      </c>
      <c r="D8" s="171">
        <v>1</v>
      </c>
      <c r="E8" s="161">
        <v>110.5</v>
      </c>
      <c r="F8" s="162">
        <v>22</v>
      </c>
      <c r="G8" s="161">
        <f t="shared" si="0"/>
        <v>192.4</v>
      </c>
      <c r="H8" s="172">
        <f t="shared" si="1"/>
        <v>9.1619047619047613</v>
      </c>
      <c r="I8" s="164">
        <f t="shared" si="2"/>
        <v>9.17</v>
      </c>
      <c r="J8" s="165" t="s">
        <v>29</v>
      </c>
      <c r="K8" s="169" t="s">
        <v>30</v>
      </c>
      <c r="L8" s="170" t="s">
        <v>31</v>
      </c>
    </row>
    <row r="9" spans="1:12">
      <c r="A9" s="173">
        <v>6</v>
      </c>
      <c r="B9" s="174" t="s">
        <v>32</v>
      </c>
      <c r="C9" s="175">
        <v>10</v>
      </c>
      <c r="D9" s="176">
        <v>6</v>
      </c>
      <c r="E9" s="177">
        <v>44</v>
      </c>
      <c r="F9" s="178">
        <v>22</v>
      </c>
      <c r="G9" s="177">
        <f t="shared" si="0"/>
        <v>76</v>
      </c>
      <c r="H9" s="179">
        <f t="shared" si="1"/>
        <v>3.6190476190476191</v>
      </c>
      <c r="I9" s="164">
        <f t="shared" si="2"/>
        <v>3.6199999999999997</v>
      </c>
      <c r="J9" s="180" t="s">
        <v>33</v>
      </c>
      <c r="K9" s="169" t="s">
        <v>34</v>
      </c>
      <c r="L9" s="170">
        <v>9</v>
      </c>
    </row>
    <row r="10" spans="1:12">
      <c r="A10" s="140" t="s">
        <v>0</v>
      </c>
      <c r="B10" s="140" t="s">
        <v>35</v>
      </c>
      <c r="C10" s="141"/>
      <c r="D10" s="142" t="s">
        <v>36</v>
      </c>
      <c r="E10" s="143"/>
      <c r="F10" s="143"/>
      <c r="G10" s="143"/>
      <c r="H10" s="144"/>
      <c r="I10" s="164"/>
      <c r="J10" s="146"/>
      <c r="K10" s="169" t="s">
        <v>37</v>
      </c>
      <c r="L10" s="170" t="s">
        <v>38</v>
      </c>
    </row>
    <row r="11" spans="1:12">
      <c r="A11" s="181" t="s">
        <v>3</v>
      </c>
      <c r="B11" s="181" t="s">
        <v>4</v>
      </c>
      <c r="C11" s="182" t="s">
        <v>5</v>
      </c>
      <c r="D11" s="150" t="s">
        <v>6</v>
      </c>
      <c r="E11" s="183" t="s">
        <v>7</v>
      </c>
      <c r="F11" s="183" t="s">
        <v>8</v>
      </c>
      <c r="G11" s="183" t="s">
        <v>9</v>
      </c>
      <c r="H11" s="184" t="s">
        <v>10</v>
      </c>
      <c r="I11" s="164"/>
      <c r="J11" s="154"/>
      <c r="K11" s="185" t="s">
        <v>39</v>
      </c>
      <c r="L11" s="170" t="s">
        <v>40</v>
      </c>
    </row>
    <row r="12" spans="1:12">
      <c r="A12" s="157" t="s">
        <v>14</v>
      </c>
      <c r="B12" s="158" t="s">
        <v>70</v>
      </c>
      <c r="C12" s="159">
        <v>358</v>
      </c>
      <c r="D12" s="160">
        <v>2</v>
      </c>
      <c r="E12" s="161">
        <v>67</v>
      </c>
      <c r="F12" s="162">
        <v>22</v>
      </c>
      <c r="G12" s="161">
        <f>C12+E12+F12</f>
        <v>447</v>
      </c>
      <c r="H12" s="163">
        <f t="shared" ref="H12:H17" si="3">G12/21</f>
        <v>21.285714285714285</v>
      </c>
      <c r="I12" s="164">
        <f t="shared" si="2"/>
        <v>21.290000000000003</v>
      </c>
      <c r="J12" s="165" t="s">
        <v>41</v>
      </c>
      <c r="K12" s="169" t="s">
        <v>42</v>
      </c>
      <c r="L12" s="170">
        <v>3</v>
      </c>
    </row>
    <row r="13" spans="1:12" ht="24">
      <c r="A13" s="168" t="s">
        <v>16</v>
      </c>
      <c r="B13" s="158" t="s">
        <v>71</v>
      </c>
      <c r="C13" s="159">
        <v>268.5</v>
      </c>
      <c r="D13" s="160">
        <v>2</v>
      </c>
      <c r="E13" s="161">
        <v>67</v>
      </c>
      <c r="F13" s="162">
        <v>22</v>
      </c>
      <c r="G13" s="161">
        <f>C13+E13+F13</f>
        <v>357.5</v>
      </c>
      <c r="H13" s="163">
        <f t="shared" si="3"/>
        <v>17.023809523809526</v>
      </c>
      <c r="I13" s="164">
        <f t="shared" si="2"/>
        <v>17.03</v>
      </c>
      <c r="J13" s="165" t="s">
        <v>43</v>
      </c>
      <c r="K13" s="169" t="s">
        <v>44</v>
      </c>
      <c r="L13" s="186">
        <v>4</v>
      </c>
    </row>
    <row r="14" spans="1:12" ht="24">
      <c r="A14" s="157" t="s">
        <v>20</v>
      </c>
      <c r="B14" s="158" t="s">
        <v>72</v>
      </c>
      <c r="C14" s="159">
        <v>202.9</v>
      </c>
      <c r="D14" s="160">
        <v>2</v>
      </c>
      <c r="E14" s="161">
        <v>67</v>
      </c>
      <c r="F14" s="162">
        <v>22</v>
      </c>
      <c r="G14" s="161">
        <f>C14+E14+F14</f>
        <v>291.89999999999998</v>
      </c>
      <c r="H14" s="163">
        <f t="shared" si="3"/>
        <v>13.899999999999999</v>
      </c>
      <c r="I14" s="164">
        <f t="shared" si="2"/>
        <v>13.9</v>
      </c>
      <c r="J14" s="165" t="s">
        <v>45</v>
      </c>
      <c r="K14" s="169" t="s">
        <v>46</v>
      </c>
      <c r="L14" s="186">
        <v>5</v>
      </c>
    </row>
    <row r="15" spans="1:12">
      <c r="A15" s="157" t="s">
        <v>23</v>
      </c>
      <c r="B15" s="157" t="s">
        <v>24</v>
      </c>
      <c r="C15" s="159">
        <v>157.30000000000001</v>
      </c>
      <c r="D15" s="160">
        <v>2</v>
      </c>
      <c r="E15" s="161">
        <v>67</v>
      </c>
      <c r="F15" s="162">
        <v>22</v>
      </c>
      <c r="G15" s="161">
        <f>C15+E15+F15</f>
        <v>246.3</v>
      </c>
      <c r="H15" s="163">
        <f t="shared" si="3"/>
        <v>11.72857142857143</v>
      </c>
      <c r="I15" s="164">
        <f t="shared" si="2"/>
        <v>11.73</v>
      </c>
      <c r="J15" s="165" t="s">
        <v>47</v>
      </c>
      <c r="K15" s="169" t="s">
        <v>48</v>
      </c>
      <c r="L15" s="186" t="s">
        <v>49</v>
      </c>
    </row>
    <row r="16" spans="1:12">
      <c r="A16" s="157" t="s">
        <v>27</v>
      </c>
      <c r="B16" s="157" t="s">
        <v>28</v>
      </c>
      <c r="C16" s="159">
        <v>59.9</v>
      </c>
      <c r="D16" s="160">
        <v>2</v>
      </c>
      <c r="E16" s="161">
        <v>67</v>
      </c>
      <c r="F16" s="162">
        <v>22</v>
      </c>
      <c r="G16" s="161">
        <f>C16+E16+F16</f>
        <v>148.9</v>
      </c>
      <c r="H16" s="163">
        <f t="shared" si="3"/>
        <v>7.090476190476191</v>
      </c>
      <c r="I16" s="164">
        <f t="shared" si="2"/>
        <v>7.1</v>
      </c>
      <c r="J16" s="165" t="s">
        <v>50</v>
      </c>
      <c r="K16" s="169" t="s">
        <v>51</v>
      </c>
      <c r="L16" s="186" t="s">
        <v>52</v>
      </c>
    </row>
    <row r="17" spans="1:12">
      <c r="A17" s="173">
        <v>6</v>
      </c>
      <c r="B17" s="174" t="s">
        <v>32</v>
      </c>
      <c r="C17" s="175">
        <v>10</v>
      </c>
      <c r="D17" s="176">
        <v>6</v>
      </c>
      <c r="E17" s="177">
        <v>44</v>
      </c>
      <c r="F17" s="187">
        <v>22</v>
      </c>
      <c r="G17" s="177">
        <v>76</v>
      </c>
      <c r="H17" s="179">
        <f t="shared" si="3"/>
        <v>3.6190476190476191</v>
      </c>
      <c r="I17" s="164">
        <f t="shared" si="2"/>
        <v>3.6199999999999997</v>
      </c>
      <c r="J17" s="180" t="s">
        <v>33</v>
      </c>
      <c r="K17" s="169" t="s">
        <v>53</v>
      </c>
      <c r="L17" s="186" t="s">
        <v>54</v>
      </c>
    </row>
    <row r="18" spans="1:12">
      <c r="A18" s="140" t="s">
        <v>0</v>
      </c>
      <c r="B18" s="140" t="s">
        <v>55</v>
      </c>
      <c r="C18" s="141"/>
      <c r="D18" s="142" t="s">
        <v>56</v>
      </c>
      <c r="E18" s="143"/>
      <c r="F18" s="143"/>
      <c r="G18" s="143"/>
      <c r="H18" s="144"/>
      <c r="I18" s="164"/>
      <c r="J18" s="146"/>
      <c r="K18" s="169" t="s">
        <v>57</v>
      </c>
      <c r="L18" s="186" t="s">
        <v>58</v>
      </c>
    </row>
    <row r="19" spans="1:12">
      <c r="A19" s="181" t="s">
        <v>3</v>
      </c>
      <c r="B19" s="181" t="s">
        <v>4</v>
      </c>
      <c r="C19" s="182" t="s">
        <v>5</v>
      </c>
      <c r="D19" s="150" t="s">
        <v>6</v>
      </c>
      <c r="E19" s="188" t="s">
        <v>7</v>
      </c>
      <c r="F19" s="183" t="s">
        <v>8</v>
      </c>
      <c r="G19" s="183" t="s">
        <v>9</v>
      </c>
      <c r="H19" s="184" t="s">
        <v>10</v>
      </c>
      <c r="I19" s="164"/>
      <c r="J19" s="189"/>
      <c r="K19" s="190"/>
      <c r="L19" s="190"/>
    </row>
    <row r="20" spans="1:12">
      <c r="A20" s="157" t="s">
        <v>14</v>
      </c>
      <c r="B20" s="158" t="s">
        <v>70</v>
      </c>
      <c r="C20" s="159">
        <v>358</v>
      </c>
      <c r="D20" s="160">
        <v>5</v>
      </c>
      <c r="E20" s="161">
        <v>45.25</v>
      </c>
      <c r="F20" s="162">
        <v>22</v>
      </c>
      <c r="G20" s="161">
        <f t="shared" ref="G20:G25" si="4">C20+E20+F20</f>
        <v>425.25</v>
      </c>
      <c r="H20" s="163">
        <f t="shared" ref="H20:H25" si="5">G20/21</f>
        <v>20.25</v>
      </c>
      <c r="I20" s="164">
        <f t="shared" si="2"/>
        <v>20.25</v>
      </c>
      <c r="J20" s="191" t="s">
        <v>59</v>
      </c>
      <c r="K20" s="192"/>
      <c r="L20" s="192"/>
    </row>
    <row r="21" spans="1:12" ht="24">
      <c r="A21" s="168" t="s">
        <v>16</v>
      </c>
      <c r="B21" s="158" t="s">
        <v>71</v>
      </c>
      <c r="C21" s="159">
        <v>268.5</v>
      </c>
      <c r="D21" s="160">
        <v>5</v>
      </c>
      <c r="E21" s="161">
        <v>45.25</v>
      </c>
      <c r="F21" s="162">
        <v>22</v>
      </c>
      <c r="G21" s="161">
        <f t="shared" si="4"/>
        <v>335.75</v>
      </c>
      <c r="H21" s="163">
        <f t="shared" si="5"/>
        <v>15.988095238095237</v>
      </c>
      <c r="I21" s="164">
        <f t="shared" si="2"/>
        <v>15.99</v>
      </c>
      <c r="J21" s="191" t="s">
        <v>60</v>
      </c>
      <c r="K21" s="193" t="s">
        <v>61</v>
      </c>
      <c r="L21" s="194"/>
    </row>
    <row r="22" spans="1:12" ht="24">
      <c r="A22" s="157" t="s">
        <v>20</v>
      </c>
      <c r="B22" s="158" t="s">
        <v>72</v>
      </c>
      <c r="C22" s="159">
        <v>202.9</v>
      </c>
      <c r="D22" s="160">
        <v>5</v>
      </c>
      <c r="E22" s="161">
        <v>45.25</v>
      </c>
      <c r="F22" s="162">
        <v>22</v>
      </c>
      <c r="G22" s="161">
        <f t="shared" si="4"/>
        <v>270.14999999999998</v>
      </c>
      <c r="H22" s="163">
        <f t="shared" si="5"/>
        <v>12.864285714285714</v>
      </c>
      <c r="I22" s="164">
        <f t="shared" si="2"/>
        <v>12.87</v>
      </c>
      <c r="J22" s="191" t="s">
        <v>62</v>
      </c>
      <c r="K22" s="195" t="s">
        <v>63</v>
      </c>
      <c r="L22" s="192"/>
    </row>
    <row r="23" spans="1:12">
      <c r="A23" s="157" t="s">
        <v>23</v>
      </c>
      <c r="B23" s="157" t="s">
        <v>24</v>
      </c>
      <c r="C23" s="159">
        <v>157.30000000000001</v>
      </c>
      <c r="D23" s="160">
        <v>5</v>
      </c>
      <c r="E23" s="161">
        <v>45.25</v>
      </c>
      <c r="F23" s="162">
        <v>22</v>
      </c>
      <c r="G23" s="161">
        <f t="shared" si="4"/>
        <v>224.55</v>
      </c>
      <c r="H23" s="163">
        <f t="shared" si="5"/>
        <v>10.692857142857143</v>
      </c>
      <c r="I23" s="164">
        <f t="shared" si="2"/>
        <v>10.7</v>
      </c>
      <c r="J23" s="191" t="s">
        <v>64</v>
      </c>
      <c r="K23" s="195" t="s">
        <v>65</v>
      </c>
      <c r="L23" s="196"/>
    </row>
    <row r="24" spans="1:12">
      <c r="A24" s="157" t="s">
        <v>27</v>
      </c>
      <c r="B24" s="157" t="s">
        <v>28</v>
      </c>
      <c r="C24" s="159">
        <v>59.9</v>
      </c>
      <c r="D24" s="160">
        <v>5</v>
      </c>
      <c r="E24" s="161">
        <v>45.25</v>
      </c>
      <c r="F24" s="162">
        <v>22</v>
      </c>
      <c r="G24" s="161">
        <f t="shared" si="4"/>
        <v>127.15</v>
      </c>
      <c r="H24" s="163">
        <f t="shared" si="5"/>
        <v>6.0547619047619055</v>
      </c>
      <c r="I24" s="164">
        <f t="shared" si="2"/>
        <v>6.06</v>
      </c>
      <c r="J24" s="191" t="s">
        <v>66</v>
      </c>
      <c r="K24" s="195" t="s">
        <v>67</v>
      </c>
      <c r="L24" s="192"/>
    </row>
    <row r="25" spans="1:12">
      <c r="A25" s="197">
        <v>6</v>
      </c>
      <c r="B25" s="157" t="s">
        <v>32</v>
      </c>
      <c r="C25" s="198">
        <v>10</v>
      </c>
      <c r="D25" s="160">
        <v>6</v>
      </c>
      <c r="E25" s="199">
        <v>44</v>
      </c>
      <c r="F25" s="200">
        <v>22</v>
      </c>
      <c r="G25" s="199">
        <f t="shared" si="4"/>
        <v>76</v>
      </c>
      <c r="H25" s="201">
        <f t="shared" si="5"/>
        <v>3.6190476190476191</v>
      </c>
      <c r="I25" s="164">
        <f t="shared" si="2"/>
        <v>3.6199999999999997</v>
      </c>
      <c r="J25" s="191" t="s">
        <v>33</v>
      </c>
      <c r="K25" s="192"/>
      <c r="L25" s="192"/>
    </row>
  </sheetData>
  <phoneticPr fontId="0" type="noConversion"/>
  <pageMargins left="0.25" right="0.25" top="0.75" bottom="0.75" header="0.3" footer="0.3"/>
  <pageSetup orientation="landscape" horizontalDpi="4294967295" vertic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40"/>
  <sheetViews>
    <sheetView workbookViewId="0">
      <selection activeCell="I39" sqref="A31:I39"/>
    </sheetView>
  </sheetViews>
  <sheetFormatPr defaultRowHeight="12.75"/>
  <cols>
    <col min="1" max="1" width="12.5703125" customWidth="1"/>
    <col min="2" max="2" width="21.28515625" customWidth="1"/>
    <col min="3" max="3" width="10.5703125" customWidth="1"/>
    <col min="4" max="4" width="10.85546875" customWidth="1"/>
    <col min="5" max="5" width="9" customWidth="1"/>
    <col min="6" max="6" width="8.28515625" customWidth="1"/>
    <col min="7" max="7" width="11.85546875" bestFit="1" customWidth="1"/>
    <col min="8" max="8" width="10.42578125" customWidth="1"/>
    <col min="9" max="9" width="15.140625" customWidth="1"/>
  </cols>
  <sheetData>
    <row r="1" spans="1:9">
      <c r="A1" s="273" t="s">
        <v>88</v>
      </c>
      <c r="B1" s="273"/>
      <c r="C1" s="273"/>
      <c r="D1" s="273" t="s">
        <v>74</v>
      </c>
      <c r="E1" s="273"/>
      <c r="F1" s="273"/>
      <c r="G1" s="274"/>
      <c r="H1" s="275"/>
      <c r="I1" s="276"/>
    </row>
    <row r="2" spans="1:9" ht="13.5" thickBot="1">
      <c r="A2" s="34" t="s">
        <v>0</v>
      </c>
      <c r="B2" s="34" t="s">
        <v>1</v>
      </c>
      <c r="C2" s="35"/>
      <c r="D2" s="36" t="s">
        <v>2</v>
      </c>
      <c r="E2" s="37"/>
      <c r="F2" s="37"/>
      <c r="G2" s="37"/>
      <c r="H2" s="202"/>
      <c r="I2" s="203"/>
    </row>
    <row r="3" spans="1:9" ht="13.5" thickTop="1">
      <c r="A3" s="13" t="s">
        <v>3</v>
      </c>
      <c r="B3" s="13" t="s">
        <v>4</v>
      </c>
      <c r="C3" s="14" t="s">
        <v>5</v>
      </c>
      <c r="D3" s="15" t="s">
        <v>6</v>
      </c>
      <c r="E3" s="16" t="s">
        <v>7</v>
      </c>
      <c r="F3" s="277" t="s">
        <v>8</v>
      </c>
      <c r="G3" s="278" t="s">
        <v>9</v>
      </c>
      <c r="H3" s="279" t="s">
        <v>10</v>
      </c>
      <c r="I3" s="280" t="s">
        <v>83</v>
      </c>
    </row>
    <row r="4" spans="1:9">
      <c r="A4" s="20" t="s">
        <v>14</v>
      </c>
      <c r="B4" s="281" t="s">
        <v>70</v>
      </c>
      <c r="C4" s="282">
        <v>358</v>
      </c>
      <c r="D4" s="283">
        <v>1</v>
      </c>
      <c r="E4" s="284">
        <v>110.5</v>
      </c>
      <c r="F4" s="285">
        <v>22</v>
      </c>
      <c r="G4" s="286">
        <f t="shared" ref="G4:G9" si="0">C4+E4+F4</f>
        <v>490.5</v>
      </c>
      <c r="H4" s="287">
        <f t="shared" ref="H4:H9" si="1">G4/21</f>
        <v>23.357142857142858</v>
      </c>
      <c r="I4" s="288">
        <f>ROUNDUP(H4,2)</f>
        <v>23.360000000000003</v>
      </c>
    </row>
    <row r="5" spans="1:9">
      <c r="A5" s="25" t="s">
        <v>16</v>
      </c>
      <c r="B5" s="281" t="s">
        <v>71</v>
      </c>
      <c r="C5" s="282">
        <v>268.5</v>
      </c>
      <c r="D5" s="283">
        <v>1</v>
      </c>
      <c r="E5" s="284">
        <v>110.5</v>
      </c>
      <c r="F5" s="285">
        <v>22</v>
      </c>
      <c r="G5" s="286">
        <f t="shared" si="0"/>
        <v>401</v>
      </c>
      <c r="H5" s="287">
        <f t="shared" si="1"/>
        <v>19.095238095238095</v>
      </c>
      <c r="I5" s="288">
        <f t="shared" ref="I5:I9" si="2">ROUNDUP(H5,2)</f>
        <v>19.100000000000001</v>
      </c>
    </row>
    <row r="6" spans="1:9">
      <c r="A6" s="20" t="s">
        <v>20</v>
      </c>
      <c r="B6" s="281" t="s">
        <v>72</v>
      </c>
      <c r="C6" s="282">
        <v>202.9</v>
      </c>
      <c r="D6" s="283">
        <v>1</v>
      </c>
      <c r="E6" s="284">
        <v>110.5</v>
      </c>
      <c r="F6" s="285">
        <v>22</v>
      </c>
      <c r="G6" s="286">
        <f t="shared" si="0"/>
        <v>335.4</v>
      </c>
      <c r="H6" s="287">
        <f t="shared" si="1"/>
        <v>15.97142857142857</v>
      </c>
      <c r="I6" s="288">
        <f t="shared" si="2"/>
        <v>15.98</v>
      </c>
    </row>
    <row r="7" spans="1:9">
      <c r="A7" s="20" t="s">
        <v>23</v>
      </c>
      <c r="B7" s="281" t="s">
        <v>24</v>
      </c>
      <c r="C7" s="282">
        <v>157.30000000000001</v>
      </c>
      <c r="D7" s="283">
        <v>1</v>
      </c>
      <c r="E7" s="284">
        <v>110.5</v>
      </c>
      <c r="F7" s="285">
        <v>22</v>
      </c>
      <c r="G7" s="286">
        <f t="shared" si="0"/>
        <v>289.8</v>
      </c>
      <c r="H7" s="287">
        <f t="shared" si="1"/>
        <v>13.8</v>
      </c>
      <c r="I7" s="288">
        <f t="shared" si="2"/>
        <v>13.8</v>
      </c>
    </row>
    <row r="8" spans="1:9">
      <c r="A8" s="20" t="s">
        <v>27</v>
      </c>
      <c r="B8" s="281" t="s">
        <v>28</v>
      </c>
      <c r="C8" s="282">
        <v>59.9</v>
      </c>
      <c r="D8" s="289">
        <v>1</v>
      </c>
      <c r="E8" s="284">
        <v>110.5</v>
      </c>
      <c r="F8" s="285">
        <v>22</v>
      </c>
      <c r="G8" s="286">
        <f t="shared" si="0"/>
        <v>192.4</v>
      </c>
      <c r="H8" s="290">
        <f t="shared" si="1"/>
        <v>9.1619047619047613</v>
      </c>
      <c r="I8" s="288">
        <f t="shared" si="2"/>
        <v>9.17</v>
      </c>
    </row>
    <row r="9" spans="1:9" ht="11.25" customHeight="1">
      <c r="A9" s="29">
        <v>6</v>
      </c>
      <c r="B9" s="291" t="s">
        <v>32</v>
      </c>
      <c r="C9" s="292">
        <v>10</v>
      </c>
      <c r="D9" s="293">
        <v>6</v>
      </c>
      <c r="E9" s="294">
        <v>44</v>
      </c>
      <c r="F9" s="295">
        <v>22</v>
      </c>
      <c r="G9" s="296">
        <f t="shared" si="0"/>
        <v>76</v>
      </c>
      <c r="H9" s="297">
        <f t="shared" si="1"/>
        <v>3.6190476190476191</v>
      </c>
      <c r="I9" s="298">
        <f t="shared" si="2"/>
        <v>3.6199999999999997</v>
      </c>
    </row>
    <row r="10" spans="1:9" ht="9.75" hidden="1" customHeight="1">
      <c r="A10" s="204"/>
      <c r="B10" s="204"/>
      <c r="C10" s="204"/>
      <c r="D10" s="204"/>
      <c r="E10" s="204"/>
      <c r="F10" s="204"/>
      <c r="G10" s="246"/>
      <c r="H10" s="256"/>
      <c r="I10" s="247"/>
    </row>
    <row r="11" spans="1:9" ht="21.75" customHeight="1" thickBot="1">
      <c r="A11" s="299" t="s">
        <v>87</v>
      </c>
      <c r="B11" s="243" t="s">
        <v>90</v>
      </c>
      <c r="C11" s="243"/>
      <c r="D11" s="243" t="s">
        <v>86</v>
      </c>
      <c r="E11" s="243"/>
      <c r="F11" s="243"/>
      <c r="G11" s="248"/>
      <c r="H11" s="257"/>
      <c r="I11" s="249"/>
    </row>
    <row r="12" spans="1:9" ht="14.25" thickTop="1" thickBot="1">
      <c r="A12" s="223" t="s">
        <v>0</v>
      </c>
      <c r="B12" s="223" t="s">
        <v>1</v>
      </c>
      <c r="C12" s="224"/>
      <c r="D12" s="225" t="s">
        <v>2</v>
      </c>
      <c r="E12" s="226"/>
      <c r="F12" s="304" t="s">
        <v>90</v>
      </c>
      <c r="G12" s="304"/>
      <c r="H12" s="304"/>
      <c r="I12" s="305"/>
    </row>
    <row r="13" spans="1:9" ht="14.25" thickTop="1" thickBot="1">
      <c r="A13" s="227" t="s">
        <v>3</v>
      </c>
      <c r="B13" s="227" t="s">
        <v>4</v>
      </c>
      <c r="C13" s="228" t="s">
        <v>5</v>
      </c>
      <c r="D13" s="229" t="s">
        <v>84</v>
      </c>
      <c r="E13" s="230" t="s">
        <v>85</v>
      </c>
      <c r="F13" s="238" t="s">
        <v>8</v>
      </c>
      <c r="G13" s="268" t="s">
        <v>9</v>
      </c>
      <c r="H13" s="259" t="s">
        <v>10</v>
      </c>
      <c r="I13" s="250" t="s">
        <v>83</v>
      </c>
    </row>
    <row r="14" spans="1:9" ht="14.25" thickTop="1" thickBot="1">
      <c r="A14" s="222" t="s">
        <v>14</v>
      </c>
      <c r="B14" s="222" t="s">
        <v>70</v>
      </c>
      <c r="C14" s="231">
        <v>368</v>
      </c>
      <c r="D14" s="232"/>
      <c r="E14" s="233">
        <v>225.36</v>
      </c>
      <c r="F14" s="239">
        <v>22</v>
      </c>
      <c r="G14" s="269">
        <f t="shared" ref="G14:G19" si="3">C14+E14+F14</f>
        <v>615.36</v>
      </c>
      <c r="H14" s="260">
        <f t="shared" ref="H14:H19" si="4">G14/21</f>
        <v>29.302857142857142</v>
      </c>
      <c r="I14" s="251">
        <f>ROUNDUP(H14,2)</f>
        <v>29.310000000000002</v>
      </c>
    </row>
    <row r="15" spans="1:9" ht="14.25" thickTop="1" thickBot="1">
      <c r="A15" s="234" t="s">
        <v>16</v>
      </c>
      <c r="B15" s="222" t="s">
        <v>71</v>
      </c>
      <c r="C15" s="231">
        <v>276</v>
      </c>
      <c r="D15" s="232"/>
      <c r="E15" s="233">
        <v>112.68</v>
      </c>
      <c r="F15" s="239">
        <v>22</v>
      </c>
      <c r="G15" s="269">
        <f t="shared" si="3"/>
        <v>410.68</v>
      </c>
      <c r="H15" s="260">
        <f t="shared" si="4"/>
        <v>19.556190476190476</v>
      </c>
      <c r="I15" s="251">
        <f t="shared" ref="I15:I19" si="5">ROUNDUP(H15,2)</f>
        <v>19.560000000000002</v>
      </c>
    </row>
    <row r="16" spans="1:9" ht="14.25" thickTop="1" thickBot="1">
      <c r="A16" s="222" t="s">
        <v>20</v>
      </c>
      <c r="B16" s="222" t="s">
        <v>72</v>
      </c>
      <c r="C16" s="231">
        <v>184</v>
      </c>
      <c r="D16" s="232"/>
      <c r="E16" s="233">
        <v>112.68</v>
      </c>
      <c r="F16" s="239">
        <v>22</v>
      </c>
      <c r="G16" s="269">
        <f t="shared" si="3"/>
        <v>318.68</v>
      </c>
      <c r="H16" s="260">
        <f t="shared" si="4"/>
        <v>15.175238095238095</v>
      </c>
      <c r="I16" s="251">
        <f t="shared" si="5"/>
        <v>15.18</v>
      </c>
    </row>
    <row r="17" spans="1:9" ht="14.25" thickTop="1" thickBot="1">
      <c r="A17" s="222" t="s">
        <v>23</v>
      </c>
      <c r="B17" s="222" t="s">
        <v>24</v>
      </c>
      <c r="C17" s="231">
        <v>92</v>
      </c>
      <c r="D17" s="232"/>
      <c r="E17" s="233">
        <v>56.34</v>
      </c>
      <c r="F17" s="239">
        <v>22</v>
      </c>
      <c r="G17" s="269">
        <f t="shared" si="3"/>
        <v>170.34</v>
      </c>
      <c r="H17" s="260">
        <f t="shared" si="4"/>
        <v>8.1114285714285721</v>
      </c>
      <c r="I17" s="251">
        <f t="shared" si="5"/>
        <v>8.1199999999999992</v>
      </c>
    </row>
    <row r="18" spans="1:9" ht="14.25" thickTop="1" thickBot="1">
      <c r="A18" s="222" t="s">
        <v>27</v>
      </c>
      <c r="B18" s="222" t="s">
        <v>28</v>
      </c>
      <c r="C18" s="231">
        <v>46</v>
      </c>
      <c r="D18" s="235"/>
      <c r="E18" s="233">
        <v>28.17</v>
      </c>
      <c r="F18" s="239">
        <v>22</v>
      </c>
      <c r="G18" s="269">
        <f t="shared" si="3"/>
        <v>96.17</v>
      </c>
      <c r="H18" s="261">
        <f t="shared" si="4"/>
        <v>4.5795238095238098</v>
      </c>
      <c r="I18" s="251">
        <f t="shared" si="5"/>
        <v>4.58</v>
      </c>
    </row>
    <row r="19" spans="1:9" ht="14.25" thickTop="1" thickBot="1">
      <c r="A19" s="222">
        <v>6</v>
      </c>
      <c r="B19" s="222" t="s">
        <v>32</v>
      </c>
      <c r="C19" s="236">
        <v>10</v>
      </c>
      <c r="D19" s="232"/>
      <c r="E19" s="237">
        <v>12</v>
      </c>
      <c r="F19" s="239">
        <v>22</v>
      </c>
      <c r="G19" s="267">
        <f t="shared" si="3"/>
        <v>44</v>
      </c>
      <c r="H19" s="258">
        <f t="shared" si="4"/>
        <v>2.0952380952380953</v>
      </c>
      <c r="I19" s="251">
        <f t="shared" si="5"/>
        <v>2.0999999999999996</v>
      </c>
    </row>
    <row r="20" spans="1:9" ht="13.5" thickTop="1">
      <c r="A20" s="205"/>
      <c r="B20" s="205"/>
      <c r="C20" s="205"/>
      <c r="D20" s="205"/>
      <c r="E20" s="205"/>
      <c r="F20" s="300"/>
      <c r="G20" s="301"/>
      <c r="H20" s="302"/>
      <c r="I20" s="303"/>
    </row>
    <row r="21" spans="1:9" ht="13.5" thickBot="1">
      <c r="A21" s="244" t="s">
        <v>89</v>
      </c>
      <c r="B21" s="244"/>
      <c r="C21" s="244"/>
      <c r="D21" s="244" t="s">
        <v>86</v>
      </c>
      <c r="E21" s="244"/>
      <c r="F21" s="245"/>
      <c r="G21" s="252"/>
      <c r="H21" s="262"/>
      <c r="I21" s="253"/>
    </row>
    <row r="22" spans="1:9" ht="14.25" thickTop="1" thickBot="1">
      <c r="A22" s="206" t="s">
        <v>0</v>
      </c>
      <c r="B22" s="206" t="s">
        <v>1</v>
      </c>
      <c r="C22" s="207"/>
      <c r="D22" s="208" t="s">
        <v>2</v>
      </c>
      <c r="E22" s="209"/>
      <c r="F22" s="240"/>
      <c r="G22" s="306" t="s">
        <v>92</v>
      </c>
      <c r="H22" s="307"/>
      <c r="I22" s="308"/>
    </row>
    <row r="23" spans="1:9" ht="14.25" thickTop="1" thickBot="1">
      <c r="A23" s="210" t="s">
        <v>3</v>
      </c>
      <c r="B23" s="210" t="s">
        <v>4</v>
      </c>
      <c r="C23" s="211" t="s">
        <v>5</v>
      </c>
      <c r="D23" s="212" t="s">
        <v>84</v>
      </c>
      <c r="E23" s="213" t="s">
        <v>85</v>
      </c>
      <c r="F23" s="241" t="s">
        <v>8</v>
      </c>
      <c r="G23" s="271" t="s">
        <v>9</v>
      </c>
      <c r="H23" s="264" t="s">
        <v>10</v>
      </c>
      <c r="I23" s="254" t="s">
        <v>83</v>
      </c>
    </row>
    <row r="24" spans="1:9" ht="14.25" thickTop="1" thickBot="1">
      <c r="A24" s="214" t="s">
        <v>14</v>
      </c>
      <c r="B24" s="214" t="s">
        <v>70</v>
      </c>
      <c r="C24" s="215">
        <v>368</v>
      </c>
      <c r="D24" s="216"/>
      <c r="E24" s="217">
        <v>225.36</v>
      </c>
      <c r="F24" s="242">
        <v>22.5</v>
      </c>
      <c r="G24" s="272">
        <f t="shared" ref="G24:G29" si="6">C24+E24+F24</f>
        <v>615.86</v>
      </c>
      <c r="H24" s="265">
        <f t="shared" ref="H24:H29" si="7">G24/21</f>
        <v>29.326666666666668</v>
      </c>
      <c r="I24" s="255">
        <f>ROUNDUP(H24,2)</f>
        <v>29.330000000000002</v>
      </c>
    </row>
    <row r="25" spans="1:9" ht="14.25" thickTop="1" thickBot="1">
      <c r="A25" s="218" t="s">
        <v>16</v>
      </c>
      <c r="B25" s="214" t="s">
        <v>71</v>
      </c>
      <c r="C25" s="215">
        <v>276</v>
      </c>
      <c r="D25" s="216"/>
      <c r="E25" s="217">
        <v>112.68</v>
      </c>
      <c r="F25" s="242">
        <v>22.5</v>
      </c>
      <c r="G25" s="272">
        <f t="shared" si="6"/>
        <v>411.18</v>
      </c>
      <c r="H25" s="265">
        <f t="shared" si="7"/>
        <v>19.580000000000002</v>
      </c>
      <c r="I25" s="255">
        <f t="shared" ref="I25:I29" si="8">ROUNDUP(H25,2)</f>
        <v>19.579999999999998</v>
      </c>
    </row>
    <row r="26" spans="1:9" ht="14.25" thickTop="1" thickBot="1">
      <c r="A26" s="214" t="s">
        <v>20</v>
      </c>
      <c r="B26" s="214" t="s">
        <v>72</v>
      </c>
      <c r="C26" s="215">
        <v>184</v>
      </c>
      <c r="D26" s="216"/>
      <c r="E26" s="217">
        <v>112.68</v>
      </c>
      <c r="F26" s="242">
        <v>22.5</v>
      </c>
      <c r="G26" s="272">
        <f t="shared" si="6"/>
        <v>319.18</v>
      </c>
      <c r="H26" s="265">
        <f t="shared" si="7"/>
        <v>15.199047619047619</v>
      </c>
      <c r="I26" s="255">
        <f t="shared" si="8"/>
        <v>15.2</v>
      </c>
    </row>
    <row r="27" spans="1:9" ht="14.25" thickTop="1" thickBot="1">
      <c r="A27" s="214" t="s">
        <v>23</v>
      </c>
      <c r="B27" s="214" t="s">
        <v>24</v>
      </c>
      <c r="C27" s="215">
        <v>92</v>
      </c>
      <c r="D27" s="216"/>
      <c r="E27" s="217">
        <v>56.34</v>
      </c>
      <c r="F27" s="242">
        <v>22.5</v>
      </c>
      <c r="G27" s="272">
        <f t="shared" si="6"/>
        <v>170.84</v>
      </c>
      <c r="H27" s="265">
        <f t="shared" si="7"/>
        <v>8.1352380952380958</v>
      </c>
      <c r="I27" s="255">
        <f t="shared" si="8"/>
        <v>8.14</v>
      </c>
    </row>
    <row r="28" spans="1:9" ht="14.25" thickTop="1" thickBot="1">
      <c r="A28" s="214" t="s">
        <v>27</v>
      </c>
      <c r="B28" s="214" t="s">
        <v>28</v>
      </c>
      <c r="C28" s="215">
        <v>46</v>
      </c>
      <c r="D28" s="219"/>
      <c r="E28" s="217">
        <v>28.17</v>
      </c>
      <c r="F28" s="242">
        <v>22.5</v>
      </c>
      <c r="G28" s="272">
        <f t="shared" si="6"/>
        <v>96.67</v>
      </c>
      <c r="H28" s="266">
        <f t="shared" si="7"/>
        <v>4.6033333333333335</v>
      </c>
      <c r="I28" s="255">
        <f t="shared" si="8"/>
        <v>4.6099999999999994</v>
      </c>
    </row>
    <row r="29" spans="1:9" ht="14.25" thickTop="1" thickBot="1">
      <c r="A29" s="214">
        <v>6</v>
      </c>
      <c r="B29" s="214" t="s">
        <v>32</v>
      </c>
      <c r="C29" s="220">
        <v>10</v>
      </c>
      <c r="D29" s="216"/>
      <c r="E29" s="221">
        <v>12</v>
      </c>
      <c r="F29" s="242">
        <v>22.5</v>
      </c>
      <c r="G29" s="270">
        <f t="shared" si="6"/>
        <v>44.5</v>
      </c>
      <c r="H29" s="263">
        <f t="shared" si="7"/>
        <v>2.1190476190476191</v>
      </c>
      <c r="I29" s="255">
        <f t="shared" si="8"/>
        <v>2.1199999999999997</v>
      </c>
    </row>
    <row r="30" spans="1:9" ht="13.5" thickTop="1">
      <c r="A30" s="205"/>
      <c r="B30" s="205"/>
      <c r="C30" s="205"/>
      <c r="D30" s="205"/>
      <c r="E30" s="205"/>
      <c r="F30" s="300"/>
      <c r="G30" s="301"/>
      <c r="H30" s="302"/>
      <c r="I30" s="303"/>
    </row>
    <row r="31" spans="1:9" ht="13.5" thickBot="1">
      <c r="A31" s="244" t="s">
        <v>91</v>
      </c>
      <c r="B31" s="244"/>
      <c r="C31" s="244"/>
      <c r="D31" s="244" t="s">
        <v>86</v>
      </c>
      <c r="E31" s="244"/>
      <c r="F31" s="245"/>
      <c r="G31" s="252"/>
      <c r="H31" s="262"/>
      <c r="I31" s="253"/>
    </row>
    <row r="32" spans="1:9" ht="14.25" thickTop="1" thickBot="1">
      <c r="A32" s="206" t="s">
        <v>0</v>
      </c>
      <c r="B32" s="206" t="s">
        <v>1</v>
      </c>
      <c r="C32" s="207"/>
      <c r="D32" s="208" t="s">
        <v>2</v>
      </c>
      <c r="E32" s="209"/>
      <c r="F32" s="240"/>
      <c r="G32" s="306" t="s">
        <v>93</v>
      </c>
      <c r="H32" s="307"/>
      <c r="I32" s="308"/>
    </row>
    <row r="33" spans="1:9" ht="14.25" thickTop="1" thickBot="1">
      <c r="A33" s="210" t="s">
        <v>3</v>
      </c>
      <c r="B33" s="210" t="s">
        <v>4</v>
      </c>
      <c r="C33" s="211" t="s">
        <v>5</v>
      </c>
      <c r="D33" s="212" t="s">
        <v>6</v>
      </c>
      <c r="E33" s="213" t="s">
        <v>7</v>
      </c>
      <c r="F33" s="241" t="s">
        <v>8</v>
      </c>
      <c r="G33" s="271" t="s">
        <v>9</v>
      </c>
      <c r="H33" s="264" t="s">
        <v>10</v>
      </c>
      <c r="I33" s="254" t="s">
        <v>83</v>
      </c>
    </row>
    <row r="34" spans="1:9" ht="14.25" thickTop="1" thickBot="1">
      <c r="A34" s="214" t="s">
        <v>14</v>
      </c>
      <c r="B34" s="214" t="s">
        <v>70</v>
      </c>
      <c r="C34" s="215">
        <v>368</v>
      </c>
      <c r="D34" s="216">
        <v>1</v>
      </c>
      <c r="E34" s="217">
        <v>225.36</v>
      </c>
      <c r="F34" s="242">
        <v>23</v>
      </c>
      <c r="G34" s="272">
        <f t="shared" ref="G34:G39" si="9">C34+E34+F34</f>
        <v>616.36</v>
      </c>
      <c r="H34" s="265">
        <f t="shared" ref="H34:H39" si="10">G34/21</f>
        <v>29.35047619047619</v>
      </c>
      <c r="I34" s="255">
        <f>ROUNDUP(H34,2)</f>
        <v>29.360000000000003</v>
      </c>
    </row>
    <row r="35" spans="1:9" ht="14.25" thickTop="1" thickBot="1">
      <c r="A35" s="218" t="s">
        <v>16</v>
      </c>
      <c r="B35" s="214" t="s">
        <v>71</v>
      </c>
      <c r="C35" s="215">
        <v>276</v>
      </c>
      <c r="D35" s="216">
        <v>1</v>
      </c>
      <c r="E35" s="217">
        <v>112.68</v>
      </c>
      <c r="F35" s="242">
        <v>23</v>
      </c>
      <c r="G35" s="272">
        <f t="shared" si="9"/>
        <v>411.68</v>
      </c>
      <c r="H35" s="265">
        <f t="shared" si="10"/>
        <v>19.603809523809524</v>
      </c>
      <c r="I35" s="255">
        <f t="shared" ref="I35:I39" si="11">ROUNDUP(H35,2)</f>
        <v>19.610000000000003</v>
      </c>
    </row>
    <row r="36" spans="1:9" ht="14.25" thickTop="1" thickBot="1">
      <c r="A36" s="214" t="s">
        <v>20</v>
      </c>
      <c r="B36" s="214" t="s">
        <v>72</v>
      </c>
      <c r="C36" s="215">
        <v>184</v>
      </c>
      <c r="D36" s="216">
        <v>1</v>
      </c>
      <c r="E36" s="217">
        <v>112.68</v>
      </c>
      <c r="F36" s="242">
        <v>23</v>
      </c>
      <c r="G36" s="272">
        <f t="shared" si="9"/>
        <v>319.68</v>
      </c>
      <c r="H36" s="265">
        <f t="shared" si="10"/>
        <v>15.222857142857142</v>
      </c>
      <c r="I36" s="255">
        <f t="shared" si="11"/>
        <v>15.23</v>
      </c>
    </row>
    <row r="37" spans="1:9" ht="14.25" thickTop="1" thickBot="1">
      <c r="A37" s="214" t="s">
        <v>23</v>
      </c>
      <c r="B37" s="214" t="s">
        <v>24</v>
      </c>
      <c r="C37" s="215">
        <v>92</v>
      </c>
      <c r="D37" s="216">
        <v>1</v>
      </c>
      <c r="E37" s="217">
        <v>56.34</v>
      </c>
      <c r="F37" s="242">
        <v>23</v>
      </c>
      <c r="G37" s="272">
        <f t="shared" si="9"/>
        <v>171.34</v>
      </c>
      <c r="H37" s="265">
        <f t="shared" si="10"/>
        <v>8.1590476190476195</v>
      </c>
      <c r="I37" s="255">
        <f t="shared" si="11"/>
        <v>8.16</v>
      </c>
    </row>
    <row r="38" spans="1:9" ht="14.25" thickTop="1" thickBot="1">
      <c r="A38" s="214" t="s">
        <v>27</v>
      </c>
      <c r="B38" s="214" t="s">
        <v>28</v>
      </c>
      <c r="C38" s="215">
        <v>46</v>
      </c>
      <c r="D38" s="219">
        <v>1</v>
      </c>
      <c r="E38" s="217">
        <v>28.17</v>
      </c>
      <c r="F38" s="242">
        <v>23</v>
      </c>
      <c r="G38" s="272">
        <f t="shared" si="9"/>
        <v>97.17</v>
      </c>
      <c r="H38" s="266">
        <f t="shared" si="10"/>
        <v>4.6271428571428572</v>
      </c>
      <c r="I38" s="255">
        <f t="shared" si="11"/>
        <v>4.63</v>
      </c>
    </row>
    <row r="39" spans="1:9" ht="14.25" thickTop="1" thickBot="1">
      <c r="A39" s="214">
        <v>6</v>
      </c>
      <c r="B39" s="214" t="s">
        <v>32</v>
      </c>
      <c r="C39" s="220">
        <v>10</v>
      </c>
      <c r="D39" s="216">
        <v>6</v>
      </c>
      <c r="E39" s="221">
        <v>12</v>
      </c>
      <c r="F39" s="242">
        <v>23</v>
      </c>
      <c r="G39" s="270">
        <f t="shared" si="9"/>
        <v>45</v>
      </c>
      <c r="H39" s="263">
        <f t="shared" si="10"/>
        <v>2.1428571428571428</v>
      </c>
      <c r="I39" s="255">
        <f t="shared" si="11"/>
        <v>2.15</v>
      </c>
    </row>
    <row r="40" spans="1:9" ht="13.5" thickTop="1"/>
  </sheetData>
  <mergeCells count="3">
    <mergeCell ref="F12:I12"/>
    <mergeCell ref="G22:I22"/>
    <mergeCell ref="G32:I32"/>
  </mergeCells>
  <pageMargins left="0.25" right="0.25" top="0.25" bottom="0.75" header="0.3" footer="0.3"/>
  <pageSetup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sqref="A1:J10"/>
    </sheetView>
  </sheetViews>
  <sheetFormatPr defaultRowHeight="12.75"/>
  <cols>
    <col min="1" max="1" width="12" customWidth="1"/>
    <col min="2" max="2" width="21" customWidth="1"/>
    <col min="3" max="3" width="9.85546875" customWidth="1"/>
    <col min="4" max="4" width="8.42578125" customWidth="1"/>
    <col min="5" max="5" width="8.140625" customWidth="1"/>
    <col min="6" max="6" width="8.28515625" customWidth="1"/>
    <col min="7" max="7" width="12.28515625" customWidth="1"/>
    <col min="8" max="8" width="10.5703125" customWidth="1"/>
    <col min="9" max="9" width="12.5703125" customWidth="1"/>
    <col min="10" max="10" width="21.140625" customWidth="1"/>
  </cols>
  <sheetData>
    <row r="1" spans="1:10" ht="16.5" thickTop="1" thickBot="1">
      <c r="A1" s="309" t="s">
        <v>110</v>
      </c>
      <c r="B1" s="310"/>
      <c r="C1" s="310"/>
      <c r="D1" s="310"/>
      <c r="E1" s="310"/>
      <c r="F1" s="311"/>
      <c r="G1" s="312"/>
      <c r="H1" s="312"/>
      <c r="I1" s="313"/>
      <c r="J1" s="312"/>
    </row>
    <row r="2" spans="1:10" ht="16.5" thickTop="1" thickBot="1">
      <c r="A2" s="314"/>
      <c r="B2" s="315"/>
      <c r="C2" s="316"/>
      <c r="D2" s="317"/>
      <c r="E2" s="318"/>
      <c r="F2" s="319"/>
      <c r="G2" s="320" t="s">
        <v>93</v>
      </c>
      <c r="H2" s="320"/>
      <c r="I2" s="320"/>
      <c r="J2" s="321" t="s">
        <v>106</v>
      </c>
    </row>
    <row r="3" spans="1:10" ht="16.5" thickTop="1" thickBot="1">
      <c r="A3" s="322" t="s">
        <v>3</v>
      </c>
      <c r="B3" s="323" t="s">
        <v>4</v>
      </c>
      <c r="C3" s="324" t="s">
        <v>5</v>
      </c>
      <c r="D3" s="325" t="s">
        <v>84</v>
      </c>
      <c r="E3" s="326" t="s">
        <v>85</v>
      </c>
      <c r="F3" s="327" t="s">
        <v>8</v>
      </c>
      <c r="G3" s="328" t="s">
        <v>9</v>
      </c>
      <c r="H3" s="329" t="s">
        <v>10</v>
      </c>
      <c r="I3" s="330" t="s">
        <v>83</v>
      </c>
      <c r="J3" s="331"/>
    </row>
    <row r="4" spans="1:10" ht="16.5" thickTop="1" thickBot="1">
      <c r="A4" s="332" t="s">
        <v>14</v>
      </c>
      <c r="B4" s="333" t="s">
        <v>109</v>
      </c>
      <c r="C4" s="334">
        <v>368</v>
      </c>
      <c r="D4" s="335" t="s">
        <v>99</v>
      </c>
      <c r="E4" s="336">
        <v>225.36</v>
      </c>
      <c r="F4" s="337">
        <v>23</v>
      </c>
      <c r="G4" s="338">
        <f t="shared" ref="G4:G10" si="0">C4+E4+F4</f>
        <v>616.36</v>
      </c>
      <c r="H4" s="339">
        <f t="shared" ref="H4:H10" si="1">G4/21</f>
        <v>29.35047619047619</v>
      </c>
      <c r="I4" s="340">
        <f>ROUNDUP(H4,2)</f>
        <v>29.360000000000003</v>
      </c>
      <c r="J4" s="341" t="s">
        <v>105</v>
      </c>
    </row>
    <row r="5" spans="1:10" ht="16.5" thickTop="1" thickBot="1">
      <c r="A5" s="332" t="s">
        <v>98</v>
      </c>
      <c r="B5" s="333" t="s">
        <v>108</v>
      </c>
      <c r="C5" s="334">
        <v>368</v>
      </c>
      <c r="D5" s="335" t="s">
        <v>99</v>
      </c>
      <c r="E5" s="336">
        <v>112.5</v>
      </c>
      <c r="F5" s="337">
        <v>23</v>
      </c>
      <c r="G5" s="338">
        <v>503.5</v>
      </c>
      <c r="H5" s="339">
        <v>23.976199999999999</v>
      </c>
      <c r="I5" s="340">
        <v>23.98</v>
      </c>
      <c r="J5" s="341" t="s">
        <v>107</v>
      </c>
    </row>
    <row r="6" spans="1:10" ht="16.5" thickTop="1" thickBot="1">
      <c r="A6" s="342" t="s">
        <v>16</v>
      </c>
      <c r="B6" s="333" t="s">
        <v>97</v>
      </c>
      <c r="C6" s="334">
        <v>276</v>
      </c>
      <c r="D6" s="335" t="s">
        <v>99</v>
      </c>
      <c r="E6" s="336">
        <v>112.68</v>
      </c>
      <c r="F6" s="337">
        <v>23</v>
      </c>
      <c r="G6" s="338">
        <f t="shared" si="0"/>
        <v>411.68</v>
      </c>
      <c r="H6" s="339">
        <f t="shared" si="1"/>
        <v>19.603809523809524</v>
      </c>
      <c r="I6" s="340">
        <f t="shared" ref="I6:I10" si="2">ROUNDUP(H6,2)</f>
        <v>19.610000000000003</v>
      </c>
      <c r="J6" s="341" t="s">
        <v>104</v>
      </c>
    </row>
    <row r="7" spans="1:10" ht="16.5" thickTop="1" thickBot="1">
      <c r="A7" s="332" t="s">
        <v>20</v>
      </c>
      <c r="B7" s="333" t="s">
        <v>96</v>
      </c>
      <c r="C7" s="334">
        <v>184</v>
      </c>
      <c r="D7" s="335" t="s">
        <v>99</v>
      </c>
      <c r="E7" s="336">
        <v>112.68</v>
      </c>
      <c r="F7" s="337">
        <v>23</v>
      </c>
      <c r="G7" s="338">
        <f t="shared" si="0"/>
        <v>319.68</v>
      </c>
      <c r="H7" s="339">
        <f t="shared" si="1"/>
        <v>15.222857142857142</v>
      </c>
      <c r="I7" s="340">
        <f t="shared" si="2"/>
        <v>15.23</v>
      </c>
      <c r="J7" s="343" t="s">
        <v>103</v>
      </c>
    </row>
    <row r="8" spans="1:10" ht="16.5" thickTop="1" thickBot="1">
      <c r="A8" s="332" t="s">
        <v>23</v>
      </c>
      <c r="B8" s="333" t="s">
        <v>95</v>
      </c>
      <c r="C8" s="334">
        <v>92</v>
      </c>
      <c r="D8" s="335" t="s">
        <v>99</v>
      </c>
      <c r="E8" s="336">
        <v>56.34</v>
      </c>
      <c r="F8" s="337">
        <v>23</v>
      </c>
      <c r="G8" s="338">
        <f t="shared" si="0"/>
        <v>171.34</v>
      </c>
      <c r="H8" s="339">
        <f t="shared" si="1"/>
        <v>8.1590476190476195</v>
      </c>
      <c r="I8" s="340">
        <f t="shared" si="2"/>
        <v>8.16</v>
      </c>
      <c r="J8" s="343" t="s">
        <v>102</v>
      </c>
    </row>
    <row r="9" spans="1:10" ht="16.5" thickTop="1" thickBot="1">
      <c r="A9" s="332" t="s">
        <v>27</v>
      </c>
      <c r="B9" s="333" t="s">
        <v>94</v>
      </c>
      <c r="C9" s="334">
        <v>46</v>
      </c>
      <c r="D9" s="344" t="s">
        <v>99</v>
      </c>
      <c r="E9" s="336">
        <v>28.17</v>
      </c>
      <c r="F9" s="337">
        <v>23</v>
      </c>
      <c r="G9" s="338">
        <f t="shared" si="0"/>
        <v>97.17</v>
      </c>
      <c r="H9" s="345">
        <f t="shared" si="1"/>
        <v>4.6271428571428572</v>
      </c>
      <c r="I9" s="340">
        <f t="shared" si="2"/>
        <v>4.63</v>
      </c>
      <c r="J9" s="343" t="s">
        <v>101</v>
      </c>
    </row>
    <row r="10" spans="1:10" ht="16.5" thickTop="1" thickBot="1">
      <c r="A10" s="332">
        <v>6</v>
      </c>
      <c r="B10" s="333" t="s">
        <v>32</v>
      </c>
      <c r="C10" s="346">
        <v>10</v>
      </c>
      <c r="D10" s="335" t="s">
        <v>99</v>
      </c>
      <c r="E10" s="347">
        <v>12</v>
      </c>
      <c r="F10" s="337">
        <v>23</v>
      </c>
      <c r="G10" s="321">
        <f t="shared" si="0"/>
        <v>45</v>
      </c>
      <c r="H10" s="348">
        <f t="shared" si="1"/>
        <v>2.1428571428571428</v>
      </c>
      <c r="I10" s="340">
        <f t="shared" si="2"/>
        <v>2.15</v>
      </c>
      <c r="J10" s="349" t="s">
        <v>100</v>
      </c>
    </row>
    <row r="11" spans="1:10" ht="13.5" thickTop="1"/>
  </sheetData>
  <mergeCells count="1">
    <mergeCell ref="G2:I2"/>
  </mergeCells>
  <pageMargins left="0.7" right="0.7" top="0.75" bottom="0.75" header="0.3" footer="0.3"/>
  <pageSetup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/>
  </sheetViews>
  <sheetFormatPr defaultRowHeight="12.75"/>
  <cols>
    <col min="1" max="1" width="12" customWidth="1"/>
    <col min="2" max="2" width="17.42578125" bestFit="1" customWidth="1"/>
    <col min="3" max="3" width="10.7109375" bestFit="1" customWidth="1"/>
    <col min="4" max="4" width="9.28515625" bestFit="1" customWidth="1"/>
    <col min="5" max="5" width="8" bestFit="1" customWidth="1"/>
    <col min="6" max="6" width="6.5703125" bestFit="1" customWidth="1"/>
    <col min="7" max="7" width="11.42578125" bestFit="1" customWidth="1"/>
    <col min="8" max="8" width="8.5703125" bestFit="1" customWidth="1"/>
    <col min="9" max="9" width="12.7109375" bestFit="1" customWidth="1"/>
    <col min="10" max="10" width="19.28515625" bestFit="1" customWidth="1"/>
  </cols>
  <sheetData>
    <row r="1" spans="1:10" ht="16.5" thickTop="1" thickBot="1">
      <c r="A1" s="309" t="s">
        <v>111</v>
      </c>
      <c r="B1" s="310"/>
      <c r="C1" s="310"/>
      <c r="D1" s="310"/>
      <c r="E1" s="310"/>
      <c r="F1" s="311"/>
      <c r="G1" s="312"/>
      <c r="H1" s="312"/>
      <c r="I1" s="313"/>
      <c r="J1" s="312"/>
    </row>
    <row r="2" spans="1:10" ht="16.5" thickTop="1" thickBot="1">
      <c r="A2" s="314"/>
      <c r="B2" s="315"/>
      <c r="C2" s="316"/>
      <c r="D2" s="317"/>
      <c r="E2" s="318"/>
      <c r="F2" s="319"/>
      <c r="G2" s="320" t="s">
        <v>93</v>
      </c>
      <c r="H2" s="320"/>
      <c r="I2" s="320"/>
      <c r="J2" s="321" t="s">
        <v>106</v>
      </c>
    </row>
    <row r="3" spans="1:10" ht="16.5" thickTop="1" thickBot="1">
      <c r="A3" s="322" t="s">
        <v>3</v>
      </c>
      <c r="B3" s="323" t="s">
        <v>4</v>
      </c>
      <c r="C3" s="324" t="s">
        <v>5</v>
      </c>
      <c r="D3" s="325" t="s">
        <v>84</v>
      </c>
      <c r="E3" s="326" t="s">
        <v>85</v>
      </c>
      <c r="F3" s="327" t="s">
        <v>8</v>
      </c>
      <c r="G3" s="328" t="s">
        <v>9</v>
      </c>
      <c r="H3" s="329" t="s">
        <v>10</v>
      </c>
      <c r="I3" s="330" t="s">
        <v>83</v>
      </c>
      <c r="J3" s="331"/>
    </row>
    <row r="4" spans="1:10" ht="31.5" thickTop="1" thickBot="1">
      <c r="A4" s="332" t="s">
        <v>14</v>
      </c>
      <c r="B4" s="333" t="s">
        <v>109</v>
      </c>
      <c r="C4" s="334">
        <v>368</v>
      </c>
      <c r="D4" s="335" t="s">
        <v>99</v>
      </c>
      <c r="E4" s="336">
        <v>225.36</v>
      </c>
      <c r="F4" s="337">
        <v>23</v>
      </c>
      <c r="G4" s="338">
        <f t="shared" ref="G4:G10" si="0">C4+E4+F4</f>
        <v>616.36</v>
      </c>
      <c r="H4" s="339">
        <f t="shared" ref="H4:H10" si="1">G4/21</f>
        <v>29.35047619047619</v>
      </c>
      <c r="I4" s="340">
        <f>ROUNDUP(H4,2)</f>
        <v>29.360000000000003</v>
      </c>
      <c r="J4" s="341" t="s">
        <v>105</v>
      </c>
    </row>
    <row r="5" spans="1:10" ht="31.5" thickTop="1" thickBot="1">
      <c r="A5" s="332" t="s">
        <v>98</v>
      </c>
      <c r="B5" s="333" t="s">
        <v>108</v>
      </c>
      <c r="C5" s="334">
        <v>368</v>
      </c>
      <c r="D5" s="335" t="s">
        <v>99</v>
      </c>
      <c r="E5" s="336">
        <v>112.5</v>
      </c>
      <c r="F5" s="337">
        <v>23</v>
      </c>
      <c r="G5" s="338">
        <v>503.5</v>
      </c>
      <c r="H5" s="339">
        <v>23.976199999999999</v>
      </c>
      <c r="I5" s="340">
        <v>23.98</v>
      </c>
      <c r="J5" s="341" t="s">
        <v>107</v>
      </c>
    </row>
    <row r="6" spans="1:10" ht="31.5" thickTop="1" thickBot="1">
      <c r="A6" s="342" t="s">
        <v>16</v>
      </c>
      <c r="B6" s="333" t="s">
        <v>97</v>
      </c>
      <c r="C6" s="334">
        <v>276</v>
      </c>
      <c r="D6" s="335" t="s">
        <v>99</v>
      </c>
      <c r="E6" s="336">
        <v>112.68</v>
      </c>
      <c r="F6" s="337">
        <v>23</v>
      </c>
      <c r="G6" s="338">
        <f t="shared" si="0"/>
        <v>411.68</v>
      </c>
      <c r="H6" s="339">
        <f t="shared" si="1"/>
        <v>19.603809523809524</v>
      </c>
      <c r="I6" s="340">
        <f t="shared" ref="I6:I10" si="2">ROUNDUP(H6,2)</f>
        <v>19.610000000000003</v>
      </c>
      <c r="J6" s="341" t="s">
        <v>104</v>
      </c>
    </row>
    <row r="7" spans="1:10" ht="31.5" thickTop="1" thickBot="1">
      <c r="A7" s="332" t="s">
        <v>20</v>
      </c>
      <c r="B7" s="333" t="s">
        <v>96</v>
      </c>
      <c r="C7" s="334">
        <v>184</v>
      </c>
      <c r="D7" s="335" t="s">
        <v>99</v>
      </c>
      <c r="E7" s="336">
        <v>112.68</v>
      </c>
      <c r="F7" s="337">
        <v>23</v>
      </c>
      <c r="G7" s="338">
        <f t="shared" si="0"/>
        <v>319.68</v>
      </c>
      <c r="H7" s="339">
        <f t="shared" si="1"/>
        <v>15.222857142857142</v>
      </c>
      <c r="I7" s="340">
        <f t="shared" si="2"/>
        <v>15.23</v>
      </c>
      <c r="J7" s="343" t="s">
        <v>103</v>
      </c>
    </row>
    <row r="8" spans="1:10" ht="31.5" thickTop="1" thickBot="1">
      <c r="A8" s="332" t="s">
        <v>23</v>
      </c>
      <c r="B8" s="333" t="s">
        <v>95</v>
      </c>
      <c r="C8" s="334">
        <v>92</v>
      </c>
      <c r="D8" s="335" t="s">
        <v>99</v>
      </c>
      <c r="E8" s="336">
        <v>56.34</v>
      </c>
      <c r="F8" s="337">
        <v>23</v>
      </c>
      <c r="G8" s="338">
        <f t="shared" si="0"/>
        <v>171.34</v>
      </c>
      <c r="H8" s="339">
        <f t="shared" si="1"/>
        <v>8.1590476190476195</v>
      </c>
      <c r="I8" s="340">
        <f t="shared" si="2"/>
        <v>8.16</v>
      </c>
      <c r="J8" s="343" t="s">
        <v>102</v>
      </c>
    </row>
    <row r="9" spans="1:10" ht="16.5" thickTop="1" thickBot="1">
      <c r="A9" s="332" t="s">
        <v>27</v>
      </c>
      <c r="B9" s="333" t="s">
        <v>94</v>
      </c>
      <c r="C9" s="334">
        <v>46</v>
      </c>
      <c r="D9" s="344" t="s">
        <v>99</v>
      </c>
      <c r="E9" s="336">
        <v>28.17</v>
      </c>
      <c r="F9" s="337">
        <v>23</v>
      </c>
      <c r="G9" s="338">
        <f t="shared" si="0"/>
        <v>97.17</v>
      </c>
      <c r="H9" s="345">
        <f t="shared" si="1"/>
        <v>4.6271428571428572</v>
      </c>
      <c r="I9" s="340">
        <f t="shared" si="2"/>
        <v>4.63</v>
      </c>
      <c r="J9" s="343" t="s">
        <v>101</v>
      </c>
    </row>
    <row r="10" spans="1:10" ht="16.5" thickTop="1" thickBot="1">
      <c r="A10" s="332">
        <v>6</v>
      </c>
      <c r="B10" s="333" t="s">
        <v>32</v>
      </c>
      <c r="C10" s="346">
        <v>10</v>
      </c>
      <c r="D10" s="335" t="s">
        <v>99</v>
      </c>
      <c r="E10" s="347">
        <v>12</v>
      </c>
      <c r="F10" s="337">
        <v>23</v>
      </c>
      <c r="G10" s="321">
        <f t="shared" si="0"/>
        <v>45</v>
      </c>
      <c r="H10" s="348">
        <f t="shared" si="1"/>
        <v>2.1428571428571428</v>
      </c>
      <c r="I10" s="340">
        <f t="shared" si="2"/>
        <v>2.15</v>
      </c>
      <c r="J10" s="349" t="s">
        <v>100</v>
      </c>
    </row>
    <row r="11" spans="1:10" ht="13.5" thickTop="1"/>
  </sheetData>
  <mergeCells count="1">
    <mergeCell ref="G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11-12</vt:lpstr>
      <vt:lpstr>12-13</vt:lpstr>
      <vt:lpstr>13-14</vt:lpstr>
      <vt:lpstr>14-15</vt:lpstr>
      <vt:lpstr>15-16 Proposal</vt:lpstr>
      <vt:lpstr>2015-2016 Actual</vt:lpstr>
      <vt:lpstr>2016-2017</vt:lpstr>
    </vt:vector>
  </TitlesOfParts>
  <Company>default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Christine L. Russell</cp:lastModifiedBy>
  <cp:lastPrinted>2015-10-01T19:04:43Z</cp:lastPrinted>
  <dcterms:created xsi:type="dcterms:W3CDTF">2008-08-20T00:20:10Z</dcterms:created>
  <dcterms:modified xsi:type="dcterms:W3CDTF">2015-10-01T19:13:29Z</dcterms:modified>
</cp:coreProperties>
</file>