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65" yWindow="735" windowWidth="11100" windowHeight="5940" activeTab="0"/>
  </bookViews>
  <sheets>
    <sheet name="National Ranking" sheetId="1" r:id="rId1"/>
    <sheet name="Regional Ranking" sheetId="2" r:id="rId2"/>
  </sheets>
  <definedNames>
    <definedName name="_xlnm.Print_Titles" localSheetId="0">'National Ranking'!$1:$3</definedName>
    <definedName name="_xlnm.Print_Titles" localSheetId="1">'Regional Ranking'!$1:$3</definedName>
  </definedNames>
  <calcPr fullCalcOnLoad="1"/>
</workbook>
</file>

<file path=xl/sharedStrings.xml><?xml version="1.0" encoding="utf-8"?>
<sst xmlns="http://schemas.openxmlformats.org/spreadsheetml/2006/main" count="1890" uniqueCount="639">
  <si>
    <t>01-009</t>
  </si>
  <si>
    <t>Eastern Maine Dev Corp</t>
  </si>
  <si>
    <t>01-019</t>
  </si>
  <si>
    <t>Ocean State Bus Dev Auth Inc</t>
  </si>
  <si>
    <t>01-037</t>
  </si>
  <si>
    <t>South Shore EDC</t>
  </si>
  <si>
    <t>01-086</t>
  </si>
  <si>
    <t>Connecticut Comm Invest Corp</t>
  </si>
  <si>
    <t>01-092</t>
  </si>
  <si>
    <t>Bay Colony Dev Corp</t>
  </si>
  <si>
    <t>01-094</t>
  </si>
  <si>
    <t>Central Vermont EDC</t>
  </si>
  <si>
    <t>01-131</t>
  </si>
  <si>
    <t>Worcester Bus Dev Corp</t>
  </si>
  <si>
    <t>01-190</t>
  </si>
  <si>
    <t>Northern Comm Invest Corp</t>
  </si>
  <si>
    <t>01-219</t>
  </si>
  <si>
    <t>Housatonic Ind. Dev. Corp</t>
  </si>
  <si>
    <t>01-232</t>
  </si>
  <si>
    <t>Coastal Enterprises Inc</t>
  </si>
  <si>
    <t>01-246</t>
  </si>
  <si>
    <t>New England CDC</t>
  </si>
  <si>
    <t>01-311</t>
  </si>
  <si>
    <t>Granite State EDC</t>
  </si>
  <si>
    <t>01-315</t>
  </si>
  <si>
    <t>01-324</t>
  </si>
  <si>
    <t>Capital Reg Dev Council</t>
  </si>
  <si>
    <t>01-494</t>
  </si>
  <si>
    <t>01-531</t>
  </si>
  <si>
    <t>Connecticut Bus Dev Corp</t>
  </si>
  <si>
    <t>01-668</t>
  </si>
  <si>
    <t>Commercial Loan Partners, Inc.</t>
  </si>
  <si>
    <t>01-685</t>
  </si>
  <si>
    <t>02-005</t>
  </si>
  <si>
    <t>02-053</t>
  </si>
  <si>
    <t>Monroe  Cnty Industrial Dev Corp</t>
  </si>
  <si>
    <t>02-109</t>
  </si>
  <si>
    <t>Empire State CDC</t>
  </si>
  <si>
    <t>02-141</t>
  </si>
  <si>
    <t>Progress Dev Corp</t>
  </si>
  <si>
    <t>02-150</t>
  </si>
  <si>
    <t>Greater Syracuse Bus Dev Corp</t>
  </si>
  <si>
    <t>02-196</t>
  </si>
  <si>
    <t>Downstate Dev Corp</t>
  </si>
  <si>
    <t>02-274</t>
  </si>
  <si>
    <t>North Puerto Rico LDC Inc</t>
  </si>
  <si>
    <t>02-308</t>
  </si>
  <si>
    <t>02-369</t>
  </si>
  <si>
    <t>Corp for Bus Assistance in NJ</t>
  </si>
  <si>
    <t>02-377</t>
  </si>
  <si>
    <t>Operation Oswego County, Inc.</t>
  </si>
  <si>
    <t>02-555</t>
  </si>
  <si>
    <t>02-562</t>
  </si>
  <si>
    <t>Rochester EDC</t>
  </si>
  <si>
    <t>02-567</t>
  </si>
  <si>
    <t>Mohawk Valley CDC</t>
  </si>
  <si>
    <t>02-650</t>
  </si>
  <si>
    <t>New Jersey Bus Fin Corp</t>
  </si>
  <si>
    <t>02-658</t>
  </si>
  <si>
    <t>02-663</t>
  </si>
  <si>
    <t>Puerto Rico Bus Dev Corp</t>
  </si>
  <si>
    <t>02-682</t>
  </si>
  <si>
    <t>Niagara Region CDC</t>
  </si>
  <si>
    <t>03-018</t>
  </si>
  <si>
    <t>03-207</t>
  </si>
  <si>
    <t>SEDA-COG LDC</t>
  </si>
  <si>
    <t>03-213</t>
  </si>
  <si>
    <t>03-265</t>
  </si>
  <si>
    <t>Reg Dev Funding Corp</t>
  </si>
  <si>
    <t>03-286</t>
  </si>
  <si>
    <t>Bus Fin Group Inc.</t>
  </si>
  <si>
    <t>03-293</t>
  </si>
  <si>
    <t>DelVal Bus Fin Corp</t>
  </si>
  <si>
    <t>03-312</t>
  </si>
  <si>
    <t>Prince George's Cnty Financial Svcs Corp</t>
  </si>
  <si>
    <t>03-318</t>
  </si>
  <si>
    <t>Altoona-Blair Cnty Dev Corp</t>
  </si>
  <si>
    <t>03-390</t>
  </si>
  <si>
    <t>Tidewater Bus Financing Corp</t>
  </si>
  <si>
    <t>03-447</t>
  </si>
  <si>
    <t>03-464</t>
  </si>
  <si>
    <t>03-471</t>
  </si>
  <si>
    <t>Crater Dev Co</t>
  </si>
  <si>
    <t>03-480</t>
  </si>
  <si>
    <t>West Virginia CDC</t>
  </si>
  <si>
    <t>03-541</t>
  </si>
  <si>
    <t>Rappahannock EDC</t>
  </si>
  <si>
    <t>03-585</t>
  </si>
  <si>
    <t>OVIBDC CDC Inc</t>
  </si>
  <si>
    <t>03-610</t>
  </si>
  <si>
    <t>James River Dev Corp</t>
  </si>
  <si>
    <t>03-662</t>
  </si>
  <si>
    <t>Chesapeake Bus Fin Corp</t>
  </si>
  <si>
    <t>03-665</t>
  </si>
  <si>
    <t>Allegheny-Pittsburgh Bus Dev Corp</t>
  </si>
  <si>
    <t>03-675</t>
  </si>
  <si>
    <t>03-676</t>
  </si>
  <si>
    <t>03-678</t>
  </si>
  <si>
    <t>Leheigh Valley CDC</t>
  </si>
  <si>
    <t>04-049</t>
  </si>
  <si>
    <t>Uptown Columbus Inc</t>
  </si>
  <si>
    <t>04-069</t>
  </si>
  <si>
    <t>Wilmington Industrial Dev Corp</t>
  </si>
  <si>
    <t>04-089</t>
  </si>
  <si>
    <t>04-113</t>
  </si>
  <si>
    <t>Birmingham Citywide LDC</t>
  </si>
  <si>
    <t>04-134</t>
  </si>
  <si>
    <t>CSRA LDC</t>
  </si>
  <si>
    <t>04-153</t>
  </si>
  <si>
    <t>Three Rivers LDC Inc</t>
  </si>
  <si>
    <t>04-154</t>
  </si>
  <si>
    <t>04-160</t>
  </si>
  <si>
    <t>Commonwealth Small Bus Dev Corp</t>
  </si>
  <si>
    <t>04-163</t>
  </si>
  <si>
    <t>Areawide Dev Corp</t>
  </si>
  <si>
    <t>04-198</t>
  </si>
  <si>
    <t>04-229</t>
  </si>
  <si>
    <t>Central Mississippi Dev Co Inc</t>
  </si>
  <si>
    <t>04-230</t>
  </si>
  <si>
    <t>Coastal Area District Auth Inc</t>
  </si>
  <si>
    <t>04-235</t>
  </si>
  <si>
    <t>South Georgia Area Dev Corp</t>
  </si>
  <si>
    <t>04-242</t>
  </si>
  <si>
    <t>Neuse River Dev Auth</t>
  </si>
  <si>
    <t>04-243</t>
  </si>
  <si>
    <t>Centralina Dev Corp, Inc.</t>
  </si>
  <si>
    <t>04-247</t>
  </si>
  <si>
    <t>04-263</t>
  </si>
  <si>
    <t>Small Bus Assistance Corp</t>
  </si>
  <si>
    <t>04-267</t>
  </si>
  <si>
    <t>Catawba Reg Dev Corp</t>
  </si>
  <si>
    <t>04-288</t>
  </si>
  <si>
    <t>Appalachian Dev Corp</t>
  </si>
  <si>
    <t>04-290</t>
  </si>
  <si>
    <t>04-302</t>
  </si>
  <si>
    <t>Bus Expansion Funding Corp</t>
  </si>
  <si>
    <t>04-316</t>
  </si>
  <si>
    <t>04-317</t>
  </si>
  <si>
    <t>Region E Dev Corp</t>
  </si>
  <si>
    <t>04-328</t>
  </si>
  <si>
    <t>South Central TN Bus Dev Corp</t>
  </si>
  <si>
    <t>04-354</t>
  </si>
  <si>
    <t>Georgia Small Bus Lender Inc</t>
  </si>
  <si>
    <t>04-360</t>
  </si>
  <si>
    <t>Purchase Area Dev District</t>
  </si>
  <si>
    <t>04-381</t>
  </si>
  <si>
    <t>04-389</t>
  </si>
  <si>
    <t>Tampa Bay EDC</t>
  </si>
  <si>
    <t>04-422</t>
  </si>
  <si>
    <t>Southern Dev Council</t>
  </si>
  <si>
    <t>04-431</t>
  </si>
  <si>
    <t>Mid-Cumberland Area Dev Corp</t>
  </si>
  <si>
    <t>04-493</t>
  </si>
  <si>
    <t>Florida First Capital Fin Corp, Inc.</t>
  </si>
  <si>
    <t>04-538</t>
  </si>
  <si>
    <t>Northwest Piedmont Dev Corp, Inc.</t>
  </si>
  <si>
    <t>04-548</t>
  </si>
  <si>
    <t>Capital Partners CDC</t>
  </si>
  <si>
    <t>04-602</t>
  </si>
  <si>
    <t>Smokey Mountain Dev Corp</t>
  </si>
  <si>
    <t>04-621</t>
  </si>
  <si>
    <t>Region C Dev Corp Inc</t>
  </si>
  <si>
    <t>04-622</t>
  </si>
  <si>
    <t>Florida Bus Dev Corp</t>
  </si>
  <si>
    <t>04-632</t>
  </si>
  <si>
    <t>Capital Access Corp</t>
  </si>
  <si>
    <t>04-641</t>
  </si>
  <si>
    <t>Greater Mobile Dev Corp</t>
  </si>
  <si>
    <t>04-642</t>
  </si>
  <si>
    <t>CDC of South Carolina</t>
  </si>
  <si>
    <t>04-645</t>
  </si>
  <si>
    <t>Self-Help Ventures Fund</t>
  </si>
  <si>
    <t>04-648</t>
  </si>
  <si>
    <t>Bus Dev Corp of Northeast Florida, Inc.</t>
  </si>
  <si>
    <t>04-652</t>
  </si>
  <si>
    <t>04-656</t>
  </si>
  <si>
    <t>Georgia CDC</t>
  </si>
  <si>
    <t>04-657</t>
  </si>
  <si>
    <t>Tennessee Bus Dev Corp</t>
  </si>
  <si>
    <t>04-666</t>
  </si>
  <si>
    <t>EDC of Fulton Cnty</t>
  </si>
  <si>
    <t>04-667</t>
  </si>
  <si>
    <t>Comm Ventures Corp</t>
  </si>
  <si>
    <t>04-670</t>
  </si>
  <si>
    <t>Region D Dev Corp</t>
  </si>
  <si>
    <t>04-679</t>
  </si>
  <si>
    <t>GA Resource Capital, Inc.</t>
  </si>
  <si>
    <t>04-683</t>
  </si>
  <si>
    <t>05-038</t>
  </si>
  <si>
    <t>Econ Dev Foundation Certified</t>
  </si>
  <si>
    <t>05-044</t>
  </si>
  <si>
    <t>Milwaukee EDC</t>
  </si>
  <si>
    <t>05-050</t>
  </si>
  <si>
    <t>Citywide Small Bus Dev Corp</t>
  </si>
  <si>
    <t>05-056</t>
  </si>
  <si>
    <t>Metropolitan Growth and Dev Corp</t>
  </si>
  <si>
    <t>05-122</t>
  </si>
  <si>
    <t>Mahoning Valley EDC</t>
  </si>
  <si>
    <t>05-123</t>
  </si>
  <si>
    <t>05-129</t>
  </si>
  <si>
    <t>S Central IL Reg Plan &amp; Dev Com</t>
  </si>
  <si>
    <t>05-139</t>
  </si>
  <si>
    <t>Growth Capital Corp</t>
  </si>
  <si>
    <t>05-172</t>
  </si>
  <si>
    <t>Wisconsin Bus Dev Fin Corp</t>
  </si>
  <si>
    <t>05-174</t>
  </si>
  <si>
    <t>SPEDCO</t>
  </si>
  <si>
    <t>05-179</t>
  </si>
  <si>
    <t>Comm Capital Dev Corp</t>
  </si>
  <si>
    <t>05-200</t>
  </si>
  <si>
    <t>Cnty Corp Dev</t>
  </si>
  <si>
    <t>05-203</t>
  </si>
  <si>
    <t>Illinois Bus Financial Services</t>
  </si>
  <si>
    <t>05-244</t>
  </si>
  <si>
    <t>Central Minnesota Dev Co</t>
  </si>
  <si>
    <t>05-249</t>
  </si>
  <si>
    <t>South Central Bus Fin &amp; EDC</t>
  </si>
  <si>
    <t>05-250</t>
  </si>
  <si>
    <t>CDC of Warren Cnty Inc.</t>
  </si>
  <si>
    <t>05-264</t>
  </si>
  <si>
    <t>Great Lakes Asset Corp</t>
  </si>
  <si>
    <t>05-270</t>
  </si>
  <si>
    <t>05-272</t>
  </si>
  <si>
    <t>Premier Capital Corporation</t>
  </si>
  <si>
    <t>05-285</t>
  </si>
  <si>
    <t>Oakland County Bus Fin Corp</t>
  </si>
  <si>
    <t>05-305</t>
  </si>
  <si>
    <t>Michigan CDC</t>
  </si>
  <si>
    <t>05-330</t>
  </si>
  <si>
    <t>Ohio Statewide Dev Corp</t>
  </si>
  <si>
    <t>05-335</t>
  </si>
  <si>
    <t>Clark Cnty Dev Corp</t>
  </si>
  <si>
    <t>05-361</t>
  </si>
  <si>
    <t>05-398</t>
  </si>
  <si>
    <t>Minnesota Bus Fin Corp</t>
  </si>
  <si>
    <t>05-413</t>
  </si>
  <si>
    <t>Horizon CDC, Inc.</t>
  </si>
  <si>
    <t>05-420</t>
  </si>
  <si>
    <t>Mentor Econ Assistance Corp</t>
  </si>
  <si>
    <t>05-436</t>
  </si>
  <si>
    <t>CenterPoint 504, Inc.</t>
  </si>
  <si>
    <t>05-449</t>
  </si>
  <si>
    <t>Minneapolis EDC</t>
  </si>
  <si>
    <t>05-465</t>
  </si>
  <si>
    <t>Indiana Statewide CDC</t>
  </si>
  <si>
    <t>05-476</t>
  </si>
  <si>
    <t>05-484</t>
  </si>
  <si>
    <t>Stark Dev Bd Fin Corp</t>
  </si>
  <si>
    <t>05-492</t>
  </si>
  <si>
    <t>05-495</t>
  </si>
  <si>
    <t>Western Wisconsin Dev Corp</t>
  </si>
  <si>
    <t>05-499</t>
  </si>
  <si>
    <t>Lake Cnty Small Bus Corp</t>
  </si>
  <si>
    <t>05-501</t>
  </si>
  <si>
    <t>Growth Fin Corp</t>
  </si>
  <si>
    <t>05-507</t>
  </si>
  <si>
    <t>05-524</t>
  </si>
  <si>
    <t>Prairieland EDC</t>
  </si>
  <si>
    <t>05-572</t>
  </si>
  <si>
    <t>05-581</t>
  </si>
  <si>
    <t>Rockford LDC</t>
  </si>
  <si>
    <t>05-586</t>
  </si>
  <si>
    <t>Lakeshore 504</t>
  </si>
  <si>
    <t>05-625</t>
  </si>
  <si>
    <t>Twin Cities-Metro CDC</t>
  </si>
  <si>
    <t>05-630</t>
  </si>
  <si>
    <t>Lucas Cnty Improvement Corp</t>
  </si>
  <si>
    <t>05-634</t>
  </si>
  <si>
    <t>05-644</t>
  </si>
  <si>
    <t>SomerCor 504, Inc.</t>
  </si>
  <si>
    <t>05-647</t>
  </si>
  <si>
    <t>05-664</t>
  </si>
  <si>
    <t>Lake Cnty Partnership for Econ Dev</t>
  </si>
  <si>
    <t>05-671</t>
  </si>
  <si>
    <t>SEM Resource Capital, Inc.</t>
  </si>
  <si>
    <t>05-672</t>
  </si>
  <si>
    <t>West Central Partnership, Inc.</t>
  </si>
  <si>
    <t>06-010</t>
  </si>
  <si>
    <t>06-017</t>
  </si>
  <si>
    <t>06-102</t>
  </si>
  <si>
    <t>Texas CDC, Inc.</t>
  </si>
  <si>
    <t>06-151</t>
  </si>
  <si>
    <t>Tulsa EDC</t>
  </si>
  <si>
    <t>06-156</t>
  </si>
  <si>
    <t>Verd-Ark-Ca Dev Corp</t>
  </si>
  <si>
    <t>06-186</t>
  </si>
  <si>
    <t>06-201</t>
  </si>
  <si>
    <t>Caprock Bus Fin Corp Inc.</t>
  </si>
  <si>
    <t>06-202</t>
  </si>
  <si>
    <t>Central Texas CDC</t>
  </si>
  <si>
    <t>06-238</t>
  </si>
  <si>
    <t>Ark-Tex Reg Dev Co, Inc.</t>
  </si>
  <si>
    <t>06-253</t>
  </si>
  <si>
    <t>North Texas CDC</t>
  </si>
  <si>
    <t>06-281</t>
  </si>
  <si>
    <t>Rural Enterprises of Oklahoma Inc.</t>
  </si>
  <si>
    <t>06-284</t>
  </si>
  <si>
    <t>Houston-Galveston Area LDC</t>
  </si>
  <si>
    <t>06-313</t>
  </si>
  <si>
    <t>Texas Panhandle Reg Dev Corp</t>
  </si>
  <si>
    <t>06-329</t>
  </si>
  <si>
    <t>06-365</t>
  </si>
  <si>
    <t>Louisiana Bus Loans Inc</t>
  </si>
  <si>
    <t>06-373</t>
  </si>
  <si>
    <t>East Texas Reg Dev Co Inc</t>
  </si>
  <si>
    <t>06-403</t>
  </si>
  <si>
    <t>Council Fin Incorporated</t>
  </si>
  <si>
    <t>06-424</t>
  </si>
  <si>
    <t>Ark-La-Tex Invest &amp; Dev Corp</t>
  </si>
  <si>
    <t>06-425</t>
  </si>
  <si>
    <t>W Central Arkansas Plan &amp; Dev District</t>
  </si>
  <si>
    <t>06-428</t>
  </si>
  <si>
    <t>Dallas Bus Fin Corp</t>
  </si>
  <si>
    <t>06-478</t>
  </si>
  <si>
    <t>Louisiana Capital CDC Inc</t>
  </si>
  <si>
    <t>06-496</t>
  </si>
  <si>
    <t>06-550</t>
  </si>
  <si>
    <t>Lower Rio Grande Valley CDC</t>
  </si>
  <si>
    <t>06-551</t>
  </si>
  <si>
    <t>Metro Area Dev Corp</t>
  </si>
  <si>
    <t>06-615</t>
  </si>
  <si>
    <t>Enchantment Land CDC</t>
  </si>
  <si>
    <t>06-623</t>
  </si>
  <si>
    <t>06-626</t>
  </si>
  <si>
    <t>JEDCO Dev Corp</t>
  </si>
  <si>
    <t>06-627</t>
  </si>
  <si>
    <t>06-637</t>
  </si>
  <si>
    <t>Small Bus Capital Corp</t>
  </si>
  <si>
    <t>06-640</t>
  </si>
  <si>
    <t>Capital CDC</t>
  </si>
  <si>
    <t>06-649</t>
  </si>
  <si>
    <t>Greater East Texas CDC</t>
  </si>
  <si>
    <t>06-690</t>
  </si>
  <si>
    <t>07-006</t>
  </si>
  <si>
    <t>EDC Loan Corp</t>
  </si>
  <si>
    <t>07-020</t>
  </si>
  <si>
    <t>St. Louis LDC</t>
  </si>
  <si>
    <t>07-021</t>
  </si>
  <si>
    <t>St Charles Cnty EDC</t>
  </si>
  <si>
    <t>07-030</t>
  </si>
  <si>
    <t>Avenue Area Incorporated</t>
  </si>
  <si>
    <t>07-042</t>
  </si>
  <si>
    <t>Bus Fin Corp of St Louis</t>
  </si>
  <si>
    <t>07-072</t>
  </si>
  <si>
    <t>Iowa Bus Growth Co</t>
  </si>
  <si>
    <t>07-128</t>
  </si>
  <si>
    <t>Siouxland EDC</t>
  </si>
  <si>
    <t>07-171</t>
  </si>
  <si>
    <t>Corp for Econ Dev in Des Moines</t>
  </si>
  <si>
    <t>07-187</t>
  </si>
  <si>
    <t>Central Ozarks Dev Inc.</t>
  </si>
  <si>
    <t>07-204</t>
  </si>
  <si>
    <t>EDC of Jefferson Cnty MO</t>
  </si>
  <si>
    <t>07-236</t>
  </si>
  <si>
    <t>Mid-America Inc</t>
  </si>
  <si>
    <t>07-303</t>
  </si>
  <si>
    <t>Mo-Kan Dev Inc</t>
  </si>
  <si>
    <t>07-307</t>
  </si>
  <si>
    <t>07-356</t>
  </si>
  <si>
    <t>S Central Kansas Econ Dev Dist</t>
  </si>
  <si>
    <t>07-366</t>
  </si>
  <si>
    <t>Great Plains Dev Inc</t>
  </si>
  <si>
    <t>07-367</t>
  </si>
  <si>
    <t>E.C.I.A. Bus Growth, Inc.</t>
  </si>
  <si>
    <t>07-371</t>
  </si>
  <si>
    <t>Rural Missouri, Inc.</t>
  </si>
  <si>
    <t>07-393</t>
  </si>
  <si>
    <t>Black Hawk Cnty EDC</t>
  </si>
  <si>
    <t>07-417</t>
  </si>
  <si>
    <t>Enterprise Dev Corp</t>
  </si>
  <si>
    <t>07-438</t>
  </si>
  <si>
    <t>Pioneer Country Dev, Inc.</t>
  </si>
  <si>
    <t>07-590</t>
  </si>
  <si>
    <t>07-597</t>
  </si>
  <si>
    <t>Citywide Dev Corp of Kansas City</t>
  </si>
  <si>
    <t>07-598</t>
  </si>
  <si>
    <t>Wakarusa Valley Dev, Inc.</t>
  </si>
  <si>
    <t>07-611</t>
  </si>
  <si>
    <t>Heartland Bus Capital Inc</t>
  </si>
  <si>
    <t>07-616</t>
  </si>
  <si>
    <t>Nebraska EDC</t>
  </si>
  <si>
    <t>07-646</t>
  </si>
  <si>
    <t>Meramac Reg Dev Corp</t>
  </si>
  <si>
    <t>08-031</t>
  </si>
  <si>
    <t>Pikes Peak Reg Dev Corp</t>
  </si>
  <si>
    <t>08-040</t>
  </si>
  <si>
    <t>08-067</t>
  </si>
  <si>
    <t>Mountain West Small Bus Fin</t>
  </si>
  <si>
    <t>08-103</t>
  </si>
  <si>
    <t>Utah CDC</t>
  </si>
  <si>
    <t>08-223</t>
  </si>
  <si>
    <t>Dakota CDC</t>
  </si>
  <si>
    <t>08-262</t>
  </si>
  <si>
    <t>Black Hills Comm Econ Dev, Inc.</t>
  </si>
  <si>
    <t>08-392</t>
  </si>
  <si>
    <t>First District Dev Co</t>
  </si>
  <si>
    <t>08-416</t>
  </si>
  <si>
    <t>SCEDD Dev Co</t>
  </si>
  <si>
    <t>08-426</t>
  </si>
  <si>
    <t>Frontier CDC</t>
  </si>
  <si>
    <t>08-488</t>
  </si>
  <si>
    <t>08-549</t>
  </si>
  <si>
    <t>Montana Comm Fin Corp</t>
  </si>
  <si>
    <t>08-577</t>
  </si>
  <si>
    <t>08-631</t>
  </si>
  <si>
    <t>08-680</t>
  </si>
  <si>
    <t>High Plains Financial Inc</t>
  </si>
  <si>
    <t>08-684</t>
  </si>
  <si>
    <t>Big Sky EDC</t>
  </si>
  <si>
    <t>09-013</t>
  </si>
  <si>
    <t>Bus Dev Fin Corp</t>
  </si>
  <si>
    <t>09-015</t>
  </si>
  <si>
    <t>Landmark CDC</t>
  </si>
  <si>
    <t>09-024</t>
  </si>
  <si>
    <t>CDC Small Bus Fin Corp</t>
  </si>
  <si>
    <t>09-026</t>
  </si>
  <si>
    <t>Los Medinas Fund A LDC</t>
  </si>
  <si>
    <t>09-054</t>
  </si>
  <si>
    <t>Advantage CDC</t>
  </si>
  <si>
    <t>09-058</t>
  </si>
  <si>
    <t>Bay Area Dev Co</t>
  </si>
  <si>
    <t>09-073</t>
  </si>
  <si>
    <t>Mid State Dev Corp</t>
  </si>
  <si>
    <t>09-105</t>
  </si>
  <si>
    <t>09-111</t>
  </si>
  <si>
    <t>09-118</t>
  </si>
  <si>
    <t>HEDCO LDC</t>
  </si>
  <si>
    <t>09-176</t>
  </si>
  <si>
    <t>Amador EDC</t>
  </si>
  <si>
    <t>09-188</t>
  </si>
  <si>
    <t>09-261</t>
  </si>
  <si>
    <t>Nevada State Dev Corp</t>
  </si>
  <si>
    <t>09-362</t>
  </si>
  <si>
    <t>Coastal Bus Fin</t>
  </si>
  <si>
    <t>09-409</t>
  </si>
  <si>
    <t>Arcata EDC</t>
  </si>
  <si>
    <t>09-429</t>
  </si>
  <si>
    <t>Southland EDC</t>
  </si>
  <si>
    <t>09-497</t>
  </si>
  <si>
    <t>New Ventures Capital Dev Co</t>
  </si>
  <si>
    <t>09-511</t>
  </si>
  <si>
    <t>09-520</t>
  </si>
  <si>
    <t>Tracy/San Joaquin Cnty CDC</t>
  </si>
  <si>
    <t>09-529</t>
  </si>
  <si>
    <t>Cen Cal Bus Fin Group</t>
  </si>
  <si>
    <t>09-540</t>
  </si>
  <si>
    <t>Enterprise Funding Corp</t>
  </si>
  <si>
    <t>09-545</t>
  </si>
  <si>
    <t>Southern Nevada CDC</t>
  </si>
  <si>
    <t>09-593</t>
  </si>
  <si>
    <t>09-594</t>
  </si>
  <si>
    <t>09-609</t>
  </si>
  <si>
    <t>California Statewide CDC</t>
  </si>
  <si>
    <t>09-628</t>
  </si>
  <si>
    <t>Bus Fin Center</t>
  </si>
  <si>
    <t>09-654</t>
  </si>
  <si>
    <t>09-655</t>
  </si>
  <si>
    <t>TMC Dev Corp</t>
  </si>
  <si>
    <t>09-669</t>
  </si>
  <si>
    <t>California Coastal CDC</t>
  </si>
  <si>
    <t>09-673</t>
  </si>
  <si>
    <t>Valley CDC</t>
  </si>
  <si>
    <t>09-674</t>
  </si>
  <si>
    <t>Lokahi Pacific Rural Dev Inc</t>
  </si>
  <si>
    <t>10-011</t>
  </si>
  <si>
    <t>10-046</t>
  </si>
  <si>
    <t>CCD Bus Dev Corp</t>
  </si>
  <si>
    <t>10-132</t>
  </si>
  <si>
    <t>Northwest Bus Dev Assn</t>
  </si>
  <si>
    <t>10-220</t>
  </si>
  <si>
    <t>10-276</t>
  </si>
  <si>
    <t>Greater Eastern Oregon Dev Corp</t>
  </si>
  <si>
    <t>10-280</t>
  </si>
  <si>
    <t>Northwest Small Bus Fin Corp</t>
  </si>
  <si>
    <t>10-349</t>
  </si>
  <si>
    <t>Panhandle Area Council, Inc.</t>
  </si>
  <si>
    <t>10-421</t>
  </si>
  <si>
    <t>Capital Matrix, Inc.</t>
  </si>
  <si>
    <t>10-422</t>
  </si>
  <si>
    <t>Region IV Dev Corp</t>
  </si>
  <si>
    <t>10-434</t>
  </si>
  <si>
    <t>Eastern Idaho Dev Corp</t>
  </si>
  <si>
    <t>10-453</t>
  </si>
  <si>
    <t>Oregon Bus Dev Corp</t>
  </si>
  <si>
    <t>10-468</t>
  </si>
  <si>
    <t>Cascades West Financial Services Inc.</t>
  </si>
  <si>
    <t>TOTALS</t>
  </si>
  <si>
    <t>CDC#</t>
  </si>
  <si>
    <t>CDC Name</t>
  </si>
  <si>
    <t># Loans</t>
  </si>
  <si>
    <t>$ Amt Loans</t>
  </si>
  <si>
    <t>Grand Totals</t>
  </si>
  <si>
    <t>Nat'l</t>
  </si>
  <si>
    <t>Reg'l</t>
  </si>
  <si>
    <t>Success Cap Exp&amp; Dev Corp</t>
  </si>
  <si>
    <t>Vermont 504 Corporation</t>
  </si>
  <si>
    <t>02-689</t>
  </si>
  <si>
    <t>Mid-Atlantic Bus Fin Co.</t>
  </si>
  <si>
    <t>Virginia EDC</t>
  </si>
  <si>
    <t>Gulf Coast Bus Fin Inc</t>
  </si>
  <si>
    <t>05-677</t>
  </si>
  <si>
    <t>Northwest Ohio Dev Asst. Corp</t>
  </si>
  <si>
    <t>06-688</t>
  </si>
  <si>
    <t>CDC of the Southwest</t>
  </si>
  <si>
    <t>Community Cert Dev Corp</t>
  </si>
  <si>
    <t>Preferred Lending Partners</t>
  </si>
  <si>
    <t>08-686</t>
  </si>
  <si>
    <t>Treasure State CDC</t>
  </si>
  <si>
    <t>08-687</t>
  </si>
  <si>
    <t>Lake Agassiz CDC</t>
  </si>
  <si>
    <t>Superior California EDC</t>
  </si>
  <si>
    <t>Capital Access Group, Inc.</t>
  </si>
  <si>
    <t>08-691</t>
  </si>
  <si>
    <t>02-692</t>
  </si>
  <si>
    <t>Dakota Bus Fin</t>
  </si>
  <si>
    <t>10-695</t>
  </si>
  <si>
    <t>Ameritrust CDC</t>
  </si>
  <si>
    <t>Six Bridges Capital Corporation</t>
  </si>
  <si>
    <t>PYMES Financial Partners, Inc.</t>
  </si>
  <si>
    <t>02-694</t>
  </si>
  <si>
    <t>Across Nations Pioneers, Inc.</t>
  </si>
  <si>
    <t>03-693</t>
  </si>
  <si>
    <t>06-696</t>
  </si>
  <si>
    <t>ACCION Texas, Inc.</t>
  </si>
  <si>
    <t>Richmond EDC</t>
  </si>
  <si>
    <t>SEED Corp.</t>
  </si>
  <si>
    <t>LIDC/Great NY Dev Co.</t>
  </si>
  <si>
    <t>Business Initiative Corp. of NY</t>
  </si>
  <si>
    <t>Reg Bus Ast. Corp</t>
  </si>
  <si>
    <t>Delaware Com Dev Corp</t>
  </si>
  <si>
    <t>Provident Bus Fin Services</t>
  </si>
  <si>
    <t>Bus Dev Corp</t>
  </si>
  <si>
    <t>504 Corporation</t>
  </si>
  <si>
    <t>South Texas Bus Fund</t>
  </si>
  <si>
    <t>Reg Loan Corp</t>
  </si>
  <si>
    <t>Colorado Lending Source</t>
  </si>
  <si>
    <t>The Development Company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</si>
  <si>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</si>
  <si>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</si>
  <si>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</si>
  <si>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</si>
  <si>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</si>
  <si>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</si>
  <si>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</si>
  <si>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</si>
  <si>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Region 9</t>
  </si>
  <si>
    <t>Region 10</t>
  </si>
  <si>
    <t>Evergreen Business Capital</t>
  </si>
  <si>
    <t>09-697</t>
  </si>
  <si>
    <t>AMPAC Tri State CDC</t>
  </si>
  <si>
    <t>09-698</t>
  </si>
  <si>
    <t>Essential Capital</t>
  </si>
  <si>
    <t>Brightbridge, Inc.</t>
  </si>
  <si>
    <t>San Fernando Valley FDC</t>
  </si>
  <si>
    <t>AVISTA Business Dev Corp</t>
  </si>
  <si>
    <t>Cascade Capital Corp</t>
  </si>
  <si>
    <t>BCL of Texas</t>
  </si>
  <si>
    <t>Access Business Dev and Finance</t>
  </si>
  <si>
    <t>Midwest Small Business</t>
  </si>
  <si>
    <t>Comm Dev Corp of NE IN</t>
  </si>
  <si>
    <t xml:space="preserve">CEDCO Small Bus Dev Corp </t>
  </si>
  <si>
    <t>EDC of San Juan</t>
  </si>
  <si>
    <t>Capital Funding</t>
  </si>
  <si>
    <t>Business Lending Partners</t>
  </si>
  <si>
    <t>Triangle Dev Corp</t>
  </si>
  <si>
    <t>NGCDC</t>
  </si>
  <si>
    <t>Frontier Financial Partners</t>
  </si>
  <si>
    <t>Business Dev Fund of Texas</t>
  </si>
  <si>
    <t>Seedcopa</t>
  </si>
  <si>
    <t>03-699</t>
  </si>
  <si>
    <t>EDC Finance Corp</t>
  </si>
  <si>
    <t>Independent Development Services</t>
  </si>
  <si>
    <t>Marketing Small Business Finance Corp</t>
  </si>
  <si>
    <t>New Orleans Regional Bus Dev</t>
  </si>
  <si>
    <t>Reg Dev Corp</t>
  </si>
  <si>
    <t>Small Bus Growth Corp</t>
  </si>
  <si>
    <t>08-700</t>
  </si>
  <si>
    <t>Souris Basin CDC</t>
  </si>
  <si>
    <t>Southwestern Bus Finan Corp</t>
  </si>
  <si>
    <t>Business Finance Center of Tulare County</t>
  </si>
  <si>
    <t>South Dakota Dev Corp</t>
  </si>
  <si>
    <t>Coastal Community Capital</t>
  </si>
  <si>
    <t>Pennsylvania Community Development</t>
  </si>
  <si>
    <t>03-704</t>
  </si>
  <si>
    <t>Alabama Commun Devel Corp</t>
  </si>
  <si>
    <t>04-702</t>
  </si>
  <si>
    <t>Southeast Kentucky Econ Dev</t>
  </si>
  <si>
    <t>Brownsville Local Development Company</t>
  </si>
  <si>
    <t>07-705</t>
  </si>
  <si>
    <t>Community Development Resource</t>
  </si>
  <si>
    <t>09-708</t>
  </si>
  <si>
    <t>So Cal CDC</t>
  </si>
  <si>
    <t>-</t>
  </si>
  <si>
    <t>05-711</t>
  </si>
  <si>
    <t>Wessex 504 Corporation</t>
  </si>
  <si>
    <t>08-707</t>
  </si>
  <si>
    <t>Lewis &amp; Clark CDC</t>
  </si>
  <si>
    <t>04-710</t>
  </si>
  <si>
    <t>Statewide CDC</t>
  </si>
  <si>
    <t>FY 13</t>
  </si>
  <si>
    <t>to 4-30-13</t>
  </si>
  <si>
    <t>09-709</t>
  </si>
  <si>
    <t>Hawaii Community Reinvesment Corp</t>
  </si>
  <si>
    <t>Lone Star State Capital Corp.</t>
  </si>
  <si>
    <t>06-706</t>
  </si>
  <si>
    <t>Pine Tree State CDC</t>
  </si>
  <si>
    <t>01-712</t>
  </si>
  <si>
    <t>Pacific West CDC</t>
  </si>
  <si>
    <t>09-713</t>
  </si>
  <si>
    <t>Region 1 Subtotals</t>
  </si>
  <si>
    <t>Region 2 Subtotals</t>
  </si>
  <si>
    <t>Region 3 Subtotals</t>
  </si>
  <si>
    <t>Region 4 Subtotals</t>
  </si>
  <si>
    <t>Region 5 Subtotals</t>
  </si>
  <si>
    <t>Region 6 Subtotals</t>
  </si>
  <si>
    <t>Region 7 Subtotals</t>
  </si>
  <si>
    <t>Region 9 Subtotals</t>
  </si>
  <si>
    <t>Region 10 Subtotals</t>
  </si>
  <si>
    <t>Region 8 Subtotals</t>
  </si>
  <si>
    <t>% CH #</t>
  </si>
  <si>
    <t>% Ch $</t>
  </si>
  <si>
    <t>FY 14</t>
  </si>
  <si>
    <t>to 4-30-14</t>
  </si>
  <si>
    <t>03-714</t>
  </si>
  <si>
    <t>NEPA Alliance Business Finance</t>
  </si>
  <si>
    <t>02-715</t>
  </si>
  <si>
    <t>UCEDC</t>
  </si>
  <si>
    <t>SBA Denver Finance Center (EDF)</t>
  </si>
  <si>
    <t>FY 13 to FY 14</t>
  </si>
  <si>
    <t>Percent +/- FY14 compared with FY13 thru 04-30-14</t>
  </si>
  <si>
    <t>Average Loan Size FY14</t>
  </si>
  <si>
    <t>Average Loan Size for entire FY 2014</t>
  </si>
  <si>
    <r>
      <t xml:space="preserve">Note:  The CDCs not ranked for FY 2014 do not have a loan approval </t>
    </r>
    <r>
      <rPr>
        <b/>
        <sz val="9"/>
        <rFont val="Times New Roman"/>
        <family val="1"/>
      </rPr>
      <t>recorded</t>
    </r>
    <r>
      <rPr>
        <sz val="9"/>
        <rFont val="Times New Roman"/>
        <family val="1"/>
      </rPr>
      <t xml:space="preserve"> for FY 2014 in the SBA database.  If these</t>
    </r>
  </si>
  <si>
    <t xml:space="preserve">           CDCs do in fact have loan approvals for FY2014, they should contact their district office to correct the discrepancy.</t>
  </si>
  <si>
    <t>Small Business Access Partners</t>
  </si>
  <si>
    <t>Alliance Lending Corporation</t>
  </si>
  <si>
    <t>Northeastern Economic Dev. Co. (NEDCO)</t>
  </si>
  <si>
    <t>SBA Alliance</t>
  </si>
  <si>
    <t>Bridgeway Capital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</si>
</sst>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_(* #,##0.0_);_(* \(#,##0.0\);_(* &quot;-&quot;??_);_(@_)"/>
    <numFmt numFmtId="168" formatCode="_(&quot;$&quot;* #,##0.0_);_(&quot;$&quot;* \(#,##0.0\);_(&quot;$&quot;* &quot;-&quot;??_);_(@_)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0.0"/>
    <numFmt numFmtId="172" formatCode="_([$$-409]* #,##0.00_);_([$$-409]* \(#,##0.00\);_([$$-409]* &quot;-&quot;??_);_(@_)"/>
    <numFmt numFmtId="173" formatCode="_([$$-409]* #,##0.000_);_([$$-409]* \(#,##0.000\);_([$$-409]* &quot;-&quot;??_);_(@_)"/>
    <numFmt numFmtId="174" formatCode="_([$$-409]* #,##0.0_);_([$$-409]* \(#,##0.0\);_([$$-409]* &quot;-&quot;??_);_(@_)"/>
    <numFmt numFmtId="175" formatCode="_([$$-409]* #,##0_);_([$$-409]* \(#,##0\);_([$$-409]* &quot;-&quot;??_);_(@_)"/>
    <numFmt numFmtId="176" formatCode="&quot;$&quot;#,##0"/>
  </numFmts>
  <fonts count="4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9" fontId="2" fillId="0" borderId="10" xfId="59" applyNumberFormat="1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0" fillId="0" borderId="12" xfId="0" applyBorder="1" applyAlignment="1">
      <alignment/>
    </xf>
    <xf numFmtId="164" fontId="2" fillId="0" borderId="12" xfId="44" applyNumberFormat="1" applyFont="1" applyBorder="1" applyAlignment="1">
      <alignment/>
    </xf>
    <xf numFmtId="0" fontId="0" fillId="0" borderId="12" xfId="0" applyFill="1" applyBorder="1" applyAlignment="1">
      <alignment/>
    </xf>
    <xf numFmtId="0" fontId="1" fillId="0" borderId="16" xfId="0" applyFont="1" applyBorder="1" applyAlignment="1">
      <alignment/>
    </xf>
    <xf numFmtId="0" fontId="7" fillId="0" borderId="12" xfId="0" applyFont="1" applyBorder="1" applyAlignment="1">
      <alignment/>
    </xf>
    <xf numFmtId="9" fontId="2" fillId="0" borderId="12" xfId="59" applyNumberFormat="1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164" fontId="2" fillId="0" borderId="11" xfId="44" applyNumberFormat="1" applyFont="1" applyBorder="1" applyAlignment="1">
      <alignment/>
    </xf>
    <xf numFmtId="0" fontId="0" fillId="0" borderId="11" xfId="0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164" fontId="1" fillId="0" borderId="14" xfId="44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2" fillId="0" borderId="11" xfId="44" applyNumberFormat="1" applyFont="1" applyBorder="1" applyAlignment="1">
      <alignment horizontal="left"/>
    </xf>
    <xf numFmtId="164" fontId="2" fillId="0" borderId="12" xfId="44" applyNumberFormat="1" applyFont="1" applyBorder="1" applyAlignment="1">
      <alignment horizontal="left"/>
    </xf>
    <xf numFmtId="0" fontId="2" fillId="0" borderId="18" xfId="0" applyFont="1" applyBorder="1" applyAlignment="1">
      <alignment horizontal="right"/>
    </xf>
    <xf numFmtId="164" fontId="2" fillId="0" borderId="23" xfId="44" applyNumberFormat="1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2" xfId="0" applyFont="1" applyFill="1" applyBorder="1" applyAlignment="1">
      <alignment/>
    </xf>
    <xf numFmtId="164" fontId="2" fillId="0" borderId="24" xfId="44" applyNumberFormat="1" applyFont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2" fillId="0" borderId="12" xfId="0" applyFont="1" applyBorder="1" applyAlignment="1">
      <alignment horizontal="right"/>
    </xf>
    <xf numFmtId="175" fontId="2" fillId="0" borderId="12" xfId="0" applyNumberFormat="1" applyFont="1" applyFill="1" applyBorder="1" applyAlignment="1">
      <alignment horizontal="right"/>
    </xf>
    <xf numFmtId="175" fontId="2" fillId="0" borderId="24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175" fontId="2" fillId="0" borderId="16" xfId="0" applyNumberFormat="1" applyFont="1" applyFill="1" applyBorder="1" applyAlignment="1">
      <alignment horizontal="right"/>
    </xf>
    <xf numFmtId="0" fontId="44" fillId="0" borderId="12" xfId="0" applyFont="1" applyFill="1" applyBorder="1" applyAlignment="1">
      <alignment horizontal="right"/>
    </xf>
    <xf numFmtId="0" fontId="44" fillId="0" borderId="12" xfId="0" applyFont="1" applyFill="1" applyBorder="1" applyAlignment="1">
      <alignment/>
    </xf>
    <xf numFmtId="164" fontId="2" fillId="0" borderId="24" xfId="44" applyNumberFormat="1" applyFont="1" applyFill="1" applyBorder="1" applyAlignment="1">
      <alignment horizontal="right"/>
    </xf>
    <xf numFmtId="0" fontId="2" fillId="0" borderId="18" xfId="0" applyFont="1" applyBorder="1" applyAlignment="1">
      <alignment/>
    </xf>
    <xf numFmtId="0" fontId="2" fillId="0" borderId="16" xfId="0" applyFont="1" applyFill="1" applyBorder="1" applyAlignment="1">
      <alignment/>
    </xf>
    <xf numFmtId="44" fontId="2" fillId="0" borderId="24" xfId="44" applyNumberFormat="1" applyFont="1" applyBorder="1" applyAlignment="1">
      <alignment/>
    </xf>
    <xf numFmtId="0" fontId="2" fillId="0" borderId="18" xfId="0" applyFont="1" applyFill="1" applyBorder="1" applyAlignment="1">
      <alignment horizontal="right"/>
    </xf>
    <xf numFmtId="0" fontId="44" fillId="0" borderId="15" xfId="0" applyFont="1" applyFill="1" applyBorder="1" applyAlignment="1">
      <alignment/>
    </xf>
    <xf numFmtId="0" fontId="2" fillId="0" borderId="13" xfId="0" applyFont="1" applyBorder="1" applyAlignment="1">
      <alignment horizontal="right"/>
    </xf>
    <xf numFmtId="0" fontId="2" fillId="0" borderId="11" xfId="0" applyFont="1" applyFill="1" applyBorder="1" applyAlignment="1">
      <alignment/>
    </xf>
    <xf numFmtId="164" fontId="2" fillId="0" borderId="25" xfId="44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44" fillId="0" borderId="15" xfId="0" applyFont="1" applyFill="1" applyBorder="1" applyAlignment="1">
      <alignment horizontal="right"/>
    </xf>
    <xf numFmtId="175" fontId="2" fillId="0" borderId="26" xfId="0" applyNumberFormat="1" applyFont="1" applyFill="1" applyBorder="1" applyAlignment="1">
      <alignment horizontal="right"/>
    </xf>
    <xf numFmtId="175" fontId="2" fillId="0" borderId="10" xfId="0" applyNumberFormat="1" applyFont="1" applyFill="1" applyBorder="1" applyAlignment="1">
      <alignment horizontal="right"/>
    </xf>
    <xf numFmtId="0" fontId="2" fillId="0" borderId="17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9" fontId="8" fillId="33" borderId="14" xfId="0" applyNumberFormat="1" applyFont="1" applyFill="1" applyBorder="1" applyAlignment="1">
      <alignment horizontal="center"/>
    </xf>
    <xf numFmtId="0" fontId="2" fillId="0" borderId="29" xfId="0" applyFont="1" applyBorder="1" applyAlignment="1">
      <alignment/>
    </xf>
    <xf numFmtId="164" fontId="2" fillId="0" borderId="30" xfId="44" applyNumberFormat="1" applyFont="1" applyBorder="1" applyAlignment="1">
      <alignment horizontal="right"/>
    </xf>
    <xf numFmtId="1" fontId="2" fillId="0" borderId="11" xfId="44" applyNumberFormat="1" applyFont="1" applyBorder="1" applyAlignment="1">
      <alignment/>
    </xf>
    <xf numFmtId="164" fontId="2" fillId="0" borderId="31" xfId="44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175" fontId="2" fillId="0" borderId="32" xfId="0" applyNumberFormat="1" applyFont="1" applyFill="1" applyBorder="1" applyAlignment="1">
      <alignment horizontal="right"/>
    </xf>
    <xf numFmtId="9" fontId="2" fillId="0" borderId="24" xfId="59" applyFont="1" applyBorder="1" applyAlignment="1">
      <alignment/>
    </xf>
    <xf numFmtId="9" fontId="2" fillId="0" borderId="32" xfId="59" applyFont="1" applyBorder="1" applyAlignment="1">
      <alignment/>
    </xf>
    <xf numFmtId="164" fontId="2" fillId="0" borderId="24" xfId="44" applyNumberFormat="1" applyFont="1" applyBorder="1" applyAlignment="1">
      <alignment/>
    </xf>
    <xf numFmtId="0" fontId="2" fillId="0" borderId="33" xfId="0" applyFont="1" applyBorder="1" applyAlignment="1">
      <alignment/>
    </xf>
    <xf numFmtId="164" fontId="2" fillId="0" borderId="34" xfId="44" applyNumberFormat="1" applyFont="1" applyBorder="1" applyAlignment="1">
      <alignment horizontal="right"/>
    </xf>
    <xf numFmtId="0" fontId="44" fillId="0" borderId="10" xfId="0" applyFont="1" applyFill="1" applyBorder="1" applyAlignment="1">
      <alignment/>
    </xf>
    <xf numFmtId="0" fontId="8" fillId="0" borderId="14" xfId="0" applyFont="1" applyBorder="1" applyAlignment="1">
      <alignment horizontal="center"/>
    </xf>
    <xf numFmtId="175" fontId="2" fillId="0" borderId="34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5" xfId="0" applyFont="1" applyFill="1" applyBorder="1" applyAlignment="1">
      <alignment horizontal="right"/>
    </xf>
    <xf numFmtId="0" fontId="2" fillId="0" borderId="15" xfId="0" applyFont="1" applyBorder="1" applyAlignment="1">
      <alignment horizontal="right"/>
    </xf>
    <xf numFmtId="9" fontId="8" fillId="33" borderId="35" xfId="0" applyNumberFormat="1" applyFont="1" applyFill="1" applyBorder="1" applyAlignment="1">
      <alignment horizontal="center"/>
    </xf>
    <xf numFmtId="164" fontId="2" fillId="0" borderId="25" xfId="44" applyNumberFormat="1" applyFont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37" xfId="0" applyFont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40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38" xfId="0" applyFont="1" applyFill="1" applyBorder="1" applyAlignment="1">
      <alignment/>
    </xf>
    <xf numFmtId="164" fontId="2" fillId="0" borderId="32" xfId="44" applyNumberFormat="1" applyFont="1" applyBorder="1" applyAlignment="1">
      <alignment horizontal="right"/>
    </xf>
    <xf numFmtId="0" fontId="44" fillId="0" borderId="36" xfId="0" applyFont="1" applyFill="1" applyBorder="1" applyAlignment="1">
      <alignment/>
    </xf>
    <xf numFmtId="0" fontId="44" fillId="0" borderId="37" xfId="0" applyFont="1" applyFill="1" applyBorder="1" applyAlignment="1">
      <alignment/>
    </xf>
    <xf numFmtId="0" fontId="44" fillId="0" borderId="38" xfId="0" applyFont="1" applyFill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7" fillId="0" borderId="12" xfId="0" applyFont="1" applyBorder="1" applyAlignment="1">
      <alignment/>
    </xf>
    <xf numFmtId="0" fontId="1" fillId="0" borderId="26" xfId="0" applyFont="1" applyBorder="1" applyAlignment="1">
      <alignment/>
    </xf>
    <xf numFmtId="0" fontId="7" fillId="0" borderId="10" xfId="0" applyFont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2" fillId="0" borderId="4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" fillId="0" borderId="4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175" fontId="2" fillId="0" borderId="41" xfId="0" applyNumberFormat="1" applyFont="1" applyFill="1" applyBorder="1" applyAlignment="1">
      <alignment horizontal="center"/>
    </xf>
    <xf numFmtId="175" fontId="2" fillId="0" borderId="0" xfId="0" applyNumberFormat="1" applyFont="1" applyFill="1" applyBorder="1" applyAlignment="1">
      <alignment horizontal="center"/>
    </xf>
    <xf numFmtId="175" fontId="2" fillId="0" borderId="42" xfId="0" applyNumberFormat="1" applyFont="1" applyFill="1" applyBorder="1" applyAlignment="1">
      <alignment horizontal="center"/>
    </xf>
    <xf numFmtId="175" fontId="1" fillId="0" borderId="43" xfId="0" applyNumberFormat="1" applyFont="1" applyFill="1" applyBorder="1" applyAlignment="1">
      <alignment horizontal="center"/>
    </xf>
    <xf numFmtId="175" fontId="1" fillId="0" borderId="20" xfId="0" applyNumberFormat="1" applyFont="1" applyFill="1" applyBorder="1" applyAlignment="1">
      <alignment horizontal="center"/>
    </xf>
    <xf numFmtId="175" fontId="1" fillId="0" borderId="44" xfId="0" applyNumberFormat="1" applyFont="1" applyFill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49" xfId="0" applyFont="1" applyBorder="1" applyAlignment="1">
      <alignment/>
    </xf>
    <xf numFmtId="175" fontId="2" fillId="0" borderId="49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4" xfId="0" applyFont="1" applyBorder="1" applyAlignment="1">
      <alignment/>
    </xf>
    <xf numFmtId="0" fontId="44" fillId="0" borderId="24" xfId="0" applyFont="1" applyFill="1" applyBorder="1" applyAlignment="1">
      <alignment/>
    </xf>
    <xf numFmtId="0" fontId="2" fillId="0" borderId="32" xfId="0" applyFont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2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318"/>
  <sheetViews>
    <sheetView tabSelected="1" view="pageLayout" zoomScale="120" zoomScalePageLayoutView="120" workbookViewId="0" topLeftCell="A1">
      <selection activeCell="A1" sqref="A1"/>
    </sheetView>
  </sheetViews>
  <sheetFormatPr defaultColWidth="9.140625" defaultRowHeight="12.75"/>
  <cols>
    <col min="1" max="1" width="4.57421875" style="9" customWidth="1"/>
    <col min="2" max="2" width="5.00390625" style="4" customWidth="1"/>
    <col min="3" max="3" width="7.140625" style="4" bestFit="1" customWidth="1"/>
    <col min="4" max="4" width="31.7109375" style="4" customWidth="1"/>
    <col min="5" max="5" width="12.00390625" style="4" customWidth="1"/>
    <col min="6" max="6" width="15.8515625" style="11" customWidth="1"/>
    <col min="7" max="7" width="10.140625" style="4" bestFit="1" customWidth="1"/>
    <col min="8" max="8" width="16.8515625" style="11" customWidth="1"/>
    <col min="9" max="10" width="9.57421875" style="10" customWidth="1"/>
    <col min="11" max="16384" width="9.140625" style="10" customWidth="1"/>
  </cols>
  <sheetData>
    <row r="1" spans="1:106" s="8" customFormat="1" ht="13.5" thickBot="1">
      <c r="A1" s="6"/>
      <c r="B1" s="6"/>
      <c r="C1" s="6"/>
      <c r="D1" s="6"/>
      <c r="E1" s="100" t="s">
        <v>599</v>
      </c>
      <c r="F1" s="23" t="s">
        <v>599</v>
      </c>
      <c r="G1" s="100" t="s">
        <v>621</v>
      </c>
      <c r="H1" s="23" t="s">
        <v>621</v>
      </c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2"/>
    </row>
    <row r="2" spans="1:106" ht="13.5" thickBot="1">
      <c r="A2" s="6"/>
      <c r="B2" s="6"/>
      <c r="C2" s="6"/>
      <c r="D2" s="6"/>
      <c r="E2" s="100" t="s">
        <v>600</v>
      </c>
      <c r="F2" s="23" t="s">
        <v>600</v>
      </c>
      <c r="G2" s="100" t="s">
        <v>622</v>
      </c>
      <c r="H2" s="23" t="s">
        <v>622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28"/>
    </row>
    <row r="3" spans="1:106" ht="13.5" thickBot="1">
      <c r="A3" s="21" t="s">
        <v>492</v>
      </c>
      <c r="B3" s="21" t="s">
        <v>493</v>
      </c>
      <c r="C3" s="21" t="s">
        <v>487</v>
      </c>
      <c r="D3" s="21" t="s">
        <v>488</v>
      </c>
      <c r="E3" s="100" t="s">
        <v>489</v>
      </c>
      <c r="F3" s="23" t="s">
        <v>490</v>
      </c>
      <c r="G3" s="100" t="s">
        <v>489</v>
      </c>
      <c r="H3" s="23" t="s">
        <v>490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28"/>
    </row>
    <row r="4" spans="1:106" ht="12.75">
      <c r="A4" s="55">
        <v>1</v>
      </c>
      <c r="B4" s="58">
        <v>1</v>
      </c>
      <c r="C4" s="56" t="s">
        <v>413</v>
      </c>
      <c r="D4" s="149" t="s">
        <v>414</v>
      </c>
      <c r="E4" s="150">
        <v>248</v>
      </c>
      <c r="F4" s="57">
        <v>218472000</v>
      </c>
      <c r="G4" s="150">
        <v>187</v>
      </c>
      <c r="H4" s="57">
        <v>161187000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28"/>
    </row>
    <row r="5" spans="1:106" ht="12.75">
      <c r="A5" s="41">
        <v>2</v>
      </c>
      <c r="B5" s="39">
        <v>1</v>
      </c>
      <c r="C5" s="39" t="s">
        <v>162</v>
      </c>
      <c r="D5" s="145" t="s">
        <v>163</v>
      </c>
      <c r="E5" s="62">
        <v>222</v>
      </c>
      <c r="F5" s="40">
        <v>111449000</v>
      </c>
      <c r="G5" s="62">
        <v>155</v>
      </c>
      <c r="H5" s="40">
        <v>83666000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28"/>
    </row>
    <row r="6" spans="1:106" ht="12.75">
      <c r="A6" s="38">
        <v>3</v>
      </c>
      <c r="B6" s="39">
        <v>1</v>
      </c>
      <c r="C6" s="39" t="s">
        <v>36</v>
      </c>
      <c r="D6" s="145" t="s">
        <v>37</v>
      </c>
      <c r="E6" s="62">
        <v>143</v>
      </c>
      <c r="F6" s="40">
        <v>134201000</v>
      </c>
      <c r="G6" s="62">
        <v>118</v>
      </c>
      <c r="H6" s="40">
        <v>101161000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28"/>
    </row>
    <row r="7" spans="1:106" ht="12.75">
      <c r="A7" s="38">
        <v>4</v>
      </c>
      <c r="B7" s="42">
        <v>2</v>
      </c>
      <c r="C7" s="4" t="s">
        <v>456</v>
      </c>
      <c r="D7" s="146" t="s">
        <v>457</v>
      </c>
      <c r="E7" s="62">
        <v>162</v>
      </c>
      <c r="F7" s="40">
        <v>120512000</v>
      </c>
      <c r="G7" s="62">
        <v>104</v>
      </c>
      <c r="H7" s="40">
        <v>97646000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28"/>
    </row>
    <row r="8" spans="1:106" ht="12.75">
      <c r="A8" s="38">
        <v>5</v>
      </c>
      <c r="B8" s="39">
        <v>2</v>
      </c>
      <c r="C8" s="39" t="s">
        <v>152</v>
      </c>
      <c r="D8" s="145" t="s">
        <v>153</v>
      </c>
      <c r="E8" s="62">
        <v>126</v>
      </c>
      <c r="F8" s="40">
        <v>86293000</v>
      </c>
      <c r="G8" s="62">
        <v>103</v>
      </c>
      <c r="H8" s="40">
        <v>81824000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28"/>
    </row>
    <row r="9" spans="1:106" ht="12.75">
      <c r="A9" s="38">
        <v>6</v>
      </c>
      <c r="B9" s="47">
        <v>1</v>
      </c>
      <c r="C9" s="48" t="s">
        <v>22</v>
      </c>
      <c r="D9" s="147" t="s">
        <v>23</v>
      </c>
      <c r="E9" s="62">
        <v>138</v>
      </c>
      <c r="F9" s="40">
        <v>78388000</v>
      </c>
      <c r="G9" s="62">
        <v>89</v>
      </c>
      <c r="H9" s="40">
        <v>51332000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28"/>
    </row>
    <row r="10" spans="1:106" ht="12.75">
      <c r="A10" s="41">
        <v>7</v>
      </c>
      <c r="B10" s="39">
        <v>1</v>
      </c>
      <c r="C10" s="39" t="s">
        <v>221</v>
      </c>
      <c r="D10" s="145" t="s">
        <v>575</v>
      </c>
      <c r="E10" s="62">
        <v>117</v>
      </c>
      <c r="F10" s="40">
        <v>84904000</v>
      </c>
      <c r="G10" s="62">
        <v>87</v>
      </c>
      <c r="H10" s="40">
        <v>44220000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28"/>
    </row>
    <row r="11" spans="1:106" ht="12.75">
      <c r="A11" s="38">
        <v>8</v>
      </c>
      <c r="B11" s="39">
        <v>1</v>
      </c>
      <c r="C11" s="39" t="s">
        <v>386</v>
      </c>
      <c r="D11" s="145" t="s">
        <v>387</v>
      </c>
      <c r="E11" s="62">
        <v>91</v>
      </c>
      <c r="F11" s="40">
        <v>48917000</v>
      </c>
      <c r="G11" s="62">
        <v>82</v>
      </c>
      <c r="H11" s="40">
        <v>66658000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28"/>
    </row>
    <row r="12" spans="1:106" ht="12.75">
      <c r="A12" s="38">
        <v>9</v>
      </c>
      <c r="B12" s="4">
        <v>2</v>
      </c>
      <c r="C12" s="39" t="s">
        <v>404</v>
      </c>
      <c r="D12" s="145" t="s">
        <v>535</v>
      </c>
      <c r="E12" s="62">
        <v>108</v>
      </c>
      <c r="F12" s="40">
        <v>65189000</v>
      </c>
      <c r="G12" s="62">
        <v>73</v>
      </c>
      <c r="H12" s="40">
        <v>47721000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28"/>
    </row>
    <row r="13" spans="1:106" ht="12.75">
      <c r="A13" s="38">
        <v>10</v>
      </c>
      <c r="B13" s="42">
        <v>1</v>
      </c>
      <c r="C13" s="4" t="s">
        <v>464</v>
      </c>
      <c r="D13" s="146" t="s">
        <v>547</v>
      </c>
      <c r="E13" s="62">
        <v>82</v>
      </c>
      <c r="F13" s="40">
        <v>60268000</v>
      </c>
      <c r="G13" s="62">
        <v>71</v>
      </c>
      <c r="H13" s="40">
        <v>43801000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28"/>
    </row>
    <row r="14" spans="1:106" ht="12.75">
      <c r="A14" s="38">
        <v>11</v>
      </c>
      <c r="B14" s="39">
        <v>2</v>
      </c>
      <c r="C14" s="39" t="s">
        <v>226</v>
      </c>
      <c r="D14" s="145" t="s">
        <v>227</v>
      </c>
      <c r="E14" s="62">
        <v>76</v>
      </c>
      <c r="F14" s="40">
        <v>48632000</v>
      </c>
      <c r="G14" s="62">
        <v>64</v>
      </c>
      <c r="H14" s="40">
        <v>29056000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28"/>
    </row>
    <row r="15" spans="1:106" ht="12.75">
      <c r="A15" s="41">
        <v>12</v>
      </c>
      <c r="B15" s="39">
        <v>3</v>
      </c>
      <c r="C15" s="39" t="s">
        <v>203</v>
      </c>
      <c r="D15" s="145" t="s">
        <v>204</v>
      </c>
      <c r="E15" s="62">
        <v>104</v>
      </c>
      <c r="F15" s="40">
        <v>61182000</v>
      </c>
      <c r="G15" s="62">
        <v>62</v>
      </c>
      <c r="H15" s="40">
        <v>43476000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28"/>
    </row>
    <row r="16" spans="1:106" ht="12.75">
      <c r="A16" s="38">
        <v>13</v>
      </c>
      <c r="B16" s="42">
        <v>3</v>
      </c>
      <c r="C16" s="4" t="s">
        <v>451</v>
      </c>
      <c r="D16" s="146" t="s">
        <v>452</v>
      </c>
      <c r="E16" s="62">
        <v>77</v>
      </c>
      <c r="F16" s="40">
        <v>59075000</v>
      </c>
      <c r="G16" s="62">
        <v>61</v>
      </c>
      <c r="H16" s="40">
        <v>35380000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28"/>
    </row>
    <row r="17" spans="1:106" ht="12.75">
      <c r="A17" s="38">
        <v>14</v>
      </c>
      <c r="B17" s="39">
        <v>4</v>
      </c>
      <c r="C17" s="39" t="s">
        <v>268</v>
      </c>
      <c r="D17" s="145" t="s">
        <v>269</v>
      </c>
      <c r="E17" s="62">
        <v>75</v>
      </c>
      <c r="F17" s="40">
        <v>59131000</v>
      </c>
      <c r="G17" s="62">
        <v>60</v>
      </c>
      <c r="H17" s="40">
        <v>45034000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28"/>
    </row>
    <row r="18" spans="1:106" ht="12.75">
      <c r="A18" s="38">
        <v>15</v>
      </c>
      <c r="B18" s="47">
        <v>2</v>
      </c>
      <c r="C18" s="48" t="s">
        <v>8</v>
      </c>
      <c r="D18" s="147" t="s">
        <v>9</v>
      </c>
      <c r="E18" s="62">
        <v>57</v>
      </c>
      <c r="F18" s="40">
        <v>35269000</v>
      </c>
      <c r="G18" s="62">
        <v>56</v>
      </c>
      <c r="H18" s="40">
        <v>36515000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28"/>
    </row>
    <row r="19" spans="1:106" ht="12.75">
      <c r="A19" s="38">
        <v>16</v>
      </c>
      <c r="B19" s="45">
        <v>1</v>
      </c>
      <c r="C19" s="39" t="s">
        <v>69</v>
      </c>
      <c r="D19" s="145" t="s">
        <v>70</v>
      </c>
      <c r="E19" s="62">
        <v>63</v>
      </c>
      <c r="F19" s="40">
        <v>46290000</v>
      </c>
      <c r="G19" s="62">
        <v>52</v>
      </c>
      <c r="H19" s="40">
        <v>36430000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28"/>
    </row>
    <row r="20" spans="1:106" ht="12.75">
      <c r="A20" s="41">
        <v>17</v>
      </c>
      <c r="B20" s="39">
        <v>1</v>
      </c>
      <c r="C20" s="39" t="s">
        <v>328</v>
      </c>
      <c r="D20" s="145" t="s">
        <v>329</v>
      </c>
      <c r="E20" s="62">
        <v>65</v>
      </c>
      <c r="F20" s="40">
        <v>45995000</v>
      </c>
      <c r="G20" s="62">
        <v>46</v>
      </c>
      <c r="H20" s="40">
        <v>34407000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28"/>
    </row>
    <row r="21" spans="1:106" ht="12.75">
      <c r="A21" s="38">
        <v>18</v>
      </c>
      <c r="B21" s="42">
        <v>4</v>
      </c>
      <c r="C21" s="4" t="s">
        <v>419</v>
      </c>
      <c r="D21" s="146" t="s">
        <v>420</v>
      </c>
      <c r="E21" s="62">
        <v>49</v>
      </c>
      <c r="F21" s="40">
        <v>34293000</v>
      </c>
      <c r="G21" s="62">
        <v>45</v>
      </c>
      <c r="H21" s="40">
        <v>32336000</v>
      </c>
      <c r="I21" s="71"/>
      <c r="J21" s="71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28"/>
    </row>
    <row r="22" spans="1:106" ht="12.75">
      <c r="A22" s="38">
        <v>19</v>
      </c>
      <c r="B22" s="42">
        <v>5</v>
      </c>
      <c r="C22" s="4" t="s">
        <v>455</v>
      </c>
      <c r="D22" s="146" t="s">
        <v>511</v>
      </c>
      <c r="E22" s="62">
        <v>59</v>
      </c>
      <c r="F22" s="40">
        <v>44621000</v>
      </c>
      <c r="G22" s="62">
        <v>44</v>
      </c>
      <c r="H22" s="40">
        <v>33602000</v>
      </c>
      <c r="I22" s="71"/>
      <c r="J22" s="71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28"/>
    </row>
    <row r="23" spans="1:106" ht="12.75">
      <c r="A23" s="38">
        <v>20</v>
      </c>
      <c r="B23" s="39">
        <v>5</v>
      </c>
      <c r="C23" s="39" t="s">
        <v>233</v>
      </c>
      <c r="D23" s="145" t="s">
        <v>234</v>
      </c>
      <c r="E23" s="62">
        <v>56</v>
      </c>
      <c r="F23" s="40">
        <v>32911000</v>
      </c>
      <c r="G23" s="62">
        <v>42</v>
      </c>
      <c r="H23" s="40">
        <v>21479000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28"/>
    </row>
    <row r="24" spans="1:106" ht="12.75">
      <c r="A24" s="38">
        <v>21</v>
      </c>
      <c r="B24" s="39">
        <v>6</v>
      </c>
      <c r="C24" s="39" t="s">
        <v>263</v>
      </c>
      <c r="D24" s="145" t="s">
        <v>264</v>
      </c>
      <c r="E24" s="62">
        <v>50</v>
      </c>
      <c r="F24" s="40">
        <v>22572000</v>
      </c>
      <c r="G24" s="62">
        <v>41</v>
      </c>
      <c r="H24" s="40">
        <v>23769000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28"/>
    </row>
    <row r="25" spans="1:106" ht="12.75">
      <c r="A25" s="41">
        <v>22</v>
      </c>
      <c r="B25" s="42">
        <v>2</v>
      </c>
      <c r="C25" s="4" t="s">
        <v>467</v>
      </c>
      <c r="D25" s="146" t="s">
        <v>468</v>
      </c>
      <c r="E25" s="62">
        <v>48</v>
      </c>
      <c r="F25" s="40">
        <v>26118000</v>
      </c>
      <c r="G25" s="62">
        <v>40</v>
      </c>
      <c r="H25" s="40">
        <v>27173000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28"/>
    </row>
    <row r="26" spans="1:106" ht="12.75">
      <c r="A26" s="38">
        <v>23</v>
      </c>
      <c r="B26" s="39">
        <v>2</v>
      </c>
      <c r="C26" s="39" t="s">
        <v>292</v>
      </c>
      <c r="D26" s="145" t="s">
        <v>293</v>
      </c>
      <c r="E26" s="62">
        <v>44</v>
      </c>
      <c r="F26" s="40">
        <v>43538000</v>
      </c>
      <c r="G26" s="62">
        <v>33</v>
      </c>
      <c r="H26" s="40">
        <v>37336000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28"/>
    </row>
    <row r="27" spans="1:106" ht="12.75">
      <c r="A27" s="38">
        <v>24</v>
      </c>
      <c r="B27" s="42">
        <v>6</v>
      </c>
      <c r="C27" s="4" t="s">
        <v>436</v>
      </c>
      <c r="D27" s="146" t="s">
        <v>437</v>
      </c>
      <c r="E27" s="62">
        <v>43</v>
      </c>
      <c r="F27" s="40">
        <v>29147000</v>
      </c>
      <c r="G27" s="62">
        <v>31</v>
      </c>
      <c r="H27" s="40">
        <v>20062000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28"/>
    </row>
    <row r="28" spans="1:106" ht="12.75">
      <c r="A28" s="38">
        <v>25</v>
      </c>
      <c r="B28" s="39">
        <v>7</v>
      </c>
      <c r="C28" s="39" t="s">
        <v>188</v>
      </c>
      <c r="D28" s="145" t="s">
        <v>189</v>
      </c>
      <c r="E28" s="62">
        <v>28</v>
      </c>
      <c r="F28" s="40">
        <v>10996000</v>
      </c>
      <c r="G28" s="62">
        <v>31</v>
      </c>
      <c r="H28" s="40">
        <v>11851000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28"/>
    </row>
    <row r="29" spans="1:106" ht="12.75">
      <c r="A29" s="38">
        <v>26</v>
      </c>
      <c r="B29" s="42">
        <v>7</v>
      </c>
      <c r="C29" s="4" t="s">
        <v>453</v>
      </c>
      <c r="D29" s="146" t="s">
        <v>454</v>
      </c>
      <c r="E29" s="62">
        <v>56</v>
      </c>
      <c r="F29" s="44">
        <v>65118000</v>
      </c>
      <c r="G29" s="62">
        <v>30</v>
      </c>
      <c r="H29" s="44">
        <v>49449000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28"/>
    </row>
    <row r="30" spans="1:106" ht="12.75">
      <c r="A30" s="41">
        <v>27</v>
      </c>
      <c r="B30" s="42">
        <v>8</v>
      </c>
      <c r="C30" s="39" t="s">
        <v>608</v>
      </c>
      <c r="D30" s="145" t="s">
        <v>607</v>
      </c>
      <c r="E30" s="62">
        <v>36</v>
      </c>
      <c r="F30" s="40">
        <v>29512000</v>
      </c>
      <c r="G30" s="62">
        <v>29</v>
      </c>
      <c r="H30" s="40">
        <v>21031000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28"/>
    </row>
    <row r="31" spans="1:106" ht="12.75">
      <c r="A31" s="38">
        <v>28</v>
      </c>
      <c r="B31" s="39">
        <v>3</v>
      </c>
      <c r="C31" s="39" t="s">
        <v>388</v>
      </c>
      <c r="D31" s="145" t="s">
        <v>389</v>
      </c>
      <c r="E31" s="62">
        <v>30</v>
      </c>
      <c r="F31" s="40">
        <v>18334000</v>
      </c>
      <c r="G31" s="62">
        <v>29</v>
      </c>
      <c r="H31" s="40">
        <v>9968000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28"/>
    </row>
    <row r="32" spans="1:106" ht="12.75">
      <c r="A32" s="38">
        <v>29</v>
      </c>
      <c r="B32" s="39">
        <v>8</v>
      </c>
      <c r="C32" s="39" t="s">
        <v>222</v>
      </c>
      <c r="D32" s="145" t="s">
        <v>223</v>
      </c>
      <c r="E32" s="62">
        <v>31</v>
      </c>
      <c r="F32" s="40">
        <v>13688000</v>
      </c>
      <c r="G32" s="62">
        <v>28</v>
      </c>
      <c r="H32" s="40">
        <v>15198000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28"/>
    </row>
    <row r="33" spans="1:106" ht="12.75">
      <c r="A33" s="38">
        <v>30</v>
      </c>
      <c r="B33" s="42">
        <v>9</v>
      </c>
      <c r="C33" s="39" t="s">
        <v>409</v>
      </c>
      <c r="D33" s="145" t="s">
        <v>410</v>
      </c>
      <c r="E33" s="62">
        <v>37</v>
      </c>
      <c r="F33" s="40">
        <v>19771000</v>
      </c>
      <c r="G33" s="62">
        <v>27</v>
      </c>
      <c r="H33" s="40">
        <v>11748000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28"/>
    </row>
    <row r="34" spans="1:106" ht="12.75">
      <c r="A34" s="38">
        <v>31</v>
      </c>
      <c r="B34" s="47">
        <v>3</v>
      </c>
      <c r="C34" s="48" t="s">
        <v>20</v>
      </c>
      <c r="D34" s="147" t="s">
        <v>21</v>
      </c>
      <c r="E34" s="62">
        <v>34</v>
      </c>
      <c r="F34" s="40">
        <v>23818000</v>
      </c>
      <c r="G34" s="62">
        <v>26</v>
      </c>
      <c r="H34" s="40">
        <v>21342000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28"/>
    </row>
    <row r="35" spans="1:106" ht="12.75">
      <c r="A35" s="41">
        <v>32</v>
      </c>
      <c r="B35" s="39">
        <v>9</v>
      </c>
      <c r="C35" s="39" t="s">
        <v>201</v>
      </c>
      <c r="D35" s="145" t="s">
        <v>202</v>
      </c>
      <c r="E35" s="62">
        <v>25</v>
      </c>
      <c r="F35" s="40">
        <v>12839000</v>
      </c>
      <c r="G35" s="62">
        <v>26</v>
      </c>
      <c r="H35" s="40">
        <v>12123000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28"/>
    </row>
    <row r="36" spans="1:106" ht="12.75">
      <c r="A36" s="38">
        <v>33</v>
      </c>
      <c r="B36" s="42">
        <v>10</v>
      </c>
      <c r="C36" s="4" t="s">
        <v>425</v>
      </c>
      <c r="D36" s="146" t="s">
        <v>426</v>
      </c>
      <c r="E36" s="62">
        <v>34</v>
      </c>
      <c r="F36" s="40">
        <v>13430000</v>
      </c>
      <c r="G36" s="62">
        <v>25</v>
      </c>
      <c r="H36" s="40">
        <v>19004000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28"/>
    </row>
    <row r="37" spans="1:106" ht="12.75">
      <c r="A37" s="38">
        <v>34</v>
      </c>
      <c r="B37" s="39">
        <v>3</v>
      </c>
      <c r="C37" s="39" t="s">
        <v>330</v>
      </c>
      <c r="D37" s="145" t="s">
        <v>331</v>
      </c>
      <c r="E37" s="62">
        <v>39</v>
      </c>
      <c r="F37" s="40">
        <v>34016000</v>
      </c>
      <c r="G37" s="62">
        <v>25</v>
      </c>
      <c r="H37" s="40">
        <v>18874000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28"/>
    </row>
    <row r="38" spans="1:106" ht="12.75">
      <c r="A38" s="38">
        <v>35</v>
      </c>
      <c r="B38" s="42">
        <v>11</v>
      </c>
      <c r="C38" s="4" t="s">
        <v>430</v>
      </c>
      <c r="D38" s="146" t="s">
        <v>431</v>
      </c>
      <c r="E38" s="62">
        <v>32</v>
      </c>
      <c r="F38" s="40">
        <v>14681000</v>
      </c>
      <c r="G38" s="62">
        <v>23</v>
      </c>
      <c r="H38" s="40">
        <v>8383000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28"/>
    </row>
    <row r="39" spans="1:106" ht="12.75">
      <c r="A39" s="38">
        <v>36</v>
      </c>
      <c r="B39" s="39">
        <v>4</v>
      </c>
      <c r="C39" s="39" t="s">
        <v>522</v>
      </c>
      <c r="D39" s="145" t="s">
        <v>523</v>
      </c>
      <c r="E39" s="62">
        <v>30</v>
      </c>
      <c r="F39" s="40">
        <v>18705000</v>
      </c>
      <c r="G39" s="62">
        <v>22</v>
      </c>
      <c r="H39" s="40">
        <v>22264000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28"/>
    </row>
    <row r="40" spans="1:106" ht="12.75">
      <c r="A40" s="41">
        <v>37</v>
      </c>
      <c r="B40" s="39">
        <v>1</v>
      </c>
      <c r="C40" s="39" t="s">
        <v>379</v>
      </c>
      <c r="D40" s="145" t="s">
        <v>380</v>
      </c>
      <c r="E40" s="62">
        <v>19</v>
      </c>
      <c r="F40" s="40">
        <v>14757000</v>
      </c>
      <c r="G40" s="62">
        <v>22</v>
      </c>
      <c r="H40" s="40">
        <v>18557000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28"/>
    </row>
    <row r="41" spans="1:106" ht="12.75">
      <c r="A41" s="38">
        <v>38</v>
      </c>
      <c r="B41" s="39">
        <v>10</v>
      </c>
      <c r="C41" s="39" t="s">
        <v>243</v>
      </c>
      <c r="D41" s="145" t="s">
        <v>244</v>
      </c>
      <c r="E41" s="62">
        <v>24</v>
      </c>
      <c r="F41" s="40">
        <v>15174000</v>
      </c>
      <c r="G41" s="62">
        <v>22</v>
      </c>
      <c r="H41" s="40">
        <v>10195000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28"/>
    </row>
    <row r="42" spans="1:106" ht="12.75">
      <c r="A42" s="38">
        <v>39</v>
      </c>
      <c r="B42" s="39">
        <v>2</v>
      </c>
      <c r="C42" s="39" t="s">
        <v>56</v>
      </c>
      <c r="D42" s="145" t="s">
        <v>57</v>
      </c>
      <c r="E42" s="62">
        <v>34</v>
      </c>
      <c r="F42" s="40">
        <v>33854000</v>
      </c>
      <c r="G42" s="62">
        <v>21</v>
      </c>
      <c r="H42" s="40">
        <v>28259000</v>
      </c>
      <c r="I42" s="71"/>
      <c r="J42" s="71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28"/>
    </row>
    <row r="43" spans="1:106" ht="12.75">
      <c r="A43" s="38">
        <v>40</v>
      </c>
      <c r="B43" s="47">
        <v>4</v>
      </c>
      <c r="C43" s="48" t="s">
        <v>6</v>
      </c>
      <c r="D43" s="147" t="s">
        <v>7</v>
      </c>
      <c r="E43" s="62">
        <v>32</v>
      </c>
      <c r="F43" s="40">
        <v>12301000</v>
      </c>
      <c r="G43" s="62">
        <v>21</v>
      </c>
      <c r="H43" s="40">
        <v>13651000</v>
      </c>
      <c r="I43" s="71"/>
      <c r="J43" s="71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28"/>
    </row>
    <row r="44" spans="1:106" ht="12.75">
      <c r="A44" s="38">
        <v>41</v>
      </c>
      <c r="B44" s="39">
        <v>3</v>
      </c>
      <c r="C44" s="39" t="s">
        <v>134</v>
      </c>
      <c r="D44" s="145" t="s">
        <v>135</v>
      </c>
      <c r="E44" s="62">
        <v>31</v>
      </c>
      <c r="F44" s="40">
        <v>16248000</v>
      </c>
      <c r="G44" s="62">
        <v>21</v>
      </c>
      <c r="H44" s="40">
        <v>9907000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28"/>
    </row>
    <row r="45" spans="1:106" ht="12.75">
      <c r="A45" s="41">
        <v>42</v>
      </c>
      <c r="B45" s="39">
        <v>2</v>
      </c>
      <c r="C45" s="39" t="s">
        <v>337</v>
      </c>
      <c r="D45" s="145" t="s">
        <v>338</v>
      </c>
      <c r="E45" s="62">
        <v>18</v>
      </c>
      <c r="F45" s="40">
        <v>7451000</v>
      </c>
      <c r="G45" s="62">
        <v>20</v>
      </c>
      <c r="H45" s="40">
        <v>10717000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28"/>
    </row>
    <row r="46" spans="1:106" ht="12.75">
      <c r="A46" s="38">
        <v>43</v>
      </c>
      <c r="B46" s="42">
        <v>3</v>
      </c>
      <c r="C46" s="4" t="s">
        <v>515</v>
      </c>
      <c r="D46" s="146" t="s">
        <v>516</v>
      </c>
      <c r="E46" s="62">
        <v>19</v>
      </c>
      <c r="F46" s="40">
        <v>14103000</v>
      </c>
      <c r="G46" s="62">
        <v>19</v>
      </c>
      <c r="H46" s="40">
        <v>12431000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28"/>
    </row>
    <row r="47" spans="1:106" ht="12.75">
      <c r="A47" s="38">
        <v>44</v>
      </c>
      <c r="B47" s="39">
        <v>4</v>
      </c>
      <c r="C47" s="39" t="s">
        <v>148</v>
      </c>
      <c r="D47" s="145" t="s">
        <v>149</v>
      </c>
      <c r="E47" s="62">
        <v>21</v>
      </c>
      <c r="F47" s="40">
        <v>11385000</v>
      </c>
      <c r="G47" s="62">
        <v>19</v>
      </c>
      <c r="H47" s="40">
        <v>9665000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28"/>
    </row>
    <row r="48" spans="1:106" ht="12.75">
      <c r="A48" s="38">
        <v>45</v>
      </c>
      <c r="B48" s="39">
        <v>11</v>
      </c>
      <c r="C48" s="39" t="s">
        <v>205</v>
      </c>
      <c r="D48" s="145" t="s">
        <v>206</v>
      </c>
      <c r="E48" s="62">
        <v>17</v>
      </c>
      <c r="F48" s="40">
        <v>8004000</v>
      </c>
      <c r="G48" s="62">
        <v>19</v>
      </c>
      <c r="H48" s="40">
        <v>8264000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28"/>
    </row>
    <row r="49" spans="1:106" ht="12.75">
      <c r="A49" s="38">
        <v>46</v>
      </c>
      <c r="B49" s="45">
        <v>2</v>
      </c>
      <c r="C49" s="39" t="s">
        <v>77</v>
      </c>
      <c r="D49" s="145" t="s">
        <v>78</v>
      </c>
      <c r="E49" s="62">
        <v>22</v>
      </c>
      <c r="F49" s="40">
        <v>9608000</v>
      </c>
      <c r="G49" s="62">
        <v>19</v>
      </c>
      <c r="H49" s="40">
        <v>6658000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28"/>
    </row>
    <row r="50" spans="1:106" ht="12.75">
      <c r="A50" s="41">
        <v>47</v>
      </c>
      <c r="B50" s="39">
        <v>5</v>
      </c>
      <c r="C50" s="39" t="s">
        <v>332</v>
      </c>
      <c r="D50" s="145" t="s">
        <v>504</v>
      </c>
      <c r="E50" s="62">
        <v>15</v>
      </c>
      <c r="F50" s="40">
        <v>13297000</v>
      </c>
      <c r="G50" s="62">
        <v>18</v>
      </c>
      <c r="H50" s="40">
        <v>21032000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28"/>
    </row>
    <row r="51" spans="1:106" ht="12.75">
      <c r="A51" s="38">
        <v>48</v>
      </c>
      <c r="B51" s="39">
        <v>12</v>
      </c>
      <c r="C51" s="39" t="s">
        <v>224</v>
      </c>
      <c r="D51" s="145" t="s">
        <v>225</v>
      </c>
      <c r="E51" s="62">
        <v>21</v>
      </c>
      <c r="F51" s="40">
        <v>10247000</v>
      </c>
      <c r="G51" s="62">
        <v>18</v>
      </c>
      <c r="H51" s="40">
        <v>8912000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28"/>
    </row>
    <row r="52" spans="1:106" ht="12.75">
      <c r="A52" s="38">
        <v>49</v>
      </c>
      <c r="B52" s="39">
        <v>13</v>
      </c>
      <c r="C52" s="39" t="s">
        <v>235</v>
      </c>
      <c r="D52" s="145" t="s">
        <v>236</v>
      </c>
      <c r="E52" s="62">
        <v>12</v>
      </c>
      <c r="F52" s="40">
        <v>4847000</v>
      </c>
      <c r="G52" s="62">
        <v>18</v>
      </c>
      <c r="H52" s="40">
        <v>7792000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28"/>
    </row>
    <row r="53" spans="1:106" ht="12.75">
      <c r="A53" s="38">
        <v>50</v>
      </c>
      <c r="B53" s="39">
        <v>3</v>
      </c>
      <c r="C53" s="39" t="s">
        <v>496</v>
      </c>
      <c r="D53" s="145" t="s">
        <v>518</v>
      </c>
      <c r="E53" s="62">
        <v>19</v>
      </c>
      <c r="F53" s="40">
        <v>4258000</v>
      </c>
      <c r="G53" s="62">
        <v>18</v>
      </c>
      <c r="H53" s="40">
        <v>4399000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28"/>
    </row>
    <row r="54" spans="1:106" ht="12.75">
      <c r="A54" s="38">
        <v>51</v>
      </c>
      <c r="B54" s="42">
        <v>12</v>
      </c>
      <c r="C54" s="4" t="s">
        <v>450</v>
      </c>
      <c r="D54" s="146" t="s">
        <v>562</v>
      </c>
      <c r="E54" s="62">
        <v>23</v>
      </c>
      <c r="F54" s="40">
        <v>11358000</v>
      </c>
      <c r="G54" s="62">
        <v>16</v>
      </c>
      <c r="H54" s="40">
        <v>16238000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28"/>
    </row>
    <row r="55" spans="1:106" ht="14.25" customHeight="1">
      <c r="A55" s="41">
        <v>52</v>
      </c>
      <c r="B55" s="39">
        <v>3</v>
      </c>
      <c r="C55" s="39" t="s">
        <v>364</v>
      </c>
      <c r="D55" s="145" t="s">
        <v>365</v>
      </c>
      <c r="E55" s="62">
        <v>32</v>
      </c>
      <c r="F55" s="40">
        <v>20912000</v>
      </c>
      <c r="G55" s="62">
        <v>16</v>
      </c>
      <c r="H55" s="40">
        <v>14554000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28"/>
    </row>
    <row r="56" spans="1:106" ht="12.75">
      <c r="A56" s="38">
        <v>53</v>
      </c>
      <c r="B56" s="39">
        <v>6</v>
      </c>
      <c r="C56" s="39" t="s">
        <v>320</v>
      </c>
      <c r="D56" s="145" t="s">
        <v>321</v>
      </c>
      <c r="E56" s="62">
        <v>21</v>
      </c>
      <c r="F56" s="40">
        <v>8038000</v>
      </c>
      <c r="G56" s="62">
        <v>16</v>
      </c>
      <c r="H56" s="40">
        <v>8995000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28"/>
    </row>
    <row r="57" spans="1:106" ht="12.75">
      <c r="A57" s="38">
        <v>54</v>
      </c>
      <c r="B57" s="45">
        <v>3</v>
      </c>
      <c r="C57" s="39" t="s">
        <v>569</v>
      </c>
      <c r="D57" s="145" t="s">
        <v>570</v>
      </c>
      <c r="E57" s="62">
        <v>8</v>
      </c>
      <c r="F57" s="40">
        <v>5609000</v>
      </c>
      <c r="G57" s="62">
        <v>15</v>
      </c>
      <c r="H57" s="40">
        <v>15846000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28"/>
    </row>
    <row r="58" spans="1:106" ht="12.75">
      <c r="A58" s="38">
        <v>55</v>
      </c>
      <c r="B58" s="39">
        <v>14</v>
      </c>
      <c r="C58" s="39" t="s">
        <v>228</v>
      </c>
      <c r="D58" s="145" t="s">
        <v>229</v>
      </c>
      <c r="E58" s="62">
        <v>21</v>
      </c>
      <c r="F58" s="40">
        <v>11384000</v>
      </c>
      <c r="G58" s="62">
        <v>15</v>
      </c>
      <c r="H58" s="40">
        <v>9858000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28"/>
    </row>
    <row r="59" spans="1:106" ht="12.75">
      <c r="A59" s="38">
        <v>56</v>
      </c>
      <c r="B59" s="39">
        <v>5</v>
      </c>
      <c r="C59" s="39" t="s">
        <v>170</v>
      </c>
      <c r="D59" s="145" t="s">
        <v>171</v>
      </c>
      <c r="E59" s="62">
        <v>16</v>
      </c>
      <c r="F59" s="40">
        <v>9209000</v>
      </c>
      <c r="G59" s="62">
        <v>15</v>
      </c>
      <c r="H59" s="40">
        <v>7373000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28"/>
    </row>
    <row r="60" spans="1:106" ht="12.75">
      <c r="A60" s="41">
        <v>57</v>
      </c>
      <c r="B60" s="42">
        <v>4</v>
      </c>
      <c r="C60" s="4" t="s">
        <v>476</v>
      </c>
      <c r="D60" s="146" t="s">
        <v>477</v>
      </c>
      <c r="E60" s="62">
        <v>25</v>
      </c>
      <c r="F60" s="40">
        <v>9164000</v>
      </c>
      <c r="G60" s="62">
        <v>15</v>
      </c>
      <c r="H60" s="40">
        <v>6026000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28"/>
    </row>
    <row r="61" spans="1:106" ht="12.75">
      <c r="A61" s="38">
        <v>58</v>
      </c>
      <c r="B61" s="39">
        <v>4</v>
      </c>
      <c r="C61" s="39" t="s">
        <v>403</v>
      </c>
      <c r="D61" s="145" t="s">
        <v>505</v>
      </c>
      <c r="E61" s="62">
        <v>18</v>
      </c>
      <c r="F61" s="40">
        <v>9844000</v>
      </c>
      <c r="G61" s="62">
        <v>14</v>
      </c>
      <c r="H61" s="40">
        <v>21964000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28"/>
    </row>
    <row r="62" spans="1:106" ht="12.75">
      <c r="A62" s="38">
        <v>59</v>
      </c>
      <c r="B62" s="39">
        <v>6</v>
      </c>
      <c r="C62" s="39" t="s">
        <v>145</v>
      </c>
      <c r="D62" s="145" t="s">
        <v>634</v>
      </c>
      <c r="E62" s="62">
        <v>22</v>
      </c>
      <c r="F62" s="40">
        <v>17661000</v>
      </c>
      <c r="G62" s="62">
        <v>14</v>
      </c>
      <c r="H62" s="40">
        <v>12639000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28"/>
    </row>
    <row r="63" spans="1:106" ht="12.75">
      <c r="A63" s="38">
        <v>60</v>
      </c>
      <c r="B63" s="42">
        <v>13</v>
      </c>
      <c r="C63" s="39" t="s">
        <v>590</v>
      </c>
      <c r="D63" s="145" t="s">
        <v>591</v>
      </c>
      <c r="E63" s="62">
        <v>28</v>
      </c>
      <c r="F63" s="44">
        <v>19927000</v>
      </c>
      <c r="G63" s="62">
        <v>14</v>
      </c>
      <c r="H63" s="44">
        <v>11964000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28"/>
    </row>
    <row r="64" spans="1:106" ht="12.75">
      <c r="A64" s="38">
        <v>61</v>
      </c>
      <c r="B64" s="39">
        <v>5</v>
      </c>
      <c r="C64" s="39" t="s">
        <v>390</v>
      </c>
      <c r="D64" s="145" t="s">
        <v>391</v>
      </c>
      <c r="E64" s="62">
        <v>25</v>
      </c>
      <c r="F64" s="40">
        <v>20556000</v>
      </c>
      <c r="G64" s="62">
        <v>14</v>
      </c>
      <c r="H64" s="40">
        <v>11212000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28"/>
    </row>
    <row r="65" spans="1:106" ht="12.75">
      <c r="A65" s="41">
        <v>62</v>
      </c>
      <c r="B65" s="39">
        <v>7</v>
      </c>
      <c r="C65" s="39" t="s">
        <v>106</v>
      </c>
      <c r="D65" s="145" t="s">
        <v>107</v>
      </c>
      <c r="E65" s="62">
        <v>11</v>
      </c>
      <c r="F65" s="40">
        <v>7953000</v>
      </c>
      <c r="G65" s="62">
        <v>14</v>
      </c>
      <c r="H65" s="40">
        <v>10319000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28"/>
    </row>
    <row r="66" spans="1:106" ht="12.75">
      <c r="A66" s="38">
        <v>63</v>
      </c>
      <c r="B66" s="42">
        <v>14</v>
      </c>
      <c r="C66" s="39" t="s">
        <v>411</v>
      </c>
      <c r="D66" s="145" t="s">
        <v>412</v>
      </c>
      <c r="E66" s="62">
        <v>0</v>
      </c>
      <c r="F66" s="44" t="s">
        <v>592</v>
      </c>
      <c r="G66" s="62">
        <v>14</v>
      </c>
      <c r="H66" s="44">
        <v>8365000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28"/>
    </row>
    <row r="67" spans="1:106" ht="12.75">
      <c r="A67" s="38">
        <v>64</v>
      </c>
      <c r="B67" s="39">
        <v>4</v>
      </c>
      <c r="C67" s="39" t="s">
        <v>343</v>
      </c>
      <c r="D67" s="145" t="s">
        <v>344</v>
      </c>
      <c r="E67" s="62">
        <v>22</v>
      </c>
      <c r="F67" s="40">
        <v>10191000</v>
      </c>
      <c r="G67" s="62">
        <v>14</v>
      </c>
      <c r="H67" s="40">
        <v>5865000</v>
      </c>
      <c r="I67" s="71"/>
      <c r="J67" s="71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28"/>
    </row>
    <row r="68" spans="1:106" ht="12.75">
      <c r="A68" s="38">
        <v>65</v>
      </c>
      <c r="B68" s="42">
        <v>15</v>
      </c>
      <c r="C68" s="4" t="s">
        <v>548</v>
      </c>
      <c r="D68" s="146" t="s">
        <v>549</v>
      </c>
      <c r="E68" s="62">
        <v>16</v>
      </c>
      <c r="F68" s="40">
        <v>12289000</v>
      </c>
      <c r="G68" s="62">
        <v>13</v>
      </c>
      <c r="H68" s="40">
        <v>15659000</v>
      </c>
      <c r="I68" s="71"/>
      <c r="J68" s="71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28"/>
    </row>
    <row r="69" spans="1:106" ht="12.75">
      <c r="A69" s="38">
        <v>66</v>
      </c>
      <c r="B69" s="39">
        <v>7</v>
      </c>
      <c r="C69" s="39" t="s">
        <v>279</v>
      </c>
      <c r="D69" s="145" t="s">
        <v>280</v>
      </c>
      <c r="E69" s="62">
        <v>22</v>
      </c>
      <c r="F69" s="40">
        <v>18927000</v>
      </c>
      <c r="G69" s="62">
        <v>13</v>
      </c>
      <c r="H69" s="40">
        <v>10143000</v>
      </c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28"/>
    </row>
    <row r="70" spans="1:106" ht="12.75">
      <c r="A70" s="41">
        <v>67</v>
      </c>
      <c r="B70" s="39">
        <v>8</v>
      </c>
      <c r="C70" s="39" t="s">
        <v>185</v>
      </c>
      <c r="D70" s="145" t="s">
        <v>186</v>
      </c>
      <c r="E70" s="62">
        <v>24</v>
      </c>
      <c r="F70" s="40">
        <v>27218000</v>
      </c>
      <c r="G70" s="62">
        <v>12</v>
      </c>
      <c r="H70" s="40">
        <v>17921000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28"/>
    </row>
    <row r="71" spans="1:106" ht="12.75">
      <c r="A71" s="38">
        <v>68</v>
      </c>
      <c r="B71" s="39">
        <v>15</v>
      </c>
      <c r="C71" s="39" t="s">
        <v>593</v>
      </c>
      <c r="D71" s="145" t="s">
        <v>594</v>
      </c>
      <c r="E71" s="62">
        <v>14</v>
      </c>
      <c r="F71" s="40">
        <v>8559000</v>
      </c>
      <c r="G71" s="62">
        <v>12</v>
      </c>
      <c r="H71" s="40">
        <v>9004000</v>
      </c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28"/>
    </row>
    <row r="72" spans="1:106" ht="12.75">
      <c r="A72" s="38">
        <v>69</v>
      </c>
      <c r="B72" s="39">
        <v>4</v>
      </c>
      <c r="C72" s="39" t="s">
        <v>51</v>
      </c>
      <c r="D72" s="145" t="s">
        <v>561</v>
      </c>
      <c r="E72" s="62">
        <v>20</v>
      </c>
      <c r="F72" s="40">
        <v>3723000</v>
      </c>
      <c r="G72" s="62">
        <v>12</v>
      </c>
      <c r="H72" s="40">
        <v>3256000</v>
      </c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28"/>
    </row>
    <row r="73" spans="1:106" ht="12.75">
      <c r="A73" s="38">
        <v>70</v>
      </c>
      <c r="B73" s="39">
        <v>8</v>
      </c>
      <c r="C73" s="39" t="s">
        <v>300</v>
      </c>
      <c r="D73" s="145" t="s">
        <v>635</v>
      </c>
      <c r="E73" s="62">
        <v>14</v>
      </c>
      <c r="F73" s="40">
        <v>8940000</v>
      </c>
      <c r="G73" s="62">
        <v>11</v>
      </c>
      <c r="H73" s="40">
        <v>10487000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28"/>
    </row>
    <row r="74" spans="1:106" ht="12.75">
      <c r="A74" s="38">
        <v>71</v>
      </c>
      <c r="B74" s="39">
        <v>5</v>
      </c>
      <c r="C74" s="39" t="s">
        <v>345</v>
      </c>
      <c r="D74" s="145" t="s">
        <v>346</v>
      </c>
      <c r="E74" s="62">
        <v>8</v>
      </c>
      <c r="F74" s="40">
        <v>3158000</v>
      </c>
      <c r="G74" s="62">
        <v>11</v>
      </c>
      <c r="H74" s="40">
        <v>9746000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28"/>
    </row>
    <row r="75" spans="1:106" ht="12.75">
      <c r="A75" s="41">
        <v>72</v>
      </c>
      <c r="B75" s="47">
        <v>5</v>
      </c>
      <c r="C75" s="48" t="s">
        <v>24</v>
      </c>
      <c r="D75" s="147" t="s">
        <v>525</v>
      </c>
      <c r="E75" s="62">
        <v>21</v>
      </c>
      <c r="F75" s="40">
        <v>9709000</v>
      </c>
      <c r="G75" s="62">
        <v>11</v>
      </c>
      <c r="H75" s="40">
        <v>7244000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28"/>
    </row>
    <row r="76" spans="1:106" ht="12.75">
      <c r="A76" s="38">
        <v>73</v>
      </c>
      <c r="B76" s="39">
        <v>16</v>
      </c>
      <c r="C76" s="39" t="s">
        <v>256</v>
      </c>
      <c r="D76" s="145" t="s">
        <v>257</v>
      </c>
      <c r="E76" s="62">
        <v>12</v>
      </c>
      <c r="F76" s="40">
        <v>6505000</v>
      </c>
      <c r="G76" s="62">
        <v>11</v>
      </c>
      <c r="H76" s="40">
        <v>5314000</v>
      </c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28"/>
    </row>
    <row r="77" spans="1:106" ht="12.75">
      <c r="A77" s="38">
        <v>74</v>
      </c>
      <c r="B77" s="39">
        <v>6</v>
      </c>
      <c r="C77" s="39" t="s">
        <v>377</v>
      </c>
      <c r="D77" s="145" t="s">
        <v>378</v>
      </c>
      <c r="E77" s="62">
        <v>13</v>
      </c>
      <c r="F77" s="40">
        <v>5461000</v>
      </c>
      <c r="G77" s="62">
        <v>11</v>
      </c>
      <c r="H77" s="40">
        <v>5052000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28"/>
    </row>
    <row r="78" spans="1:106" ht="12.75">
      <c r="A78" s="38">
        <v>75</v>
      </c>
      <c r="B78" s="39">
        <v>9</v>
      </c>
      <c r="C78" s="39" t="s">
        <v>133</v>
      </c>
      <c r="D78" s="145" t="s">
        <v>499</v>
      </c>
      <c r="E78" s="62">
        <v>15</v>
      </c>
      <c r="F78" s="40">
        <v>9043000</v>
      </c>
      <c r="G78" s="62">
        <v>11</v>
      </c>
      <c r="H78" s="40">
        <v>4570000</v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28"/>
    </row>
    <row r="79" spans="1:106" ht="12.75">
      <c r="A79" s="38">
        <v>76</v>
      </c>
      <c r="B79" s="39">
        <v>17</v>
      </c>
      <c r="C79" s="39" t="s">
        <v>245</v>
      </c>
      <c r="D79" s="145" t="s">
        <v>531</v>
      </c>
      <c r="E79" s="62">
        <v>15</v>
      </c>
      <c r="F79" s="40">
        <v>12409000</v>
      </c>
      <c r="G79" s="62">
        <v>11</v>
      </c>
      <c r="H79" s="40">
        <v>4528000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28"/>
    </row>
    <row r="80" spans="1:106" ht="12.75">
      <c r="A80" s="41">
        <v>77</v>
      </c>
      <c r="B80" s="42">
        <v>16</v>
      </c>
      <c r="C80" s="4" t="s">
        <v>445</v>
      </c>
      <c r="D80" s="146" t="s">
        <v>446</v>
      </c>
      <c r="E80" s="62">
        <v>15</v>
      </c>
      <c r="F80" s="40">
        <v>14341000</v>
      </c>
      <c r="G80" s="62">
        <v>10</v>
      </c>
      <c r="H80" s="40">
        <v>11613000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28"/>
    </row>
    <row r="81" spans="1:106" ht="12.75">
      <c r="A81" s="38">
        <v>78</v>
      </c>
      <c r="B81" s="39">
        <v>9</v>
      </c>
      <c r="C81" s="39" t="s">
        <v>294</v>
      </c>
      <c r="D81" s="145" t="s">
        <v>295</v>
      </c>
      <c r="E81" s="62">
        <v>9</v>
      </c>
      <c r="F81" s="40">
        <v>4168000</v>
      </c>
      <c r="G81" s="62">
        <v>10</v>
      </c>
      <c r="H81" s="40">
        <v>8337000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28"/>
    </row>
    <row r="82" spans="1:106" ht="12.75">
      <c r="A82" s="38">
        <v>79</v>
      </c>
      <c r="B82" s="39">
        <v>5</v>
      </c>
      <c r="C82" s="39" t="s">
        <v>519</v>
      </c>
      <c r="D82" s="145" t="s">
        <v>528</v>
      </c>
      <c r="E82" s="62">
        <v>17</v>
      </c>
      <c r="F82" s="40">
        <v>12498000</v>
      </c>
      <c r="G82" s="62">
        <v>10</v>
      </c>
      <c r="H82" s="40">
        <v>7036000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28"/>
    </row>
    <row r="83" spans="1:106" ht="12.75">
      <c r="A83" s="38">
        <v>80</v>
      </c>
      <c r="B83" s="39">
        <v>18</v>
      </c>
      <c r="C83" s="39" t="s">
        <v>270</v>
      </c>
      <c r="D83" s="145" t="s">
        <v>574</v>
      </c>
      <c r="E83" s="62">
        <v>22</v>
      </c>
      <c r="F83" s="40">
        <v>8038000</v>
      </c>
      <c r="G83" s="62">
        <v>10</v>
      </c>
      <c r="H83" s="40">
        <v>4416000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28"/>
    </row>
    <row r="84" spans="1:106" ht="12.75">
      <c r="A84" s="38">
        <v>81</v>
      </c>
      <c r="B84" s="39">
        <v>19</v>
      </c>
      <c r="C84" s="39" t="s">
        <v>207</v>
      </c>
      <c r="D84" s="145" t="s">
        <v>208</v>
      </c>
      <c r="E84" s="62">
        <v>10</v>
      </c>
      <c r="F84" s="40">
        <v>4040000</v>
      </c>
      <c r="G84" s="62">
        <v>9</v>
      </c>
      <c r="H84" s="40">
        <v>7420000</v>
      </c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28"/>
    </row>
    <row r="85" spans="1:106" ht="12.75">
      <c r="A85" s="41">
        <v>82</v>
      </c>
      <c r="B85" s="39">
        <v>20</v>
      </c>
      <c r="C85" s="39" t="s">
        <v>198</v>
      </c>
      <c r="D85" s="145" t="s">
        <v>559</v>
      </c>
      <c r="E85" s="62">
        <v>8</v>
      </c>
      <c r="F85" s="40">
        <v>9375000</v>
      </c>
      <c r="G85" s="62">
        <v>9</v>
      </c>
      <c r="H85" s="40">
        <v>7342000</v>
      </c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28"/>
    </row>
    <row r="86" spans="1:106" ht="12.75">
      <c r="A86" s="38">
        <v>83</v>
      </c>
      <c r="B86" s="45">
        <v>4</v>
      </c>
      <c r="C86" s="39" t="s">
        <v>67</v>
      </c>
      <c r="D86" s="145" t="s">
        <v>68</v>
      </c>
      <c r="E86" s="62">
        <v>9</v>
      </c>
      <c r="F86" s="40">
        <v>9850000</v>
      </c>
      <c r="G86" s="62">
        <v>9</v>
      </c>
      <c r="H86" s="40">
        <v>6544000</v>
      </c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28"/>
    </row>
    <row r="87" spans="1:106" ht="12.75">
      <c r="A87" s="38">
        <v>84</v>
      </c>
      <c r="B87" s="39">
        <v>10</v>
      </c>
      <c r="C87" s="39" t="s">
        <v>104</v>
      </c>
      <c r="D87" s="145" t="s">
        <v>105</v>
      </c>
      <c r="E87" s="62">
        <v>14</v>
      </c>
      <c r="F87" s="40">
        <v>4885000</v>
      </c>
      <c r="G87" s="62">
        <v>9</v>
      </c>
      <c r="H87" s="40">
        <v>5018000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28"/>
    </row>
    <row r="88" spans="1:106" ht="12.75">
      <c r="A88" s="38">
        <v>85</v>
      </c>
      <c r="B88" s="42">
        <v>17</v>
      </c>
      <c r="C88" s="4" t="s">
        <v>421</v>
      </c>
      <c r="D88" s="146" t="s">
        <v>422</v>
      </c>
      <c r="E88" s="62">
        <v>13</v>
      </c>
      <c r="F88" s="40">
        <v>7174000</v>
      </c>
      <c r="G88" s="62">
        <v>9</v>
      </c>
      <c r="H88" s="40">
        <v>2771000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28"/>
    </row>
    <row r="89" spans="1:106" ht="12.75">
      <c r="A89" s="38">
        <v>86</v>
      </c>
      <c r="B89" s="39">
        <v>21</v>
      </c>
      <c r="C89" s="39" t="s">
        <v>259</v>
      </c>
      <c r="D89" s="145" t="s">
        <v>260</v>
      </c>
      <c r="E89" s="62">
        <v>9</v>
      </c>
      <c r="F89" s="40">
        <v>7544000</v>
      </c>
      <c r="G89" s="62">
        <v>8</v>
      </c>
      <c r="H89" s="40">
        <v>6132000</v>
      </c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28"/>
    </row>
    <row r="90" spans="1:106" ht="12.75">
      <c r="A90" s="41">
        <v>87</v>
      </c>
      <c r="B90" s="4">
        <v>6</v>
      </c>
      <c r="C90" s="39" t="s">
        <v>383</v>
      </c>
      <c r="D90" s="145" t="s">
        <v>384</v>
      </c>
      <c r="E90" s="62">
        <v>17</v>
      </c>
      <c r="F90" s="40">
        <v>10360000</v>
      </c>
      <c r="G90" s="62">
        <v>8</v>
      </c>
      <c r="H90" s="40">
        <v>5102000</v>
      </c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28"/>
    </row>
    <row r="91" spans="1:106" ht="12.75">
      <c r="A91" s="38">
        <v>88</v>
      </c>
      <c r="B91" s="39">
        <v>7</v>
      </c>
      <c r="C91" s="39" t="s">
        <v>372</v>
      </c>
      <c r="D91" s="145" t="s">
        <v>566</v>
      </c>
      <c r="E91" s="62">
        <v>11</v>
      </c>
      <c r="F91" s="40">
        <v>14248000</v>
      </c>
      <c r="G91" s="62">
        <v>8</v>
      </c>
      <c r="H91" s="40">
        <v>4367000</v>
      </c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28"/>
    </row>
    <row r="92" spans="1:106" ht="12.75">
      <c r="A92" s="38">
        <v>89</v>
      </c>
      <c r="B92" s="47">
        <v>6</v>
      </c>
      <c r="C92" s="48" t="s">
        <v>32</v>
      </c>
      <c r="D92" s="147" t="s">
        <v>581</v>
      </c>
      <c r="E92" s="62">
        <v>4</v>
      </c>
      <c r="F92" s="40">
        <v>1583000</v>
      </c>
      <c r="G92" s="62">
        <v>8</v>
      </c>
      <c r="H92" s="40">
        <v>3461000</v>
      </c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28"/>
    </row>
    <row r="93" spans="1:106" ht="12.75">
      <c r="A93" s="38">
        <v>90</v>
      </c>
      <c r="B93" s="39">
        <v>22</v>
      </c>
      <c r="C93" s="39" t="s">
        <v>213</v>
      </c>
      <c r="D93" s="145" t="s">
        <v>214</v>
      </c>
      <c r="E93" s="62">
        <v>11</v>
      </c>
      <c r="F93" s="40">
        <v>5521000</v>
      </c>
      <c r="G93" s="62">
        <v>8</v>
      </c>
      <c r="H93" s="40">
        <v>3333000</v>
      </c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28"/>
    </row>
    <row r="94" spans="1:106" ht="12.75">
      <c r="A94" s="38">
        <v>91</v>
      </c>
      <c r="B94" s="45">
        <v>5</v>
      </c>
      <c r="C94" s="39" t="s">
        <v>80</v>
      </c>
      <c r="D94" s="145" t="s">
        <v>568</v>
      </c>
      <c r="E94" s="62">
        <v>10</v>
      </c>
      <c r="F94" s="40">
        <v>7593000</v>
      </c>
      <c r="G94" s="62">
        <v>7</v>
      </c>
      <c r="H94" s="40">
        <v>9908000</v>
      </c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28"/>
    </row>
    <row r="95" spans="1:106" ht="12.75">
      <c r="A95" s="41">
        <v>92</v>
      </c>
      <c r="B95" s="39">
        <v>7</v>
      </c>
      <c r="C95" s="39" t="s">
        <v>407</v>
      </c>
      <c r="D95" s="145" t="s">
        <v>408</v>
      </c>
      <c r="E95" s="62">
        <v>12</v>
      </c>
      <c r="F95" s="40">
        <v>8623000</v>
      </c>
      <c r="G95" s="62">
        <v>7</v>
      </c>
      <c r="H95" s="40">
        <v>8789000</v>
      </c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28"/>
    </row>
    <row r="96" spans="1:106" ht="12.75">
      <c r="A96" s="38">
        <v>93</v>
      </c>
      <c r="B96" s="39">
        <v>8</v>
      </c>
      <c r="C96" s="39" t="s">
        <v>595</v>
      </c>
      <c r="D96" s="145" t="s">
        <v>596</v>
      </c>
      <c r="E96" s="62">
        <v>2</v>
      </c>
      <c r="F96" s="40">
        <v>504000</v>
      </c>
      <c r="G96" s="62">
        <v>7</v>
      </c>
      <c r="H96" s="40">
        <v>7923000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28"/>
    </row>
    <row r="97" spans="1:106" ht="12.75">
      <c r="A97" s="38">
        <v>94</v>
      </c>
      <c r="B97" s="39">
        <v>8</v>
      </c>
      <c r="C97" s="39" t="s">
        <v>341</v>
      </c>
      <c r="D97" s="145" t="s">
        <v>342</v>
      </c>
      <c r="E97" s="62">
        <v>11</v>
      </c>
      <c r="F97" s="40">
        <v>5138000</v>
      </c>
      <c r="G97" s="62">
        <v>7</v>
      </c>
      <c r="H97" s="40">
        <v>4677000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28"/>
    </row>
    <row r="98" spans="1:106" ht="12.75">
      <c r="A98" s="38">
        <v>95</v>
      </c>
      <c r="B98" s="39">
        <v>23</v>
      </c>
      <c r="C98" s="39" t="s">
        <v>219</v>
      </c>
      <c r="D98" s="145" t="s">
        <v>220</v>
      </c>
      <c r="E98" s="62">
        <v>5</v>
      </c>
      <c r="F98" s="44">
        <v>5515000</v>
      </c>
      <c r="G98" s="62">
        <v>7</v>
      </c>
      <c r="H98" s="44">
        <v>4413000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28"/>
    </row>
    <row r="99" spans="1:106" ht="12.75">
      <c r="A99" s="38">
        <v>96</v>
      </c>
      <c r="B99" s="39">
        <v>11</v>
      </c>
      <c r="C99" s="39" t="s">
        <v>156</v>
      </c>
      <c r="D99" s="145" t="s">
        <v>157</v>
      </c>
      <c r="E99" s="62">
        <v>12</v>
      </c>
      <c r="F99" s="40">
        <v>6108000</v>
      </c>
      <c r="G99" s="62">
        <v>7</v>
      </c>
      <c r="H99" s="40">
        <v>4290000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28"/>
    </row>
    <row r="100" spans="1:106" ht="12.75">
      <c r="A100" s="41">
        <v>97</v>
      </c>
      <c r="B100" s="39">
        <v>9</v>
      </c>
      <c r="C100" s="39" t="s">
        <v>366</v>
      </c>
      <c r="D100" s="145" t="s">
        <v>367</v>
      </c>
      <c r="E100" s="62">
        <v>12</v>
      </c>
      <c r="F100" s="40">
        <v>2465000</v>
      </c>
      <c r="G100" s="62">
        <v>7</v>
      </c>
      <c r="H100" s="40">
        <v>4157000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28"/>
    </row>
    <row r="101" spans="1:106" ht="12.75">
      <c r="A101" s="38">
        <v>98</v>
      </c>
      <c r="B101" s="39">
        <v>12</v>
      </c>
      <c r="C101" s="39" t="s">
        <v>164</v>
      </c>
      <c r="D101" s="145" t="s">
        <v>165</v>
      </c>
      <c r="E101" s="62">
        <v>13</v>
      </c>
      <c r="F101" s="40">
        <v>6739000</v>
      </c>
      <c r="G101" s="62">
        <v>7</v>
      </c>
      <c r="H101" s="40">
        <v>3971000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28"/>
    </row>
    <row r="102" spans="1:106" ht="12.75">
      <c r="A102" s="38">
        <v>99</v>
      </c>
      <c r="B102" s="45">
        <v>6</v>
      </c>
      <c r="C102" s="39" t="s">
        <v>85</v>
      </c>
      <c r="D102" s="145" t="s">
        <v>86</v>
      </c>
      <c r="E102" s="62">
        <v>3</v>
      </c>
      <c r="F102" s="40">
        <v>947000</v>
      </c>
      <c r="G102" s="62">
        <v>7</v>
      </c>
      <c r="H102" s="40">
        <v>3203000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28"/>
    </row>
    <row r="103" spans="1:106" ht="12.75">
      <c r="A103" s="38">
        <v>100</v>
      </c>
      <c r="B103" s="42">
        <v>18</v>
      </c>
      <c r="C103" s="4" t="s">
        <v>550</v>
      </c>
      <c r="D103" s="146" t="s">
        <v>553</v>
      </c>
      <c r="E103" s="62">
        <v>14</v>
      </c>
      <c r="F103" s="40">
        <v>9972000</v>
      </c>
      <c r="G103" s="62">
        <v>7</v>
      </c>
      <c r="H103" s="40">
        <v>2946000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28"/>
    </row>
    <row r="104" spans="1:106" ht="12.75">
      <c r="A104" s="38">
        <v>101</v>
      </c>
      <c r="B104" s="39">
        <v>24</v>
      </c>
      <c r="C104" s="39" t="s">
        <v>232</v>
      </c>
      <c r="D104" s="145" t="s">
        <v>555</v>
      </c>
      <c r="E104" s="62">
        <v>12</v>
      </c>
      <c r="F104" s="40">
        <v>6159000</v>
      </c>
      <c r="G104" s="62">
        <v>7</v>
      </c>
      <c r="H104" s="40">
        <v>2888000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28"/>
    </row>
    <row r="105" spans="1:106" ht="12.75">
      <c r="A105" s="41">
        <v>102</v>
      </c>
      <c r="B105" s="39">
        <v>25</v>
      </c>
      <c r="C105" s="39" t="s">
        <v>267</v>
      </c>
      <c r="D105" s="145" t="s">
        <v>532</v>
      </c>
      <c r="E105" s="62">
        <v>8</v>
      </c>
      <c r="F105" s="40">
        <v>4539000</v>
      </c>
      <c r="G105" s="62">
        <v>7</v>
      </c>
      <c r="H105" s="40">
        <v>2526000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28"/>
    </row>
    <row r="106" spans="1:106" ht="12.75">
      <c r="A106" s="38">
        <v>103</v>
      </c>
      <c r="B106" s="39">
        <v>6</v>
      </c>
      <c r="C106" s="39" t="s">
        <v>59</v>
      </c>
      <c r="D106" s="145" t="s">
        <v>60</v>
      </c>
      <c r="E106" s="62">
        <v>7</v>
      </c>
      <c r="F106" s="44">
        <v>1412000</v>
      </c>
      <c r="G106" s="62">
        <v>7</v>
      </c>
      <c r="H106" s="44">
        <v>2467000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28"/>
    </row>
    <row r="107" spans="1:106" ht="12.75">
      <c r="A107" s="38">
        <v>104</v>
      </c>
      <c r="B107" s="47">
        <v>7</v>
      </c>
      <c r="C107" s="48" t="s">
        <v>0</v>
      </c>
      <c r="D107" s="147" t="s">
        <v>1</v>
      </c>
      <c r="E107" s="62">
        <v>0</v>
      </c>
      <c r="F107" s="44" t="s">
        <v>592</v>
      </c>
      <c r="G107" s="92">
        <v>7</v>
      </c>
      <c r="H107" s="44">
        <v>2297000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28"/>
    </row>
    <row r="108" spans="1:106" ht="12.75">
      <c r="A108" s="38">
        <v>105</v>
      </c>
      <c r="B108" s="42">
        <v>19</v>
      </c>
      <c r="C108" s="4" t="s">
        <v>432</v>
      </c>
      <c r="D108" s="146" t="s">
        <v>433</v>
      </c>
      <c r="E108" s="62">
        <v>8</v>
      </c>
      <c r="F108" s="44">
        <v>5421000</v>
      </c>
      <c r="G108" s="62">
        <v>7</v>
      </c>
      <c r="H108" s="44">
        <v>2218000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28"/>
    </row>
    <row r="109" spans="1:106" ht="12.75">
      <c r="A109" s="38">
        <v>106</v>
      </c>
      <c r="B109" s="42">
        <v>5</v>
      </c>
      <c r="C109" s="4" t="s">
        <v>478</v>
      </c>
      <c r="D109" s="146" t="s">
        <v>479</v>
      </c>
      <c r="E109" s="62">
        <v>7</v>
      </c>
      <c r="F109" s="40">
        <v>2025000</v>
      </c>
      <c r="G109" s="62">
        <v>7</v>
      </c>
      <c r="H109" s="40">
        <v>2052000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28"/>
    </row>
    <row r="110" spans="1:106" ht="12.75">
      <c r="A110" s="41">
        <v>107</v>
      </c>
      <c r="B110" s="39">
        <v>10</v>
      </c>
      <c r="C110" s="39" t="s">
        <v>286</v>
      </c>
      <c r="D110" s="145" t="s">
        <v>287</v>
      </c>
      <c r="E110" s="62">
        <v>2</v>
      </c>
      <c r="F110" s="40">
        <v>520000</v>
      </c>
      <c r="G110" s="62">
        <v>6</v>
      </c>
      <c r="H110" s="40">
        <v>11037000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28"/>
    </row>
    <row r="111" spans="1:106" ht="12.75">
      <c r="A111" s="38">
        <v>108</v>
      </c>
      <c r="B111" s="39">
        <v>11</v>
      </c>
      <c r="C111" s="39" t="s">
        <v>313</v>
      </c>
      <c r="D111" s="145" t="s">
        <v>314</v>
      </c>
      <c r="E111" s="62">
        <v>9</v>
      </c>
      <c r="F111" s="40">
        <v>9379000</v>
      </c>
      <c r="G111" s="62">
        <v>6</v>
      </c>
      <c r="H111" s="40">
        <v>4326000</v>
      </c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28"/>
    </row>
    <row r="112" spans="1:106" ht="12.75">
      <c r="A112" s="38">
        <v>109</v>
      </c>
      <c r="B112" s="39">
        <v>13</v>
      </c>
      <c r="C112" s="39" t="s">
        <v>174</v>
      </c>
      <c r="D112" s="145" t="s">
        <v>571</v>
      </c>
      <c r="E112" s="62">
        <v>4</v>
      </c>
      <c r="F112" s="40">
        <v>1940000</v>
      </c>
      <c r="G112" s="62">
        <v>6</v>
      </c>
      <c r="H112" s="40">
        <v>3442000</v>
      </c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28"/>
    </row>
    <row r="113" spans="1:106" ht="12.75">
      <c r="A113" s="38">
        <v>110</v>
      </c>
      <c r="B113" s="42">
        <v>6</v>
      </c>
      <c r="C113" s="4" t="s">
        <v>484</v>
      </c>
      <c r="D113" s="146" t="s">
        <v>485</v>
      </c>
      <c r="E113" s="62">
        <v>5</v>
      </c>
      <c r="F113" s="40">
        <v>4728000</v>
      </c>
      <c r="G113" s="62">
        <v>6</v>
      </c>
      <c r="H113" s="40">
        <v>2841000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28"/>
    </row>
    <row r="114" spans="1:106" ht="12.75">
      <c r="A114" s="38">
        <v>111</v>
      </c>
      <c r="B114" s="39">
        <v>26</v>
      </c>
      <c r="C114" s="39" t="s">
        <v>500</v>
      </c>
      <c r="D114" s="145" t="s">
        <v>501</v>
      </c>
      <c r="E114" s="62">
        <v>8</v>
      </c>
      <c r="F114" s="40">
        <v>4121000</v>
      </c>
      <c r="G114" s="62">
        <v>6</v>
      </c>
      <c r="H114" s="40">
        <v>2788000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28"/>
    </row>
    <row r="115" spans="1:106" ht="12.75">
      <c r="A115" s="41">
        <v>112</v>
      </c>
      <c r="B115" s="39">
        <v>27</v>
      </c>
      <c r="C115" s="39" t="s">
        <v>211</v>
      </c>
      <c r="D115" s="145" t="s">
        <v>212</v>
      </c>
      <c r="E115" s="62">
        <v>7</v>
      </c>
      <c r="F115" s="40">
        <v>5235000</v>
      </c>
      <c r="G115" s="62">
        <v>6</v>
      </c>
      <c r="H115" s="40">
        <v>2011000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28"/>
    </row>
    <row r="116" spans="1:106" ht="12.75">
      <c r="A116" s="38">
        <v>113</v>
      </c>
      <c r="B116" s="39">
        <v>12</v>
      </c>
      <c r="C116" s="39" t="s">
        <v>326</v>
      </c>
      <c r="D116" s="145" t="s">
        <v>327</v>
      </c>
      <c r="E116" s="62">
        <v>13</v>
      </c>
      <c r="F116" s="40">
        <v>9331000</v>
      </c>
      <c r="G116" s="62">
        <v>6</v>
      </c>
      <c r="H116" s="40">
        <v>1769000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28"/>
    </row>
    <row r="117" spans="1:106" ht="12.75">
      <c r="A117" s="38">
        <v>114</v>
      </c>
      <c r="B117" s="39">
        <v>9</v>
      </c>
      <c r="C117" s="39" t="s">
        <v>392</v>
      </c>
      <c r="D117" s="145" t="s">
        <v>393</v>
      </c>
      <c r="E117" s="62">
        <v>7</v>
      </c>
      <c r="F117" s="40">
        <v>2915000</v>
      </c>
      <c r="G117" s="62">
        <v>6</v>
      </c>
      <c r="H117" s="40">
        <v>1723000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28"/>
    </row>
    <row r="118" spans="1:106" ht="12.75">
      <c r="A118" s="38">
        <v>115</v>
      </c>
      <c r="B118" s="39">
        <v>7</v>
      </c>
      <c r="C118" s="39" t="s">
        <v>34</v>
      </c>
      <c r="D118" s="145" t="s">
        <v>35</v>
      </c>
      <c r="E118" s="62">
        <v>5</v>
      </c>
      <c r="F118" s="40">
        <v>3132000</v>
      </c>
      <c r="G118" s="62">
        <v>6</v>
      </c>
      <c r="H118" s="40">
        <v>1363000</v>
      </c>
      <c r="I118" s="71"/>
      <c r="J118" s="71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28"/>
    </row>
    <row r="119" spans="1:106" s="12" customFormat="1" ht="12.75">
      <c r="A119" s="38">
        <v>116</v>
      </c>
      <c r="B119" s="42">
        <v>20</v>
      </c>
      <c r="C119" s="4" t="s">
        <v>443</v>
      </c>
      <c r="D119" s="146" t="s">
        <v>444</v>
      </c>
      <c r="E119" s="62">
        <v>8</v>
      </c>
      <c r="F119" s="40">
        <v>6402000</v>
      </c>
      <c r="G119" s="62">
        <v>6</v>
      </c>
      <c r="H119" s="40">
        <v>1358000</v>
      </c>
      <c r="I119" s="71"/>
      <c r="J119" s="71"/>
      <c r="K119" s="3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  <c r="CI119" s="29"/>
      <c r="CJ119" s="29"/>
      <c r="CK119" s="29"/>
      <c r="CL119" s="29"/>
      <c r="CM119" s="29"/>
      <c r="CN119" s="29"/>
      <c r="CO119" s="29"/>
      <c r="CP119" s="29"/>
      <c r="CQ119" s="29"/>
      <c r="CR119" s="29"/>
      <c r="CS119" s="29"/>
      <c r="CT119" s="29"/>
      <c r="CU119" s="29"/>
      <c r="CV119" s="29"/>
      <c r="CW119" s="29"/>
      <c r="CX119" s="29"/>
      <c r="CY119" s="29"/>
      <c r="CZ119" s="29"/>
      <c r="DA119" s="29"/>
      <c r="DB119" s="30"/>
    </row>
    <row r="120" spans="1:106" ht="12.75">
      <c r="A120" s="41">
        <v>117</v>
      </c>
      <c r="B120" s="42">
        <v>21</v>
      </c>
      <c r="C120" s="4" t="s">
        <v>429</v>
      </c>
      <c r="D120" s="146" t="s">
        <v>578</v>
      </c>
      <c r="E120" s="62">
        <v>9</v>
      </c>
      <c r="F120" s="40">
        <v>8993000</v>
      </c>
      <c r="G120" s="62">
        <v>5</v>
      </c>
      <c r="H120" s="40">
        <v>7162000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28"/>
    </row>
    <row r="121" spans="1:106" ht="12.75">
      <c r="A121" s="38">
        <v>118</v>
      </c>
      <c r="B121" s="39">
        <v>14</v>
      </c>
      <c r="C121" s="39" t="s">
        <v>108</v>
      </c>
      <c r="D121" s="145" t="s">
        <v>109</v>
      </c>
      <c r="E121" s="62">
        <v>4</v>
      </c>
      <c r="F121" s="44">
        <v>1864000</v>
      </c>
      <c r="G121" s="62">
        <v>5</v>
      </c>
      <c r="H121" s="44">
        <v>6580000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28"/>
    </row>
    <row r="122" spans="1:106" ht="12.75">
      <c r="A122" s="38">
        <v>119</v>
      </c>
      <c r="B122" s="39">
        <v>8</v>
      </c>
      <c r="C122" s="4" t="s">
        <v>625</v>
      </c>
      <c r="D122" s="146" t="s">
        <v>626</v>
      </c>
      <c r="E122" s="62">
        <v>0</v>
      </c>
      <c r="F122" s="44" t="s">
        <v>592</v>
      </c>
      <c r="G122" s="62">
        <v>5</v>
      </c>
      <c r="H122" s="44">
        <v>4921000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28"/>
    </row>
    <row r="123" spans="1:106" ht="12.75">
      <c r="A123" s="38">
        <v>120</v>
      </c>
      <c r="B123" s="39">
        <v>15</v>
      </c>
      <c r="C123" s="39" t="s">
        <v>175</v>
      </c>
      <c r="D123" s="145" t="s">
        <v>176</v>
      </c>
      <c r="E123" s="62">
        <v>4</v>
      </c>
      <c r="F123" s="40">
        <v>2810000</v>
      </c>
      <c r="G123" s="62">
        <v>5</v>
      </c>
      <c r="H123" s="40">
        <v>4881000</v>
      </c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28"/>
    </row>
    <row r="124" spans="1:106" ht="12.75">
      <c r="A124" s="38">
        <v>121</v>
      </c>
      <c r="B124" s="39">
        <v>16</v>
      </c>
      <c r="C124" s="39" t="s">
        <v>118</v>
      </c>
      <c r="D124" s="145" t="s">
        <v>119</v>
      </c>
      <c r="E124" s="62">
        <v>3</v>
      </c>
      <c r="F124" s="40">
        <v>494000</v>
      </c>
      <c r="G124" s="62">
        <v>5</v>
      </c>
      <c r="H124" s="40">
        <v>4556000</v>
      </c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28"/>
    </row>
    <row r="125" spans="1:106" ht="12.75">
      <c r="A125" s="41">
        <v>122</v>
      </c>
      <c r="B125" s="39">
        <v>13</v>
      </c>
      <c r="C125" s="39" t="s">
        <v>298</v>
      </c>
      <c r="D125" s="145" t="s">
        <v>299</v>
      </c>
      <c r="E125" s="62">
        <v>4</v>
      </c>
      <c r="F125" s="40">
        <v>4955000</v>
      </c>
      <c r="G125" s="62">
        <v>5</v>
      </c>
      <c r="H125" s="40">
        <v>4282000</v>
      </c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28"/>
    </row>
    <row r="126" spans="1:106" ht="12.75">
      <c r="A126" s="38">
        <v>123</v>
      </c>
      <c r="B126" s="42">
        <v>7</v>
      </c>
      <c r="C126" s="4" t="s">
        <v>480</v>
      </c>
      <c r="D126" s="146" t="s">
        <v>481</v>
      </c>
      <c r="E126" s="62">
        <v>9</v>
      </c>
      <c r="F126" s="40">
        <v>3113000</v>
      </c>
      <c r="G126" s="62">
        <v>5</v>
      </c>
      <c r="H126" s="40">
        <v>4079000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28"/>
    </row>
    <row r="127" spans="1:106" ht="12.75">
      <c r="A127" s="38">
        <v>124</v>
      </c>
      <c r="B127" s="39">
        <v>17</v>
      </c>
      <c r="C127" s="39" t="s">
        <v>127</v>
      </c>
      <c r="D127" s="145" t="s">
        <v>128</v>
      </c>
      <c r="E127" s="62">
        <v>4</v>
      </c>
      <c r="F127" s="40">
        <v>1725000</v>
      </c>
      <c r="G127" s="62">
        <v>5</v>
      </c>
      <c r="H127" s="40">
        <v>3238000</v>
      </c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28"/>
    </row>
    <row r="128" spans="1:106" ht="12.75">
      <c r="A128" s="38">
        <v>125</v>
      </c>
      <c r="B128" s="39">
        <v>18</v>
      </c>
      <c r="C128" s="39" t="s">
        <v>187</v>
      </c>
      <c r="D128" s="145" t="s">
        <v>530</v>
      </c>
      <c r="E128" s="62">
        <v>3</v>
      </c>
      <c r="F128" s="40">
        <v>4891000</v>
      </c>
      <c r="G128" s="62">
        <v>5</v>
      </c>
      <c r="H128" s="40">
        <v>3199000</v>
      </c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28"/>
    </row>
    <row r="129" spans="1:106" ht="12.75">
      <c r="A129" s="38">
        <v>126</v>
      </c>
      <c r="B129" s="39">
        <v>19</v>
      </c>
      <c r="C129" s="39" t="s">
        <v>124</v>
      </c>
      <c r="D129" s="145" t="s">
        <v>125</v>
      </c>
      <c r="E129" s="62">
        <v>6</v>
      </c>
      <c r="F129" s="40">
        <v>4018000</v>
      </c>
      <c r="G129" s="62">
        <v>5</v>
      </c>
      <c r="H129" s="40">
        <v>3157000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28"/>
    </row>
    <row r="130" spans="1:106" ht="12.75">
      <c r="A130" s="41">
        <v>127</v>
      </c>
      <c r="B130" s="47">
        <v>8</v>
      </c>
      <c r="C130" s="48" t="s">
        <v>2</v>
      </c>
      <c r="D130" s="147" t="s">
        <v>3</v>
      </c>
      <c r="E130" s="62">
        <v>11</v>
      </c>
      <c r="F130" s="40">
        <v>8843000</v>
      </c>
      <c r="G130" s="62">
        <v>5</v>
      </c>
      <c r="H130" s="40">
        <v>2753000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28"/>
    </row>
    <row r="131" spans="1:106" ht="12.75">
      <c r="A131" s="38">
        <v>128</v>
      </c>
      <c r="B131" s="42">
        <v>8</v>
      </c>
      <c r="C131" s="4" t="s">
        <v>469</v>
      </c>
      <c r="D131" s="146" t="s">
        <v>536</v>
      </c>
      <c r="E131" s="62">
        <v>8</v>
      </c>
      <c r="F131" s="40">
        <v>3527000</v>
      </c>
      <c r="G131" s="62">
        <v>5</v>
      </c>
      <c r="H131" s="40">
        <v>2519000</v>
      </c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28"/>
    </row>
    <row r="132" spans="1:106" ht="12.75">
      <c r="A132" s="38">
        <v>129</v>
      </c>
      <c r="B132" s="39">
        <v>9</v>
      </c>
      <c r="C132" s="39" t="s">
        <v>46</v>
      </c>
      <c r="D132" s="145" t="s">
        <v>572</v>
      </c>
      <c r="E132" s="62">
        <v>12</v>
      </c>
      <c r="F132" s="40">
        <v>3802000</v>
      </c>
      <c r="G132" s="62">
        <v>5</v>
      </c>
      <c r="H132" s="40">
        <v>2163000</v>
      </c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28"/>
    </row>
    <row r="133" spans="1:106" ht="12.75">
      <c r="A133" s="38">
        <v>130</v>
      </c>
      <c r="B133" s="39">
        <v>28</v>
      </c>
      <c r="C133" s="39" t="s">
        <v>261</v>
      </c>
      <c r="D133" s="145" t="s">
        <v>262</v>
      </c>
      <c r="E133" s="62">
        <v>3</v>
      </c>
      <c r="F133" s="40">
        <v>915000</v>
      </c>
      <c r="G133" s="62">
        <v>5</v>
      </c>
      <c r="H133" s="40">
        <v>2119000</v>
      </c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28"/>
    </row>
    <row r="134" spans="1:106" ht="12.75">
      <c r="A134" s="38">
        <v>131</v>
      </c>
      <c r="B134" s="39">
        <v>29</v>
      </c>
      <c r="C134" s="39" t="s">
        <v>251</v>
      </c>
      <c r="D134" s="145" t="s">
        <v>252</v>
      </c>
      <c r="E134" s="62">
        <v>8</v>
      </c>
      <c r="F134" s="40">
        <v>1293000</v>
      </c>
      <c r="G134" s="62">
        <v>5</v>
      </c>
      <c r="H134" s="40">
        <v>1429000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28"/>
    </row>
    <row r="135" spans="1:106" ht="12.75">
      <c r="A135" s="41">
        <v>132</v>
      </c>
      <c r="B135" s="45">
        <v>7</v>
      </c>
      <c r="C135" s="39" t="s">
        <v>64</v>
      </c>
      <c r="D135" s="145" t="s">
        <v>65</v>
      </c>
      <c r="E135" s="62">
        <v>6</v>
      </c>
      <c r="F135" s="40">
        <v>2531000</v>
      </c>
      <c r="G135" s="62">
        <v>4</v>
      </c>
      <c r="H135" s="40">
        <v>3730000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28"/>
    </row>
    <row r="136" spans="1:106" ht="12.75">
      <c r="A136" s="38">
        <v>133</v>
      </c>
      <c r="B136" s="45">
        <v>8</v>
      </c>
      <c r="C136" s="39" t="s">
        <v>71</v>
      </c>
      <c r="D136" s="145" t="s">
        <v>72</v>
      </c>
      <c r="E136" s="62">
        <v>6</v>
      </c>
      <c r="F136" s="40">
        <v>9349000</v>
      </c>
      <c r="G136" s="62">
        <v>4</v>
      </c>
      <c r="H136" s="40">
        <v>3349000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28"/>
    </row>
    <row r="137" spans="1:106" ht="12.75">
      <c r="A137" s="38">
        <v>134</v>
      </c>
      <c r="B137" s="39">
        <v>30</v>
      </c>
      <c r="C137" s="39" t="s">
        <v>275</v>
      </c>
      <c r="D137" s="145" t="s">
        <v>276</v>
      </c>
      <c r="E137" s="62">
        <v>3</v>
      </c>
      <c r="F137" s="40">
        <v>1962000</v>
      </c>
      <c r="G137" s="62">
        <v>4</v>
      </c>
      <c r="H137" s="40">
        <v>3207000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28"/>
    </row>
    <row r="138" spans="1:106" ht="12.75">
      <c r="A138" s="38">
        <v>135</v>
      </c>
      <c r="B138" s="45">
        <v>9</v>
      </c>
      <c r="C138" s="39" t="s">
        <v>96</v>
      </c>
      <c r="D138" s="145" t="s">
        <v>636</v>
      </c>
      <c r="E138" s="62">
        <v>3</v>
      </c>
      <c r="F138" s="40">
        <v>2977000</v>
      </c>
      <c r="G138" s="92">
        <v>4</v>
      </c>
      <c r="H138" s="49">
        <v>3001000</v>
      </c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28"/>
    </row>
    <row r="139" spans="1:106" ht="12.75">
      <c r="A139" s="38">
        <v>136</v>
      </c>
      <c r="B139" s="4">
        <v>10</v>
      </c>
      <c r="C139" s="39" t="s">
        <v>512</v>
      </c>
      <c r="D139" s="145" t="s">
        <v>514</v>
      </c>
      <c r="E139" s="62">
        <v>9</v>
      </c>
      <c r="F139" s="40">
        <v>4626000</v>
      </c>
      <c r="G139" s="62">
        <v>4</v>
      </c>
      <c r="H139" s="40">
        <v>2966000</v>
      </c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28"/>
    </row>
    <row r="140" spans="1:106" ht="12.75">
      <c r="A140" s="41">
        <v>137</v>
      </c>
      <c r="B140" s="45">
        <v>10</v>
      </c>
      <c r="C140" s="39" t="s">
        <v>91</v>
      </c>
      <c r="D140" s="145" t="s">
        <v>92</v>
      </c>
      <c r="E140" s="62">
        <v>9</v>
      </c>
      <c r="F140" s="40">
        <v>16162000</v>
      </c>
      <c r="G140" s="62">
        <v>4</v>
      </c>
      <c r="H140" s="40">
        <v>2937000</v>
      </c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28"/>
    </row>
    <row r="141" spans="1:106" ht="12.75">
      <c r="A141" s="38">
        <v>138</v>
      </c>
      <c r="B141" s="39">
        <v>11</v>
      </c>
      <c r="C141" s="39" t="s">
        <v>394</v>
      </c>
      <c r="D141" s="145" t="s">
        <v>395</v>
      </c>
      <c r="E141" s="92">
        <v>6</v>
      </c>
      <c r="F141" s="49">
        <v>4621000</v>
      </c>
      <c r="G141" s="92">
        <v>4</v>
      </c>
      <c r="H141" s="49">
        <v>2749000</v>
      </c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28"/>
    </row>
    <row r="142" spans="1:106" ht="12.75">
      <c r="A142" s="38">
        <v>139</v>
      </c>
      <c r="B142" s="39">
        <v>20</v>
      </c>
      <c r="C142" s="39" t="s">
        <v>115</v>
      </c>
      <c r="D142" s="145" t="s">
        <v>552</v>
      </c>
      <c r="E142" s="62">
        <v>4</v>
      </c>
      <c r="F142" s="40">
        <v>2275000</v>
      </c>
      <c r="G142" s="62">
        <v>4</v>
      </c>
      <c r="H142" s="40">
        <v>2365000</v>
      </c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28"/>
    </row>
    <row r="143" spans="1:106" ht="12.75">
      <c r="A143" s="38">
        <v>140</v>
      </c>
      <c r="B143" s="39">
        <v>21</v>
      </c>
      <c r="C143" s="39" t="s">
        <v>141</v>
      </c>
      <c r="D143" s="145" t="s">
        <v>142</v>
      </c>
      <c r="E143" s="62">
        <v>3</v>
      </c>
      <c r="F143" s="40">
        <v>1685000</v>
      </c>
      <c r="G143" s="62">
        <v>4</v>
      </c>
      <c r="H143" s="40">
        <v>1789000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28"/>
    </row>
    <row r="144" spans="1:106" ht="12.75">
      <c r="A144" s="38">
        <v>141</v>
      </c>
      <c r="B144" s="42">
        <v>22</v>
      </c>
      <c r="C144" s="4" t="s">
        <v>440</v>
      </c>
      <c r="D144" s="145" t="s">
        <v>579</v>
      </c>
      <c r="E144" s="62">
        <v>5</v>
      </c>
      <c r="F144" s="40">
        <v>2986000</v>
      </c>
      <c r="G144" s="62">
        <v>4</v>
      </c>
      <c r="H144" s="40">
        <v>1649000</v>
      </c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28"/>
    </row>
    <row r="145" spans="1:106" ht="12.75">
      <c r="A145" s="41">
        <v>142</v>
      </c>
      <c r="B145" s="39">
        <v>14</v>
      </c>
      <c r="C145" s="39" t="s">
        <v>318</v>
      </c>
      <c r="D145" s="145" t="s">
        <v>319</v>
      </c>
      <c r="E145" s="62">
        <v>11</v>
      </c>
      <c r="F145" s="40">
        <v>7186000</v>
      </c>
      <c r="G145" s="62">
        <v>4</v>
      </c>
      <c r="H145" s="40">
        <v>1406000</v>
      </c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28"/>
    </row>
    <row r="146" spans="1:106" ht="12.75">
      <c r="A146" s="38">
        <v>143</v>
      </c>
      <c r="B146" s="39">
        <v>15</v>
      </c>
      <c r="C146" s="39" t="s">
        <v>322</v>
      </c>
      <c r="D146" s="145" t="s">
        <v>517</v>
      </c>
      <c r="E146" s="62">
        <v>7</v>
      </c>
      <c r="F146" s="40">
        <v>9050000</v>
      </c>
      <c r="G146" s="62">
        <v>4</v>
      </c>
      <c r="H146" s="40">
        <v>1115000</v>
      </c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28"/>
    </row>
    <row r="147" spans="1:106" ht="12.75">
      <c r="A147" s="38">
        <v>144</v>
      </c>
      <c r="B147" s="47">
        <v>9</v>
      </c>
      <c r="C147" s="39" t="s">
        <v>606</v>
      </c>
      <c r="D147" s="145" t="s">
        <v>605</v>
      </c>
      <c r="E147" s="62">
        <v>2</v>
      </c>
      <c r="F147" s="40">
        <v>1033000</v>
      </c>
      <c r="G147" s="62">
        <v>4</v>
      </c>
      <c r="H147" s="40">
        <v>1069000</v>
      </c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28"/>
    </row>
    <row r="148" spans="1:106" ht="12.75">
      <c r="A148" s="38">
        <v>145</v>
      </c>
      <c r="B148" s="39">
        <v>31</v>
      </c>
      <c r="C148" s="39" t="s">
        <v>196</v>
      </c>
      <c r="D148" s="145" t="s">
        <v>197</v>
      </c>
      <c r="E148" s="62">
        <v>1</v>
      </c>
      <c r="F148" s="40">
        <v>75000</v>
      </c>
      <c r="G148" s="92">
        <v>4</v>
      </c>
      <c r="H148" s="49">
        <v>564000</v>
      </c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28"/>
    </row>
    <row r="149" spans="1:106" ht="12.75">
      <c r="A149" s="38">
        <v>146</v>
      </c>
      <c r="B149" s="39">
        <v>16</v>
      </c>
      <c r="C149" s="39" t="s">
        <v>502</v>
      </c>
      <c r="D149" s="145" t="s">
        <v>503</v>
      </c>
      <c r="E149" s="62">
        <v>2</v>
      </c>
      <c r="F149" s="40">
        <v>479000</v>
      </c>
      <c r="G149" s="62">
        <v>3</v>
      </c>
      <c r="H149" s="40">
        <v>3997000</v>
      </c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28"/>
    </row>
    <row r="150" spans="1:106" ht="12.75">
      <c r="A150" s="41">
        <v>147</v>
      </c>
      <c r="B150" s="39">
        <v>22</v>
      </c>
      <c r="C150" s="39" t="s">
        <v>150</v>
      </c>
      <c r="D150" s="145" t="s">
        <v>151</v>
      </c>
      <c r="E150" s="62">
        <v>6</v>
      </c>
      <c r="F150" s="40">
        <v>2870000</v>
      </c>
      <c r="G150" s="62">
        <v>3</v>
      </c>
      <c r="H150" s="40">
        <v>3591000</v>
      </c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28"/>
    </row>
    <row r="151" spans="1:106" ht="12.75">
      <c r="A151" s="38">
        <v>148</v>
      </c>
      <c r="B151" s="45">
        <v>11</v>
      </c>
      <c r="C151" s="39" t="s">
        <v>66</v>
      </c>
      <c r="D151" s="145" t="s">
        <v>497</v>
      </c>
      <c r="E151" s="62">
        <v>3</v>
      </c>
      <c r="F151" s="40">
        <v>1287000</v>
      </c>
      <c r="G151" s="62">
        <v>3</v>
      </c>
      <c r="H151" s="40">
        <v>3460000</v>
      </c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28"/>
    </row>
    <row r="152" spans="1:106" ht="12.75">
      <c r="A152" s="38">
        <v>149</v>
      </c>
      <c r="B152" s="39">
        <v>10</v>
      </c>
      <c r="C152" s="39" t="s">
        <v>362</v>
      </c>
      <c r="D152" s="145" t="s">
        <v>363</v>
      </c>
      <c r="E152" s="62">
        <v>3</v>
      </c>
      <c r="F152" s="40">
        <v>1622000</v>
      </c>
      <c r="G152" s="62">
        <v>3</v>
      </c>
      <c r="H152" s="40">
        <v>3034000</v>
      </c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28"/>
    </row>
    <row r="153" spans="1:106" ht="12.75">
      <c r="A153" s="38">
        <v>150</v>
      </c>
      <c r="B153" s="39">
        <v>12</v>
      </c>
      <c r="C153" s="39" t="s">
        <v>401</v>
      </c>
      <c r="D153" s="145" t="s">
        <v>402</v>
      </c>
      <c r="E153" s="62">
        <v>8</v>
      </c>
      <c r="F153" s="40">
        <v>5794000</v>
      </c>
      <c r="G153" s="62">
        <v>3</v>
      </c>
      <c r="H153" s="40">
        <v>2449000</v>
      </c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28"/>
    </row>
    <row r="154" spans="1:106" ht="12.75">
      <c r="A154" s="38">
        <v>151</v>
      </c>
      <c r="B154" s="39">
        <v>23</v>
      </c>
      <c r="C154" s="39" t="s">
        <v>113</v>
      </c>
      <c r="D154" s="145" t="s">
        <v>114</v>
      </c>
      <c r="E154" s="62">
        <v>4</v>
      </c>
      <c r="F154" s="40">
        <v>2474000</v>
      </c>
      <c r="G154" s="62">
        <v>3</v>
      </c>
      <c r="H154" s="40">
        <v>2448000</v>
      </c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28"/>
    </row>
    <row r="155" spans="1:106" ht="12.75">
      <c r="A155" s="41">
        <v>152</v>
      </c>
      <c r="B155" s="39">
        <v>17</v>
      </c>
      <c r="C155" s="39" t="s">
        <v>325</v>
      </c>
      <c r="D155" s="145" t="s">
        <v>556</v>
      </c>
      <c r="E155" s="62">
        <v>1</v>
      </c>
      <c r="F155" s="44">
        <v>712000</v>
      </c>
      <c r="G155" s="62">
        <v>3</v>
      </c>
      <c r="H155" s="44">
        <v>2355000</v>
      </c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28"/>
    </row>
    <row r="156" spans="1:106" ht="12.75">
      <c r="A156" s="38">
        <v>153</v>
      </c>
      <c r="B156" s="45">
        <v>12</v>
      </c>
      <c r="C156" s="39" t="s">
        <v>583</v>
      </c>
      <c r="D156" s="145" t="s">
        <v>582</v>
      </c>
      <c r="E156" s="62">
        <v>6</v>
      </c>
      <c r="F156" s="40">
        <v>2455000</v>
      </c>
      <c r="G156" s="62">
        <v>3</v>
      </c>
      <c r="H156" s="40">
        <v>2149000</v>
      </c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28"/>
    </row>
    <row r="157" spans="1:106" ht="12.75">
      <c r="A157" s="38">
        <v>154</v>
      </c>
      <c r="B157" s="39">
        <v>10</v>
      </c>
      <c r="C157" s="39" t="s">
        <v>58</v>
      </c>
      <c r="D157" s="145" t="s">
        <v>527</v>
      </c>
      <c r="E157" s="62">
        <v>4</v>
      </c>
      <c r="F157" s="40">
        <v>2579000</v>
      </c>
      <c r="G157" s="62">
        <v>3</v>
      </c>
      <c r="H157" s="40">
        <v>2037000</v>
      </c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28"/>
    </row>
    <row r="158" spans="1:106" ht="12.75">
      <c r="A158" s="38">
        <v>155</v>
      </c>
      <c r="B158" s="39">
        <v>18</v>
      </c>
      <c r="C158" s="39" t="s">
        <v>307</v>
      </c>
      <c r="D158" s="145" t="s">
        <v>308</v>
      </c>
      <c r="E158" s="62">
        <v>2</v>
      </c>
      <c r="F158" s="44">
        <v>582000</v>
      </c>
      <c r="G158" s="62">
        <v>3</v>
      </c>
      <c r="H158" s="44">
        <v>1962000</v>
      </c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28"/>
    </row>
    <row r="159" spans="1:106" ht="12.75">
      <c r="A159" s="38">
        <v>156</v>
      </c>
      <c r="B159" s="39">
        <v>24</v>
      </c>
      <c r="C159" s="39" t="s">
        <v>166</v>
      </c>
      <c r="D159" s="145" t="s">
        <v>167</v>
      </c>
      <c r="E159" s="62">
        <v>6</v>
      </c>
      <c r="F159" s="44">
        <v>3105000</v>
      </c>
      <c r="G159" s="62">
        <v>3</v>
      </c>
      <c r="H159" s="44">
        <v>1931000</v>
      </c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28"/>
    </row>
    <row r="160" spans="1:106" ht="12.75">
      <c r="A160" s="41">
        <v>157</v>
      </c>
      <c r="B160" s="47">
        <v>10</v>
      </c>
      <c r="C160" s="48" t="s">
        <v>25</v>
      </c>
      <c r="D160" s="147" t="s">
        <v>26</v>
      </c>
      <c r="E160" s="62">
        <v>4</v>
      </c>
      <c r="F160" s="40">
        <v>1158000</v>
      </c>
      <c r="G160" s="62">
        <v>3</v>
      </c>
      <c r="H160" s="40">
        <v>1891000</v>
      </c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28"/>
    </row>
    <row r="161" spans="1:106" ht="12.75">
      <c r="A161" s="38">
        <v>158</v>
      </c>
      <c r="B161" s="42">
        <v>23</v>
      </c>
      <c r="C161" s="4" t="s">
        <v>449</v>
      </c>
      <c r="D161" s="146" t="s">
        <v>494</v>
      </c>
      <c r="E161" s="62">
        <v>6</v>
      </c>
      <c r="F161" s="40">
        <v>5472000</v>
      </c>
      <c r="G161" s="62">
        <v>3</v>
      </c>
      <c r="H161" s="40">
        <v>1802000</v>
      </c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28"/>
    </row>
    <row r="162" spans="1:106" ht="12.75">
      <c r="A162" s="38">
        <v>159</v>
      </c>
      <c r="B162" s="42">
        <v>24</v>
      </c>
      <c r="C162" s="4" t="s">
        <v>417</v>
      </c>
      <c r="D162" s="146" t="s">
        <v>418</v>
      </c>
      <c r="E162" s="62">
        <v>9</v>
      </c>
      <c r="F162" s="40">
        <v>11375000</v>
      </c>
      <c r="G162" s="62">
        <v>3</v>
      </c>
      <c r="H162" s="40">
        <v>1698000</v>
      </c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28"/>
    </row>
    <row r="163" spans="1:106" ht="12.75">
      <c r="A163" s="38">
        <v>160</v>
      </c>
      <c r="B163" s="39">
        <v>19</v>
      </c>
      <c r="C163" s="39" t="s">
        <v>301</v>
      </c>
      <c r="D163" s="145" t="s">
        <v>302</v>
      </c>
      <c r="E163" s="62">
        <v>1</v>
      </c>
      <c r="F163" s="40">
        <v>255000</v>
      </c>
      <c r="G163" s="92">
        <v>3</v>
      </c>
      <c r="H163" s="49">
        <v>1595000</v>
      </c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28"/>
    </row>
    <row r="164" spans="1:106" ht="12.75">
      <c r="A164" s="38">
        <v>161</v>
      </c>
      <c r="B164" s="39">
        <v>25</v>
      </c>
      <c r="C164" s="39" t="s">
        <v>168</v>
      </c>
      <c r="D164" s="145" t="s">
        <v>169</v>
      </c>
      <c r="E164" s="62">
        <v>11</v>
      </c>
      <c r="F164" s="40">
        <v>6233000</v>
      </c>
      <c r="G164" s="62">
        <v>3</v>
      </c>
      <c r="H164" s="40">
        <v>1518000</v>
      </c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28"/>
    </row>
    <row r="165" spans="1:106" ht="12.75">
      <c r="A165" s="41">
        <v>162</v>
      </c>
      <c r="B165" s="45">
        <v>13</v>
      </c>
      <c r="C165" s="4" t="s">
        <v>623</v>
      </c>
      <c r="D165" s="146" t="s">
        <v>624</v>
      </c>
      <c r="E165" s="62">
        <v>0</v>
      </c>
      <c r="F165" s="44" t="s">
        <v>592</v>
      </c>
      <c r="G165" s="62">
        <v>3</v>
      </c>
      <c r="H165" s="44">
        <v>1276000</v>
      </c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28"/>
    </row>
    <row r="166" spans="1:106" ht="12.75">
      <c r="A166" s="38">
        <v>163</v>
      </c>
      <c r="B166" s="39">
        <v>26</v>
      </c>
      <c r="C166" s="39" t="s">
        <v>131</v>
      </c>
      <c r="D166" s="145" t="s">
        <v>132</v>
      </c>
      <c r="E166" s="62">
        <v>6</v>
      </c>
      <c r="F166" s="40">
        <v>6932000</v>
      </c>
      <c r="G166" s="62">
        <v>3</v>
      </c>
      <c r="H166" s="40">
        <v>1128000</v>
      </c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28"/>
    </row>
    <row r="167" spans="1:106" ht="12.75">
      <c r="A167" s="38">
        <v>164</v>
      </c>
      <c r="B167" s="39">
        <v>27</v>
      </c>
      <c r="C167" s="39" t="s">
        <v>143</v>
      </c>
      <c r="D167" s="145" t="s">
        <v>144</v>
      </c>
      <c r="E167" s="62">
        <v>3</v>
      </c>
      <c r="F167" s="40">
        <v>5862000</v>
      </c>
      <c r="G167" s="62">
        <v>3</v>
      </c>
      <c r="H167" s="40">
        <v>927000</v>
      </c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28"/>
    </row>
    <row r="168" spans="1:106" ht="12.75">
      <c r="A168" s="38">
        <v>165</v>
      </c>
      <c r="B168" s="42">
        <v>25</v>
      </c>
      <c r="C168" s="4" t="s">
        <v>424</v>
      </c>
      <c r="D168" s="146" t="s">
        <v>627</v>
      </c>
      <c r="E168" s="62">
        <v>8</v>
      </c>
      <c r="F168" s="40">
        <v>6896000</v>
      </c>
      <c r="G168" s="92">
        <v>3</v>
      </c>
      <c r="H168" s="49">
        <v>444000</v>
      </c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28"/>
    </row>
    <row r="169" spans="1:106" ht="12.75">
      <c r="A169" s="38">
        <v>166</v>
      </c>
      <c r="B169" s="39">
        <v>32</v>
      </c>
      <c r="C169" s="39" t="s">
        <v>255</v>
      </c>
      <c r="D169" s="145" t="s">
        <v>557</v>
      </c>
      <c r="E169" s="62">
        <v>8</v>
      </c>
      <c r="F169" s="40">
        <v>5174000</v>
      </c>
      <c r="G169" s="62">
        <v>2</v>
      </c>
      <c r="H169" s="40">
        <v>5696000</v>
      </c>
      <c r="I169" s="71"/>
      <c r="J169" s="71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28"/>
    </row>
    <row r="170" spans="1:106" ht="12.75">
      <c r="A170" s="41">
        <v>167</v>
      </c>
      <c r="B170" s="39">
        <v>28</v>
      </c>
      <c r="C170" s="39" t="s">
        <v>122</v>
      </c>
      <c r="D170" s="145" t="s">
        <v>123</v>
      </c>
      <c r="E170" s="62">
        <v>7</v>
      </c>
      <c r="F170" s="40">
        <v>3223000</v>
      </c>
      <c r="G170" s="62">
        <v>2</v>
      </c>
      <c r="H170" s="40">
        <v>5522000</v>
      </c>
      <c r="I170" s="71"/>
      <c r="J170" s="71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28"/>
    </row>
    <row r="171" spans="1:106" ht="12.75">
      <c r="A171" s="38">
        <v>168</v>
      </c>
      <c r="B171" s="39">
        <v>29</v>
      </c>
      <c r="C171" s="39" t="s">
        <v>116</v>
      </c>
      <c r="D171" s="145" t="s">
        <v>117</v>
      </c>
      <c r="E171" s="62">
        <v>1</v>
      </c>
      <c r="F171" s="44">
        <v>4213000</v>
      </c>
      <c r="G171" s="62">
        <v>2</v>
      </c>
      <c r="H171" s="44">
        <v>4127000</v>
      </c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28"/>
    </row>
    <row r="172" spans="1:106" ht="12.75">
      <c r="A172" s="38">
        <v>169</v>
      </c>
      <c r="B172" s="39">
        <v>20</v>
      </c>
      <c r="C172" s="39" t="s">
        <v>315</v>
      </c>
      <c r="D172" s="145" t="s">
        <v>637</v>
      </c>
      <c r="E172" s="62">
        <v>0</v>
      </c>
      <c r="F172" s="44" t="s">
        <v>592</v>
      </c>
      <c r="G172" s="62">
        <v>2</v>
      </c>
      <c r="H172" s="44">
        <v>3530000</v>
      </c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28"/>
    </row>
    <row r="173" spans="1:106" ht="12.75">
      <c r="A173" s="38">
        <v>170</v>
      </c>
      <c r="B173" s="39">
        <v>33</v>
      </c>
      <c r="C173" s="39" t="s">
        <v>258</v>
      </c>
      <c r="D173" s="145" t="s">
        <v>563</v>
      </c>
      <c r="E173" s="62">
        <v>5</v>
      </c>
      <c r="F173" s="40">
        <v>1390000</v>
      </c>
      <c r="G173" s="62">
        <v>2</v>
      </c>
      <c r="H173" s="40">
        <v>3244000</v>
      </c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28"/>
    </row>
    <row r="174" spans="1:106" ht="12.75">
      <c r="A174" s="38">
        <v>171</v>
      </c>
      <c r="B174" s="39">
        <v>21</v>
      </c>
      <c r="C174" s="39" t="s">
        <v>290</v>
      </c>
      <c r="D174" s="145" t="s">
        <v>291</v>
      </c>
      <c r="E174" s="62">
        <v>2</v>
      </c>
      <c r="F174" s="40">
        <v>3156000</v>
      </c>
      <c r="G174" s="62">
        <v>2</v>
      </c>
      <c r="H174" s="40">
        <v>3076000</v>
      </c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28"/>
    </row>
    <row r="175" spans="1:106" ht="12.75">
      <c r="A175" s="41">
        <v>172</v>
      </c>
      <c r="B175" s="39">
        <v>22</v>
      </c>
      <c r="C175" s="39" t="s">
        <v>305</v>
      </c>
      <c r="D175" s="145" t="s">
        <v>306</v>
      </c>
      <c r="E175" s="62">
        <v>5</v>
      </c>
      <c r="F175" s="44">
        <v>1943000</v>
      </c>
      <c r="G175" s="62">
        <v>2</v>
      </c>
      <c r="H175" s="44">
        <v>2906000</v>
      </c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28"/>
    </row>
    <row r="176" spans="1:106" ht="12.75">
      <c r="A176" s="38">
        <v>173</v>
      </c>
      <c r="B176" s="39">
        <v>30</v>
      </c>
      <c r="C176" s="39" t="s">
        <v>177</v>
      </c>
      <c r="D176" s="145" t="s">
        <v>178</v>
      </c>
      <c r="E176" s="62">
        <v>0</v>
      </c>
      <c r="F176" s="44" t="s">
        <v>592</v>
      </c>
      <c r="G176" s="92">
        <v>2</v>
      </c>
      <c r="H176" s="44">
        <v>2866000</v>
      </c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28"/>
    </row>
    <row r="177" spans="1:106" ht="12.75">
      <c r="A177" s="38">
        <v>174</v>
      </c>
      <c r="B177" s="47">
        <v>11</v>
      </c>
      <c r="C177" s="48" t="s">
        <v>16</v>
      </c>
      <c r="D177" s="147" t="s">
        <v>17</v>
      </c>
      <c r="E177" s="62">
        <v>1</v>
      </c>
      <c r="F177" s="40">
        <v>566000</v>
      </c>
      <c r="G177" s="62">
        <v>2</v>
      </c>
      <c r="H177" s="40">
        <v>2817000</v>
      </c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28"/>
    </row>
    <row r="178" spans="1:106" ht="12.75">
      <c r="A178" s="38">
        <v>175</v>
      </c>
      <c r="B178" s="39">
        <v>13</v>
      </c>
      <c r="C178" s="39" t="s">
        <v>398</v>
      </c>
      <c r="D178" s="145" t="s">
        <v>399</v>
      </c>
      <c r="E178" s="62">
        <v>7</v>
      </c>
      <c r="F178" s="40">
        <v>6202000</v>
      </c>
      <c r="G178" s="62">
        <v>2</v>
      </c>
      <c r="H178" s="40">
        <v>2456000</v>
      </c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28"/>
    </row>
    <row r="179" spans="1:106" ht="12.75">
      <c r="A179" s="38">
        <v>176</v>
      </c>
      <c r="B179" s="39">
        <v>34</v>
      </c>
      <c r="C179" s="39" t="s">
        <v>239</v>
      </c>
      <c r="D179" s="145" t="s">
        <v>240</v>
      </c>
      <c r="E179" s="62">
        <v>1</v>
      </c>
      <c r="F179" s="44">
        <v>179000</v>
      </c>
      <c r="G179" s="92">
        <v>2</v>
      </c>
      <c r="H179" s="44">
        <v>2147000</v>
      </c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28"/>
    </row>
    <row r="180" spans="1:106" ht="12.75">
      <c r="A180" s="41">
        <v>177</v>
      </c>
      <c r="B180" s="45">
        <v>14</v>
      </c>
      <c r="C180" s="39" t="s">
        <v>87</v>
      </c>
      <c r="D180" s="145" t="s">
        <v>88</v>
      </c>
      <c r="E180" s="62">
        <v>0</v>
      </c>
      <c r="F180" s="44" t="s">
        <v>592</v>
      </c>
      <c r="G180" s="92">
        <v>2</v>
      </c>
      <c r="H180" s="44">
        <v>1942000</v>
      </c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28"/>
    </row>
    <row r="181" spans="1:106" ht="12.75">
      <c r="A181" s="38">
        <v>178</v>
      </c>
      <c r="B181" s="39">
        <v>23</v>
      </c>
      <c r="C181" s="4" t="s">
        <v>278</v>
      </c>
      <c r="D181" s="146" t="s">
        <v>573</v>
      </c>
      <c r="E181" s="62">
        <v>0</v>
      </c>
      <c r="F181" s="44" t="s">
        <v>592</v>
      </c>
      <c r="G181" s="92">
        <v>2</v>
      </c>
      <c r="H181" s="44">
        <v>1733000</v>
      </c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28"/>
    </row>
    <row r="182" spans="1:106" ht="12.75">
      <c r="A182" s="38">
        <v>179</v>
      </c>
      <c r="B182" s="42">
        <v>26</v>
      </c>
      <c r="C182" s="4" t="s">
        <v>458</v>
      </c>
      <c r="D182" s="146" t="s">
        <v>459</v>
      </c>
      <c r="E182" s="62">
        <v>5</v>
      </c>
      <c r="F182" s="40">
        <v>3061000</v>
      </c>
      <c r="G182" s="62">
        <v>2</v>
      </c>
      <c r="H182" s="40">
        <v>1522000</v>
      </c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28"/>
    </row>
    <row r="183" spans="1:106" ht="12.75">
      <c r="A183" s="38">
        <v>180</v>
      </c>
      <c r="B183" s="39">
        <v>24</v>
      </c>
      <c r="C183" s="39" t="s">
        <v>285</v>
      </c>
      <c r="D183" s="145" t="s">
        <v>587</v>
      </c>
      <c r="E183" s="62">
        <v>2</v>
      </c>
      <c r="F183" s="40">
        <v>934000</v>
      </c>
      <c r="G183" s="62">
        <v>2</v>
      </c>
      <c r="H183" s="40">
        <v>1496000</v>
      </c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28"/>
    </row>
    <row r="184" spans="1:106" ht="12.75">
      <c r="A184" s="38">
        <v>181</v>
      </c>
      <c r="B184" s="39">
        <v>25</v>
      </c>
      <c r="C184" s="39" t="s">
        <v>281</v>
      </c>
      <c r="D184" s="145" t="s">
        <v>282</v>
      </c>
      <c r="E184" s="62">
        <v>5</v>
      </c>
      <c r="F184" s="44">
        <v>2541000</v>
      </c>
      <c r="G184" s="62">
        <v>2</v>
      </c>
      <c r="H184" s="44">
        <v>1397000</v>
      </c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28"/>
    </row>
    <row r="185" spans="1:106" ht="12.75">
      <c r="A185" s="41">
        <v>182</v>
      </c>
      <c r="B185" s="39">
        <v>31</v>
      </c>
      <c r="C185" s="39" t="s">
        <v>126</v>
      </c>
      <c r="D185" s="145" t="s">
        <v>554</v>
      </c>
      <c r="E185" s="62">
        <v>2</v>
      </c>
      <c r="F185" s="40">
        <v>1147000</v>
      </c>
      <c r="G185" s="62">
        <v>2</v>
      </c>
      <c r="H185" s="40">
        <v>1038000</v>
      </c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28"/>
    </row>
    <row r="186" spans="1:106" ht="12.75">
      <c r="A186" s="38">
        <v>183</v>
      </c>
      <c r="B186" s="39">
        <v>35</v>
      </c>
      <c r="C186" s="39" t="s">
        <v>194</v>
      </c>
      <c r="D186" s="145" t="s">
        <v>195</v>
      </c>
      <c r="E186" s="62">
        <v>2</v>
      </c>
      <c r="F186" s="44">
        <v>1716000</v>
      </c>
      <c r="G186" s="62">
        <v>2</v>
      </c>
      <c r="H186" s="44">
        <v>928000</v>
      </c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28"/>
    </row>
    <row r="187" spans="1:106" ht="12.75">
      <c r="A187" s="38">
        <v>184</v>
      </c>
      <c r="B187" s="39">
        <v>32</v>
      </c>
      <c r="C187" s="39" t="s">
        <v>136</v>
      </c>
      <c r="D187" s="145" t="s">
        <v>565</v>
      </c>
      <c r="E187" s="62">
        <v>1</v>
      </c>
      <c r="F187" s="44">
        <v>583000</v>
      </c>
      <c r="G187" s="62">
        <v>2</v>
      </c>
      <c r="H187" s="44">
        <v>837000</v>
      </c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28"/>
    </row>
    <row r="188" spans="1:106" ht="12.75">
      <c r="A188" s="38">
        <v>185</v>
      </c>
      <c r="B188" s="47">
        <v>12</v>
      </c>
      <c r="C188" s="48" t="s">
        <v>18</v>
      </c>
      <c r="D188" s="147" t="s">
        <v>19</v>
      </c>
      <c r="E188" s="62">
        <v>1</v>
      </c>
      <c r="F188" s="44">
        <v>259000</v>
      </c>
      <c r="G188" s="92">
        <v>2</v>
      </c>
      <c r="H188" s="44">
        <v>807000</v>
      </c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28"/>
    </row>
    <row r="189" spans="1:106" ht="12.75">
      <c r="A189" s="38">
        <v>186</v>
      </c>
      <c r="B189" s="39">
        <v>11</v>
      </c>
      <c r="C189" s="39" t="s">
        <v>351</v>
      </c>
      <c r="D189" s="145" t="s">
        <v>352</v>
      </c>
      <c r="E189" s="62">
        <v>3</v>
      </c>
      <c r="F189" s="44">
        <v>598000</v>
      </c>
      <c r="G189" s="92">
        <v>2</v>
      </c>
      <c r="H189" s="44">
        <v>624000</v>
      </c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28"/>
    </row>
    <row r="190" spans="1:106" ht="12.75">
      <c r="A190" s="41">
        <v>187</v>
      </c>
      <c r="B190" s="4">
        <v>14</v>
      </c>
      <c r="C190" s="39" t="s">
        <v>385</v>
      </c>
      <c r="D190" s="145" t="s">
        <v>560</v>
      </c>
      <c r="E190" s="62">
        <v>11</v>
      </c>
      <c r="F190" s="40">
        <v>5415000</v>
      </c>
      <c r="G190" s="62">
        <v>2</v>
      </c>
      <c r="H190" s="40">
        <v>555000</v>
      </c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28"/>
    </row>
    <row r="191" spans="1:106" ht="12.75">
      <c r="A191" s="38">
        <v>188</v>
      </c>
      <c r="B191" s="42">
        <v>27</v>
      </c>
      <c r="C191" s="4" t="s">
        <v>423</v>
      </c>
      <c r="D191" s="146" t="s">
        <v>510</v>
      </c>
      <c r="E191" s="62">
        <v>7</v>
      </c>
      <c r="F191" s="40">
        <v>6652000</v>
      </c>
      <c r="G191" s="62">
        <v>2</v>
      </c>
      <c r="H191" s="40">
        <v>504000</v>
      </c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28"/>
    </row>
    <row r="192" spans="1:106" ht="12.75">
      <c r="A192" s="38">
        <v>189</v>
      </c>
      <c r="B192" s="39">
        <v>33</v>
      </c>
      <c r="C192" s="39" t="s">
        <v>181</v>
      </c>
      <c r="D192" s="145" t="s">
        <v>182</v>
      </c>
      <c r="E192" s="62">
        <v>6</v>
      </c>
      <c r="F192" s="40">
        <v>2403000</v>
      </c>
      <c r="G192" s="62">
        <v>2</v>
      </c>
      <c r="H192" s="40">
        <v>378000</v>
      </c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28"/>
    </row>
    <row r="193" spans="1:106" ht="15" customHeight="1">
      <c r="A193" s="38">
        <v>190</v>
      </c>
      <c r="B193" s="39">
        <v>11</v>
      </c>
      <c r="C193" s="39" t="s">
        <v>52</v>
      </c>
      <c r="D193" s="145" t="s">
        <v>53</v>
      </c>
      <c r="E193" s="62">
        <v>1</v>
      </c>
      <c r="F193" s="40">
        <v>117000</v>
      </c>
      <c r="G193" s="92">
        <v>2</v>
      </c>
      <c r="H193" s="49">
        <v>370000</v>
      </c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28"/>
    </row>
    <row r="194" spans="1:106" ht="12.75">
      <c r="A194" s="38">
        <v>191</v>
      </c>
      <c r="B194" s="39">
        <v>15</v>
      </c>
      <c r="C194" s="39" t="s">
        <v>508</v>
      </c>
      <c r="D194" s="145" t="s">
        <v>509</v>
      </c>
      <c r="E194" s="62">
        <v>5</v>
      </c>
      <c r="F194" s="44">
        <v>6938000</v>
      </c>
      <c r="G194" s="62">
        <v>2</v>
      </c>
      <c r="H194" s="44">
        <v>361000</v>
      </c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28"/>
    </row>
    <row r="195" spans="1:106" ht="12.75">
      <c r="A195" s="41">
        <v>192</v>
      </c>
      <c r="B195" s="39">
        <v>16</v>
      </c>
      <c r="C195" s="39" t="s">
        <v>396</v>
      </c>
      <c r="D195" s="145" t="s">
        <v>397</v>
      </c>
      <c r="E195" s="62">
        <v>1</v>
      </c>
      <c r="F195" s="44">
        <v>72000</v>
      </c>
      <c r="G195" s="92">
        <v>2</v>
      </c>
      <c r="H195" s="44">
        <v>278000</v>
      </c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28"/>
    </row>
    <row r="196" spans="1:106" ht="12.75">
      <c r="A196" s="38">
        <v>193</v>
      </c>
      <c r="B196" s="39">
        <v>12</v>
      </c>
      <c r="C196" s="39" t="s">
        <v>353</v>
      </c>
      <c r="D196" s="145" t="s">
        <v>354</v>
      </c>
      <c r="E196" s="62">
        <v>0</v>
      </c>
      <c r="F196" s="44" t="s">
        <v>592</v>
      </c>
      <c r="G196" s="62">
        <v>1</v>
      </c>
      <c r="H196" s="44">
        <v>1969000</v>
      </c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28"/>
    </row>
    <row r="197" spans="1:106" ht="12.75">
      <c r="A197" s="38">
        <v>194</v>
      </c>
      <c r="B197" s="39">
        <v>26</v>
      </c>
      <c r="C197" s="39" t="s">
        <v>288</v>
      </c>
      <c r="D197" s="145" t="s">
        <v>289</v>
      </c>
      <c r="E197" s="62">
        <v>3</v>
      </c>
      <c r="F197" s="44">
        <v>2363000</v>
      </c>
      <c r="G197" s="62">
        <v>1</v>
      </c>
      <c r="H197" s="44">
        <v>1587000</v>
      </c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28"/>
    </row>
    <row r="198" spans="1:106" ht="12.75">
      <c r="A198" s="38">
        <v>195</v>
      </c>
      <c r="B198" s="45">
        <v>15</v>
      </c>
      <c r="C198" s="39" t="s">
        <v>97</v>
      </c>
      <c r="D198" s="145" t="s">
        <v>98</v>
      </c>
      <c r="E198" s="62">
        <v>2</v>
      </c>
      <c r="F198" s="40">
        <v>1607000</v>
      </c>
      <c r="G198" s="62">
        <v>1</v>
      </c>
      <c r="H198" s="40">
        <v>1563000</v>
      </c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28"/>
    </row>
    <row r="199" spans="1:106" ht="12.75">
      <c r="A199" s="38">
        <v>196</v>
      </c>
      <c r="B199" s="39">
        <v>13</v>
      </c>
      <c r="C199" s="39" t="s">
        <v>375</v>
      </c>
      <c r="D199" s="145" t="s">
        <v>376</v>
      </c>
      <c r="E199" s="62">
        <v>5</v>
      </c>
      <c r="F199" s="40">
        <v>2863000</v>
      </c>
      <c r="G199" s="62">
        <v>1</v>
      </c>
      <c r="H199" s="40">
        <v>1439000</v>
      </c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28"/>
    </row>
    <row r="200" spans="1:106" ht="12.75">
      <c r="A200" s="41">
        <v>197</v>
      </c>
      <c r="B200" s="39">
        <v>34</v>
      </c>
      <c r="C200" s="39" t="s">
        <v>585</v>
      </c>
      <c r="D200" s="145" t="s">
        <v>586</v>
      </c>
      <c r="E200" s="62">
        <v>1</v>
      </c>
      <c r="F200" s="44">
        <v>2005000</v>
      </c>
      <c r="G200" s="62">
        <v>1</v>
      </c>
      <c r="H200" s="44">
        <v>1121000</v>
      </c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28"/>
    </row>
    <row r="201" spans="1:106" ht="12.75">
      <c r="A201" s="38">
        <v>198</v>
      </c>
      <c r="B201" s="39">
        <v>17</v>
      </c>
      <c r="C201" s="39" t="s">
        <v>400</v>
      </c>
      <c r="D201" s="145" t="s">
        <v>580</v>
      </c>
      <c r="E201" s="62">
        <v>5</v>
      </c>
      <c r="F201" s="40">
        <v>2607000</v>
      </c>
      <c r="G201" s="62">
        <v>1</v>
      </c>
      <c r="H201" s="40">
        <v>1004000</v>
      </c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28"/>
    </row>
    <row r="202" spans="1:106" ht="12.75">
      <c r="A202" s="38">
        <v>199</v>
      </c>
      <c r="B202" s="39">
        <v>14</v>
      </c>
      <c r="C202" s="39" t="s">
        <v>357</v>
      </c>
      <c r="D202" s="145" t="s">
        <v>558</v>
      </c>
      <c r="E202" s="62">
        <v>4</v>
      </c>
      <c r="F202" s="44">
        <v>1430000</v>
      </c>
      <c r="G202" s="62">
        <v>1</v>
      </c>
      <c r="H202" s="44">
        <v>993000</v>
      </c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28"/>
    </row>
    <row r="203" spans="1:106" ht="12.75">
      <c r="A203" s="38">
        <v>200</v>
      </c>
      <c r="B203" s="39">
        <v>27</v>
      </c>
      <c r="C203" s="39" t="s">
        <v>323</v>
      </c>
      <c r="D203" s="145" t="s">
        <v>324</v>
      </c>
      <c r="E203" s="62">
        <v>1</v>
      </c>
      <c r="F203" s="44">
        <v>4411000</v>
      </c>
      <c r="G203" s="62">
        <v>1</v>
      </c>
      <c r="H203" s="44">
        <v>865000</v>
      </c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28"/>
    </row>
    <row r="204" spans="1:106" ht="12.75">
      <c r="A204" s="38">
        <v>201</v>
      </c>
      <c r="B204" s="42">
        <v>28</v>
      </c>
      <c r="C204" s="4" t="s">
        <v>438</v>
      </c>
      <c r="D204" s="146" t="s">
        <v>439</v>
      </c>
      <c r="E204" s="62">
        <v>0</v>
      </c>
      <c r="F204" s="44" t="s">
        <v>592</v>
      </c>
      <c r="G204" s="62">
        <v>1</v>
      </c>
      <c r="H204" s="44">
        <v>848000</v>
      </c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28"/>
    </row>
    <row r="205" spans="1:106" ht="12.75">
      <c r="A205" s="41">
        <v>202</v>
      </c>
      <c r="B205" s="47">
        <v>13</v>
      </c>
      <c r="C205" s="48" t="s">
        <v>4</v>
      </c>
      <c r="D205" s="147" t="s">
        <v>5</v>
      </c>
      <c r="E205" s="62">
        <v>3</v>
      </c>
      <c r="F205" s="44">
        <v>1332000</v>
      </c>
      <c r="G205" s="62">
        <v>1</v>
      </c>
      <c r="H205" s="44">
        <v>833000</v>
      </c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28"/>
    </row>
    <row r="206" spans="1:106" ht="12.75">
      <c r="A206" s="38">
        <v>203</v>
      </c>
      <c r="B206" s="39">
        <v>15</v>
      </c>
      <c r="C206" s="39" t="s">
        <v>588</v>
      </c>
      <c r="D206" s="145" t="s">
        <v>589</v>
      </c>
      <c r="E206" s="62">
        <v>4</v>
      </c>
      <c r="F206" s="40">
        <v>1184000</v>
      </c>
      <c r="G206" s="62">
        <v>1</v>
      </c>
      <c r="H206" s="40">
        <v>820000</v>
      </c>
      <c r="I206" s="71"/>
      <c r="J206" s="71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28"/>
    </row>
    <row r="207" spans="1:106" ht="12.75">
      <c r="A207" s="38">
        <v>204</v>
      </c>
      <c r="B207" s="45">
        <v>16</v>
      </c>
      <c r="C207" s="39" t="s">
        <v>75</v>
      </c>
      <c r="D207" s="145" t="s">
        <v>76</v>
      </c>
      <c r="E207" s="62">
        <v>0</v>
      </c>
      <c r="F207" s="44" t="s">
        <v>592</v>
      </c>
      <c r="G207" s="92">
        <v>1</v>
      </c>
      <c r="H207" s="44">
        <v>773000</v>
      </c>
      <c r="I207" s="71"/>
      <c r="J207" s="71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28"/>
    </row>
    <row r="208" spans="1:106" ht="12.75">
      <c r="A208" s="38">
        <v>205</v>
      </c>
      <c r="B208" s="39">
        <v>35</v>
      </c>
      <c r="C208" s="39" t="s">
        <v>129</v>
      </c>
      <c r="D208" s="145" t="s">
        <v>130</v>
      </c>
      <c r="E208" s="62">
        <v>3</v>
      </c>
      <c r="F208" s="44">
        <v>1563000</v>
      </c>
      <c r="G208" s="62">
        <v>1</v>
      </c>
      <c r="H208" s="44">
        <v>751000</v>
      </c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28"/>
    </row>
    <row r="209" spans="1:106" ht="12.75">
      <c r="A209" s="38">
        <v>206</v>
      </c>
      <c r="B209" s="42">
        <v>29</v>
      </c>
      <c r="C209" s="4" t="s">
        <v>434</v>
      </c>
      <c r="D209" s="146" t="s">
        <v>435</v>
      </c>
      <c r="E209" s="62">
        <v>0</v>
      </c>
      <c r="F209" s="44" t="s">
        <v>592</v>
      </c>
      <c r="G209" s="62">
        <v>1</v>
      </c>
      <c r="H209" s="44">
        <v>751000</v>
      </c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28"/>
    </row>
    <row r="210" spans="1:106" ht="12.75">
      <c r="A210" s="41">
        <v>207</v>
      </c>
      <c r="B210" s="39">
        <v>36</v>
      </c>
      <c r="C210" s="39" t="s">
        <v>209</v>
      </c>
      <c r="D210" s="145" t="s">
        <v>210</v>
      </c>
      <c r="E210" s="62">
        <v>2</v>
      </c>
      <c r="F210" s="40">
        <v>225000</v>
      </c>
      <c r="G210" s="62">
        <v>1</v>
      </c>
      <c r="H210" s="40">
        <v>722000</v>
      </c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28"/>
    </row>
    <row r="211" spans="1:106" ht="12.75">
      <c r="A211" s="38">
        <v>208</v>
      </c>
      <c r="B211" s="39">
        <v>28</v>
      </c>
      <c r="C211" s="39" t="s">
        <v>311</v>
      </c>
      <c r="D211" s="145" t="s">
        <v>312</v>
      </c>
      <c r="E211" s="62">
        <v>0</v>
      </c>
      <c r="F211" s="44" t="s">
        <v>592</v>
      </c>
      <c r="G211" s="62">
        <v>1</v>
      </c>
      <c r="H211" s="44">
        <v>619000</v>
      </c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28"/>
    </row>
    <row r="212" spans="1:106" ht="12.75">
      <c r="A212" s="38">
        <v>209</v>
      </c>
      <c r="B212" s="39">
        <v>16</v>
      </c>
      <c r="C212" s="39" t="s">
        <v>370</v>
      </c>
      <c r="D212" s="145" t="s">
        <v>371</v>
      </c>
      <c r="E212" s="62">
        <v>1</v>
      </c>
      <c r="F212" s="44">
        <v>962000</v>
      </c>
      <c r="G212" s="62">
        <v>1</v>
      </c>
      <c r="H212" s="44">
        <v>558000</v>
      </c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28"/>
    </row>
    <row r="213" spans="1:106" ht="12.75">
      <c r="A213" s="38">
        <v>210</v>
      </c>
      <c r="B213" s="45">
        <v>17</v>
      </c>
      <c r="C213" s="39" t="s">
        <v>95</v>
      </c>
      <c r="D213" s="145" t="s">
        <v>638</v>
      </c>
      <c r="E213" s="62">
        <v>5</v>
      </c>
      <c r="F213" s="44">
        <v>2815000</v>
      </c>
      <c r="G213" s="62">
        <v>1</v>
      </c>
      <c r="H213" s="44">
        <v>496000</v>
      </c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28"/>
    </row>
    <row r="214" spans="1:106" ht="12.75">
      <c r="A214" s="38">
        <v>211</v>
      </c>
      <c r="B214" s="39">
        <v>17</v>
      </c>
      <c r="C214" s="39" t="s">
        <v>355</v>
      </c>
      <c r="D214" s="145" t="s">
        <v>356</v>
      </c>
      <c r="E214" s="62">
        <v>4</v>
      </c>
      <c r="F214" s="44">
        <v>860000</v>
      </c>
      <c r="G214" s="62">
        <v>1</v>
      </c>
      <c r="H214" s="44">
        <v>429000</v>
      </c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28"/>
    </row>
    <row r="215" spans="1:106" ht="12.75">
      <c r="A215" s="41">
        <v>212</v>
      </c>
      <c r="B215" s="39">
        <v>18</v>
      </c>
      <c r="C215" s="39" t="s">
        <v>347</v>
      </c>
      <c r="D215" s="145" t="s">
        <v>348</v>
      </c>
      <c r="E215" s="62">
        <v>3</v>
      </c>
      <c r="F215" s="40">
        <v>2048000</v>
      </c>
      <c r="G215" s="62">
        <v>1</v>
      </c>
      <c r="H215" s="40">
        <v>415000</v>
      </c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28"/>
    </row>
    <row r="216" spans="1:106" ht="12.75">
      <c r="A216" s="38">
        <v>213</v>
      </c>
      <c r="B216" s="39">
        <v>12</v>
      </c>
      <c r="C216" s="39" t="s">
        <v>40</v>
      </c>
      <c r="D216" s="145" t="s">
        <v>41</v>
      </c>
      <c r="E216" s="62">
        <v>9</v>
      </c>
      <c r="F216" s="40">
        <v>5009000</v>
      </c>
      <c r="G216" s="62">
        <v>1</v>
      </c>
      <c r="H216" s="40">
        <v>403000</v>
      </c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28"/>
    </row>
    <row r="217" spans="1:106" ht="12.75">
      <c r="A217" s="38">
        <v>214</v>
      </c>
      <c r="B217" s="47">
        <v>14</v>
      </c>
      <c r="C217" s="48" t="s">
        <v>12</v>
      </c>
      <c r="D217" s="147" t="s">
        <v>13</v>
      </c>
      <c r="E217" s="62">
        <v>1</v>
      </c>
      <c r="F217" s="44">
        <v>825000</v>
      </c>
      <c r="G217" s="62">
        <v>1</v>
      </c>
      <c r="H217" s="44">
        <v>384000</v>
      </c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28"/>
    </row>
    <row r="218" spans="1:106" ht="12.75">
      <c r="A218" s="38">
        <v>215</v>
      </c>
      <c r="B218" s="42">
        <v>9</v>
      </c>
      <c r="C218" s="4" t="s">
        <v>465</v>
      </c>
      <c r="D218" s="146" t="s">
        <v>466</v>
      </c>
      <c r="E218" s="62">
        <v>1</v>
      </c>
      <c r="F218" s="40">
        <v>223000</v>
      </c>
      <c r="G218" s="92">
        <v>1</v>
      </c>
      <c r="H218" s="49">
        <v>372000</v>
      </c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28"/>
    </row>
    <row r="219" spans="1:106" ht="12.75">
      <c r="A219" s="38">
        <v>216</v>
      </c>
      <c r="B219" s="39">
        <v>36</v>
      </c>
      <c r="C219" s="39" t="s">
        <v>146</v>
      </c>
      <c r="D219" s="145" t="s">
        <v>147</v>
      </c>
      <c r="E219" s="62">
        <v>2</v>
      </c>
      <c r="F219" s="44">
        <v>962000</v>
      </c>
      <c r="G219" s="62">
        <v>1</v>
      </c>
      <c r="H219" s="44">
        <v>315000</v>
      </c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28"/>
    </row>
    <row r="220" spans="1:106" ht="12.75">
      <c r="A220" s="41">
        <v>217</v>
      </c>
      <c r="B220" s="39">
        <v>19</v>
      </c>
      <c r="C220" s="39" t="s">
        <v>381</v>
      </c>
      <c r="D220" s="145" t="s">
        <v>382</v>
      </c>
      <c r="E220" s="62">
        <v>2</v>
      </c>
      <c r="F220" s="40">
        <v>665000</v>
      </c>
      <c r="G220" s="62">
        <v>1</v>
      </c>
      <c r="H220" s="40">
        <v>279000</v>
      </c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28"/>
    </row>
    <row r="221" spans="1:106" ht="12.75">
      <c r="A221" s="38">
        <v>218</v>
      </c>
      <c r="B221" s="45">
        <v>18</v>
      </c>
      <c r="C221" s="39" t="s">
        <v>63</v>
      </c>
      <c r="D221" s="145" t="s">
        <v>529</v>
      </c>
      <c r="E221" s="62">
        <v>5</v>
      </c>
      <c r="F221" s="40">
        <v>4821000</v>
      </c>
      <c r="G221" s="62">
        <v>1</v>
      </c>
      <c r="H221" s="40">
        <v>254000</v>
      </c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28"/>
    </row>
    <row r="222" spans="1:106" ht="12.75">
      <c r="A222" s="38">
        <v>219</v>
      </c>
      <c r="B222" s="47">
        <v>15</v>
      </c>
      <c r="C222" s="48" t="s">
        <v>14</v>
      </c>
      <c r="D222" s="147" t="s">
        <v>15</v>
      </c>
      <c r="E222" s="62">
        <v>0</v>
      </c>
      <c r="F222" s="44" t="s">
        <v>592</v>
      </c>
      <c r="G222" s="92">
        <v>1</v>
      </c>
      <c r="H222" s="44">
        <v>206000</v>
      </c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28"/>
    </row>
    <row r="223" spans="1:106" ht="12.75">
      <c r="A223" s="38">
        <v>220</v>
      </c>
      <c r="B223" s="39">
        <v>37</v>
      </c>
      <c r="C223" s="39" t="s">
        <v>597</v>
      </c>
      <c r="D223" s="145" t="s">
        <v>598</v>
      </c>
      <c r="E223" s="62">
        <v>5</v>
      </c>
      <c r="F223" s="40">
        <v>11290000</v>
      </c>
      <c r="G223" s="62">
        <v>1</v>
      </c>
      <c r="H223" s="40">
        <v>203000</v>
      </c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28"/>
    </row>
    <row r="224" spans="1:106" ht="12.75">
      <c r="A224" s="38">
        <v>221</v>
      </c>
      <c r="B224" s="47">
        <v>16</v>
      </c>
      <c r="C224" s="48" t="s">
        <v>27</v>
      </c>
      <c r="D224" s="147" t="s">
        <v>495</v>
      </c>
      <c r="E224" s="62">
        <v>0</v>
      </c>
      <c r="F224" s="44" t="s">
        <v>592</v>
      </c>
      <c r="G224" s="92">
        <v>1</v>
      </c>
      <c r="H224" s="44">
        <v>189000</v>
      </c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28"/>
    </row>
    <row r="225" spans="1:106" ht="12.75">
      <c r="A225" s="41">
        <v>222</v>
      </c>
      <c r="B225" s="39">
        <v>13</v>
      </c>
      <c r="C225" s="39" t="s">
        <v>49</v>
      </c>
      <c r="D225" s="145" t="s">
        <v>50</v>
      </c>
      <c r="E225" s="62">
        <v>1</v>
      </c>
      <c r="F225" s="40">
        <v>555000</v>
      </c>
      <c r="G225" s="62">
        <v>1</v>
      </c>
      <c r="H225" s="40">
        <v>152000</v>
      </c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28"/>
    </row>
    <row r="226" spans="1:106" ht="12.75">
      <c r="A226" s="38">
        <v>223</v>
      </c>
      <c r="B226" s="39">
        <v>37</v>
      </c>
      <c r="C226" s="39" t="s">
        <v>246</v>
      </c>
      <c r="D226" s="145" t="s">
        <v>247</v>
      </c>
      <c r="E226" s="62">
        <v>3</v>
      </c>
      <c r="F226" s="40">
        <v>2506000</v>
      </c>
      <c r="G226" s="62">
        <v>1</v>
      </c>
      <c r="H226" s="40">
        <v>147000</v>
      </c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28"/>
    </row>
    <row r="227" spans="1:106" ht="12.75">
      <c r="A227" s="38">
        <v>224</v>
      </c>
      <c r="B227" s="42">
        <v>30</v>
      </c>
      <c r="C227" s="39" t="s">
        <v>601</v>
      </c>
      <c r="D227" s="145" t="s">
        <v>602</v>
      </c>
      <c r="E227" s="62">
        <v>2</v>
      </c>
      <c r="F227" s="40">
        <v>842000</v>
      </c>
      <c r="G227" s="62">
        <v>1</v>
      </c>
      <c r="H227" s="40">
        <v>89000</v>
      </c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28"/>
    </row>
    <row r="228" spans="1:106" ht="12.75">
      <c r="A228" s="46" t="s">
        <v>592</v>
      </c>
      <c r="B228" s="43" t="s">
        <v>592</v>
      </c>
      <c r="C228" s="48" t="s">
        <v>10</v>
      </c>
      <c r="D228" s="147" t="s">
        <v>11</v>
      </c>
      <c r="E228" s="62">
        <v>0</v>
      </c>
      <c r="F228" s="44" t="s">
        <v>592</v>
      </c>
      <c r="G228" s="62">
        <v>0</v>
      </c>
      <c r="H228" s="44" t="s">
        <v>592</v>
      </c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28"/>
    </row>
    <row r="229" spans="1:106" ht="12.75">
      <c r="A229" s="46" t="s">
        <v>592</v>
      </c>
      <c r="B229" s="43" t="s">
        <v>592</v>
      </c>
      <c r="C229" s="48" t="s">
        <v>28</v>
      </c>
      <c r="D229" s="147" t="s">
        <v>29</v>
      </c>
      <c r="E229" s="62">
        <v>0</v>
      </c>
      <c r="F229" s="44" t="s">
        <v>592</v>
      </c>
      <c r="G229" s="62">
        <v>0</v>
      </c>
      <c r="H229" s="44" t="s">
        <v>592</v>
      </c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28"/>
    </row>
    <row r="230" spans="1:106" ht="12.75">
      <c r="A230" s="46" t="s">
        <v>592</v>
      </c>
      <c r="B230" s="43" t="s">
        <v>592</v>
      </c>
      <c r="C230" s="48" t="s">
        <v>30</v>
      </c>
      <c r="D230" s="147" t="s">
        <v>31</v>
      </c>
      <c r="E230" s="62">
        <v>0</v>
      </c>
      <c r="F230" s="44" t="s">
        <v>592</v>
      </c>
      <c r="G230" s="62">
        <v>0</v>
      </c>
      <c r="H230" s="44" t="s">
        <v>592</v>
      </c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28"/>
    </row>
    <row r="231" spans="1:106" ht="12.75">
      <c r="A231" s="46" t="s">
        <v>592</v>
      </c>
      <c r="B231" s="43" t="s">
        <v>592</v>
      </c>
      <c r="C231" s="39" t="s">
        <v>33</v>
      </c>
      <c r="D231" s="145" t="s">
        <v>526</v>
      </c>
      <c r="E231" s="62">
        <v>0</v>
      </c>
      <c r="F231" s="44" t="s">
        <v>592</v>
      </c>
      <c r="G231" s="62">
        <v>0</v>
      </c>
      <c r="H231" s="44" t="s">
        <v>592</v>
      </c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28"/>
    </row>
    <row r="232" spans="1:106" ht="12.75">
      <c r="A232" s="46" t="s">
        <v>592</v>
      </c>
      <c r="B232" s="43" t="s">
        <v>592</v>
      </c>
      <c r="C232" s="39" t="s">
        <v>38</v>
      </c>
      <c r="D232" s="145" t="s">
        <v>39</v>
      </c>
      <c r="E232" s="62">
        <v>0</v>
      </c>
      <c r="F232" s="44" t="s">
        <v>592</v>
      </c>
      <c r="G232" s="62">
        <v>0</v>
      </c>
      <c r="H232" s="44" t="s">
        <v>592</v>
      </c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28"/>
    </row>
    <row r="233" spans="1:106" ht="12.75">
      <c r="A233" s="46" t="s">
        <v>592</v>
      </c>
      <c r="B233" s="43" t="s">
        <v>592</v>
      </c>
      <c r="C233" s="39" t="s">
        <v>42</v>
      </c>
      <c r="D233" s="145" t="s">
        <v>43</v>
      </c>
      <c r="E233" s="62">
        <v>0</v>
      </c>
      <c r="F233" s="44" t="s">
        <v>592</v>
      </c>
      <c r="G233" s="62">
        <v>0</v>
      </c>
      <c r="H233" s="44" t="s">
        <v>592</v>
      </c>
      <c r="I233" s="71"/>
      <c r="J233" s="71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28"/>
    </row>
    <row r="234" spans="1:106" ht="12.75">
      <c r="A234" s="46" t="s">
        <v>592</v>
      </c>
      <c r="B234" s="43" t="s">
        <v>592</v>
      </c>
      <c r="C234" s="39" t="s">
        <v>44</v>
      </c>
      <c r="D234" s="145" t="s">
        <v>45</v>
      </c>
      <c r="E234" s="62">
        <v>2</v>
      </c>
      <c r="F234" s="44">
        <v>552000</v>
      </c>
      <c r="G234" s="62">
        <v>0</v>
      </c>
      <c r="H234" s="44" t="s">
        <v>592</v>
      </c>
      <c r="I234" s="71"/>
      <c r="J234" s="71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28"/>
    </row>
    <row r="235" spans="1:106" ht="12.75">
      <c r="A235" s="46" t="s">
        <v>592</v>
      </c>
      <c r="B235" s="43" t="s">
        <v>592</v>
      </c>
      <c r="C235" s="39" t="s">
        <v>47</v>
      </c>
      <c r="D235" s="145" t="s">
        <v>48</v>
      </c>
      <c r="E235" s="62">
        <v>0</v>
      </c>
      <c r="F235" s="44" t="s">
        <v>592</v>
      </c>
      <c r="G235" s="62">
        <v>0</v>
      </c>
      <c r="H235" s="44" t="s">
        <v>592</v>
      </c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28"/>
    </row>
    <row r="236" spans="1:106" ht="12.75">
      <c r="A236" s="46" t="s">
        <v>592</v>
      </c>
      <c r="B236" s="43" t="s">
        <v>592</v>
      </c>
      <c r="C236" s="39" t="s">
        <v>54</v>
      </c>
      <c r="D236" s="145" t="s">
        <v>55</v>
      </c>
      <c r="E236" s="62">
        <v>0</v>
      </c>
      <c r="F236" s="44" t="s">
        <v>592</v>
      </c>
      <c r="G236" s="62">
        <v>0</v>
      </c>
      <c r="H236" s="44" t="s">
        <v>592</v>
      </c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28"/>
    </row>
    <row r="237" spans="1:106" ht="12.75">
      <c r="A237" s="46" t="s">
        <v>592</v>
      </c>
      <c r="B237" s="43" t="s">
        <v>592</v>
      </c>
      <c r="C237" s="39" t="s">
        <v>61</v>
      </c>
      <c r="D237" s="145" t="s">
        <v>62</v>
      </c>
      <c r="E237" s="62">
        <v>0</v>
      </c>
      <c r="F237" s="44" t="s">
        <v>592</v>
      </c>
      <c r="G237" s="62">
        <v>0</v>
      </c>
      <c r="H237" s="44" t="s">
        <v>592</v>
      </c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28"/>
    </row>
    <row r="238" spans="1:106" ht="12.75">
      <c r="A238" s="46" t="s">
        <v>592</v>
      </c>
      <c r="B238" s="43" t="s">
        <v>592</v>
      </c>
      <c r="C238" s="39" t="s">
        <v>513</v>
      </c>
      <c r="D238" s="145" t="s">
        <v>520</v>
      </c>
      <c r="E238" s="62">
        <v>4</v>
      </c>
      <c r="F238" s="40">
        <v>6395000</v>
      </c>
      <c r="G238" s="62">
        <v>0</v>
      </c>
      <c r="H238" s="44" t="s">
        <v>592</v>
      </c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28"/>
    </row>
    <row r="239" spans="1:106" ht="12.75">
      <c r="A239" s="46" t="s">
        <v>592</v>
      </c>
      <c r="B239" s="43" t="s">
        <v>592</v>
      </c>
      <c r="C239" s="39" t="s">
        <v>73</v>
      </c>
      <c r="D239" s="145" t="s">
        <v>74</v>
      </c>
      <c r="E239" s="62">
        <v>1</v>
      </c>
      <c r="F239" s="44">
        <v>4872000</v>
      </c>
      <c r="G239" s="62">
        <v>0</v>
      </c>
      <c r="H239" s="44" t="s">
        <v>592</v>
      </c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28"/>
    </row>
    <row r="240" spans="1:106" ht="12.75">
      <c r="A240" s="46" t="s">
        <v>592</v>
      </c>
      <c r="B240" s="43" t="s">
        <v>592</v>
      </c>
      <c r="C240" s="39" t="s">
        <v>79</v>
      </c>
      <c r="D240" s="145" t="s">
        <v>498</v>
      </c>
      <c r="E240" s="62">
        <v>0</v>
      </c>
      <c r="F240" s="44" t="s">
        <v>592</v>
      </c>
      <c r="G240" s="62">
        <v>0</v>
      </c>
      <c r="H240" s="44" t="s">
        <v>592</v>
      </c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28"/>
    </row>
    <row r="241" spans="1:106" ht="12.75">
      <c r="A241" s="46" t="s">
        <v>592</v>
      </c>
      <c r="B241" s="43" t="s">
        <v>592</v>
      </c>
      <c r="C241" s="39" t="s">
        <v>81</v>
      </c>
      <c r="D241" s="145" t="s">
        <v>82</v>
      </c>
      <c r="E241" s="62">
        <v>0</v>
      </c>
      <c r="F241" s="44" t="s">
        <v>592</v>
      </c>
      <c r="G241" s="62">
        <v>0</v>
      </c>
      <c r="H241" s="44" t="s">
        <v>592</v>
      </c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28"/>
    </row>
    <row r="242" spans="1:106" ht="12.75">
      <c r="A242" s="46" t="s">
        <v>592</v>
      </c>
      <c r="B242" s="43" t="s">
        <v>592</v>
      </c>
      <c r="C242" s="39" t="s">
        <v>83</v>
      </c>
      <c r="D242" s="145" t="s">
        <v>84</v>
      </c>
      <c r="E242" s="62">
        <v>0</v>
      </c>
      <c r="F242" s="44" t="s">
        <v>592</v>
      </c>
      <c r="G242" s="62">
        <v>0</v>
      </c>
      <c r="H242" s="44" t="s">
        <v>592</v>
      </c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28"/>
    </row>
    <row r="243" spans="1:106" ht="12.75">
      <c r="A243" s="46" t="s">
        <v>592</v>
      </c>
      <c r="B243" s="43" t="s">
        <v>592</v>
      </c>
      <c r="C243" s="39" t="s">
        <v>89</v>
      </c>
      <c r="D243" s="145" t="s">
        <v>90</v>
      </c>
      <c r="E243" s="62">
        <v>0</v>
      </c>
      <c r="F243" s="44" t="s">
        <v>592</v>
      </c>
      <c r="G243" s="62">
        <v>0</v>
      </c>
      <c r="H243" s="44" t="s">
        <v>592</v>
      </c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28"/>
    </row>
    <row r="244" spans="1:106" ht="12.75">
      <c r="A244" s="46" t="s">
        <v>592</v>
      </c>
      <c r="B244" s="43" t="s">
        <v>592</v>
      </c>
      <c r="C244" s="39" t="s">
        <v>93</v>
      </c>
      <c r="D244" s="145" t="s">
        <v>94</v>
      </c>
      <c r="E244" s="62">
        <v>0</v>
      </c>
      <c r="F244" s="44" t="s">
        <v>592</v>
      </c>
      <c r="G244" s="62">
        <v>0</v>
      </c>
      <c r="H244" s="44" t="s">
        <v>592</v>
      </c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28"/>
    </row>
    <row r="245" spans="1:106" ht="12.75">
      <c r="A245" s="46" t="s">
        <v>592</v>
      </c>
      <c r="B245" s="43" t="s">
        <v>592</v>
      </c>
      <c r="C245" s="39" t="s">
        <v>521</v>
      </c>
      <c r="D245" s="145" t="s">
        <v>524</v>
      </c>
      <c r="E245" s="62">
        <v>1</v>
      </c>
      <c r="F245" s="44">
        <v>134000</v>
      </c>
      <c r="G245" s="62">
        <v>0</v>
      </c>
      <c r="H245" s="44" t="s">
        <v>592</v>
      </c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28"/>
    </row>
    <row r="246" spans="1:106" ht="12.75">
      <c r="A246" s="46" t="s">
        <v>592</v>
      </c>
      <c r="B246" s="43" t="s">
        <v>592</v>
      </c>
      <c r="C246" s="39" t="s">
        <v>99</v>
      </c>
      <c r="D246" s="145" t="s">
        <v>100</v>
      </c>
      <c r="E246" s="62">
        <v>0</v>
      </c>
      <c r="F246" s="44" t="s">
        <v>592</v>
      </c>
      <c r="G246" s="62">
        <v>0</v>
      </c>
      <c r="H246" s="44" t="s">
        <v>592</v>
      </c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28"/>
    </row>
    <row r="247" spans="1:106" ht="12.75">
      <c r="A247" s="46" t="s">
        <v>592</v>
      </c>
      <c r="B247" s="43" t="s">
        <v>592</v>
      </c>
      <c r="C247" s="39" t="s">
        <v>101</v>
      </c>
      <c r="D247" s="145" t="s">
        <v>102</v>
      </c>
      <c r="E247" s="62">
        <v>3</v>
      </c>
      <c r="F247" s="40">
        <v>1571000</v>
      </c>
      <c r="G247" s="62">
        <v>0</v>
      </c>
      <c r="H247" s="44" t="s">
        <v>592</v>
      </c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28"/>
    </row>
    <row r="248" spans="1:106" ht="12.75">
      <c r="A248" s="46" t="s">
        <v>592</v>
      </c>
      <c r="B248" s="43" t="s">
        <v>592</v>
      </c>
      <c r="C248" s="39" t="s">
        <v>103</v>
      </c>
      <c r="D248" s="145" t="s">
        <v>551</v>
      </c>
      <c r="E248" s="62">
        <v>0</v>
      </c>
      <c r="F248" s="44" t="s">
        <v>592</v>
      </c>
      <c r="G248" s="62">
        <v>0</v>
      </c>
      <c r="H248" s="44" t="s">
        <v>592</v>
      </c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28"/>
    </row>
    <row r="249" spans="1:106" ht="12.75">
      <c r="A249" s="46" t="s">
        <v>592</v>
      </c>
      <c r="B249" s="43" t="s">
        <v>592</v>
      </c>
      <c r="C249" s="4" t="s">
        <v>110</v>
      </c>
      <c r="D249" s="146" t="s">
        <v>584</v>
      </c>
      <c r="E249" s="62">
        <v>3</v>
      </c>
      <c r="F249" s="40">
        <v>2174000</v>
      </c>
      <c r="G249" s="62">
        <v>0</v>
      </c>
      <c r="H249" s="44" t="s">
        <v>592</v>
      </c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28"/>
    </row>
    <row r="250" spans="1:106" ht="12.75">
      <c r="A250" s="46" t="s">
        <v>592</v>
      </c>
      <c r="B250" s="43" t="s">
        <v>592</v>
      </c>
      <c r="C250" s="39" t="s">
        <v>111</v>
      </c>
      <c r="D250" s="145" t="s">
        <v>112</v>
      </c>
      <c r="E250" s="62">
        <v>0</v>
      </c>
      <c r="F250" s="44" t="s">
        <v>592</v>
      </c>
      <c r="G250" s="62">
        <v>0</v>
      </c>
      <c r="H250" s="44" t="s">
        <v>592</v>
      </c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28"/>
    </row>
    <row r="251" spans="1:106" ht="12.75">
      <c r="A251" s="46" t="s">
        <v>592</v>
      </c>
      <c r="B251" s="43" t="s">
        <v>592</v>
      </c>
      <c r="C251" s="39" t="s">
        <v>120</v>
      </c>
      <c r="D251" s="145" t="s">
        <v>121</v>
      </c>
      <c r="E251" s="62">
        <v>1</v>
      </c>
      <c r="F251" s="44">
        <v>661000</v>
      </c>
      <c r="G251" s="62">
        <v>0</v>
      </c>
      <c r="H251" s="44" t="s">
        <v>592</v>
      </c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28"/>
    </row>
    <row r="252" spans="1:106" ht="12.75">
      <c r="A252" s="46" t="s">
        <v>592</v>
      </c>
      <c r="B252" s="43" t="s">
        <v>592</v>
      </c>
      <c r="C252" s="39" t="s">
        <v>137</v>
      </c>
      <c r="D252" s="145" t="s">
        <v>138</v>
      </c>
      <c r="E252" s="62">
        <v>0</v>
      </c>
      <c r="F252" s="44" t="s">
        <v>592</v>
      </c>
      <c r="G252" s="62">
        <v>0</v>
      </c>
      <c r="H252" s="44" t="s">
        <v>592</v>
      </c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28"/>
    </row>
    <row r="253" spans="1:106" ht="12.75">
      <c r="A253" s="46" t="s">
        <v>592</v>
      </c>
      <c r="B253" s="43" t="s">
        <v>592</v>
      </c>
      <c r="C253" s="39" t="s">
        <v>139</v>
      </c>
      <c r="D253" s="145" t="s">
        <v>140</v>
      </c>
      <c r="E253" s="62">
        <v>3</v>
      </c>
      <c r="F253" s="44">
        <v>2980000</v>
      </c>
      <c r="G253" s="62">
        <v>0</v>
      </c>
      <c r="H253" s="44" t="s">
        <v>592</v>
      </c>
      <c r="I253" s="71"/>
      <c r="J253" s="71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28"/>
    </row>
    <row r="254" spans="1:106" ht="12.75">
      <c r="A254" s="46" t="s">
        <v>592</v>
      </c>
      <c r="B254" s="43" t="s">
        <v>592</v>
      </c>
      <c r="C254" s="39" t="s">
        <v>154</v>
      </c>
      <c r="D254" s="145" t="s">
        <v>155</v>
      </c>
      <c r="E254" s="62">
        <v>1</v>
      </c>
      <c r="F254" s="44">
        <v>492000</v>
      </c>
      <c r="G254" s="62">
        <v>0</v>
      </c>
      <c r="H254" s="44" t="s">
        <v>592</v>
      </c>
      <c r="I254" s="71"/>
      <c r="J254" s="71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28"/>
    </row>
    <row r="255" spans="1:106" ht="12.75">
      <c r="A255" s="46" t="s">
        <v>592</v>
      </c>
      <c r="B255" s="43" t="s">
        <v>592</v>
      </c>
      <c r="C255" s="39" t="s">
        <v>158</v>
      </c>
      <c r="D255" s="145" t="s">
        <v>159</v>
      </c>
      <c r="E255" s="62">
        <v>1</v>
      </c>
      <c r="F255" s="44">
        <v>228000</v>
      </c>
      <c r="G255" s="62">
        <v>0</v>
      </c>
      <c r="H255" s="44" t="s">
        <v>592</v>
      </c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28"/>
    </row>
    <row r="256" spans="1:106" ht="12.75">
      <c r="A256" s="46" t="s">
        <v>592</v>
      </c>
      <c r="B256" s="43" t="s">
        <v>592</v>
      </c>
      <c r="C256" s="39" t="s">
        <v>160</v>
      </c>
      <c r="D256" s="145" t="s">
        <v>161</v>
      </c>
      <c r="E256" s="62">
        <v>0</v>
      </c>
      <c r="F256" s="44" t="s">
        <v>592</v>
      </c>
      <c r="G256" s="62">
        <v>0</v>
      </c>
      <c r="H256" s="44" t="s">
        <v>592</v>
      </c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28"/>
    </row>
    <row r="257" spans="1:106" ht="12.75">
      <c r="A257" s="46" t="s">
        <v>592</v>
      </c>
      <c r="B257" s="43" t="s">
        <v>592</v>
      </c>
      <c r="C257" s="39" t="s">
        <v>172</v>
      </c>
      <c r="D257" s="145" t="s">
        <v>173</v>
      </c>
      <c r="E257" s="62">
        <v>0</v>
      </c>
      <c r="F257" s="44" t="s">
        <v>592</v>
      </c>
      <c r="G257" s="62">
        <v>0</v>
      </c>
      <c r="H257" s="44" t="s">
        <v>592</v>
      </c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28"/>
    </row>
    <row r="258" spans="1:106" ht="12.75">
      <c r="A258" s="46" t="s">
        <v>592</v>
      </c>
      <c r="B258" s="43" t="s">
        <v>592</v>
      </c>
      <c r="C258" s="39" t="s">
        <v>179</v>
      </c>
      <c r="D258" s="145" t="s">
        <v>180</v>
      </c>
      <c r="E258" s="62">
        <v>1</v>
      </c>
      <c r="F258" s="44">
        <v>82000</v>
      </c>
      <c r="G258" s="62">
        <v>0</v>
      </c>
      <c r="H258" s="44" t="s">
        <v>592</v>
      </c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28"/>
    </row>
    <row r="259" spans="1:106" ht="12.75">
      <c r="A259" s="46" t="s">
        <v>592</v>
      </c>
      <c r="B259" s="43" t="s">
        <v>592</v>
      </c>
      <c r="C259" s="39" t="s">
        <v>183</v>
      </c>
      <c r="D259" s="145" t="s">
        <v>184</v>
      </c>
      <c r="E259" s="62">
        <v>0</v>
      </c>
      <c r="F259" s="44" t="s">
        <v>592</v>
      </c>
      <c r="G259" s="62">
        <v>0</v>
      </c>
      <c r="H259" s="44" t="s">
        <v>592</v>
      </c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28"/>
    </row>
    <row r="260" spans="1:106" ht="12.75">
      <c r="A260" s="46" t="s">
        <v>592</v>
      </c>
      <c r="B260" s="43" t="s">
        <v>592</v>
      </c>
      <c r="C260" s="39" t="s">
        <v>190</v>
      </c>
      <c r="D260" s="145" t="s">
        <v>191</v>
      </c>
      <c r="E260" s="62">
        <v>0</v>
      </c>
      <c r="F260" s="44" t="s">
        <v>592</v>
      </c>
      <c r="G260" s="62">
        <v>0</v>
      </c>
      <c r="H260" s="44" t="s">
        <v>592</v>
      </c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28"/>
    </row>
    <row r="261" spans="1:106" ht="12.75">
      <c r="A261" s="46" t="s">
        <v>592</v>
      </c>
      <c r="B261" s="43" t="s">
        <v>592</v>
      </c>
      <c r="C261" s="39" t="s">
        <v>192</v>
      </c>
      <c r="D261" s="145" t="s">
        <v>193</v>
      </c>
      <c r="E261" s="62">
        <v>2</v>
      </c>
      <c r="F261" s="40">
        <v>1145000</v>
      </c>
      <c r="G261" s="62">
        <v>0</v>
      </c>
      <c r="H261" s="44" t="s">
        <v>592</v>
      </c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28"/>
    </row>
    <row r="262" spans="1:106" ht="12.75">
      <c r="A262" s="46" t="s">
        <v>592</v>
      </c>
      <c r="B262" s="43" t="s">
        <v>592</v>
      </c>
      <c r="C262" s="39" t="s">
        <v>199</v>
      </c>
      <c r="D262" s="145" t="s">
        <v>200</v>
      </c>
      <c r="E262" s="62">
        <v>0</v>
      </c>
      <c r="F262" s="44" t="s">
        <v>592</v>
      </c>
      <c r="G262" s="62">
        <v>0</v>
      </c>
      <c r="H262" s="44" t="s">
        <v>592</v>
      </c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28"/>
    </row>
    <row r="263" spans="1:106" ht="12.75">
      <c r="A263" s="46" t="s">
        <v>592</v>
      </c>
      <c r="B263" s="43" t="s">
        <v>592</v>
      </c>
      <c r="C263" s="39" t="s">
        <v>215</v>
      </c>
      <c r="D263" s="145" t="s">
        <v>216</v>
      </c>
      <c r="E263" s="62">
        <v>0</v>
      </c>
      <c r="F263" s="44" t="s">
        <v>592</v>
      </c>
      <c r="G263" s="62">
        <v>0</v>
      </c>
      <c r="H263" s="44" t="s">
        <v>592</v>
      </c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28"/>
    </row>
    <row r="264" spans="1:106" ht="12.75">
      <c r="A264" s="46" t="s">
        <v>592</v>
      </c>
      <c r="B264" s="43" t="s">
        <v>592</v>
      </c>
      <c r="C264" s="39" t="s">
        <v>217</v>
      </c>
      <c r="D264" s="145" t="s">
        <v>218</v>
      </c>
      <c r="E264" s="62">
        <v>0</v>
      </c>
      <c r="F264" s="44" t="s">
        <v>592</v>
      </c>
      <c r="G264" s="62">
        <v>0</v>
      </c>
      <c r="H264" s="44" t="s">
        <v>592</v>
      </c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28"/>
    </row>
    <row r="265" spans="1:106" ht="12.75">
      <c r="A265" s="46" t="s">
        <v>592</v>
      </c>
      <c r="B265" s="43" t="s">
        <v>592</v>
      </c>
      <c r="C265" s="39" t="s">
        <v>230</v>
      </c>
      <c r="D265" s="145" t="s">
        <v>231</v>
      </c>
      <c r="E265" s="62">
        <v>1</v>
      </c>
      <c r="F265" s="44">
        <v>286000</v>
      </c>
      <c r="G265" s="62">
        <v>0</v>
      </c>
      <c r="H265" s="44" t="s">
        <v>592</v>
      </c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28"/>
    </row>
    <row r="266" spans="1:106" ht="12.75">
      <c r="A266" s="46" t="s">
        <v>592</v>
      </c>
      <c r="B266" s="43" t="s">
        <v>592</v>
      </c>
      <c r="C266" s="39" t="s">
        <v>237</v>
      </c>
      <c r="D266" s="145" t="s">
        <v>238</v>
      </c>
      <c r="E266" s="62">
        <v>2</v>
      </c>
      <c r="F266" s="40">
        <v>1097000</v>
      </c>
      <c r="G266" s="62">
        <v>0</v>
      </c>
      <c r="H266" s="44" t="s">
        <v>592</v>
      </c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28"/>
    </row>
    <row r="267" spans="1:106" ht="12.75">
      <c r="A267" s="46" t="s">
        <v>592</v>
      </c>
      <c r="B267" s="43" t="s">
        <v>592</v>
      </c>
      <c r="C267" s="39" t="s">
        <v>241</v>
      </c>
      <c r="D267" s="145" t="s">
        <v>242</v>
      </c>
      <c r="E267" s="62">
        <v>0</v>
      </c>
      <c r="F267" s="44" t="s">
        <v>592</v>
      </c>
      <c r="G267" s="62">
        <v>0</v>
      </c>
      <c r="H267" s="44" t="s">
        <v>592</v>
      </c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28"/>
    </row>
    <row r="268" spans="1:106" ht="12.75">
      <c r="A268" s="46" t="s">
        <v>592</v>
      </c>
      <c r="B268" s="43" t="s">
        <v>592</v>
      </c>
      <c r="C268" s="39" t="s">
        <v>248</v>
      </c>
      <c r="D268" s="145" t="s">
        <v>564</v>
      </c>
      <c r="E268" s="62">
        <v>0</v>
      </c>
      <c r="F268" s="44" t="s">
        <v>592</v>
      </c>
      <c r="G268" s="62">
        <v>0</v>
      </c>
      <c r="H268" s="44" t="s">
        <v>592</v>
      </c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28"/>
    </row>
    <row r="269" spans="1:106" ht="12.75">
      <c r="A269" s="46" t="s">
        <v>592</v>
      </c>
      <c r="B269" s="43" t="s">
        <v>592</v>
      </c>
      <c r="C269" s="39" t="s">
        <v>249</v>
      </c>
      <c r="D269" s="145" t="s">
        <v>250</v>
      </c>
      <c r="E269" s="62">
        <v>0</v>
      </c>
      <c r="F269" s="44" t="s">
        <v>592</v>
      </c>
      <c r="G269" s="62">
        <v>0</v>
      </c>
      <c r="H269" s="44" t="s">
        <v>592</v>
      </c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28"/>
    </row>
    <row r="270" spans="1:106" ht="12.75">
      <c r="A270" s="46" t="s">
        <v>592</v>
      </c>
      <c r="B270" s="43" t="s">
        <v>592</v>
      </c>
      <c r="C270" s="39" t="s">
        <v>253</v>
      </c>
      <c r="D270" s="145" t="s">
        <v>254</v>
      </c>
      <c r="E270" s="62">
        <v>0</v>
      </c>
      <c r="F270" s="44" t="s">
        <v>592</v>
      </c>
      <c r="G270" s="62">
        <v>0</v>
      </c>
      <c r="H270" s="44" t="s">
        <v>592</v>
      </c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28"/>
    </row>
    <row r="271" spans="1:106" ht="12.75">
      <c r="A271" s="46" t="s">
        <v>592</v>
      </c>
      <c r="B271" s="43" t="s">
        <v>592</v>
      </c>
      <c r="C271" s="39" t="s">
        <v>265</v>
      </c>
      <c r="D271" s="145" t="s">
        <v>266</v>
      </c>
      <c r="E271" s="62">
        <v>0</v>
      </c>
      <c r="F271" s="44" t="s">
        <v>592</v>
      </c>
      <c r="G271" s="62">
        <v>0</v>
      </c>
      <c r="H271" s="44" t="s">
        <v>592</v>
      </c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28"/>
    </row>
    <row r="272" spans="1:106" ht="12.75">
      <c r="A272" s="46" t="s">
        <v>592</v>
      </c>
      <c r="B272" s="43" t="s">
        <v>592</v>
      </c>
      <c r="C272" s="39" t="s">
        <v>271</v>
      </c>
      <c r="D272" s="145" t="s">
        <v>272</v>
      </c>
      <c r="E272" s="62">
        <v>1</v>
      </c>
      <c r="F272" s="44">
        <v>256000</v>
      </c>
      <c r="G272" s="62">
        <v>0</v>
      </c>
      <c r="H272" s="44" t="s">
        <v>592</v>
      </c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28"/>
    </row>
    <row r="273" spans="1:106" ht="12.75">
      <c r="A273" s="46" t="s">
        <v>592</v>
      </c>
      <c r="B273" s="43" t="s">
        <v>592</v>
      </c>
      <c r="C273" s="39" t="s">
        <v>273</v>
      </c>
      <c r="D273" s="145" t="s">
        <v>274</v>
      </c>
      <c r="E273" s="62">
        <v>11</v>
      </c>
      <c r="F273" s="40">
        <v>8521000</v>
      </c>
      <c r="G273" s="62">
        <v>0</v>
      </c>
      <c r="H273" s="44" t="s">
        <v>592</v>
      </c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28"/>
    </row>
    <row r="274" spans="1:106" ht="12.75">
      <c r="A274" s="46" t="s">
        <v>592</v>
      </c>
      <c r="B274" s="43" t="s">
        <v>592</v>
      </c>
      <c r="C274" s="39" t="s">
        <v>277</v>
      </c>
      <c r="D274" s="145" t="s">
        <v>533</v>
      </c>
      <c r="E274" s="62">
        <v>0</v>
      </c>
      <c r="F274" s="44" t="s">
        <v>592</v>
      </c>
      <c r="G274" s="62">
        <v>0</v>
      </c>
      <c r="H274" s="44" t="s">
        <v>592</v>
      </c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28"/>
    </row>
    <row r="275" spans="1:106" ht="12.75">
      <c r="A275" s="46" t="s">
        <v>592</v>
      </c>
      <c r="B275" s="43" t="s">
        <v>592</v>
      </c>
      <c r="C275" s="39" t="s">
        <v>278</v>
      </c>
      <c r="D275" s="145" t="s">
        <v>534</v>
      </c>
      <c r="E275" s="62">
        <v>0</v>
      </c>
      <c r="F275" s="44" t="s">
        <v>592</v>
      </c>
      <c r="G275" s="62">
        <v>0</v>
      </c>
      <c r="H275" s="44" t="s">
        <v>592</v>
      </c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28"/>
    </row>
    <row r="276" spans="1:106" ht="12.75">
      <c r="A276" s="46" t="s">
        <v>592</v>
      </c>
      <c r="B276" s="43" t="s">
        <v>592</v>
      </c>
      <c r="C276" s="39" t="s">
        <v>283</v>
      </c>
      <c r="D276" s="145" t="s">
        <v>284</v>
      </c>
      <c r="E276" s="62">
        <v>0</v>
      </c>
      <c r="F276" s="44" t="s">
        <v>592</v>
      </c>
      <c r="G276" s="62">
        <v>0</v>
      </c>
      <c r="H276" s="44" t="s">
        <v>592</v>
      </c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28"/>
    </row>
    <row r="277" spans="1:106" ht="12.75">
      <c r="A277" s="46" t="s">
        <v>592</v>
      </c>
      <c r="B277" s="43" t="s">
        <v>592</v>
      </c>
      <c r="C277" s="39" t="s">
        <v>285</v>
      </c>
      <c r="D277" s="145" t="s">
        <v>567</v>
      </c>
      <c r="E277" s="62">
        <v>0</v>
      </c>
      <c r="F277" s="44" t="s">
        <v>592</v>
      </c>
      <c r="G277" s="62">
        <v>0</v>
      </c>
      <c r="H277" s="44" t="s">
        <v>592</v>
      </c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28"/>
    </row>
    <row r="278" spans="1:106" ht="12.75">
      <c r="A278" s="46" t="s">
        <v>592</v>
      </c>
      <c r="B278" s="43" t="s">
        <v>592</v>
      </c>
      <c r="C278" s="39" t="s">
        <v>296</v>
      </c>
      <c r="D278" s="145" t="s">
        <v>297</v>
      </c>
      <c r="E278" s="62">
        <v>4</v>
      </c>
      <c r="F278" s="40">
        <v>4476000</v>
      </c>
      <c r="G278" s="62">
        <v>0</v>
      </c>
      <c r="H278" s="44" t="s">
        <v>592</v>
      </c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28"/>
    </row>
    <row r="279" spans="1:106" ht="12.75">
      <c r="A279" s="46" t="s">
        <v>592</v>
      </c>
      <c r="B279" s="43" t="s">
        <v>592</v>
      </c>
      <c r="C279" s="39" t="s">
        <v>303</v>
      </c>
      <c r="D279" s="145" t="s">
        <v>304</v>
      </c>
      <c r="E279" s="62">
        <v>1</v>
      </c>
      <c r="F279" s="40">
        <v>415000</v>
      </c>
      <c r="G279" s="62">
        <v>0</v>
      </c>
      <c r="H279" s="44" t="s">
        <v>592</v>
      </c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28"/>
    </row>
    <row r="280" spans="1:106" ht="12.75">
      <c r="A280" s="46" t="s">
        <v>592</v>
      </c>
      <c r="B280" s="43" t="s">
        <v>592</v>
      </c>
      <c r="C280" s="39" t="s">
        <v>309</v>
      </c>
      <c r="D280" s="145" t="s">
        <v>310</v>
      </c>
      <c r="E280" s="62">
        <v>0</v>
      </c>
      <c r="F280" s="44" t="s">
        <v>592</v>
      </c>
      <c r="G280" s="62">
        <v>0</v>
      </c>
      <c r="H280" s="44" t="s">
        <v>592</v>
      </c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28"/>
    </row>
    <row r="281" spans="1:106" ht="12.75">
      <c r="A281" s="46" t="s">
        <v>592</v>
      </c>
      <c r="B281" s="43" t="s">
        <v>592</v>
      </c>
      <c r="C281" s="39" t="s">
        <v>316</v>
      </c>
      <c r="D281" s="145" t="s">
        <v>317</v>
      </c>
      <c r="E281" s="62">
        <v>0</v>
      </c>
      <c r="F281" s="44" t="s">
        <v>592</v>
      </c>
      <c r="G281" s="62">
        <v>0</v>
      </c>
      <c r="H281" s="44" t="s">
        <v>592</v>
      </c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28"/>
    </row>
    <row r="282" spans="1:106" ht="12.75">
      <c r="A282" s="46" t="s">
        <v>592</v>
      </c>
      <c r="B282" s="43" t="s">
        <v>592</v>
      </c>
      <c r="C282" s="4" t="s">
        <v>604</v>
      </c>
      <c r="D282" s="146" t="s">
        <v>603</v>
      </c>
      <c r="E282" s="62">
        <v>1</v>
      </c>
      <c r="F282" s="44">
        <v>400000</v>
      </c>
      <c r="G282" s="62">
        <v>0</v>
      </c>
      <c r="H282" s="44" t="s">
        <v>592</v>
      </c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28"/>
    </row>
    <row r="283" spans="1:106" ht="12.75">
      <c r="A283" s="46" t="s">
        <v>592</v>
      </c>
      <c r="B283" s="43" t="s">
        <v>592</v>
      </c>
      <c r="C283" s="39" t="s">
        <v>333</v>
      </c>
      <c r="D283" s="145" t="s">
        <v>334</v>
      </c>
      <c r="E283" s="62">
        <v>6</v>
      </c>
      <c r="F283" s="40">
        <v>3737000</v>
      </c>
      <c r="G283" s="62">
        <v>0</v>
      </c>
      <c r="H283" s="44" t="s">
        <v>592</v>
      </c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28"/>
    </row>
    <row r="284" spans="1:106" ht="12.75">
      <c r="A284" s="46" t="s">
        <v>592</v>
      </c>
      <c r="B284" s="43" t="s">
        <v>592</v>
      </c>
      <c r="C284" s="39" t="s">
        <v>335</v>
      </c>
      <c r="D284" s="145" t="s">
        <v>336</v>
      </c>
      <c r="E284" s="62">
        <v>1</v>
      </c>
      <c r="F284" s="44">
        <v>191000</v>
      </c>
      <c r="G284" s="62">
        <v>0</v>
      </c>
      <c r="H284" s="44" t="s">
        <v>592</v>
      </c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28"/>
    </row>
    <row r="285" spans="1:106" ht="12.75">
      <c r="A285" s="46" t="s">
        <v>592</v>
      </c>
      <c r="B285" s="43" t="s">
        <v>592</v>
      </c>
      <c r="C285" s="39" t="s">
        <v>339</v>
      </c>
      <c r="D285" s="145" t="s">
        <v>340</v>
      </c>
      <c r="E285" s="62">
        <v>0</v>
      </c>
      <c r="F285" s="44" t="s">
        <v>592</v>
      </c>
      <c r="G285" s="62">
        <v>0</v>
      </c>
      <c r="H285" s="44" t="s">
        <v>592</v>
      </c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28"/>
    </row>
    <row r="286" spans="1:106" ht="12.75">
      <c r="A286" s="46" t="s">
        <v>592</v>
      </c>
      <c r="B286" s="43" t="s">
        <v>592</v>
      </c>
      <c r="C286" s="39" t="s">
        <v>349</v>
      </c>
      <c r="D286" s="145" t="s">
        <v>350</v>
      </c>
      <c r="E286" s="62">
        <v>0</v>
      </c>
      <c r="F286" s="44" t="s">
        <v>592</v>
      </c>
      <c r="G286" s="62">
        <v>0</v>
      </c>
      <c r="H286" s="44" t="s">
        <v>592</v>
      </c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28"/>
    </row>
    <row r="287" spans="1:106" ht="12.75">
      <c r="A287" s="46" t="s">
        <v>592</v>
      </c>
      <c r="B287" s="43" t="s">
        <v>592</v>
      </c>
      <c r="C287" s="39" t="s">
        <v>358</v>
      </c>
      <c r="D287" s="145" t="s">
        <v>359</v>
      </c>
      <c r="E287" s="62">
        <v>2</v>
      </c>
      <c r="F287" s="44">
        <v>408000</v>
      </c>
      <c r="G287" s="62">
        <v>0</v>
      </c>
      <c r="H287" s="44" t="s">
        <v>592</v>
      </c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28"/>
    </row>
    <row r="288" spans="1:106" ht="12.75">
      <c r="A288" s="46" t="s">
        <v>592</v>
      </c>
      <c r="B288" s="43" t="s">
        <v>592</v>
      </c>
      <c r="C288" s="39" t="s">
        <v>360</v>
      </c>
      <c r="D288" s="145" t="s">
        <v>361</v>
      </c>
      <c r="E288" s="62">
        <v>0</v>
      </c>
      <c r="F288" s="44" t="s">
        <v>592</v>
      </c>
      <c r="G288" s="62">
        <v>0</v>
      </c>
      <c r="H288" s="44" t="s">
        <v>592</v>
      </c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28"/>
    </row>
    <row r="289" spans="1:106" ht="12.75">
      <c r="A289" s="46" t="s">
        <v>592</v>
      </c>
      <c r="B289" s="43" t="s">
        <v>592</v>
      </c>
      <c r="C289" s="39" t="s">
        <v>368</v>
      </c>
      <c r="D289" s="145" t="s">
        <v>369</v>
      </c>
      <c r="E289" s="62">
        <v>5</v>
      </c>
      <c r="F289" s="40">
        <v>4097000</v>
      </c>
      <c r="G289" s="62">
        <v>0</v>
      </c>
      <c r="H289" s="44" t="s">
        <v>592</v>
      </c>
      <c r="I289" s="142"/>
      <c r="J289" s="142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28"/>
    </row>
    <row r="290" spans="1:106" ht="12.75">
      <c r="A290" s="46" t="s">
        <v>592</v>
      </c>
      <c r="B290" s="43" t="s">
        <v>592</v>
      </c>
      <c r="C290" s="39" t="s">
        <v>373</v>
      </c>
      <c r="D290" s="145" t="s">
        <v>374</v>
      </c>
      <c r="E290" s="62">
        <v>0</v>
      </c>
      <c r="F290" s="44" t="s">
        <v>592</v>
      </c>
      <c r="G290" s="62">
        <v>0</v>
      </c>
      <c r="H290" s="44" t="s">
        <v>592</v>
      </c>
      <c r="I290" s="142"/>
      <c r="J290" s="142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28"/>
    </row>
    <row r="291" spans="1:106" ht="12.75">
      <c r="A291" s="46" t="s">
        <v>592</v>
      </c>
      <c r="B291" s="43" t="s">
        <v>592</v>
      </c>
      <c r="C291" s="39" t="s">
        <v>405</v>
      </c>
      <c r="D291" s="145" t="s">
        <v>406</v>
      </c>
      <c r="E291" s="62">
        <v>1</v>
      </c>
      <c r="F291" s="40">
        <v>91000</v>
      </c>
      <c r="G291" s="62">
        <v>0</v>
      </c>
      <c r="H291" s="44" t="s">
        <v>592</v>
      </c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28"/>
    </row>
    <row r="292" spans="1:106" ht="12.75">
      <c r="A292" s="46" t="s">
        <v>592</v>
      </c>
      <c r="B292" s="43" t="s">
        <v>592</v>
      </c>
      <c r="C292" s="39" t="s">
        <v>506</v>
      </c>
      <c r="D292" s="145" t="s">
        <v>507</v>
      </c>
      <c r="E292" s="62">
        <v>0</v>
      </c>
      <c r="F292" s="44" t="s">
        <v>592</v>
      </c>
      <c r="G292" s="62">
        <v>0</v>
      </c>
      <c r="H292" s="44" t="s">
        <v>592</v>
      </c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28"/>
    </row>
    <row r="293" spans="1:106" ht="12.75">
      <c r="A293" s="46" t="s">
        <v>592</v>
      </c>
      <c r="B293" s="43" t="s">
        <v>592</v>
      </c>
      <c r="C293" s="39" t="s">
        <v>576</v>
      </c>
      <c r="D293" s="145" t="s">
        <v>577</v>
      </c>
      <c r="E293" s="62">
        <v>0</v>
      </c>
      <c r="F293" s="44" t="s">
        <v>592</v>
      </c>
      <c r="G293" s="62">
        <v>0</v>
      </c>
      <c r="H293" s="44" t="s">
        <v>592</v>
      </c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28"/>
    </row>
    <row r="294" spans="1:106" ht="12.75">
      <c r="A294" s="46" t="s">
        <v>592</v>
      </c>
      <c r="B294" s="43" t="s">
        <v>592</v>
      </c>
      <c r="C294" s="39" t="s">
        <v>415</v>
      </c>
      <c r="D294" s="145" t="s">
        <v>416</v>
      </c>
      <c r="E294" s="62">
        <v>0</v>
      </c>
      <c r="F294" s="44" t="s">
        <v>592</v>
      </c>
      <c r="G294" s="62">
        <v>0</v>
      </c>
      <c r="H294" s="44" t="s">
        <v>592</v>
      </c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28"/>
    </row>
    <row r="295" spans="1:106" ht="12.75">
      <c r="A295" s="46" t="s">
        <v>592</v>
      </c>
      <c r="B295" s="43" t="s">
        <v>592</v>
      </c>
      <c r="C295" s="4" t="s">
        <v>427</v>
      </c>
      <c r="D295" s="146" t="s">
        <v>428</v>
      </c>
      <c r="E295" s="62">
        <v>1</v>
      </c>
      <c r="F295" s="44">
        <v>237000</v>
      </c>
      <c r="G295" s="62">
        <v>0</v>
      </c>
      <c r="H295" s="44" t="s">
        <v>592</v>
      </c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28"/>
    </row>
    <row r="296" spans="1:106" ht="12.75">
      <c r="A296" s="46" t="s">
        <v>592</v>
      </c>
      <c r="B296" s="43" t="s">
        <v>592</v>
      </c>
      <c r="C296" s="4" t="s">
        <v>441</v>
      </c>
      <c r="D296" s="146" t="s">
        <v>442</v>
      </c>
      <c r="E296" s="62">
        <v>0</v>
      </c>
      <c r="F296" s="44" t="s">
        <v>592</v>
      </c>
      <c r="G296" s="62">
        <v>0</v>
      </c>
      <c r="H296" s="44" t="s">
        <v>592</v>
      </c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28"/>
    </row>
    <row r="297" spans="1:106" ht="12.75">
      <c r="A297" s="46" t="s">
        <v>592</v>
      </c>
      <c r="B297" s="43" t="s">
        <v>592</v>
      </c>
      <c r="C297" s="4" t="s">
        <v>447</v>
      </c>
      <c r="D297" s="146" t="s">
        <v>448</v>
      </c>
      <c r="E297" s="62">
        <v>0</v>
      </c>
      <c r="F297" s="44" t="s">
        <v>592</v>
      </c>
      <c r="G297" s="62">
        <v>0</v>
      </c>
      <c r="H297" s="44" t="s">
        <v>592</v>
      </c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28"/>
    </row>
    <row r="298" spans="1:106" ht="12.75">
      <c r="A298" s="46" t="s">
        <v>592</v>
      </c>
      <c r="B298" s="43" t="s">
        <v>592</v>
      </c>
      <c r="C298" s="4" t="s">
        <v>460</v>
      </c>
      <c r="D298" s="146" t="s">
        <v>461</v>
      </c>
      <c r="E298" s="62">
        <v>0</v>
      </c>
      <c r="F298" s="44" t="s">
        <v>592</v>
      </c>
      <c r="G298" s="62">
        <v>0</v>
      </c>
      <c r="H298" s="44" t="s">
        <v>592</v>
      </c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28"/>
    </row>
    <row r="299" spans="1:106" ht="12.75">
      <c r="A299" s="46" t="s">
        <v>592</v>
      </c>
      <c r="B299" s="43" t="s">
        <v>592</v>
      </c>
      <c r="C299" s="4" t="s">
        <v>462</v>
      </c>
      <c r="D299" s="146" t="s">
        <v>463</v>
      </c>
      <c r="E299" s="62">
        <v>0</v>
      </c>
      <c r="F299" s="44" t="s">
        <v>592</v>
      </c>
      <c r="G299" s="62">
        <v>0</v>
      </c>
      <c r="H299" s="44" t="s">
        <v>592</v>
      </c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28"/>
    </row>
    <row r="300" spans="1:106" ht="12.75">
      <c r="A300" s="46" t="s">
        <v>592</v>
      </c>
      <c r="B300" s="43" t="s">
        <v>592</v>
      </c>
      <c r="C300" s="4" t="s">
        <v>470</v>
      </c>
      <c r="D300" s="146" t="s">
        <v>471</v>
      </c>
      <c r="E300" s="62">
        <v>1</v>
      </c>
      <c r="F300" s="44">
        <v>471000</v>
      </c>
      <c r="G300" s="62">
        <v>0</v>
      </c>
      <c r="H300" s="44" t="s">
        <v>592</v>
      </c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28"/>
    </row>
    <row r="301" spans="1:106" ht="12.75">
      <c r="A301" s="46" t="s">
        <v>592</v>
      </c>
      <c r="B301" s="43" t="s">
        <v>592</v>
      </c>
      <c r="C301" s="4" t="s">
        <v>472</v>
      </c>
      <c r="D301" s="146" t="s">
        <v>473</v>
      </c>
      <c r="E301" s="62">
        <v>0</v>
      </c>
      <c r="F301" s="44" t="s">
        <v>592</v>
      </c>
      <c r="G301" s="62">
        <v>0</v>
      </c>
      <c r="H301" s="44" t="s">
        <v>592</v>
      </c>
      <c r="I301" s="29"/>
      <c r="J301" s="29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28"/>
    </row>
    <row r="302" spans="1:106" ht="12.75">
      <c r="A302" s="46" t="s">
        <v>592</v>
      </c>
      <c r="B302" s="43" t="s">
        <v>592</v>
      </c>
      <c r="C302" s="4" t="s">
        <v>474</v>
      </c>
      <c r="D302" s="146" t="s">
        <v>475</v>
      </c>
      <c r="E302" s="62">
        <v>0</v>
      </c>
      <c r="F302" s="44" t="s">
        <v>592</v>
      </c>
      <c r="G302" s="62">
        <v>0</v>
      </c>
      <c r="H302" s="44" t="s">
        <v>592</v>
      </c>
      <c r="I302" s="142"/>
      <c r="J302" s="142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28"/>
    </row>
    <row r="303" spans="1:106" ht="13.5" thickBot="1">
      <c r="A303" s="60" t="s">
        <v>592</v>
      </c>
      <c r="B303" s="61" t="s">
        <v>592</v>
      </c>
      <c r="C303" s="27" t="s">
        <v>482</v>
      </c>
      <c r="D303" s="148" t="s">
        <v>483</v>
      </c>
      <c r="E303" s="93">
        <v>1</v>
      </c>
      <c r="F303" s="96">
        <v>649000</v>
      </c>
      <c r="G303" s="93">
        <v>0</v>
      </c>
      <c r="H303" s="72" t="s">
        <v>592</v>
      </c>
      <c r="I303" s="142"/>
      <c r="J303" s="142"/>
      <c r="K303" s="3"/>
      <c r="L303" s="3"/>
      <c r="M303" s="33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  <c r="BN303" s="20"/>
      <c r="BO303" s="20"/>
      <c r="BP303" s="20"/>
      <c r="BQ303" s="20"/>
      <c r="BR303" s="20"/>
      <c r="BS303" s="20"/>
      <c r="BT303" s="20"/>
      <c r="BU303" s="20"/>
      <c r="BV303" s="20"/>
      <c r="BW303" s="20"/>
      <c r="BX303" s="20"/>
      <c r="BY303" s="20"/>
      <c r="BZ303" s="20"/>
      <c r="CA303" s="20"/>
      <c r="CB303" s="20"/>
      <c r="CC303" s="20"/>
      <c r="CD303" s="20"/>
      <c r="CE303" s="20"/>
      <c r="CF303" s="20"/>
      <c r="CG303" s="20"/>
      <c r="CH303" s="20"/>
      <c r="CI303" s="20"/>
      <c r="CJ303" s="20"/>
      <c r="CK303" s="20"/>
      <c r="CL303" s="20"/>
      <c r="CM303" s="20"/>
      <c r="CN303" s="20"/>
      <c r="CO303" s="20"/>
      <c r="CP303" s="20"/>
      <c r="CQ303" s="20"/>
      <c r="CR303" s="20"/>
      <c r="CS303" s="20"/>
      <c r="CT303" s="20"/>
      <c r="CU303" s="20"/>
      <c r="CV303" s="20"/>
      <c r="CW303" s="20"/>
      <c r="CX303" s="20"/>
      <c r="CY303" s="20"/>
      <c r="CZ303" s="20"/>
      <c r="DA303" s="20"/>
      <c r="DB303" s="20"/>
    </row>
    <row r="304" spans="1:13" ht="12.75">
      <c r="A304" s="143" t="s">
        <v>491</v>
      </c>
      <c r="B304" s="144"/>
      <c r="C304" s="144" t="s">
        <v>486</v>
      </c>
      <c r="D304" s="2"/>
      <c r="E304" s="69">
        <f>SUM(E4:E303)</f>
        <v>4342</v>
      </c>
      <c r="F304" s="19">
        <f>SUM(F4:F303)</f>
        <v>2917020000</v>
      </c>
      <c r="G304" s="69">
        <f>SUM(G4:G303)</f>
        <v>3261</v>
      </c>
      <c r="H304" s="86">
        <f>SUM(H4:H303)</f>
        <v>2280694000</v>
      </c>
      <c r="I304" s="29"/>
      <c r="J304" s="29"/>
      <c r="K304" s="3"/>
      <c r="L304" s="3"/>
      <c r="M304" s="18"/>
    </row>
    <row r="305" spans="1:13" ht="12.75">
      <c r="A305" s="13" t="s">
        <v>629</v>
      </c>
      <c r="B305" s="14"/>
      <c r="C305" s="14"/>
      <c r="D305" s="14"/>
      <c r="E305" s="15"/>
      <c r="F305" s="15"/>
      <c r="G305" s="15">
        <f>(G304-E304)/E304</f>
        <v>-0.24896361123906033</v>
      </c>
      <c r="H305" s="73">
        <f>(H304-F304)/F304</f>
        <v>-0.21814248788146806</v>
      </c>
      <c r="I305" s="3"/>
      <c r="J305" s="3"/>
      <c r="K305" s="3"/>
      <c r="L305" s="3"/>
      <c r="M305" s="18"/>
    </row>
    <row r="306" spans="8:13" ht="12.75">
      <c r="H306" s="52"/>
      <c r="I306" s="3"/>
      <c r="J306" s="3"/>
      <c r="K306" s="3"/>
      <c r="L306" s="3"/>
      <c r="M306" s="18"/>
    </row>
    <row r="307" spans="1:13" ht="12.75">
      <c r="A307" s="101" t="s">
        <v>630</v>
      </c>
      <c r="B307" s="102"/>
      <c r="C307" s="102"/>
      <c r="D307" s="102"/>
      <c r="E307" s="16"/>
      <c r="F307" s="11">
        <f>F304/E304</f>
        <v>671814.8318747121</v>
      </c>
      <c r="H307" s="75">
        <f>H304/G304</f>
        <v>699384.8512726157</v>
      </c>
      <c r="I307" s="3"/>
      <c r="J307" s="3"/>
      <c r="K307" s="3"/>
      <c r="L307" s="3"/>
      <c r="M307" s="18"/>
    </row>
    <row r="308" spans="1:13" ht="13.5" thickBot="1">
      <c r="A308" s="103" t="s">
        <v>631</v>
      </c>
      <c r="B308" s="104"/>
      <c r="C308" s="104"/>
      <c r="D308" s="104"/>
      <c r="E308" s="26"/>
      <c r="F308" s="1"/>
      <c r="G308" s="27"/>
      <c r="H308" s="74">
        <f>(H307-F307)/F307</f>
        <v>0.04103812254482223</v>
      </c>
      <c r="I308" s="3"/>
      <c r="J308" s="3"/>
      <c r="K308" s="3"/>
      <c r="L308" s="3"/>
      <c r="M308" s="18"/>
    </row>
    <row r="309" spans="1:13" ht="12.75">
      <c r="A309" s="5"/>
      <c r="B309" s="2"/>
      <c r="C309" s="2"/>
      <c r="D309" s="2"/>
      <c r="E309" s="2"/>
      <c r="F309" s="19"/>
      <c r="G309" s="2"/>
      <c r="H309" s="34"/>
      <c r="I309" s="3"/>
      <c r="J309" s="3"/>
      <c r="K309" s="3"/>
      <c r="L309" s="3"/>
      <c r="M309" s="18"/>
    </row>
    <row r="310" spans="1:13" ht="12.75">
      <c r="A310" s="17" t="s">
        <v>632</v>
      </c>
      <c r="H310" s="35"/>
      <c r="I310" s="3"/>
      <c r="J310" s="3"/>
      <c r="K310" s="3"/>
      <c r="L310" s="3"/>
      <c r="M310" s="18"/>
    </row>
    <row r="311" spans="1:13" ht="12.75">
      <c r="A311" s="17" t="s">
        <v>633</v>
      </c>
      <c r="H311" s="35"/>
      <c r="I311" s="3"/>
      <c r="J311" s="3"/>
      <c r="K311" s="3"/>
      <c r="L311" s="3"/>
      <c r="M311" s="18"/>
    </row>
    <row r="312" spans="6:12" s="4" customFormat="1" ht="12.75">
      <c r="F312" s="11"/>
      <c r="H312" s="35"/>
      <c r="I312" s="20"/>
      <c r="J312" s="20"/>
      <c r="K312" s="20"/>
      <c r="L312" s="2"/>
    </row>
    <row r="313" ht="12.75">
      <c r="H313" s="35"/>
    </row>
    <row r="314" ht="12.75">
      <c r="H314" s="35"/>
    </row>
    <row r="315" ht="12.75">
      <c r="H315" s="35"/>
    </row>
    <row r="316" ht="12.75">
      <c r="H316" s="35"/>
    </row>
    <row r="317" ht="12.75">
      <c r="H317" s="35"/>
    </row>
    <row r="318" ht="12.75">
      <c r="H318" s="35"/>
    </row>
  </sheetData>
  <sheetProtection/>
  <mergeCells count="2">
    <mergeCell ref="A307:D307"/>
    <mergeCell ref="A308:D308"/>
  </mergeCells>
  <printOptions/>
  <pageMargins left="0.75" right="0.75" top="1" bottom="1" header="0.25" footer="0.5"/>
  <pageSetup horizontalDpi="600" verticalDpi="600" orientation="landscape" scale="75" r:id="rId1"/>
  <headerFooter alignWithMargins="0">
    <oddHeader>&amp;L&amp;"Times New Roman,Bold Italic"&amp;14 504 Loan Approvals by CDC for FY 2014&amp;"Arial,Regular"&amp;10
&amp;"Arial,Bold Italic"&amp;9Comparing total for FY14 with FY13 through 4-30-14
Sorted nationally and regionally by # of loans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B338"/>
  <sheetViews>
    <sheetView view="pageLayout" zoomScale="120" zoomScalePageLayoutView="120" workbookViewId="0" topLeftCell="A1">
      <selection activeCell="A1" sqref="A1"/>
    </sheetView>
  </sheetViews>
  <sheetFormatPr defaultColWidth="9.140625" defaultRowHeight="12.75"/>
  <cols>
    <col min="1" max="1" width="4.57421875" style="9" customWidth="1"/>
    <col min="2" max="2" width="5.00390625" style="4" customWidth="1"/>
    <col min="3" max="3" width="7.140625" style="4" bestFit="1" customWidth="1"/>
    <col min="4" max="4" width="31.7109375" style="4" customWidth="1"/>
    <col min="5" max="5" width="12.00390625" style="4" customWidth="1"/>
    <col min="6" max="6" width="15.8515625" style="11" customWidth="1"/>
    <col min="7" max="7" width="10.140625" style="4" bestFit="1" customWidth="1"/>
    <col min="8" max="8" width="16.8515625" style="11" customWidth="1"/>
    <col min="9" max="10" width="9.57421875" style="10" customWidth="1"/>
    <col min="11" max="16384" width="9.140625" style="10" customWidth="1"/>
  </cols>
  <sheetData>
    <row r="1" spans="1:106" s="8" customFormat="1" ht="13.5" thickBot="1">
      <c r="A1" s="6"/>
      <c r="B1" s="6"/>
      <c r="C1" s="6"/>
      <c r="D1" s="6"/>
      <c r="E1" s="22" t="s">
        <v>599</v>
      </c>
      <c r="F1" s="23" t="s">
        <v>599</v>
      </c>
      <c r="G1" s="22" t="s">
        <v>621</v>
      </c>
      <c r="H1" s="23" t="s">
        <v>621</v>
      </c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2"/>
    </row>
    <row r="2" spans="1:106" ht="13.5" thickBot="1">
      <c r="A2" s="6"/>
      <c r="B2" s="6"/>
      <c r="C2" s="6"/>
      <c r="D2" s="6"/>
      <c r="E2" s="22" t="s">
        <v>600</v>
      </c>
      <c r="F2" s="23" t="s">
        <v>600</v>
      </c>
      <c r="G2" s="22" t="s">
        <v>622</v>
      </c>
      <c r="H2" s="23" t="s">
        <v>622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28"/>
    </row>
    <row r="3" spans="1:106" ht="13.5" thickBot="1">
      <c r="A3" s="21" t="s">
        <v>492</v>
      </c>
      <c r="B3" s="21" t="s">
        <v>493</v>
      </c>
      <c r="C3" s="21" t="s">
        <v>487</v>
      </c>
      <c r="D3" s="21" t="s">
        <v>488</v>
      </c>
      <c r="E3" s="22" t="s">
        <v>489</v>
      </c>
      <c r="F3" s="23" t="s">
        <v>490</v>
      </c>
      <c r="G3" s="22" t="s">
        <v>489</v>
      </c>
      <c r="H3" s="23" t="s">
        <v>490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28"/>
    </row>
    <row r="4" spans="1:106" ht="13.5" thickBot="1">
      <c r="A4" s="108" t="s">
        <v>537</v>
      </c>
      <c r="B4" s="109"/>
      <c r="C4" s="109"/>
      <c r="D4" s="109"/>
      <c r="E4" s="109"/>
      <c r="F4" s="109"/>
      <c r="G4" s="109"/>
      <c r="H4" s="110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28"/>
    </row>
    <row r="5" spans="1:106" ht="12.75">
      <c r="A5" s="36">
        <v>6</v>
      </c>
      <c r="B5" s="59">
        <v>1</v>
      </c>
      <c r="C5" s="54" t="s">
        <v>22</v>
      </c>
      <c r="D5" s="97" t="s">
        <v>23</v>
      </c>
      <c r="E5" s="50">
        <v>138</v>
      </c>
      <c r="F5" s="37">
        <v>78388000</v>
      </c>
      <c r="G5" s="91">
        <v>89</v>
      </c>
      <c r="H5" s="37">
        <v>51332000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28"/>
    </row>
    <row r="6" spans="1:106" ht="12.75">
      <c r="A6" s="38">
        <v>15</v>
      </c>
      <c r="B6" s="47">
        <v>2</v>
      </c>
      <c r="C6" s="48" t="s">
        <v>8</v>
      </c>
      <c r="D6" s="98" t="s">
        <v>9</v>
      </c>
      <c r="E6" s="9">
        <v>57</v>
      </c>
      <c r="F6" s="40">
        <v>35269000</v>
      </c>
      <c r="G6" s="62">
        <v>56</v>
      </c>
      <c r="H6" s="40">
        <v>36515000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28"/>
    </row>
    <row r="7" spans="1:106" ht="12.75">
      <c r="A7" s="38">
        <v>31</v>
      </c>
      <c r="B7" s="47">
        <v>3</v>
      </c>
      <c r="C7" s="48" t="s">
        <v>20</v>
      </c>
      <c r="D7" s="98" t="s">
        <v>21</v>
      </c>
      <c r="E7" s="9">
        <v>34</v>
      </c>
      <c r="F7" s="40">
        <v>23818000</v>
      </c>
      <c r="G7" s="62">
        <v>26</v>
      </c>
      <c r="H7" s="40">
        <v>21342000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28"/>
    </row>
    <row r="8" spans="1:106" ht="12.75">
      <c r="A8" s="38">
        <v>40</v>
      </c>
      <c r="B8" s="47">
        <v>4</v>
      </c>
      <c r="C8" s="48" t="s">
        <v>6</v>
      </c>
      <c r="D8" s="98" t="s">
        <v>7</v>
      </c>
      <c r="E8" s="9">
        <v>32</v>
      </c>
      <c r="F8" s="40">
        <v>12301000</v>
      </c>
      <c r="G8" s="62">
        <v>21</v>
      </c>
      <c r="H8" s="40">
        <v>13651000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28"/>
    </row>
    <row r="9" spans="1:106" ht="12.75">
      <c r="A9" s="41">
        <v>72</v>
      </c>
      <c r="B9" s="47">
        <v>5</v>
      </c>
      <c r="C9" s="48" t="s">
        <v>24</v>
      </c>
      <c r="D9" s="98" t="s">
        <v>525</v>
      </c>
      <c r="E9" s="9">
        <v>21</v>
      </c>
      <c r="F9" s="40">
        <v>9709000</v>
      </c>
      <c r="G9" s="62">
        <v>11</v>
      </c>
      <c r="H9" s="40">
        <v>7244000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28"/>
    </row>
    <row r="10" spans="1:106" ht="12.75">
      <c r="A10" s="55">
        <v>89</v>
      </c>
      <c r="B10" s="47">
        <v>6</v>
      </c>
      <c r="C10" s="48" t="s">
        <v>32</v>
      </c>
      <c r="D10" s="98" t="s">
        <v>581</v>
      </c>
      <c r="E10" s="9">
        <v>4</v>
      </c>
      <c r="F10" s="40">
        <v>1583000</v>
      </c>
      <c r="G10" s="62">
        <v>8</v>
      </c>
      <c r="H10" s="40">
        <v>3461000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28"/>
    </row>
    <row r="11" spans="1:106" ht="12.75">
      <c r="A11" s="38">
        <v>104</v>
      </c>
      <c r="B11" s="47">
        <v>7</v>
      </c>
      <c r="C11" s="48" t="s">
        <v>0</v>
      </c>
      <c r="D11" s="98" t="s">
        <v>1</v>
      </c>
      <c r="E11" s="9">
        <v>0</v>
      </c>
      <c r="F11" s="44" t="s">
        <v>592</v>
      </c>
      <c r="G11" s="92">
        <v>7</v>
      </c>
      <c r="H11" s="44">
        <v>2297000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28"/>
    </row>
    <row r="12" spans="1:106" ht="12.75">
      <c r="A12" s="41">
        <v>127</v>
      </c>
      <c r="B12" s="47">
        <v>8</v>
      </c>
      <c r="C12" s="48" t="s">
        <v>2</v>
      </c>
      <c r="D12" s="98" t="s">
        <v>3</v>
      </c>
      <c r="E12" s="9">
        <v>11</v>
      </c>
      <c r="F12" s="40">
        <v>8843000</v>
      </c>
      <c r="G12" s="62">
        <v>5</v>
      </c>
      <c r="H12" s="40">
        <v>2753000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28"/>
    </row>
    <row r="13" spans="1:106" ht="12.75">
      <c r="A13" s="38">
        <v>144</v>
      </c>
      <c r="B13" s="47">
        <v>9</v>
      </c>
      <c r="C13" s="39" t="s">
        <v>606</v>
      </c>
      <c r="D13" s="89" t="s">
        <v>605</v>
      </c>
      <c r="E13" s="9">
        <v>2</v>
      </c>
      <c r="F13" s="40">
        <v>1033000</v>
      </c>
      <c r="G13" s="62">
        <v>4</v>
      </c>
      <c r="H13" s="40">
        <v>1069000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28"/>
    </row>
    <row r="14" spans="1:106" ht="12.75">
      <c r="A14" s="41">
        <v>157</v>
      </c>
      <c r="B14" s="47">
        <v>10</v>
      </c>
      <c r="C14" s="48" t="s">
        <v>25</v>
      </c>
      <c r="D14" s="98" t="s">
        <v>26</v>
      </c>
      <c r="E14" s="9">
        <v>4</v>
      </c>
      <c r="F14" s="40">
        <v>1158000</v>
      </c>
      <c r="G14" s="62">
        <v>3</v>
      </c>
      <c r="H14" s="40">
        <v>1891000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28"/>
    </row>
    <row r="15" spans="1:106" ht="12.75">
      <c r="A15" s="55">
        <v>174</v>
      </c>
      <c r="B15" s="47">
        <v>11</v>
      </c>
      <c r="C15" s="48" t="s">
        <v>16</v>
      </c>
      <c r="D15" s="98" t="s">
        <v>17</v>
      </c>
      <c r="E15" s="9">
        <v>1</v>
      </c>
      <c r="F15" s="40">
        <v>566000</v>
      </c>
      <c r="G15" s="62">
        <v>2</v>
      </c>
      <c r="H15" s="40">
        <v>2817000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28"/>
    </row>
    <row r="16" spans="1:106" ht="12.75">
      <c r="A16" s="38">
        <v>185</v>
      </c>
      <c r="B16" s="47">
        <v>12</v>
      </c>
      <c r="C16" s="48" t="s">
        <v>18</v>
      </c>
      <c r="D16" s="98" t="s">
        <v>19</v>
      </c>
      <c r="E16" s="9">
        <v>1</v>
      </c>
      <c r="F16" s="44">
        <v>259000</v>
      </c>
      <c r="G16" s="92">
        <v>2</v>
      </c>
      <c r="H16" s="44">
        <v>807000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28"/>
    </row>
    <row r="17" spans="1:106" ht="12.75">
      <c r="A17" s="41">
        <v>202</v>
      </c>
      <c r="B17" s="47">
        <v>13</v>
      </c>
      <c r="C17" s="48" t="s">
        <v>4</v>
      </c>
      <c r="D17" s="98" t="s">
        <v>5</v>
      </c>
      <c r="E17" s="9">
        <v>3</v>
      </c>
      <c r="F17" s="44">
        <v>1332000</v>
      </c>
      <c r="G17" s="62">
        <v>1</v>
      </c>
      <c r="H17" s="44">
        <v>833000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28"/>
    </row>
    <row r="18" spans="1:106" ht="12.75">
      <c r="A18" s="38">
        <v>214</v>
      </c>
      <c r="B18" s="47">
        <v>14</v>
      </c>
      <c r="C18" s="48" t="s">
        <v>12</v>
      </c>
      <c r="D18" s="98" t="s">
        <v>13</v>
      </c>
      <c r="E18" s="9">
        <v>1</v>
      </c>
      <c r="F18" s="44">
        <v>825000</v>
      </c>
      <c r="G18" s="62">
        <v>1</v>
      </c>
      <c r="H18" s="44">
        <v>384000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28"/>
    </row>
    <row r="19" spans="1:106" ht="12.75">
      <c r="A19" s="38">
        <v>219</v>
      </c>
      <c r="B19" s="47">
        <v>15</v>
      </c>
      <c r="C19" s="48" t="s">
        <v>14</v>
      </c>
      <c r="D19" s="98" t="s">
        <v>15</v>
      </c>
      <c r="E19" s="9">
        <v>0</v>
      </c>
      <c r="F19" s="44" t="s">
        <v>592</v>
      </c>
      <c r="G19" s="92">
        <v>1</v>
      </c>
      <c r="H19" s="44">
        <v>206000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28"/>
    </row>
    <row r="20" spans="1:106" ht="12.75">
      <c r="A20" s="55">
        <v>221</v>
      </c>
      <c r="B20" s="47">
        <v>16</v>
      </c>
      <c r="C20" s="48" t="s">
        <v>27</v>
      </c>
      <c r="D20" s="98" t="s">
        <v>495</v>
      </c>
      <c r="E20" s="9">
        <v>0</v>
      </c>
      <c r="F20" s="44" t="s">
        <v>592</v>
      </c>
      <c r="G20" s="92">
        <v>1</v>
      </c>
      <c r="H20" s="44">
        <v>189000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28"/>
    </row>
    <row r="21" spans="1:106" ht="13.5" thickBot="1">
      <c r="A21" s="46" t="s">
        <v>592</v>
      </c>
      <c r="B21" s="43" t="s">
        <v>592</v>
      </c>
      <c r="C21" s="48" t="s">
        <v>10</v>
      </c>
      <c r="D21" s="98" t="s">
        <v>11</v>
      </c>
      <c r="E21" s="9">
        <v>0</v>
      </c>
      <c r="F21" s="44" t="s">
        <v>592</v>
      </c>
      <c r="G21" s="62">
        <v>0</v>
      </c>
      <c r="H21" s="44" t="s">
        <v>592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28"/>
    </row>
    <row r="22" spans="1:106" ht="13.5" thickBot="1">
      <c r="A22" s="46" t="s">
        <v>592</v>
      </c>
      <c r="B22" s="43" t="s">
        <v>592</v>
      </c>
      <c r="C22" s="48" t="s">
        <v>28</v>
      </c>
      <c r="D22" s="98" t="s">
        <v>29</v>
      </c>
      <c r="E22" s="9">
        <v>0</v>
      </c>
      <c r="F22" s="44" t="s">
        <v>592</v>
      </c>
      <c r="G22" s="62">
        <v>0</v>
      </c>
      <c r="H22" s="44" t="s">
        <v>592</v>
      </c>
      <c r="I22" s="134" t="s">
        <v>628</v>
      </c>
      <c r="J22" s="79" t="s">
        <v>628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28"/>
    </row>
    <row r="23" spans="1:106" ht="13.5" thickBot="1">
      <c r="A23" s="60" t="s">
        <v>592</v>
      </c>
      <c r="B23" s="61" t="s">
        <v>592</v>
      </c>
      <c r="C23" s="78" t="s">
        <v>30</v>
      </c>
      <c r="D23" s="99" t="s">
        <v>31</v>
      </c>
      <c r="E23" s="94">
        <v>0</v>
      </c>
      <c r="F23" s="72" t="s">
        <v>592</v>
      </c>
      <c r="G23" s="93">
        <v>0</v>
      </c>
      <c r="H23" s="72" t="s">
        <v>592</v>
      </c>
      <c r="I23" s="64" t="s">
        <v>619</v>
      </c>
      <c r="J23" s="65" t="s">
        <v>620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28"/>
    </row>
    <row r="24" spans="1:106" ht="13.5" thickBot="1">
      <c r="A24" s="105" t="s">
        <v>609</v>
      </c>
      <c r="B24" s="106"/>
      <c r="C24" s="106"/>
      <c r="D24" s="107"/>
      <c r="E24" s="76">
        <f>SUM(E5:E23)</f>
        <v>309</v>
      </c>
      <c r="F24" s="77">
        <f>SUM(F5:F23)</f>
        <v>175084000</v>
      </c>
      <c r="G24" s="76">
        <f>SUM(G5:G23)</f>
        <v>238</v>
      </c>
      <c r="H24" s="77">
        <f>SUM(H5:H23)</f>
        <v>146791000</v>
      </c>
      <c r="I24" s="66">
        <f>(G24-E24)/E24</f>
        <v>-0.2297734627831715</v>
      </c>
      <c r="J24" s="66">
        <f>(H24-F24)/F24</f>
        <v>-0.16159671928902697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28"/>
    </row>
    <row r="25" spans="1:106" ht="13.5" thickBot="1">
      <c r="A25" s="108" t="s">
        <v>538</v>
      </c>
      <c r="B25" s="109"/>
      <c r="C25" s="109"/>
      <c r="D25" s="109"/>
      <c r="E25" s="109"/>
      <c r="F25" s="109"/>
      <c r="G25" s="109"/>
      <c r="H25" s="110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28"/>
    </row>
    <row r="26" spans="1:106" ht="12.75">
      <c r="A26" s="36">
        <v>3</v>
      </c>
      <c r="B26" s="81">
        <v>1</v>
      </c>
      <c r="C26" s="81" t="s">
        <v>36</v>
      </c>
      <c r="D26" s="87" t="s">
        <v>37</v>
      </c>
      <c r="E26" s="50">
        <v>143</v>
      </c>
      <c r="F26" s="37">
        <v>134201000</v>
      </c>
      <c r="G26" s="91">
        <v>118</v>
      </c>
      <c r="H26" s="37">
        <v>101161000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28"/>
    </row>
    <row r="27" spans="1:106" ht="12.75">
      <c r="A27" s="38">
        <v>39</v>
      </c>
      <c r="B27" s="39">
        <v>2</v>
      </c>
      <c r="C27" s="39" t="s">
        <v>56</v>
      </c>
      <c r="D27" s="89" t="s">
        <v>57</v>
      </c>
      <c r="E27" s="9">
        <v>34</v>
      </c>
      <c r="F27" s="40">
        <v>33854000</v>
      </c>
      <c r="G27" s="62">
        <v>21</v>
      </c>
      <c r="H27" s="40">
        <v>28259000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28"/>
    </row>
    <row r="28" spans="1:106" ht="12.75">
      <c r="A28" s="38">
        <v>50</v>
      </c>
      <c r="B28" s="39">
        <v>3</v>
      </c>
      <c r="C28" s="39" t="s">
        <v>496</v>
      </c>
      <c r="D28" s="89" t="s">
        <v>518</v>
      </c>
      <c r="E28" s="9">
        <v>19</v>
      </c>
      <c r="F28" s="40">
        <v>4258000</v>
      </c>
      <c r="G28" s="62">
        <v>18</v>
      </c>
      <c r="H28" s="40">
        <v>4399000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28"/>
    </row>
    <row r="29" spans="1:106" ht="12.75">
      <c r="A29" s="38">
        <v>69</v>
      </c>
      <c r="B29" s="39">
        <v>4</v>
      </c>
      <c r="C29" s="39" t="s">
        <v>51</v>
      </c>
      <c r="D29" s="89" t="s">
        <v>561</v>
      </c>
      <c r="E29" s="9">
        <v>20</v>
      </c>
      <c r="F29" s="40">
        <v>3723000</v>
      </c>
      <c r="G29" s="62">
        <v>12</v>
      </c>
      <c r="H29" s="40">
        <v>3256000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28"/>
    </row>
    <row r="30" spans="1:106" ht="12.75">
      <c r="A30" s="38">
        <v>79</v>
      </c>
      <c r="B30" s="39">
        <v>5</v>
      </c>
      <c r="C30" s="39" t="s">
        <v>519</v>
      </c>
      <c r="D30" s="89" t="s">
        <v>528</v>
      </c>
      <c r="E30" s="9">
        <v>17</v>
      </c>
      <c r="F30" s="40">
        <v>12498000</v>
      </c>
      <c r="G30" s="62">
        <v>10</v>
      </c>
      <c r="H30" s="40">
        <v>7036000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28"/>
    </row>
    <row r="31" spans="1:106" ht="12.75">
      <c r="A31" s="38">
        <v>103</v>
      </c>
      <c r="B31" s="39">
        <v>6</v>
      </c>
      <c r="C31" s="39" t="s">
        <v>59</v>
      </c>
      <c r="D31" s="89" t="s">
        <v>60</v>
      </c>
      <c r="E31" s="9">
        <v>7</v>
      </c>
      <c r="F31" s="44">
        <v>1412000</v>
      </c>
      <c r="G31" s="62">
        <v>7</v>
      </c>
      <c r="H31" s="44">
        <v>2467000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28"/>
    </row>
    <row r="32" spans="1:106" ht="12.75">
      <c r="A32" s="38">
        <v>115</v>
      </c>
      <c r="B32" s="39">
        <v>7</v>
      </c>
      <c r="C32" s="39" t="s">
        <v>34</v>
      </c>
      <c r="D32" s="89" t="s">
        <v>35</v>
      </c>
      <c r="E32" s="9">
        <v>5</v>
      </c>
      <c r="F32" s="40">
        <v>3132000</v>
      </c>
      <c r="G32" s="62">
        <v>6</v>
      </c>
      <c r="H32" s="40">
        <v>1363000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28"/>
    </row>
    <row r="33" spans="1:106" ht="12.75">
      <c r="A33" s="38">
        <v>119</v>
      </c>
      <c r="B33" s="39">
        <v>8</v>
      </c>
      <c r="C33" s="4" t="s">
        <v>625</v>
      </c>
      <c r="D33" s="88" t="s">
        <v>626</v>
      </c>
      <c r="E33" s="9">
        <v>0</v>
      </c>
      <c r="F33" s="44" t="s">
        <v>592</v>
      </c>
      <c r="G33" s="62">
        <v>5</v>
      </c>
      <c r="H33" s="44">
        <v>4921000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28"/>
    </row>
    <row r="34" spans="1:106" ht="12.75">
      <c r="A34" s="38">
        <v>129</v>
      </c>
      <c r="B34" s="39">
        <v>9</v>
      </c>
      <c r="C34" s="39" t="s">
        <v>46</v>
      </c>
      <c r="D34" s="89" t="s">
        <v>572</v>
      </c>
      <c r="E34" s="9">
        <v>12</v>
      </c>
      <c r="F34" s="40">
        <v>3802000</v>
      </c>
      <c r="G34" s="62">
        <v>5</v>
      </c>
      <c r="H34" s="40">
        <v>2163000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28"/>
    </row>
    <row r="35" spans="1:106" ht="12.75">
      <c r="A35" s="38">
        <v>154</v>
      </c>
      <c r="B35" s="39">
        <v>10</v>
      </c>
      <c r="C35" s="39" t="s">
        <v>58</v>
      </c>
      <c r="D35" s="89" t="s">
        <v>527</v>
      </c>
      <c r="E35" s="9">
        <v>4</v>
      </c>
      <c r="F35" s="40">
        <v>2579000</v>
      </c>
      <c r="G35" s="62">
        <v>3</v>
      </c>
      <c r="H35" s="40">
        <v>2037000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28"/>
    </row>
    <row r="36" spans="1:106" ht="12.75">
      <c r="A36" s="38">
        <v>190</v>
      </c>
      <c r="B36" s="39">
        <v>11</v>
      </c>
      <c r="C36" s="39" t="s">
        <v>52</v>
      </c>
      <c r="D36" s="89" t="s">
        <v>53</v>
      </c>
      <c r="E36" s="9">
        <v>1</v>
      </c>
      <c r="F36" s="40">
        <v>117000</v>
      </c>
      <c r="G36" s="92">
        <v>2</v>
      </c>
      <c r="H36" s="49">
        <v>370000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28"/>
    </row>
    <row r="37" spans="1:106" ht="12.75">
      <c r="A37" s="38">
        <v>213</v>
      </c>
      <c r="B37" s="39">
        <v>12</v>
      </c>
      <c r="C37" s="39" t="s">
        <v>40</v>
      </c>
      <c r="D37" s="89" t="s">
        <v>41</v>
      </c>
      <c r="E37" s="9">
        <v>9</v>
      </c>
      <c r="F37" s="40">
        <v>5009000</v>
      </c>
      <c r="G37" s="62">
        <v>1</v>
      </c>
      <c r="H37" s="40">
        <v>403000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28"/>
    </row>
    <row r="38" spans="1:106" ht="12.75">
      <c r="A38" s="41">
        <v>222</v>
      </c>
      <c r="B38" s="39">
        <v>13</v>
      </c>
      <c r="C38" s="39" t="s">
        <v>49</v>
      </c>
      <c r="D38" s="89" t="s">
        <v>50</v>
      </c>
      <c r="E38" s="9">
        <v>1</v>
      </c>
      <c r="F38" s="40">
        <v>555000</v>
      </c>
      <c r="G38" s="62">
        <v>1</v>
      </c>
      <c r="H38" s="40">
        <v>152000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28"/>
    </row>
    <row r="39" spans="1:106" ht="12.75">
      <c r="A39" s="46" t="s">
        <v>592</v>
      </c>
      <c r="B39" s="43" t="s">
        <v>592</v>
      </c>
      <c r="C39" s="39" t="s">
        <v>33</v>
      </c>
      <c r="D39" s="89" t="s">
        <v>526</v>
      </c>
      <c r="E39" s="9">
        <v>0</v>
      </c>
      <c r="F39" s="44" t="s">
        <v>592</v>
      </c>
      <c r="G39" s="62">
        <v>0</v>
      </c>
      <c r="H39" s="44" t="s">
        <v>592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28"/>
    </row>
    <row r="40" spans="1:106" ht="12.75">
      <c r="A40" s="46" t="s">
        <v>592</v>
      </c>
      <c r="B40" s="43" t="s">
        <v>592</v>
      </c>
      <c r="C40" s="39" t="s">
        <v>38</v>
      </c>
      <c r="D40" s="89" t="s">
        <v>39</v>
      </c>
      <c r="E40" s="9">
        <v>0</v>
      </c>
      <c r="F40" s="44" t="s">
        <v>592</v>
      </c>
      <c r="G40" s="62">
        <v>0</v>
      </c>
      <c r="H40" s="44" t="s">
        <v>592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28"/>
    </row>
    <row r="41" spans="1:106" ht="12.75">
      <c r="A41" s="46" t="s">
        <v>592</v>
      </c>
      <c r="B41" s="43" t="s">
        <v>592</v>
      </c>
      <c r="C41" s="39" t="s">
        <v>42</v>
      </c>
      <c r="D41" s="89" t="s">
        <v>43</v>
      </c>
      <c r="E41" s="9">
        <v>0</v>
      </c>
      <c r="F41" s="44" t="s">
        <v>592</v>
      </c>
      <c r="G41" s="62">
        <v>0</v>
      </c>
      <c r="H41" s="44" t="s">
        <v>592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28"/>
    </row>
    <row r="42" spans="1:106" ht="12.75">
      <c r="A42" s="46" t="s">
        <v>592</v>
      </c>
      <c r="B42" s="43" t="s">
        <v>592</v>
      </c>
      <c r="C42" s="39" t="s">
        <v>44</v>
      </c>
      <c r="D42" s="89" t="s">
        <v>45</v>
      </c>
      <c r="E42" s="9">
        <v>2</v>
      </c>
      <c r="F42" s="44">
        <v>552000</v>
      </c>
      <c r="G42" s="62">
        <v>0</v>
      </c>
      <c r="H42" s="44" t="s">
        <v>592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28"/>
    </row>
    <row r="43" spans="1:106" ht="12.75">
      <c r="A43" s="46" t="s">
        <v>592</v>
      </c>
      <c r="B43" s="43" t="s">
        <v>592</v>
      </c>
      <c r="C43" s="39" t="s">
        <v>47</v>
      </c>
      <c r="D43" s="89" t="s">
        <v>48</v>
      </c>
      <c r="E43" s="9">
        <v>0</v>
      </c>
      <c r="F43" s="44" t="s">
        <v>592</v>
      </c>
      <c r="G43" s="62">
        <v>0</v>
      </c>
      <c r="H43" s="44" t="s">
        <v>592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28"/>
    </row>
    <row r="44" spans="1:106" ht="13.5" thickBot="1">
      <c r="A44" s="46" t="s">
        <v>592</v>
      </c>
      <c r="B44" s="43" t="s">
        <v>592</v>
      </c>
      <c r="C44" s="39" t="s">
        <v>54</v>
      </c>
      <c r="D44" s="89" t="s">
        <v>55</v>
      </c>
      <c r="E44" s="9">
        <v>0</v>
      </c>
      <c r="F44" s="44" t="s">
        <v>592</v>
      </c>
      <c r="G44" s="62">
        <v>0</v>
      </c>
      <c r="H44" s="44" t="s">
        <v>592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28"/>
    </row>
    <row r="45" spans="1:106" ht="13.5" thickBot="1">
      <c r="A45" s="46" t="s">
        <v>592</v>
      </c>
      <c r="B45" s="43" t="s">
        <v>592</v>
      </c>
      <c r="C45" s="39" t="s">
        <v>61</v>
      </c>
      <c r="D45" s="89" t="s">
        <v>62</v>
      </c>
      <c r="E45" s="9">
        <v>0</v>
      </c>
      <c r="F45" s="44" t="s">
        <v>592</v>
      </c>
      <c r="G45" s="62">
        <v>0</v>
      </c>
      <c r="H45" s="44" t="s">
        <v>592</v>
      </c>
      <c r="I45" s="134" t="s">
        <v>628</v>
      </c>
      <c r="J45" s="79" t="s">
        <v>628</v>
      </c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28"/>
    </row>
    <row r="46" spans="1:106" ht="13.5" thickBot="1">
      <c r="A46" s="60" t="s">
        <v>592</v>
      </c>
      <c r="B46" s="61" t="s">
        <v>592</v>
      </c>
      <c r="C46" s="82" t="s">
        <v>513</v>
      </c>
      <c r="D46" s="95" t="s">
        <v>520</v>
      </c>
      <c r="E46" s="94">
        <v>4</v>
      </c>
      <c r="F46" s="96">
        <v>6395000</v>
      </c>
      <c r="G46" s="93">
        <v>0</v>
      </c>
      <c r="H46" s="72" t="s">
        <v>592</v>
      </c>
      <c r="I46" s="64" t="s">
        <v>619</v>
      </c>
      <c r="J46" s="65" t="s">
        <v>620</v>
      </c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28"/>
    </row>
    <row r="47" spans="1:106" ht="13.5" thickBot="1">
      <c r="A47" s="111" t="s">
        <v>610</v>
      </c>
      <c r="B47" s="112"/>
      <c r="C47" s="112"/>
      <c r="D47" s="113"/>
      <c r="E47" s="76">
        <f>SUM(E26:E46)</f>
        <v>278</v>
      </c>
      <c r="F47" s="80">
        <f>SUM(F26:F46)</f>
        <v>212087000</v>
      </c>
      <c r="G47" s="76">
        <f>SUM(G26:G46)</f>
        <v>209</v>
      </c>
      <c r="H47" s="80">
        <f>SUM(H26:H46)</f>
        <v>157987000</v>
      </c>
      <c r="I47" s="66">
        <f>(G47-E47)/E47</f>
        <v>-0.24820143884892087</v>
      </c>
      <c r="J47" s="66">
        <f>(H47-F47)/F47</f>
        <v>-0.25508399854776576</v>
      </c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28"/>
    </row>
    <row r="48" spans="1:106" ht="13.5" thickBot="1">
      <c r="A48" s="108" t="s">
        <v>539</v>
      </c>
      <c r="B48" s="109"/>
      <c r="C48" s="109"/>
      <c r="D48" s="109"/>
      <c r="E48" s="109"/>
      <c r="F48" s="109"/>
      <c r="G48" s="109"/>
      <c r="H48" s="110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28"/>
    </row>
    <row r="49" spans="1:106" ht="12.75">
      <c r="A49" s="36">
        <v>16</v>
      </c>
      <c r="B49" s="83">
        <v>1</v>
      </c>
      <c r="C49" s="81" t="s">
        <v>69</v>
      </c>
      <c r="D49" s="87" t="s">
        <v>70</v>
      </c>
      <c r="E49" s="50">
        <v>63</v>
      </c>
      <c r="F49" s="37">
        <v>46290000</v>
      </c>
      <c r="G49" s="91">
        <v>52</v>
      </c>
      <c r="H49" s="37">
        <v>36430000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28"/>
    </row>
    <row r="50" spans="1:106" ht="12.75">
      <c r="A50" s="38">
        <v>46</v>
      </c>
      <c r="B50" s="45">
        <v>2</v>
      </c>
      <c r="C50" s="39" t="s">
        <v>77</v>
      </c>
      <c r="D50" s="89" t="s">
        <v>78</v>
      </c>
      <c r="E50" s="9">
        <v>22</v>
      </c>
      <c r="F50" s="40">
        <v>9608000</v>
      </c>
      <c r="G50" s="62">
        <v>19</v>
      </c>
      <c r="H50" s="40">
        <v>6658000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28"/>
    </row>
    <row r="51" spans="1:106" ht="12.75">
      <c r="A51" s="38">
        <v>54</v>
      </c>
      <c r="B51" s="45">
        <v>3</v>
      </c>
      <c r="C51" s="39" t="s">
        <v>569</v>
      </c>
      <c r="D51" s="89" t="s">
        <v>570</v>
      </c>
      <c r="E51" s="9">
        <v>8</v>
      </c>
      <c r="F51" s="40">
        <v>5609000</v>
      </c>
      <c r="G51" s="62">
        <v>15</v>
      </c>
      <c r="H51" s="40">
        <v>15846000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28"/>
    </row>
    <row r="52" spans="1:106" ht="12.75">
      <c r="A52" s="38">
        <v>83</v>
      </c>
      <c r="B52" s="45">
        <v>4</v>
      </c>
      <c r="C52" s="39" t="s">
        <v>67</v>
      </c>
      <c r="D52" s="89" t="s">
        <v>68</v>
      </c>
      <c r="E52" s="9">
        <v>9</v>
      </c>
      <c r="F52" s="40">
        <v>9850000</v>
      </c>
      <c r="G52" s="62">
        <v>9</v>
      </c>
      <c r="H52" s="40">
        <v>6544000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28"/>
    </row>
    <row r="53" spans="1:106" ht="12.75">
      <c r="A53" s="38">
        <v>91</v>
      </c>
      <c r="B53" s="45">
        <v>5</v>
      </c>
      <c r="C53" s="39" t="s">
        <v>80</v>
      </c>
      <c r="D53" s="89" t="s">
        <v>568</v>
      </c>
      <c r="E53" s="9">
        <v>10</v>
      </c>
      <c r="F53" s="40">
        <v>7593000</v>
      </c>
      <c r="G53" s="62">
        <v>7</v>
      </c>
      <c r="H53" s="40">
        <v>9908000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28"/>
    </row>
    <row r="54" spans="1:106" ht="12.75">
      <c r="A54" s="38">
        <v>99</v>
      </c>
      <c r="B54" s="45">
        <v>6</v>
      </c>
      <c r="C54" s="39" t="s">
        <v>85</v>
      </c>
      <c r="D54" s="89" t="s">
        <v>86</v>
      </c>
      <c r="E54" s="9">
        <v>3</v>
      </c>
      <c r="F54" s="40">
        <v>947000</v>
      </c>
      <c r="G54" s="62">
        <v>7</v>
      </c>
      <c r="H54" s="40">
        <v>3203000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28"/>
    </row>
    <row r="55" spans="1:106" ht="12.75">
      <c r="A55" s="41">
        <v>132</v>
      </c>
      <c r="B55" s="45">
        <v>7</v>
      </c>
      <c r="C55" s="39" t="s">
        <v>64</v>
      </c>
      <c r="D55" s="89" t="s">
        <v>65</v>
      </c>
      <c r="E55" s="9">
        <v>6</v>
      </c>
      <c r="F55" s="40">
        <v>2531000</v>
      </c>
      <c r="G55" s="62">
        <v>4</v>
      </c>
      <c r="H55" s="40">
        <v>3730000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28"/>
    </row>
    <row r="56" spans="1:106" ht="12.75">
      <c r="A56" s="38">
        <v>133</v>
      </c>
      <c r="B56" s="45">
        <v>8</v>
      </c>
      <c r="C56" s="39" t="s">
        <v>71</v>
      </c>
      <c r="D56" s="89" t="s">
        <v>72</v>
      </c>
      <c r="E56" s="9">
        <v>6</v>
      </c>
      <c r="F56" s="40">
        <v>9349000</v>
      </c>
      <c r="G56" s="62">
        <v>4</v>
      </c>
      <c r="H56" s="40">
        <v>3349000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28"/>
    </row>
    <row r="57" spans="1:106" ht="12.75">
      <c r="A57" s="38">
        <v>135</v>
      </c>
      <c r="B57" s="45">
        <v>9</v>
      </c>
      <c r="C57" s="39" t="s">
        <v>96</v>
      </c>
      <c r="D57" s="89" t="s">
        <v>636</v>
      </c>
      <c r="E57" s="9">
        <v>3</v>
      </c>
      <c r="F57" s="40">
        <v>2977000</v>
      </c>
      <c r="G57" s="92">
        <v>4</v>
      </c>
      <c r="H57" s="49">
        <v>3001000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28"/>
    </row>
    <row r="58" spans="1:106" ht="12.75">
      <c r="A58" s="41">
        <v>137</v>
      </c>
      <c r="B58" s="45">
        <v>10</v>
      </c>
      <c r="C58" s="39" t="s">
        <v>91</v>
      </c>
      <c r="D58" s="89" t="s">
        <v>92</v>
      </c>
      <c r="E58" s="9">
        <v>9</v>
      </c>
      <c r="F58" s="40">
        <v>16162000</v>
      </c>
      <c r="G58" s="62">
        <v>4</v>
      </c>
      <c r="H58" s="40">
        <v>2937000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28"/>
    </row>
    <row r="59" spans="1:106" ht="12.75">
      <c r="A59" s="38">
        <v>148</v>
      </c>
      <c r="B59" s="45">
        <v>11</v>
      </c>
      <c r="C59" s="39" t="s">
        <v>66</v>
      </c>
      <c r="D59" s="89" t="s">
        <v>497</v>
      </c>
      <c r="E59" s="9">
        <v>3</v>
      </c>
      <c r="F59" s="40">
        <v>1287000</v>
      </c>
      <c r="G59" s="62">
        <v>3</v>
      </c>
      <c r="H59" s="40">
        <v>3460000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28"/>
    </row>
    <row r="60" spans="1:106" ht="14.25" customHeight="1">
      <c r="A60" s="38">
        <v>153</v>
      </c>
      <c r="B60" s="45">
        <v>12</v>
      </c>
      <c r="C60" s="39" t="s">
        <v>583</v>
      </c>
      <c r="D60" s="89" t="s">
        <v>582</v>
      </c>
      <c r="E60" s="9">
        <v>6</v>
      </c>
      <c r="F60" s="40">
        <v>2455000</v>
      </c>
      <c r="G60" s="62">
        <v>3</v>
      </c>
      <c r="H60" s="40">
        <v>2149000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28"/>
    </row>
    <row r="61" spans="1:106" ht="12.75">
      <c r="A61" s="41">
        <v>162</v>
      </c>
      <c r="B61" s="45">
        <v>13</v>
      </c>
      <c r="C61" s="4" t="s">
        <v>623</v>
      </c>
      <c r="D61" s="88" t="s">
        <v>624</v>
      </c>
      <c r="E61" s="9">
        <v>0</v>
      </c>
      <c r="F61" s="44" t="s">
        <v>592</v>
      </c>
      <c r="G61" s="62">
        <v>3</v>
      </c>
      <c r="H61" s="44">
        <v>1276000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28"/>
    </row>
    <row r="62" spans="1:106" ht="12.75">
      <c r="A62" s="41">
        <v>177</v>
      </c>
      <c r="B62" s="45">
        <v>14</v>
      </c>
      <c r="C62" s="39" t="s">
        <v>87</v>
      </c>
      <c r="D62" s="89" t="s">
        <v>88</v>
      </c>
      <c r="E62" s="9">
        <v>0</v>
      </c>
      <c r="F62" s="44" t="s">
        <v>592</v>
      </c>
      <c r="G62" s="92">
        <v>2</v>
      </c>
      <c r="H62" s="44">
        <v>1942000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28"/>
    </row>
    <row r="63" spans="1:106" ht="12.75">
      <c r="A63" s="38">
        <v>195</v>
      </c>
      <c r="B63" s="45">
        <v>15</v>
      </c>
      <c r="C63" s="39" t="s">
        <v>97</v>
      </c>
      <c r="D63" s="89" t="s">
        <v>98</v>
      </c>
      <c r="E63" s="9">
        <v>2</v>
      </c>
      <c r="F63" s="40">
        <v>1607000</v>
      </c>
      <c r="G63" s="62">
        <v>1</v>
      </c>
      <c r="H63" s="40">
        <v>1563000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28"/>
    </row>
    <row r="64" spans="1:106" ht="12.75">
      <c r="A64" s="38">
        <v>204</v>
      </c>
      <c r="B64" s="45">
        <v>16</v>
      </c>
      <c r="C64" s="39" t="s">
        <v>75</v>
      </c>
      <c r="D64" s="89" t="s">
        <v>76</v>
      </c>
      <c r="E64" s="9">
        <v>0</v>
      </c>
      <c r="F64" s="44" t="s">
        <v>592</v>
      </c>
      <c r="G64" s="92">
        <v>1</v>
      </c>
      <c r="H64" s="44">
        <v>773000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28"/>
    </row>
    <row r="65" spans="1:106" ht="12.75">
      <c r="A65" s="38">
        <v>210</v>
      </c>
      <c r="B65" s="45">
        <v>17</v>
      </c>
      <c r="C65" s="39" t="s">
        <v>95</v>
      </c>
      <c r="D65" s="89" t="s">
        <v>638</v>
      </c>
      <c r="E65" s="9">
        <v>5</v>
      </c>
      <c r="F65" s="44">
        <v>2815000</v>
      </c>
      <c r="G65" s="62">
        <v>1</v>
      </c>
      <c r="H65" s="44">
        <v>496000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28"/>
    </row>
    <row r="66" spans="1:106" ht="12.75">
      <c r="A66" s="38">
        <v>218</v>
      </c>
      <c r="B66" s="45">
        <v>18</v>
      </c>
      <c r="C66" s="39" t="s">
        <v>63</v>
      </c>
      <c r="D66" s="89" t="s">
        <v>529</v>
      </c>
      <c r="E66" s="9">
        <v>5</v>
      </c>
      <c r="F66" s="40">
        <v>4821000</v>
      </c>
      <c r="G66" s="62">
        <v>1</v>
      </c>
      <c r="H66" s="40">
        <v>254000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28"/>
    </row>
    <row r="67" spans="1:106" ht="12.75">
      <c r="A67" s="46" t="s">
        <v>592</v>
      </c>
      <c r="B67" s="43" t="s">
        <v>592</v>
      </c>
      <c r="C67" s="39" t="s">
        <v>73</v>
      </c>
      <c r="D67" s="89" t="s">
        <v>74</v>
      </c>
      <c r="E67" s="9">
        <v>1</v>
      </c>
      <c r="F67" s="44">
        <v>4872000</v>
      </c>
      <c r="G67" s="62">
        <v>0</v>
      </c>
      <c r="H67" s="44" t="s">
        <v>592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28"/>
    </row>
    <row r="68" spans="1:106" ht="12.75">
      <c r="A68" s="46" t="s">
        <v>592</v>
      </c>
      <c r="B68" s="43" t="s">
        <v>592</v>
      </c>
      <c r="C68" s="39" t="s">
        <v>79</v>
      </c>
      <c r="D68" s="89" t="s">
        <v>498</v>
      </c>
      <c r="E68" s="9">
        <v>0</v>
      </c>
      <c r="F68" s="44" t="s">
        <v>592</v>
      </c>
      <c r="G68" s="62">
        <v>0</v>
      </c>
      <c r="H68" s="44" t="s">
        <v>592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28"/>
    </row>
    <row r="69" spans="1:106" ht="12.75">
      <c r="A69" s="46" t="s">
        <v>592</v>
      </c>
      <c r="B69" s="43" t="s">
        <v>592</v>
      </c>
      <c r="C69" s="39" t="s">
        <v>81</v>
      </c>
      <c r="D69" s="89" t="s">
        <v>82</v>
      </c>
      <c r="E69" s="9">
        <v>0</v>
      </c>
      <c r="F69" s="44" t="s">
        <v>592</v>
      </c>
      <c r="G69" s="62">
        <v>0</v>
      </c>
      <c r="H69" s="44" t="s">
        <v>592</v>
      </c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28"/>
    </row>
    <row r="70" spans="1:106" ht="12.75">
      <c r="A70" s="46" t="s">
        <v>592</v>
      </c>
      <c r="B70" s="43" t="s">
        <v>592</v>
      </c>
      <c r="C70" s="39" t="s">
        <v>83</v>
      </c>
      <c r="D70" s="89" t="s">
        <v>84</v>
      </c>
      <c r="E70" s="9">
        <v>0</v>
      </c>
      <c r="F70" s="44" t="s">
        <v>592</v>
      </c>
      <c r="G70" s="62">
        <v>0</v>
      </c>
      <c r="H70" s="44" t="s">
        <v>592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28"/>
    </row>
    <row r="71" spans="1:106" ht="13.5" thickBot="1">
      <c r="A71" s="46" t="s">
        <v>592</v>
      </c>
      <c r="B71" s="43" t="s">
        <v>592</v>
      </c>
      <c r="C71" s="39" t="s">
        <v>89</v>
      </c>
      <c r="D71" s="89" t="s">
        <v>90</v>
      </c>
      <c r="E71" s="9">
        <v>0</v>
      </c>
      <c r="F71" s="44" t="s">
        <v>592</v>
      </c>
      <c r="G71" s="62">
        <v>0</v>
      </c>
      <c r="H71" s="44" t="s">
        <v>592</v>
      </c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28"/>
    </row>
    <row r="72" spans="1:106" ht="13.5" thickBot="1">
      <c r="A72" s="46" t="s">
        <v>592</v>
      </c>
      <c r="B72" s="43" t="s">
        <v>592</v>
      </c>
      <c r="C72" s="39" t="s">
        <v>93</v>
      </c>
      <c r="D72" s="89" t="s">
        <v>94</v>
      </c>
      <c r="E72" s="9">
        <v>0</v>
      </c>
      <c r="F72" s="44" t="s">
        <v>592</v>
      </c>
      <c r="G72" s="62">
        <v>0</v>
      </c>
      <c r="H72" s="44" t="s">
        <v>592</v>
      </c>
      <c r="I72" s="134" t="s">
        <v>628</v>
      </c>
      <c r="J72" s="79" t="s">
        <v>628</v>
      </c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28"/>
    </row>
    <row r="73" spans="1:106" ht="13.5" thickBot="1">
      <c r="A73" s="60" t="s">
        <v>592</v>
      </c>
      <c r="B73" s="61" t="s">
        <v>592</v>
      </c>
      <c r="C73" s="82" t="s">
        <v>521</v>
      </c>
      <c r="D73" s="95" t="s">
        <v>524</v>
      </c>
      <c r="E73" s="94">
        <v>1</v>
      </c>
      <c r="F73" s="72">
        <v>134000</v>
      </c>
      <c r="G73" s="93">
        <v>0</v>
      </c>
      <c r="H73" s="72" t="s">
        <v>592</v>
      </c>
      <c r="I73" s="64" t="s">
        <v>619</v>
      </c>
      <c r="J73" s="65" t="s">
        <v>620</v>
      </c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28"/>
    </row>
    <row r="74" spans="1:106" ht="13.5" thickBot="1">
      <c r="A74" s="138" t="s">
        <v>611</v>
      </c>
      <c r="B74" s="139"/>
      <c r="C74" s="139"/>
      <c r="D74" s="139"/>
      <c r="E74" s="140">
        <f>SUM(E49:E73)</f>
        <v>162</v>
      </c>
      <c r="F74" s="141">
        <f>SUM(F49:F73)</f>
        <v>128907000</v>
      </c>
      <c r="G74" s="140">
        <f>SUM(G49:G73)</f>
        <v>140</v>
      </c>
      <c r="H74" s="80">
        <f>SUM(H49:H73)</f>
        <v>103519000</v>
      </c>
      <c r="I74" s="85">
        <f>(G74-E74)/E74</f>
        <v>-0.13580246913580246</v>
      </c>
      <c r="J74" s="66">
        <f>(H74-F74)/F74</f>
        <v>-0.19694818745296996</v>
      </c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28"/>
    </row>
    <row r="75" spans="1:106" ht="13.5" thickBot="1">
      <c r="A75" s="135" t="s">
        <v>540</v>
      </c>
      <c r="B75" s="136"/>
      <c r="C75" s="136"/>
      <c r="D75" s="136"/>
      <c r="E75" s="136"/>
      <c r="F75" s="136"/>
      <c r="G75" s="136"/>
      <c r="H75" s="137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28"/>
    </row>
    <row r="76" spans="1:106" ht="12.75">
      <c r="A76" s="53">
        <v>2</v>
      </c>
      <c r="B76" s="81">
        <v>1</v>
      </c>
      <c r="C76" s="81" t="s">
        <v>162</v>
      </c>
      <c r="D76" s="87" t="s">
        <v>163</v>
      </c>
      <c r="E76" s="50">
        <v>222</v>
      </c>
      <c r="F76" s="37">
        <v>111449000</v>
      </c>
      <c r="G76" s="91">
        <v>155</v>
      </c>
      <c r="H76" s="37">
        <v>83666000</v>
      </c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28"/>
    </row>
    <row r="77" spans="1:106" ht="12.75">
      <c r="A77" s="38">
        <v>5</v>
      </c>
      <c r="B77" s="39">
        <v>2</v>
      </c>
      <c r="C77" s="39" t="s">
        <v>152</v>
      </c>
      <c r="D77" s="89" t="s">
        <v>153</v>
      </c>
      <c r="E77" s="9">
        <v>126</v>
      </c>
      <c r="F77" s="40">
        <v>86293000</v>
      </c>
      <c r="G77" s="62">
        <v>103</v>
      </c>
      <c r="H77" s="40">
        <v>81824000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28"/>
    </row>
    <row r="78" spans="1:106" ht="12.75">
      <c r="A78" s="38">
        <v>41</v>
      </c>
      <c r="B78" s="39">
        <v>3</v>
      </c>
      <c r="C78" s="39" t="s">
        <v>134</v>
      </c>
      <c r="D78" s="89" t="s">
        <v>135</v>
      </c>
      <c r="E78" s="9">
        <v>31</v>
      </c>
      <c r="F78" s="40">
        <v>16248000</v>
      </c>
      <c r="G78" s="62">
        <v>21</v>
      </c>
      <c r="H78" s="40">
        <v>9907000</v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28"/>
    </row>
    <row r="79" spans="1:106" ht="12.75">
      <c r="A79" s="38">
        <v>44</v>
      </c>
      <c r="B79" s="39">
        <v>4</v>
      </c>
      <c r="C79" s="39" t="s">
        <v>148</v>
      </c>
      <c r="D79" s="89" t="s">
        <v>149</v>
      </c>
      <c r="E79" s="9">
        <v>21</v>
      </c>
      <c r="F79" s="40">
        <v>11385000</v>
      </c>
      <c r="G79" s="62">
        <v>19</v>
      </c>
      <c r="H79" s="40">
        <v>9665000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28"/>
    </row>
    <row r="80" spans="1:106" ht="12.75">
      <c r="A80" s="38">
        <v>56</v>
      </c>
      <c r="B80" s="39">
        <v>5</v>
      </c>
      <c r="C80" s="39" t="s">
        <v>170</v>
      </c>
      <c r="D80" s="89" t="s">
        <v>171</v>
      </c>
      <c r="E80" s="9">
        <v>16</v>
      </c>
      <c r="F80" s="40">
        <v>9209000</v>
      </c>
      <c r="G80" s="62">
        <v>15</v>
      </c>
      <c r="H80" s="40">
        <v>7373000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28"/>
    </row>
    <row r="81" spans="1:106" ht="12.75">
      <c r="A81" s="38">
        <v>59</v>
      </c>
      <c r="B81" s="39">
        <v>6</v>
      </c>
      <c r="C81" s="39" t="s">
        <v>145</v>
      </c>
      <c r="D81" s="89" t="s">
        <v>634</v>
      </c>
      <c r="E81" s="9">
        <v>22</v>
      </c>
      <c r="F81" s="40">
        <v>17661000</v>
      </c>
      <c r="G81" s="62">
        <v>14</v>
      </c>
      <c r="H81" s="40">
        <v>12639000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28"/>
    </row>
    <row r="82" spans="1:106" ht="12.75">
      <c r="A82" s="41">
        <v>62</v>
      </c>
      <c r="B82" s="39">
        <v>7</v>
      </c>
      <c r="C82" s="39" t="s">
        <v>106</v>
      </c>
      <c r="D82" s="89" t="s">
        <v>107</v>
      </c>
      <c r="E82" s="9">
        <v>11</v>
      </c>
      <c r="F82" s="40">
        <v>7953000</v>
      </c>
      <c r="G82" s="62">
        <v>14</v>
      </c>
      <c r="H82" s="40">
        <v>10319000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28"/>
    </row>
    <row r="83" spans="1:106" ht="12.75">
      <c r="A83" s="41">
        <v>67</v>
      </c>
      <c r="B83" s="39">
        <v>8</v>
      </c>
      <c r="C83" s="39" t="s">
        <v>185</v>
      </c>
      <c r="D83" s="89" t="s">
        <v>186</v>
      </c>
      <c r="E83" s="9">
        <v>24</v>
      </c>
      <c r="F83" s="40">
        <v>27218000</v>
      </c>
      <c r="G83" s="62">
        <v>12</v>
      </c>
      <c r="H83" s="40">
        <v>17921000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28"/>
    </row>
    <row r="84" spans="1:106" ht="12.75">
      <c r="A84" s="38">
        <v>75</v>
      </c>
      <c r="B84" s="39">
        <v>9</v>
      </c>
      <c r="C84" s="39" t="s">
        <v>133</v>
      </c>
      <c r="D84" s="89" t="s">
        <v>499</v>
      </c>
      <c r="E84" s="9">
        <v>15</v>
      </c>
      <c r="F84" s="40">
        <v>9043000</v>
      </c>
      <c r="G84" s="62">
        <v>11</v>
      </c>
      <c r="H84" s="40">
        <v>4570000</v>
      </c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28"/>
    </row>
    <row r="85" spans="1:106" ht="12.75">
      <c r="A85" s="38">
        <v>84</v>
      </c>
      <c r="B85" s="39">
        <v>10</v>
      </c>
      <c r="C85" s="39" t="s">
        <v>104</v>
      </c>
      <c r="D85" s="89" t="s">
        <v>105</v>
      </c>
      <c r="E85" s="9">
        <v>14</v>
      </c>
      <c r="F85" s="40">
        <v>4885000</v>
      </c>
      <c r="G85" s="62">
        <v>9</v>
      </c>
      <c r="H85" s="40">
        <v>5018000</v>
      </c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28"/>
    </row>
    <row r="86" spans="1:106" ht="12.75">
      <c r="A86" s="38">
        <v>96</v>
      </c>
      <c r="B86" s="39">
        <v>11</v>
      </c>
      <c r="C86" s="39" t="s">
        <v>156</v>
      </c>
      <c r="D86" s="89" t="s">
        <v>157</v>
      </c>
      <c r="E86" s="9">
        <v>12</v>
      </c>
      <c r="F86" s="40">
        <v>6108000</v>
      </c>
      <c r="G86" s="62">
        <v>7</v>
      </c>
      <c r="H86" s="40">
        <v>4290000</v>
      </c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28"/>
    </row>
    <row r="87" spans="1:106" ht="12.75">
      <c r="A87" s="38">
        <v>98</v>
      </c>
      <c r="B87" s="39">
        <v>12</v>
      </c>
      <c r="C87" s="39" t="s">
        <v>164</v>
      </c>
      <c r="D87" s="89" t="s">
        <v>165</v>
      </c>
      <c r="E87" s="9">
        <v>13</v>
      </c>
      <c r="F87" s="40">
        <v>6739000</v>
      </c>
      <c r="G87" s="62">
        <v>7</v>
      </c>
      <c r="H87" s="40">
        <v>3971000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28"/>
    </row>
    <row r="88" spans="1:106" ht="12.75">
      <c r="A88" s="38">
        <v>109</v>
      </c>
      <c r="B88" s="39">
        <v>13</v>
      </c>
      <c r="C88" s="39" t="s">
        <v>174</v>
      </c>
      <c r="D88" s="89" t="s">
        <v>571</v>
      </c>
      <c r="E88" s="9">
        <v>4</v>
      </c>
      <c r="F88" s="40">
        <v>1940000</v>
      </c>
      <c r="G88" s="62">
        <v>6</v>
      </c>
      <c r="H88" s="40">
        <v>3442000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28"/>
    </row>
    <row r="89" spans="1:106" ht="12.75">
      <c r="A89" s="38">
        <v>118</v>
      </c>
      <c r="B89" s="39">
        <v>14</v>
      </c>
      <c r="C89" s="39" t="s">
        <v>108</v>
      </c>
      <c r="D89" s="89" t="s">
        <v>109</v>
      </c>
      <c r="E89" s="9">
        <v>4</v>
      </c>
      <c r="F89" s="44">
        <v>1864000</v>
      </c>
      <c r="G89" s="62">
        <v>5</v>
      </c>
      <c r="H89" s="44">
        <v>6580000</v>
      </c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28"/>
    </row>
    <row r="90" spans="1:106" ht="12.75">
      <c r="A90" s="38">
        <v>120</v>
      </c>
      <c r="B90" s="39">
        <v>15</v>
      </c>
      <c r="C90" s="39" t="s">
        <v>175</v>
      </c>
      <c r="D90" s="89" t="s">
        <v>176</v>
      </c>
      <c r="E90" s="9">
        <v>4</v>
      </c>
      <c r="F90" s="40">
        <v>2810000</v>
      </c>
      <c r="G90" s="62">
        <v>5</v>
      </c>
      <c r="H90" s="40">
        <v>4881000</v>
      </c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28"/>
    </row>
    <row r="91" spans="1:106" ht="12.75">
      <c r="A91" s="38">
        <v>121</v>
      </c>
      <c r="B91" s="39">
        <v>16</v>
      </c>
      <c r="C91" s="39" t="s">
        <v>118</v>
      </c>
      <c r="D91" s="89" t="s">
        <v>119</v>
      </c>
      <c r="E91" s="9">
        <v>3</v>
      </c>
      <c r="F91" s="40">
        <v>494000</v>
      </c>
      <c r="G91" s="62">
        <v>5</v>
      </c>
      <c r="H91" s="40">
        <v>4556000</v>
      </c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28"/>
    </row>
    <row r="92" spans="1:106" ht="12.75">
      <c r="A92" s="38">
        <v>124</v>
      </c>
      <c r="B92" s="39">
        <v>17</v>
      </c>
      <c r="C92" s="39" t="s">
        <v>127</v>
      </c>
      <c r="D92" s="89" t="s">
        <v>128</v>
      </c>
      <c r="E92" s="9">
        <v>4</v>
      </c>
      <c r="F92" s="40">
        <v>1725000</v>
      </c>
      <c r="G92" s="62">
        <v>5</v>
      </c>
      <c r="H92" s="40">
        <v>3238000</v>
      </c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28"/>
    </row>
    <row r="93" spans="1:106" ht="12.75">
      <c r="A93" s="38">
        <v>125</v>
      </c>
      <c r="B93" s="39">
        <v>18</v>
      </c>
      <c r="C93" s="39" t="s">
        <v>187</v>
      </c>
      <c r="D93" s="89" t="s">
        <v>530</v>
      </c>
      <c r="E93" s="9">
        <v>3</v>
      </c>
      <c r="F93" s="40">
        <v>4891000</v>
      </c>
      <c r="G93" s="62">
        <v>5</v>
      </c>
      <c r="H93" s="40">
        <v>3199000</v>
      </c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28"/>
    </row>
    <row r="94" spans="1:106" ht="12.75">
      <c r="A94" s="38">
        <v>126</v>
      </c>
      <c r="B94" s="39">
        <v>19</v>
      </c>
      <c r="C94" s="39" t="s">
        <v>124</v>
      </c>
      <c r="D94" s="89" t="s">
        <v>125</v>
      </c>
      <c r="E94" s="9">
        <v>6</v>
      </c>
      <c r="F94" s="40">
        <v>4018000</v>
      </c>
      <c r="G94" s="62">
        <v>5</v>
      </c>
      <c r="H94" s="40">
        <v>3157000</v>
      </c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28"/>
    </row>
    <row r="95" spans="1:106" ht="12.75">
      <c r="A95" s="38">
        <v>139</v>
      </c>
      <c r="B95" s="39">
        <v>20</v>
      </c>
      <c r="C95" s="39" t="s">
        <v>115</v>
      </c>
      <c r="D95" s="89" t="s">
        <v>552</v>
      </c>
      <c r="E95" s="9">
        <v>4</v>
      </c>
      <c r="F95" s="40">
        <v>2275000</v>
      </c>
      <c r="G95" s="62">
        <v>4</v>
      </c>
      <c r="H95" s="40">
        <v>2365000</v>
      </c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28"/>
    </row>
    <row r="96" spans="1:106" ht="12.75">
      <c r="A96" s="38">
        <v>140</v>
      </c>
      <c r="B96" s="39">
        <v>21</v>
      </c>
      <c r="C96" s="39" t="s">
        <v>141</v>
      </c>
      <c r="D96" s="89" t="s">
        <v>142</v>
      </c>
      <c r="E96" s="9">
        <v>3</v>
      </c>
      <c r="F96" s="40">
        <v>1685000</v>
      </c>
      <c r="G96" s="62">
        <v>4</v>
      </c>
      <c r="H96" s="40">
        <v>1789000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28"/>
    </row>
    <row r="97" spans="1:106" ht="12.75">
      <c r="A97" s="41">
        <v>147</v>
      </c>
      <c r="B97" s="39">
        <v>22</v>
      </c>
      <c r="C97" s="39" t="s">
        <v>150</v>
      </c>
      <c r="D97" s="89" t="s">
        <v>151</v>
      </c>
      <c r="E97" s="9">
        <v>6</v>
      </c>
      <c r="F97" s="40">
        <v>2870000</v>
      </c>
      <c r="G97" s="62">
        <v>3</v>
      </c>
      <c r="H97" s="40">
        <v>3591000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28"/>
    </row>
    <row r="98" spans="1:106" ht="12.75">
      <c r="A98" s="38">
        <v>151</v>
      </c>
      <c r="B98" s="39">
        <v>23</v>
      </c>
      <c r="C98" s="39" t="s">
        <v>113</v>
      </c>
      <c r="D98" s="89" t="s">
        <v>114</v>
      </c>
      <c r="E98" s="9">
        <v>4</v>
      </c>
      <c r="F98" s="40">
        <v>2474000</v>
      </c>
      <c r="G98" s="62">
        <v>3</v>
      </c>
      <c r="H98" s="40">
        <v>2448000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28"/>
    </row>
    <row r="99" spans="1:106" ht="12.75">
      <c r="A99" s="38">
        <v>156</v>
      </c>
      <c r="B99" s="39">
        <v>24</v>
      </c>
      <c r="C99" s="39" t="s">
        <v>166</v>
      </c>
      <c r="D99" s="89" t="s">
        <v>167</v>
      </c>
      <c r="E99" s="9">
        <v>6</v>
      </c>
      <c r="F99" s="44">
        <v>3105000</v>
      </c>
      <c r="G99" s="62">
        <v>3</v>
      </c>
      <c r="H99" s="44">
        <v>1931000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28"/>
    </row>
    <row r="100" spans="1:106" ht="12.75">
      <c r="A100" s="38">
        <v>161</v>
      </c>
      <c r="B100" s="39">
        <v>25</v>
      </c>
      <c r="C100" s="39" t="s">
        <v>168</v>
      </c>
      <c r="D100" s="89" t="s">
        <v>169</v>
      </c>
      <c r="E100" s="9">
        <v>11</v>
      </c>
      <c r="F100" s="40">
        <v>6233000</v>
      </c>
      <c r="G100" s="62">
        <v>3</v>
      </c>
      <c r="H100" s="40">
        <v>1518000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28"/>
    </row>
    <row r="101" spans="1:106" ht="12.75">
      <c r="A101" s="38">
        <v>163</v>
      </c>
      <c r="B101" s="39">
        <v>26</v>
      </c>
      <c r="C101" s="39" t="s">
        <v>131</v>
      </c>
      <c r="D101" s="89" t="s">
        <v>132</v>
      </c>
      <c r="E101" s="9">
        <v>6</v>
      </c>
      <c r="F101" s="40">
        <v>6932000</v>
      </c>
      <c r="G101" s="62">
        <v>3</v>
      </c>
      <c r="H101" s="40">
        <v>1128000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28"/>
    </row>
    <row r="102" spans="1:106" ht="12.75">
      <c r="A102" s="38">
        <v>164</v>
      </c>
      <c r="B102" s="39">
        <v>27</v>
      </c>
      <c r="C102" s="39" t="s">
        <v>143</v>
      </c>
      <c r="D102" s="89" t="s">
        <v>144</v>
      </c>
      <c r="E102" s="9">
        <v>3</v>
      </c>
      <c r="F102" s="40">
        <v>5862000</v>
      </c>
      <c r="G102" s="62">
        <v>3</v>
      </c>
      <c r="H102" s="40">
        <v>927000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28"/>
    </row>
    <row r="103" spans="1:106" ht="12.75">
      <c r="A103" s="41">
        <v>167</v>
      </c>
      <c r="B103" s="39">
        <v>28</v>
      </c>
      <c r="C103" s="39" t="s">
        <v>122</v>
      </c>
      <c r="D103" s="89" t="s">
        <v>123</v>
      </c>
      <c r="E103" s="9">
        <v>7</v>
      </c>
      <c r="F103" s="40">
        <v>3223000</v>
      </c>
      <c r="G103" s="62">
        <v>2</v>
      </c>
      <c r="H103" s="40">
        <v>5522000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28"/>
    </row>
    <row r="104" spans="1:106" ht="12.75">
      <c r="A104" s="38">
        <v>168</v>
      </c>
      <c r="B104" s="39">
        <v>29</v>
      </c>
      <c r="C104" s="39" t="s">
        <v>116</v>
      </c>
      <c r="D104" s="89" t="s">
        <v>117</v>
      </c>
      <c r="E104" s="9">
        <v>1</v>
      </c>
      <c r="F104" s="44">
        <v>4213000</v>
      </c>
      <c r="G104" s="62">
        <v>2</v>
      </c>
      <c r="H104" s="44">
        <v>4127000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28"/>
    </row>
    <row r="105" spans="1:106" ht="12.75">
      <c r="A105" s="38">
        <v>173</v>
      </c>
      <c r="B105" s="39">
        <v>30</v>
      </c>
      <c r="C105" s="39" t="s">
        <v>177</v>
      </c>
      <c r="D105" s="89" t="s">
        <v>178</v>
      </c>
      <c r="E105" s="9">
        <v>0</v>
      </c>
      <c r="F105" s="44" t="s">
        <v>592</v>
      </c>
      <c r="G105" s="92">
        <v>2</v>
      </c>
      <c r="H105" s="44">
        <v>2866000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28"/>
    </row>
    <row r="106" spans="1:106" ht="12.75">
      <c r="A106" s="41">
        <v>182</v>
      </c>
      <c r="B106" s="39">
        <v>31</v>
      </c>
      <c r="C106" s="39" t="s">
        <v>126</v>
      </c>
      <c r="D106" s="89" t="s">
        <v>554</v>
      </c>
      <c r="E106" s="9">
        <v>2</v>
      </c>
      <c r="F106" s="40">
        <v>1147000</v>
      </c>
      <c r="G106" s="62">
        <v>2</v>
      </c>
      <c r="H106" s="40">
        <v>1038000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28"/>
    </row>
    <row r="107" spans="1:106" ht="12.75">
      <c r="A107" s="38">
        <v>184</v>
      </c>
      <c r="B107" s="39">
        <v>32</v>
      </c>
      <c r="C107" s="39" t="s">
        <v>136</v>
      </c>
      <c r="D107" s="89" t="s">
        <v>565</v>
      </c>
      <c r="E107" s="9">
        <v>1</v>
      </c>
      <c r="F107" s="44">
        <v>583000</v>
      </c>
      <c r="G107" s="62">
        <v>2</v>
      </c>
      <c r="H107" s="44">
        <v>837000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28"/>
    </row>
    <row r="108" spans="1:106" ht="12.75">
      <c r="A108" s="38">
        <v>189</v>
      </c>
      <c r="B108" s="39">
        <v>33</v>
      </c>
      <c r="C108" s="39" t="s">
        <v>181</v>
      </c>
      <c r="D108" s="89" t="s">
        <v>182</v>
      </c>
      <c r="E108" s="9">
        <v>6</v>
      </c>
      <c r="F108" s="40">
        <v>2403000</v>
      </c>
      <c r="G108" s="62">
        <v>2</v>
      </c>
      <c r="H108" s="40">
        <v>378000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28"/>
    </row>
    <row r="109" spans="1:106" ht="12.75">
      <c r="A109" s="41">
        <v>197</v>
      </c>
      <c r="B109" s="39">
        <v>34</v>
      </c>
      <c r="C109" s="39" t="s">
        <v>585</v>
      </c>
      <c r="D109" s="89" t="s">
        <v>586</v>
      </c>
      <c r="E109" s="9">
        <v>1</v>
      </c>
      <c r="F109" s="44">
        <v>2005000</v>
      </c>
      <c r="G109" s="62">
        <v>1</v>
      </c>
      <c r="H109" s="44">
        <v>1121000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28"/>
    </row>
    <row r="110" spans="1:106" ht="12.75">
      <c r="A110" s="38">
        <v>205</v>
      </c>
      <c r="B110" s="39">
        <v>35</v>
      </c>
      <c r="C110" s="39" t="s">
        <v>129</v>
      </c>
      <c r="D110" s="89" t="s">
        <v>130</v>
      </c>
      <c r="E110" s="9">
        <v>3</v>
      </c>
      <c r="F110" s="44">
        <v>1563000</v>
      </c>
      <c r="G110" s="62">
        <v>1</v>
      </c>
      <c r="H110" s="44">
        <v>751000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28"/>
    </row>
    <row r="111" spans="1:106" ht="12.75">
      <c r="A111" s="38">
        <v>216</v>
      </c>
      <c r="B111" s="39">
        <v>36</v>
      </c>
      <c r="C111" s="39" t="s">
        <v>146</v>
      </c>
      <c r="D111" s="89" t="s">
        <v>147</v>
      </c>
      <c r="E111" s="9">
        <v>2</v>
      </c>
      <c r="F111" s="44">
        <v>962000</v>
      </c>
      <c r="G111" s="62">
        <v>1</v>
      </c>
      <c r="H111" s="44">
        <v>315000</v>
      </c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28"/>
    </row>
    <row r="112" spans="1:106" ht="12.75">
      <c r="A112" s="38">
        <v>220</v>
      </c>
      <c r="B112" s="39">
        <v>37</v>
      </c>
      <c r="C112" s="39" t="s">
        <v>597</v>
      </c>
      <c r="D112" s="89" t="s">
        <v>598</v>
      </c>
      <c r="E112" s="9">
        <v>5</v>
      </c>
      <c r="F112" s="40">
        <v>11290000</v>
      </c>
      <c r="G112" s="62">
        <v>1</v>
      </c>
      <c r="H112" s="40">
        <v>203000</v>
      </c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28"/>
    </row>
    <row r="113" spans="1:106" ht="12.75">
      <c r="A113" s="46" t="s">
        <v>592</v>
      </c>
      <c r="B113" s="43" t="s">
        <v>592</v>
      </c>
      <c r="C113" s="39" t="s">
        <v>99</v>
      </c>
      <c r="D113" s="89" t="s">
        <v>100</v>
      </c>
      <c r="E113" s="9">
        <v>0</v>
      </c>
      <c r="F113" s="44" t="s">
        <v>592</v>
      </c>
      <c r="G113" s="62">
        <v>0</v>
      </c>
      <c r="H113" s="44" t="s">
        <v>592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28"/>
    </row>
    <row r="114" spans="1:106" ht="12.75">
      <c r="A114" s="46" t="s">
        <v>592</v>
      </c>
      <c r="B114" s="43" t="s">
        <v>592</v>
      </c>
      <c r="C114" s="39" t="s">
        <v>101</v>
      </c>
      <c r="D114" s="89" t="s">
        <v>102</v>
      </c>
      <c r="E114" s="9">
        <v>3</v>
      </c>
      <c r="F114" s="40">
        <v>1571000</v>
      </c>
      <c r="G114" s="62">
        <v>0</v>
      </c>
      <c r="H114" s="44" t="s">
        <v>592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28"/>
    </row>
    <row r="115" spans="1:106" ht="12.75">
      <c r="A115" s="46" t="s">
        <v>592</v>
      </c>
      <c r="B115" s="43" t="s">
        <v>592</v>
      </c>
      <c r="C115" s="39" t="s">
        <v>103</v>
      </c>
      <c r="D115" s="89" t="s">
        <v>551</v>
      </c>
      <c r="E115" s="9">
        <v>0</v>
      </c>
      <c r="F115" s="44" t="s">
        <v>592</v>
      </c>
      <c r="G115" s="62">
        <v>0</v>
      </c>
      <c r="H115" s="44" t="s">
        <v>592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28"/>
    </row>
    <row r="116" spans="1:106" ht="12.75">
      <c r="A116" s="46" t="s">
        <v>592</v>
      </c>
      <c r="B116" s="43" t="s">
        <v>592</v>
      </c>
      <c r="C116" s="4" t="s">
        <v>110</v>
      </c>
      <c r="D116" s="88" t="s">
        <v>584</v>
      </c>
      <c r="E116" s="9">
        <v>3</v>
      </c>
      <c r="F116" s="40">
        <v>2174000</v>
      </c>
      <c r="G116" s="62">
        <v>0</v>
      </c>
      <c r="H116" s="44" t="s">
        <v>592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28"/>
    </row>
    <row r="117" spans="1:106" ht="12.75">
      <c r="A117" s="46" t="s">
        <v>592</v>
      </c>
      <c r="B117" s="43" t="s">
        <v>592</v>
      </c>
      <c r="C117" s="39" t="s">
        <v>111</v>
      </c>
      <c r="D117" s="89" t="s">
        <v>112</v>
      </c>
      <c r="E117" s="9">
        <v>0</v>
      </c>
      <c r="F117" s="44" t="s">
        <v>592</v>
      </c>
      <c r="G117" s="62">
        <v>0</v>
      </c>
      <c r="H117" s="44" t="s">
        <v>592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28"/>
    </row>
    <row r="118" spans="1:106" ht="12.75">
      <c r="A118" s="46" t="s">
        <v>592</v>
      </c>
      <c r="B118" s="43" t="s">
        <v>592</v>
      </c>
      <c r="C118" s="39" t="s">
        <v>120</v>
      </c>
      <c r="D118" s="89" t="s">
        <v>121</v>
      </c>
      <c r="E118" s="9">
        <v>1</v>
      </c>
      <c r="F118" s="44">
        <v>661000</v>
      </c>
      <c r="G118" s="62">
        <v>0</v>
      </c>
      <c r="H118" s="44" t="s">
        <v>592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28"/>
    </row>
    <row r="119" spans="1:106" ht="12.75">
      <c r="A119" s="46" t="s">
        <v>592</v>
      </c>
      <c r="B119" s="43" t="s">
        <v>592</v>
      </c>
      <c r="C119" s="39" t="s">
        <v>137</v>
      </c>
      <c r="D119" s="89" t="s">
        <v>138</v>
      </c>
      <c r="E119" s="9">
        <v>0</v>
      </c>
      <c r="F119" s="44" t="s">
        <v>592</v>
      </c>
      <c r="G119" s="62">
        <v>0</v>
      </c>
      <c r="H119" s="44" t="s">
        <v>592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28"/>
    </row>
    <row r="120" spans="1:106" ht="12.75">
      <c r="A120" s="46" t="s">
        <v>592</v>
      </c>
      <c r="B120" s="43" t="s">
        <v>592</v>
      </c>
      <c r="C120" s="39" t="s">
        <v>139</v>
      </c>
      <c r="D120" s="89" t="s">
        <v>140</v>
      </c>
      <c r="E120" s="9">
        <v>3</v>
      </c>
      <c r="F120" s="44">
        <v>2980000</v>
      </c>
      <c r="G120" s="62">
        <v>0</v>
      </c>
      <c r="H120" s="44" t="s">
        <v>592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28"/>
    </row>
    <row r="121" spans="1:106" ht="12.75">
      <c r="A121" s="46" t="s">
        <v>592</v>
      </c>
      <c r="B121" s="43" t="s">
        <v>592</v>
      </c>
      <c r="C121" s="39" t="s">
        <v>154</v>
      </c>
      <c r="D121" s="89" t="s">
        <v>155</v>
      </c>
      <c r="E121" s="9">
        <v>1</v>
      </c>
      <c r="F121" s="44">
        <v>492000</v>
      </c>
      <c r="G121" s="62">
        <v>0</v>
      </c>
      <c r="H121" s="44" t="s">
        <v>592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28"/>
    </row>
    <row r="122" spans="1:106" ht="12.75">
      <c r="A122" s="46" t="s">
        <v>592</v>
      </c>
      <c r="B122" s="43" t="s">
        <v>592</v>
      </c>
      <c r="C122" s="39" t="s">
        <v>158</v>
      </c>
      <c r="D122" s="89" t="s">
        <v>159</v>
      </c>
      <c r="E122" s="9">
        <v>1</v>
      </c>
      <c r="F122" s="44">
        <v>228000</v>
      </c>
      <c r="G122" s="62">
        <v>0</v>
      </c>
      <c r="H122" s="44" t="s">
        <v>592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28"/>
    </row>
    <row r="123" spans="1:106" ht="12.75">
      <c r="A123" s="46" t="s">
        <v>592</v>
      </c>
      <c r="B123" s="43" t="s">
        <v>592</v>
      </c>
      <c r="C123" s="39" t="s">
        <v>160</v>
      </c>
      <c r="D123" s="89" t="s">
        <v>161</v>
      </c>
      <c r="E123" s="9">
        <v>0</v>
      </c>
      <c r="F123" s="44" t="s">
        <v>592</v>
      </c>
      <c r="G123" s="62">
        <v>0</v>
      </c>
      <c r="H123" s="44" t="s">
        <v>592</v>
      </c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28"/>
    </row>
    <row r="124" spans="1:106" ht="13.5" thickBot="1">
      <c r="A124" s="46" t="s">
        <v>592</v>
      </c>
      <c r="B124" s="43" t="s">
        <v>592</v>
      </c>
      <c r="C124" s="39" t="s">
        <v>172</v>
      </c>
      <c r="D124" s="89" t="s">
        <v>173</v>
      </c>
      <c r="E124" s="9">
        <v>0</v>
      </c>
      <c r="F124" s="44" t="s">
        <v>592</v>
      </c>
      <c r="G124" s="62">
        <v>0</v>
      </c>
      <c r="H124" s="44" t="s">
        <v>592</v>
      </c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28"/>
    </row>
    <row r="125" spans="1:106" ht="13.5" thickBot="1">
      <c r="A125" s="46" t="s">
        <v>592</v>
      </c>
      <c r="B125" s="43" t="s">
        <v>592</v>
      </c>
      <c r="C125" s="39" t="s">
        <v>179</v>
      </c>
      <c r="D125" s="89" t="s">
        <v>180</v>
      </c>
      <c r="E125" s="9">
        <v>1</v>
      </c>
      <c r="F125" s="44">
        <v>82000</v>
      </c>
      <c r="G125" s="62">
        <v>0</v>
      </c>
      <c r="H125" s="44" t="s">
        <v>592</v>
      </c>
      <c r="I125" s="134" t="s">
        <v>628</v>
      </c>
      <c r="J125" s="79" t="s">
        <v>628</v>
      </c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28"/>
    </row>
    <row r="126" spans="1:106" s="12" customFormat="1" ht="13.5" thickBot="1">
      <c r="A126" s="60" t="s">
        <v>592</v>
      </c>
      <c r="B126" s="61" t="s">
        <v>592</v>
      </c>
      <c r="C126" s="82" t="s">
        <v>183</v>
      </c>
      <c r="D126" s="95" t="s">
        <v>184</v>
      </c>
      <c r="E126" s="94">
        <v>0</v>
      </c>
      <c r="F126" s="72" t="s">
        <v>592</v>
      </c>
      <c r="G126" s="93">
        <v>0</v>
      </c>
      <c r="H126" s="72" t="s">
        <v>592</v>
      </c>
      <c r="I126" s="64" t="s">
        <v>619</v>
      </c>
      <c r="J126" s="65" t="s">
        <v>620</v>
      </c>
      <c r="K126" s="3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  <c r="CI126" s="29"/>
      <c r="CJ126" s="29"/>
      <c r="CK126" s="29"/>
      <c r="CL126" s="29"/>
      <c r="CM126" s="29"/>
      <c r="CN126" s="29"/>
      <c r="CO126" s="29"/>
      <c r="CP126" s="29"/>
      <c r="CQ126" s="29"/>
      <c r="CR126" s="29"/>
      <c r="CS126" s="29"/>
      <c r="CT126" s="29"/>
      <c r="CU126" s="29"/>
      <c r="CV126" s="29"/>
      <c r="CW126" s="29"/>
      <c r="CX126" s="29"/>
      <c r="CY126" s="29"/>
      <c r="CZ126" s="29"/>
      <c r="DA126" s="29"/>
      <c r="DB126" s="30"/>
    </row>
    <row r="127" spans="1:106" s="12" customFormat="1" ht="13.5" thickBot="1">
      <c r="A127" s="117" t="s">
        <v>612</v>
      </c>
      <c r="B127" s="118"/>
      <c r="C127" s="118"/>
      <c r="D127" s="119"/>
      <c r="E127" s="76">
        <f>SUM(E76:E126)</f>
        <v>639</v>
      </c>
      <c r="F127" s="77">
        <f>SUM(F76:F126)</f>
        <v>398946000</v>
      </c>
      <c r="G127" s="76">
        <f>SUM(G76:G126)</f>
        <v>465</v>
      </c>
      <c r="H127" s="77">
        <f>SUM(H76:H126)</f>
        <v>313071000</v>
      </c>
      <c r="I127" s="66">
        <f>(G127-E127)/E127</f>
        <v>-0.27230046948356806</v>
      </c>
      <c r="J127" s="66">
        <f>(H127-F127)/F127</f>
        <v>-0.2152546961242875</v>
      </c>
      <c r="K127" s="3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  <c r="CI127" s="29"/>
      <c r="CJ127" s="29"/>
      <c r="CK127" s="29"/>
      <c r="CL127" s="29"/>
      <c r="CM127" s="29"/>
      <c r="CN127" s="29"/>
      <c r="CO127" s="29"/>
      <c r="CP127" s="29"/>
      <c r="CQ127" s="29"/>
      <c r="CR127" s="29"/>
      <c r="CS127" s="29"/>
      <c r="CT127" s="29"/>
      <c r="CU127" s="29"/>
      <c r="CV127" s="29"/>
      <c r="CW127" s="29"/>
      <c r="CX127" s="29"/>
      <c r="CY127" s="29"/>
      <c r="CZ127" s="29"/>
      <c r="DA127" s="29"/>
      <c r="DB127" s="30"/>
    </row>
    <row r="128" spans="1:106" s="12" customFormat="1" ht="13.5" thickBot="1">
      <c r="A128" s="120" t="s">
        <v>541</v>
      </c>
      <c r="B128" s="121"/>
      <c r="C128" s="121"/>
      <c r="D128" s="121"/>
      <c r="E128" s="121"/>
      <c r="F128" s="121"/>
      <c r="G128" s="121"/>
      <c r="H128" s="122"/>
      <c r="I128" s="3"/>
      <c r="J128" s="3"/>
      <c r="K128" s="3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  <c r="CI128" s="29"/>
      <c r="CJ128" s="29"/>
      <c r="CK128" s="29"/>
      <c r="CL128" s="29"/>
      <c r="CM128" s="29"/>
      <c r="CN128" s="29"/>
      <c r="CO128" s="29"/>
      <c r="CP128" s="29"/>
      <c r="CQ128" s="29"/>
      <c r="CR128" s="29"/>
      <c r="CS128" s="29"/>
      <c r="CT128" s="29"/>
      <c r="CU128" s="29"/>
      <c r="CV128" s="29"/>
      <c r="CW128" s="29"/>
      <c r="CX128" s="29"/>
      <c r="CY128" s="29"/>
      <c r="CZ128" s="29"/>
      <c r="DA128" s="29"/>
      <c r="DB128" s="30"/>
    </row>
    <row r="129" spans="1:106" ht="12.75">
      <c r="A129" s="53">
        <v>7</v>
      </c>
      <c r="B129" s="81">
        <v>1</v>
      </c>
      <c r="C129" s="81" t="s">
        <v>221</v>
      </c>
      <c r="D129" s="87" t="s">
        <v>575</v>
      </c>
      <c r="E129" s="50">
        <v>117</v>
      </c>
      <c r="F129" s="37">
        <v>84904000</v>
      </c>
      <c r="G129" s="91">
        <v>87</v>
      </c>
      <c r="H129" s="37">
        <v>44220000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28"/>
    </row>
    <row r="130" spans="1:106" ht="12.75">
      <c r="A130" s="38">
        <v>11</v>
      </c>
      <c r="B130" s="39">
        <v>2</v>
      </c>
      <c r="C130" s="39" t="s">
        <v>226</v>
      </c>
      <c r="D130" s="89" t="s">
        <v>227</v>
      </c>
      <c r="E130" s="9">
        <v>76</v>
      </c>
      <c r="F130" s="40">
        <v>48632000</v>
      </c>
      <c r="G130" s="62">
        <v>64</v>
      </c>
      <c r="H130" s="40">
        <v>29056000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28"/>
    </row>
    <row r="131" spans="1:106" ht="12.75">
      <c r="A131" s="41">
        <v>12</v>
      </c>
      <c r="B131" s="39">
        <v>3</v>
      </c>
      <c r="C131" s="39" t="s">
        <v>203</v>
      </c>
      <c r="D131" s="89" t="s">
        <v>204</v>
      </c>
      <c r="E131" s="9">
        <v>104</v>
      </c>
      <c r="F131" s="40">
        <v>61182000</v>
      </c>
      <c r="G131" s="62">
        <v>62</v>
      </c>
      <c r="H131" s="40">
        <v>43476000</v>
      </c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28"/>
    </row>
    <row r="132" spans="1:106" ht="12.75">
      <c r="A132" s="38">
        <v>14</v>
      </c>
      <c r="B132" s="39">
        <v>4</v>
      </c>
      <c r="C132" s="39" t="s">
        <v>268</v>
      </c>
      <c r="D132" s="89" t="s">
        <v>269</v>
      </c>
      <c r="E132" s="9">
        <v>75</v>
      </c>
      <c r="F132" s="40">
        <v>59131000</v>
      </c>
      <c r="G132" s="62">
        <v>60</v>
      </c>
      <c r="H132" s="40">
        <v>45034000</v>
      </c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28"/>
    </row>
    <row r="133" spans="1:106" ht="12.75">
      <c r="A133" s="38">
        <v>20</v>
      </c>
      <c r="B133" s="39">
        <v>5</v>
      </c>
      <c r="C133" s="39" t="s">
        <v>233</v>
      </c>
      <c r="D133" s="89" t="s">
        <v>234</v>
      </c>
      <c r="E133" s="9">
        <v>56</v>
      </c>
      <c r="F133" s="40">
        <v>32911000</v>
      </c>
      <c r="G133" s="62">
        <v>42</v>
      </c>
      <c r="H133" s="40">
        <v>21479000</v>
      </c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28"/>
    </row>
    <row r="134" spans="1:106" ht="12.75">
      <c r="A134" s="38">
        <v>21</v>
      </c>
      <c r="B134" s="39">
        <v>6</v>
      </c>
      <c r="C134" s="39" t="s">
        <v>263</v>
      </c>
      <c r="D134" s="89" t="s">
        <v>264</v>
      </c>
      <c r="E134" s="9">
        <v>50</v>
      </c>
      <c r="F134" s="40">
        <v>22572000</v>
      </c>
      <c r="G134" s="62">
        <v>41</v>
      </c>
      <c r="H134" s="40">
        <v>23769000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28"/>
    </row>
    <row r="135" spans="1:106" ht="12.75">
      <c r="A135" s="38">
        <v>25</v>
      </c>
      <c r="B135" s="39">
        <v>7</v>
      </c>
      <c r="C135" s="39" t="s">
        <v>188</v>
      </c>
      <c r="D135" s="89" t="s">
        <v>189</v>
      </c>
      <c r="E135" s="9">
        <v>28</v>
      </c>
      <c r="F135" s="40">
        <v>10996000</v>
      </c>
      <c r="G135" s="62">
        <v>31</v>
      </c>
      <c r="H135" s="40">
        <v>11851000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28"/>
    </row>
    <row r="136" spans="1:106" ht="12.75">
      <c r="A136" s="38">
        <v>29</v>
      </c>
      <c r="B136" s="39">
        <v>8</v>
      </c>
      <c r="C136" s="39" t="s">
        <v>222</v>
      </c>
      <c r="D136" s="89" t="s">
        <v>223</v>
      </c>
      <c r="E136" s="9">
        <v>31</v>
      </c>
      <c r="F136" s="40">
        <v>13688000</v>
      </c>
      <c r="G136" s="62">
        <v>28</v>
      </c>
      <c r="H136" s="40">
        <v>15198000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28"/>
    </row>
    <row r="137" spans="1:106" ht="12.75">
      <c r="A137" s="41">
        <v>32</v>
      </c>
      <c r="B137" s="39">
        <v>9</v>
      </c>
      <c r="C137" s="39" t="s">
        <v>201</v>
      </c>
      <c r="D137" s="89" t="s">
        <v>202</v>
      </c>
      <c r="E137" s="9">
        <v>25</v>
      </c>
      <c r="F137" s="40">
        <v>12839000</v>
      </c>
      <c r="G137" s="62">
        <v>26</v>
      </c>
      <c r="H137" s="40">
        <v>12123000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28"/>
    </row>
    <row r="138" spans="1:106" ht="12.75">
      <c r="A138" s="38">
        <v>38</v>
      </c>
      <c r="B138" s="39">
        <v>10</v>
      </c>
      <c r="C138" s="39" t="s">
        <v>243</v>
      </c>
      <c r="D138" s="89" t="s">
        <v>244</v>
      </c>
      <c r="E138" s="9">
        <v>24</v>
      </c>
      <c r="F138" s="40">
        <v>15174000</v>
      </c>
      <c r="G138" s="62">
        <v>22</v>
      </c>
      <c r="H138" s="40">
        <v>10195000</v>
      </c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28"/>
    </row>
    <row r="139" spans="1:106" ht="12.75">
      <c r="A139" s="38">
        <v>45</v>
      </c>
      <c r="B139" s="39">
        <v>11</v>
      </c>
      <c r="C139" s="39" t="s">
        <v>205</v>
      </c>
      <c r="D139" s="89" t="s">
        <v>206</v>
      </c>
      <c r="E139" s="9">
        <v>17</v>
      </c>
      <c r="F139" s="40">
        <v>8004000</v>
      </c>
      <c r="G139" s="62">
        <v>19</v>
      </c>
      <c r="H139" s="40">
        <v>8264000</v>
      </c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28"/>
    </row>
    <row r="140" spans="1:106" ht="12.75">
      <c r="A140" s="38">
        <v>48</v>
      </c>
      <c r="B140" s="39">
        <v>12</v>
      </c>
      <c r="C140" s="39" t="s">
        <v>224</v>
      </c>
      <c r="D140" s="89" t="s">
        <v>225</v>
      </c>
      <c r="E140" s="9">
        <v>21</v>
      </c>
      <c r="F140" s="40">
        <v>10247000</v>
      </c>
      <c r="G140" s="62">
        <v>18</v>
      </c>
      <c r="H140" s="40">
        <v>8912000</v>
      </c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28"/>
    </row>
    <row r="141" spans="1:106" ht="12.75">
      <c r="A141" s="38">
        <v>49</v>
      </c>
      <c r="B141" s="39">
        <v>13</v>
      </c>
      <c r="C141" s="39" t="s">
        <v>235</v>
      </c>
      <c r="D141" s="89" t="s">
        <v>236</v>
      </c>
      <c r="E141" s="9">
        <v>12</v>
      </c>
      <c r="F141" s="40">
        <v>4847000</v>
      </c>
      <c r="G141" s="62">
        <v>18</v>
      </c>
      <c r="H141" s="40">
        <v>7792000</v>
      </c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28"/>
    </row>
    <row r="142" spans="1:106" ht="12.75">
      <c r="A142" s="38">
        <v>55</v>
      </c>
      <c r="B142" s="39">
        <v>14</v>
      </c>
      <c r="C142" s="39" t="s">
        <v>228</v>
      </c>
      <c r="D142" s="89" t="s">
        <v>229</v>
      </c>
      <c r="E142" s="9">
        <v>21</v>
      </c>
      <c r="F142" s="40">
        <v>11384000</v>
      </c>
      <c r="G142" s="62">
        <v>15</v>
      </c>
      <c r="H142" s="40">
        <v>9858000</v>
      </c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28"/>
    </row>
    <row r="143" spans="1:106" ht="12.75">
      <c r="A143" s="38">
        <v>68</v>
      </c>
      <c r="B143" s="39">
        <v>15</v>
      </c>
      <c r="C143" s="39" t="s">
        <v>593</v>
      </c>
      <c r="D143" s="89" t="s">
        <v>594</v>
      </c>
      <c r="E143" s="9">
        <v>14</v>
      </c>
      <c r="F143" s="40">
        <v>8559000</v>
      </c>
      <c r="G143" s="62">
        <v>12</v>
      </c>
      <c r="H143" s="40">
        <v>9004000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28"/>
    </row>
    <row r="144" spans="1:106" ht="12.75">
      <c r="A144" s="38">
        <v>73</v>
      </c>
      <c r="B144" s="39">
        <v>16</v>
      </c>
      <c r="C144" s="39" t="s">
        <v>256</v>
      </c>
      <c r="D144" s="89" t="s">
        <v>257</v>
      </c>
      <c r="E144" s="9">
        <v>12</v>
      </c>
      <c r="F144" s="40">
        <v>6505000</v>
      </c>
      <c r="G144" s="62">
        <v>11</v>
      </c>
      <c r="H144" s="40">
        <v>5314000</v>
      </c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28"/>
    </row>
    <row r="145" spans="1:106" ht="12.75">
      <c r="A145" s="38">
        <v>76</v>
      </c>
      <c r="B145" s="39">
        <v>17</v>
      </c>
      <c r="C145" s="39" t="s">
        <v>245</v>
      </c>
      <c r="D145" s="89" t="s">
        <v>531</v>
      </c>
      <c r="E145" s="9">
        <v>15</v>
      </c>
      <c r="F145" s="40">
        <v>12409000</v>
      </c>
      <c r="G145" s="62">
        <v>11</v>
      </c>
      <c r="H145" s="40">
        <v>4528000</v>
      </c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28"/>
    </row>
    <row r="146" spans="1:106" ht="12.75">
      <c r="A146" s="38">
        <v>80</v>
      </c>
      <c r="B146" s="39">
        <v>18</v>
      </c>
      <c r="C146" s="39" t="s">
        <v>270</v>
      </c>
      <c r="D146" s="89" t="s">
        <v>574</v>
      </c>
      <c r="E146" s="9">
        <v>22</v>
      </c>
      <c r="F146" s="40">
        <v>8038000</v>
      </c>
      <c r="G146" s="62">
        <v>10</v>
      </c>
      <c r="H146" s="40">
        <v>4416000</v>
      </c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28"/>
    </row>
    <row r="147" spans="1:106" ht="12.75">
      <c r="A147" s="38">
        <v>81</v>
      </c>
      <c r="B147" s="39">
        <v>19</v>
      </c>
      <c r="C147" s="39" t="s">
        <v>207</v>
      </c>
      <c r="D147" s="89" t="s">
        <v>208</v>
      </c>
      <c r="E147" s="9">
        <v>10</v>
      </c>
      <c r="F147" s="40">
        <v>4040000</v>
      </c>
      <c r="G147" s="62">
        <v>9</v>
      </c>
      <c r="H147" s="40">
        <v>7420000</v>
      </c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28"/>
    </row>
    <row r="148" spans="1:106" ht="12.75">
      <c r="A148" s="41">
        <v>82</v>
      </c>
      <c r="B148" s="39">
        <v>20</v>
      </c>
      <c r="C148" s="39" t="s">
        <v>198</v>
      </c>
      <c r="D148" s="89" t="s">
        <v>559</v>
      </c>
      <c r="E148" s="9">
        <v>8</v>
      </c>
      <c r="F148" s="40">
        <v>9375000</v>
      </c>
      <c r="G148" s="62">
        <v>9</v>
      </c>
      <c r="H148" s="40">
        <v>7342000</v>
      </c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28"/>
    </row>
    <row r="149" spans="1:106" ht="12.75">
      <c r="A149" s="38">
        <v>86</v>
      </c>
      <c r="B149" s="39">
        <v>21</v>
      </c>
      <c r="C149" s="39" t="s">
        <v>259</v>
      </c>
      <c r="D149" s="89" t="s">
        <v>260</v>
      </c>
      <c r="E149" s="9">
        <v>9</v>
      </c>
      <c r="F149" s="40">
        <v>7544000</v>
      </c>
      <c r="G149" s="62">
        <v>8</v>
      </c>
      <c r="H149" s="40">
        <v>6132000</v>
      </c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28"/>
    </row>
    <row r="150" spans="1:106" ht="12.75">
      <c r="A150" s="38">
        <v>90</v>
      </c>
      <c r="B150" s="39">
        <v>22</v>
      </c>
      <c r="C150" s="39" t="s">
        <v>213</v>
      </c>
      <c r="D150" s="89" t="s">
        <v>214</v>
      </c>
      <c r="E150" s="9">
        <v>11</v>
      </c>
      <c r="F150" s="40">
        <v>5521000</v>
      </c>
      <c r="G150" s="62">
        <v>8</v>
      </c>
      <c r="H150" s="40">
        <v>3333000</v>
      </c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28"/>
    </row>
    <row r="151" spans="1:106" ht="12.75">
      <c r="A151" s="38">
        <v>95</v>
      </c>
      <c r="B151" s="39">
        <v>23</v>
      </c>
      <c r="C151" s="39" t="s">
        <v>219</v>
      </c>
      <c r="D151" s="89" t="s">
        <v>220</v>
      </c>
      <c r="E151" s="9">
        <v>5</v>
      </c>
      <c r="F151" s="44">
        <v>5515000</v>
      </c>
      <c r="G151" s="62">
        <v>7</v>
      </c>
      <c r="H151" s="44">
        <v>4413000</v>
      </c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28"/>
    </row>
    <row r="152" spans="1:106" ht="12.75">
      <c r="A152" s="38">
        <v>101</v>
      </c>
      <c r="B152" s="39">
        <v>24</v>
      </c>
      <c r="C152" s="39" t="s">
        <v>232</v>
      </c>
      <c r="D152" s="89" t="s">
        <v>555</v>
      </c>
      <c r="E152" s="9">
        <v>12</v>
      </c>
      <c r="F152" s="40">
        <v>6159000</v>
      </c>
      <c r="G152" s="62">
        <v>7</v>
      </c>
      <c r="H152" s="40">
        <v>2888000</v>
      </c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28"/>
    </row>
    <row r="153" spans="1:106" ht="12.75">
      <c r="A153" s="41">
        <v>102</v>
      </c>
      <c r="B153" s="39">
        <v>25</v>
      </c>
      <c r="C153" s="39" t="s">
        <v>267</v>
      </c>
      <c r="D153" s="89" t="s">
        <v>532</v>
      </c>
      <c r="E153" s="9">
        <v>8</v>
      </c>
      <c r="F153" s="40">
        <v>4539000</v>
      </c>
      <c r="G153" s="62">
        <v>7</v>
      </c>
      <c r="H153" s="40">
        <v>2526000</v>
      </c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28"/>
    </row>
    <row r="154" spans="1:106" ht="12.75">
      <c r="A154" s="38">
        <v>111</v>
      </c>
      <c r="B154" s="39">
        <v>26</v>
      </c>
      <c r="C154" s="39" t="s">
        <v>500</v>
      </c>
      <c r="D154" s="89" t="s">
        <v>501</v>
      </c>
      <c r="E154" s="9">
        <v>8</v>
      </c>
      <c r="F154" s="40">
        <v>4121000</v>
      </c>
      <c r="G154" s="62">
        <v>6</v>
      </c>
      <c r="H154" s="40">
        <v>2788000</v>
      </c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28"/>
    </row>
    <row r="155" spans="1:106" ht="12.75">
      <c r="A155" s="41">
        <v>112</v>
      </c>
      <c r="B155" s="39">
        <v>27</v>
      </c>
      <c r="C155" s="39" t="s">
        <v>211</v>
      </c>
      <c r="D155" s="89" t="s">
        <v>212</v>
      </c>
      <c r="E155" s="9">
        <v>7</v>
      </c>
      <c r="F155" s="40">
        <v>5235000</v>
      </c>
      <c r="G155" s="62">
        <v>6</v>
      </c>
      <c r="H155" s="40">
        <v>2011000</v>
      </c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28"/>
    </row>
    <row r="156" spans="1:106" ht="12.75">
      <c r="A156" s="38">
        <v>130</v>
      </c>
      <c r="B156" s="39">
        <v>28</v>
      </c>
      <c r="C156" s="39" t="s">
        <v>261</v>
      </c>
      <c r="D156" s="89" t="s">
        <v>262</v>
      </c>
      <c r="E156" s="9">
        <v>3</v>
      </c>
      <c r="F156" s="40">
        <v>915000</v>
      </c>
      <c r="G156" s="62">
        <v>5</v>
      </c>
      <c r="H156" s="40">
        <v>2119000</v>
      </c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28"/>
    </row>
    <row r="157" spans="1:106" ht="12.75">
      <c r="A157" s="38">
        <v>131</v>
      </c>
      <c r="B157" s="39">
        <v>29</v>
      </c>
      <c r="C157" s="39" t="s">
        <v>251</v>
      </c>
      <c r="D157" s="89" t="s">
        <v>252</v>
      </c>
      <c r="E157" s="9">
        <v>8</v>
      </c>
      <c r="F157" s="40">
        <v>1293000</v>
      </c>
      <c r="G157" s="62">
        <v>5</v>
      </c>
      <c r="H157" s="40">
        <v>1429000</v>
      </c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28"/>
    </row>
    <row r="158" spans="1:106" ht="12.75">
      <c r="A158" s="38">
        <v>134</v>
      </c>
      <c r="B158" s="39">
        <v>30</v>
      </c>
      <c r="C158" s="39" t="s">
        <v>275</v>
      </c>
      <c r="D158" s="89" t="s">
        <v>276</v>
      </c>
      <c r="E158" s="9">
        <v>3</v>
      </c>
      <c r="F158" s="40">
        <v>1962000</v>
      </c>
      <c r="G158" s="62">
        <v>4</v>
      </c>
      <c r="H158" s="40">
        <v>3207000</v>
      </c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28"/>
    </row>
    <row r="159" spans="1:106" ht="12.75">
      <c r="A159" s="38">
        <v>145</v>
      </c>
      <c r="B159" s="39">
        <v>31</v>
      </c>
      <c r="C159" s="39" t="s">
        <v>196</v>
      </c>
      <c r="D159" s="89" t="s">
        <v>197</v>
      </c>
      <c r="E159" s="9">
        <v>1</v>
      </c>
      <c r="F159" s="40">
        <v>75000</v>
      </c>
      <c r="G159" s="92">
        <v>4</v>
      </c>
      <c r="H159" s="49">
        <v>564000</v>
      </c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28"/>
    </row>
    <row r="160" spans="1:106" ht="12.75">
      <c r="A160" s="38">
        <v>166</v>
      </c>
      <c r="B160" s="39">
        <v>32</v>
      </c>
      <c r="C160" s="39" t="s">
        <v>255</v>
      </c>
      <c r="D160" s="89" t="s">
        <v>557</v>
      </c>
      <c r="E160" s="9">
        <v>8</v>
      </c>
      <c r="F160" s="40">
        <v>5174000</v>
      </c>
      <c r="G160" s="62">
        <v>2</v>
      </c>
      <c r="H160" s="40">
        <v>5696000</v>
      </c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28"/>
    </row>
    <row r="161" spans="1:106" ht="12.75">
      <c r="A161" s="38">
        <v>170</v>
      </c>
      <c r="B161" s="39">
        <v>33</v>
      </c>
      <c r="C161" s="39" t="s">
        <v>258</v>
      </c>
      <c r="D161" s="89" t="s">
        <v>563</v>
      </c>
      <c r="E161" s="9">
        <v>5</v>
      </c>
      <c r="F161" s="40">
        <v>1390000</v>
      </c>
      <c r="G161" s="62">
        <v>2</v>
      </c>
      <c r="H161" s="40">
        <v>3244000</v>
      </c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28"/>
    </row>
    <row r="162" spans="1:106" ht="12.75">
      <c r="A162" s="38">
        <v>176</v>
      </c>
      <c r="B162" s="39">
        <v>34</v>
      </c>
      <c r="C162" s="39" t="s">
        <v>239</v>
      </c>
      <c r="D162" s="89" t="s">
        <v>240</v>
      </c>
      <c r="E162" s="9">
        <v>1</v>
      </c>
      <c r="F162" s="44">
        <v>179000</v>
      </c>
      <c r="G162" s="92">
        <v>2</v>
      </c>
      <c r="H162" s="44">
        <v>2147000</v>
      </c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28"/>
    </row>
    <row r="163" spans="1:106" ht="12.75">
      <c r="A163" s="38">
        <v>183</v>
      </c>
      <c r="B163" s="39">
        <v>35</v>
      </c>
      <c r="C163" s="39" t="s">
        <v>194</v>
      </c>
      <c r="D163" s="89" t="s">
        <v>195</v>
      </c>
      <c r="E163" s="9">
        <v>2</v>
      </c>
      <c r="F163" s="44">
        <v>1716000</v>
      </c>
      <c r="G163" s="62">
        <v>2</v>
      </c>
      <c r="H163" s="44">
        <v>928000</v>
      </c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28"/>
    </row>
    <row r="164" spans="1:106" ht="12.75">
      <c r="A164" s="41">
        <v>207</v>
      </c>
      <c r="B164" s="39">
        <v>36</v>
      </c>
      <c r="C164" s="39" t="s">
        <v>209</v>
      </c>
      <c r="D164" s="89" t="s">
        <v>210</v>
      </c>
      <c r="E164" s="9">
        <v>2</v>
      </c>
      <c r="F164" s="40">
        <v>225000</v>
      </c>
      <c r="G164" s="62">
        <v>1</v>
      </c>
      <c r="H164" s="40">
        <v>722000</v>
      </c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28"/>
    </row>
    <row r="165" spans="1:106" ht="12.75">
      <c r="A165" s="38">
        <v>223</v>
      </c>
      <c r="B165" s="39">
        <v>37</v>
      </c>
      <c r="C165" s="39" t="s">
        <v>246</v>
      </c>
      <c r="D165" s="89" t="s">
        <v>247</v>
      </c>
      <c r="E165" s="9">
        <v>3</v>
      </c>
      <c r="F165" s="40">
        <v>2506000</v>
      </c>
      <c r="G165" s="62">
        <v>1</v>
      </c>
      <c r="H165" s="40">
        <v>147000</v>
      </c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28"/>
    </row>
    <row r="166" spans="1:106" ht="12.75">
      <c r="A166" s="46" t="s">
        <v>592</v>
      </c>
      <c r="B166" s="43" t="s">
        <v>592</v>
      </c>
      <c r="C166" s="39" t="s">
        <v>190</v>
      </c>
      <c r="D166" s="89" t="s">
        <v>191</v>
      </c>
      <c r="E166" s="9">
        <v>0</v>
      </c>
      <c r="F166" s="44" t="s">
        <v>592</v>
      </c>
      <c r="G166" s="62">
        <v>0</v>
      </c>
      <c r="H166" s="44" t="s">
        <v>592</v>
      </c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28"/>
    </row>
    <row r="167" spans="1:106" ht="12.75">
      <c r="A167" s="46" t="s">
        <v>592</v>
      </c>
      <c r="B167" s="43" t="s">
        <v>592</v>
      </c>
      <c r="C167" s="39" t="s">
        <v>192</v>
      </c>
      <c r="D167" s="89" t="s">
        <v>193</v>
      </c>
      <c r="E167" s="9">
        <v>2</v>
      </c>
      <c r="F167" s="40">
        <v>1145000</v>
      </c>
      <c r="G167" s="62">
        <v>0</v>
      </c>
      <c r="H167" s="44" t="s">
        <v>592</v>
      </c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28"/>
    </row>
    <row r="168" spans="1:106" ht="12.75">
      <c r="A168" s="46" t="s">
        <v>592</v>
      </c>
      <c r="B168" s="43" t="s">
        <v>592</v>
      </c>
      <c r="C168" s="39" t="s">
        <v>199</v>
      </c>
      <c r="D168" s="89" t="s">
        <v>200</v>
      </c>
      <c r="E168" s="9">
        <v>0</v>
      </c>
      <c r="F168" s="44" t="s">
        <v>592</v>
      </c>
      <c r="G168" s="62">
        <v>0</v>
      </c>
      <c r="H168" s="44" t="s">
        <v>592</v>
      </c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28"/>
    </row>
    <row r="169" spans="1:106" ht="12.75">
      <c r="A169" s="46" t="s">
        <v>592</v>
      </c>
      <c r="B169" s="43" t="s">
        <v>592</v>
      </c>
      <c r="C169" s="39" t="s">
        <v>215</v>
      </c>
      <c r="D169" s="89" t="s">
        <v>216</v>
      </c>
      <c r="E169" s="9">
        <v>0</v>
      </c>
      <c r="F169" s="44" t="s">
        <v>592</v>
      </c>
      <c r="G169" s="62">
        <v>0</v>
      </c>
      <c r="H169" s="44" t="s">
        <v>592</v>
      </c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28"/>
    </row>
    <row r="170" spans="1:106" ht="12.75">
      <c r="A170" s="46" t="s">
        <v>592</v>
      </c>
      <c r="B170" s="43" t="s">
        <v>592</v>
      </c>
      <c r="C170" s="39" t="s">
        <v>217</v>
      </c>
      <c r="D170" s="89" t="s">
        <v>218</v>
      </c>
      <c r="E170" s="9">
        <v>0</v>
      </c>
      <c r="F170" s="44" t="s">
        <v>592</v>
      </c>
      <c r="G170" s="62">
        <v>0</v>
      </c>
      <c r="H170" s="44" t="s">
        <v>592</v>
      </c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28"/>
    </row>
    <row r="171" spans="1:106" ht="12.75">
      <c r="A171" s="46" t="s">
        <v>592</v>
      </c>
      <c r="B171" s="43" t="s">
        <v>592</v>
      </c>
      <c r="C171" s="39" t="s">
        <v>230</v>
      </c>
      <c r="D171" s="89" t="s">
        <v>231</v>
      </c>
      <c r="E171" s="9">
        <v>1</v>
      </c>
      <c r="F171" s="44">
        <v>286000</v>
      </c>
      <c r="G171" s="62">
        <v>0</v>
      </c>
      <c r="H171" s="44" t="s">
        <v>592</v>
      </c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28"/>
    </row>
    <row r="172" spans="1:106" ht="12.75">
      <c r="A172" s="46" t="s">
        <v>592</v>
      </c>
      <c r="B172" s="43" t="s">
        <v>592</v>
      </c>
      <c r="C172" s="39" t="s">
        <v>237</v>
      </c>
      <c r="D172" s="89" t="s">
        <v>238</v>
      </c>
      <c r="E172" s="9">
        <v>2</v>
      </c>
      <c r="F172" s="40">
        <v>1097000</v>
      </c>
      <c r="G172" s="62">
        <v>0</v>
      </c>
      <c r="H172" s="44" t="s">
        <v>592</v>
      </c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28"/>
    </row>
    <row r="173" spans="1:106" ht="12.75">
      <c r="A173" s="46" t="s">
        <v>592</v>
      </c>
      <c r="B173" s="43" t="s">
        <v>592</v>
      </c>
      <c r="C173" s="39" t="s">
        <v>241</v>
      </c>
      <c r="D173" s="89" t="s">
        <v>242</v>
      </c>
      <c r="E173" s="9">
        <v>0</v>
      </c>
      <c r="F173" s="44" t="s">
        <v>592</v>
      </c>
      <c r="G173" s="62">
        <v>0</v>
      </c>
      <c r="H173" s="44" t="s">
        <v>592</v>
      </c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28"/>
    </row>
    <row r="174" spans="1:106" ht="12.75">
      <c r="A174" s="46" t="s">
        <v>592</v>
      </c>
      <c r="B174" s="43" t="s">
        <v>592</v>
      </c>
      <c r="C174" s="39" t="s">
        <v>248</v>
      </c>
      <c r="D174" s="89" t="s">
        <v>564</v>
      </c>
      <c r="E174" s="9">
        <v>0</v>
      </c>
      <c r="F174" s="44" t="s">
        <v>592</v>
      </c>
      <c r="G174" s="62">
        <v>0</v>
      </c>
      <c r="H174" s="44" t="s">
        <v>592</v>
      </c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28"/>
    </row>
    <row r="175" spans="1:106" ht="12.75">
      <c r="A175" s="46" t="s">
        <v>592</v>
      </c>
      <c r="B175" s="43" t="s">
        <v>592</v>
      </c>
      <c r="C175" s="39" t="s">
        <v>249</v>
      </c>
      <c r="D175" s="89" t="s">
        <v>250</v>
      </c>
      <c r="E175" s="9">
        <v>0</v>
      </c>
      <c r="F175" s="44" t="s">
        <v>592</v>
      </c>
      <c r="G175" s="62">
        <v>0</v>
      </c>
      <c r="H175" s="44" t="s">
        <v>592</v>
      </c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28"/>
    </row>
    <row r="176" spans="1:106" ht="12.75">
      <c r="A176" s="46" t="s">
        <v>592</v>
      </c>
      <c r="B176" s="43" t="s">
        <v>592</v>
      </c>
      <c r="C176" s="39" t="s">
        <v>253</v>
      </c>
      <c r="D176" s="89" t="s">
        <v>254</v>
      </c>
      <c r="E176" s="9">
        <v>0</v>
      </c>
      <c r="F176" s="44" t="s">
        <v>592</v>
      </c>
      <c r="G176" s="62">
        <v>0</v>
      </c>
      <c r="H176" s="44" t="s">
        <v>592</v>
      </c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28"/>
    </row>
    <row r="177" spans="1:106" ht="13.5" thickBot="1">
      <c r="A177" s="46" t="s">
        <v>592</v>
      </c>
      <c r="B177" s="43" t="s">
        <v>592</v>
      </c>
      <c r="C177" s="39" t="s">
        <v>265</v>
      </c>
      <c r="D177" s="89" t="s">
        <v>266</v>
      </c>
      <c r="E177" s="9">
        <v>0</v>
      </c>
      <c r="F177" s="44" t="s">
        <v>592</v>
      </c>
      <c r="G177" s="62">
        <v>0</v>
      </c>
      <c r="H177" s="44" t="s">
        <v>592</v>
      </c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28"/>
    </row>
    <row r="178" spans="1:106" ht="13.5" thickBot="1">
      <c r="A178" s="46" t="s">
        <v>592</v>
      </c>
      <c r="B178" s="43" t="s">
        <v>592</v>
      </c>
      <c r="C178" s="39" t="s">
        <v>271</v>
      </c>
      <c r="D178" s="89" t="s">
        <v>272</v>
      </c>
      <c r="E178" s="9">
        <v>1</v>
      </c>
      <c r="F178" s="44">
        <v>256000</v>
      </c>
      <c r="G178" s="62">
        <v>0</v>
      </c>
      <c r="H178" s="44" t="s">
        <v>592</v>
      </c>
      <c r="I178" s="134" t="s">
        <v>628</v>
      </c>
      <c r="J178" s="79" t="s">
        <v>628</v>
      </c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28"/>
    </row>
    <row r="179" spans="1:106" ht="13.5" thickBot="1">
      <c r="A179" s="60" t="s">
        <v>592</v>
      </c>
      <c r="B179" s="61" t="s">
        <v>592</v>
      </c>
      <c r="C179" s="82" t="s">
        <v>273</v>
      </c>
      <c r="D179" s="95" t="s">
        <v>274</v>
      </c>
      <c r="E179" s="94">
        <v>11</v>
      </c>
      <c r="F179" s="96">
        <v>8521000</v>
      </c>
      <c r="G179" s="93">
        <v>0</v>
      </c>
      <c r="H179" s="72" t="s">
        <v>592</v>
      </c>
      <c r="I179" s="64" t="s">
        <v>619</v>
      </c>
      <c r="J179" s="65" t="s">
        <v>620</v>
      </c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28"/>
    </row>
    <row r="180" spans="1:106" ht="13.5" thickBot="1">
      <c r="A180" s="117" t="s">
        <v>613</v>
      </c>
      <c r="B180" s="118"/>
      <c r="C180" s="118"/>
      <c r="D180" s="119"/>
      <c r="E180" s="76">
        <f>SUM(E129:E179)</f>
        <v>851</v>
      </c>
      <c r="F180" s="77">
        <f>SUM(F129:F179)</f>
        <v>510811000</v>
      </c>
      <c r="G180" s="76">
        <f>SUM(G129:G179)</f>
        <v>672</v>
      </c>
      <c r="H180" s="77">
        <f>SUM(H129:H179)</f>
        <v>373545000</v>
      </c>
      <c r="I180" s="66">
        <f>(G180-E180)/E180</f>
        <v>-0.21034077555816685</v>
      </c>
      <c r="J180" s="66">
        <f>(H180-F180)/F180</f>
        <v>-0.2687216994152436</v>
      </c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28"/>
    </row>
    <row r="181" spans="1:106" ht="13.5" thickBot="1">
      <c r="A181" s="120" t="s">
        <v>542</v>
      </c>
      <c r="B181" s="121"/>
      <c r="C181" s="121"/>
      <c r="D181" s="121"/>
      <c r="E181" s="121"/>
      <c r="F181" s="121"/>
      <c r="G181" s="121"/>
      <c r="H181" s="122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28"/>
    </row>
    <row r="182" spans="1:106" ht="12.75">
      <c r="A182" s="53">
        <v>17</v>
      </c>
      <c r="B182" s="81">
        <v>1</v>
      </c>
      <c r="C182" s="81" t="s">
        <v>328</v>
      </c>
      <c r="D182" s="87" t="s">
        <v>329</v>
      </c>
      <c r="E182" s="50">
        <v>65</v>
      </c>
      <c r="F182" s="37">
        <v>45995000</v>
      </c>
      <c r="G182" s="91">
        <v>46</v>
      </c>
      <c r="H182" s="37">
        <v>34407000</v>
      </c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28"/>
    </row>
    <row r="183" spans="1:106" ht="12.75">
      <c r="A183" s="38">
        <v>23</v>
      </c>
      <c r="B183" s="39">
        <v>2</v>
      </c>
      <c r="C183" s="39" t="s">
        <v>292</v>
      </c>
      <c r="D183" s="89" t="s">
        <v>293</v>
      </c>
      <c r="E183" s="9">
        <v>44</v>
      </c>
      <c r="F183" s="40">
        <v>43538000</v>
      </c>
      <c r="G183" s="62">
        <v>33</v>
      </c>
      <c r="H183" s="40">
        <v>37336000</v>
      </c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28"/>
    </row>
    <row r="184" spans="1:106" ht="12.75">
      <c r="A184" s="38">
        <v>34</v>
      </c>
      <c r="B184" s="39">
        <v>3</v>
      </c>
      <c r="C184" s="39" t="s">
        <v>330</v>
      </c>
      <c r="D184" s="89" t="s">
        <v>331</v>
      </c>
      <c r="E184" s="9">
        <v>39</v>
      </c>
      <c r="F184" s="40">
        <v>34016000</v>
      </c>
      <c r="G184" s="62">
        <v>25</v>
      </c>
      <c r="H184" s="40">
        <v>18874000</v>
      </c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28"/>
    </row>
    <row r="185" spans="1:106" ht="12.75">
      <c r="A185" s="38">
        <v>36</v>
      </c>
      <c r="B185" s="39">
        <v>4</v>
      </c>
      <c r="C185" s="39" t="s">
        <v>522</v>
      </c>
      <c r="D185" s="89" t="s">
        <v>523</v>
      </c>
      <c r="E185" s="9">
        <v>30</v>
      </c>
      <c r="F185" s="40">
        <v>18705000</v>
      </c>
      <c r="G185" s="62">
        <v>22</v>
      </c>
      <c r="H185" s="40">
        <v>22264000</v>
      </c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28"/>
    </row>
    <row r="186" spans="1:106" ht="12.75">
      <c r="A186" s="41">
        <v>47</v>
      </c>
      <c r="B186" s="39">
        <v>5</v>
      </c>
      <c r="C186" s="39" t="s">
        <v>332</v>
      </c>
      <c r="D186" s="89" t="s">
        <v>504</v>
      </c>
      <c r="E186" s="9">
        <v>15</v>
      </c>
      <c r="F186" s="40">
        <v>13297000</v>
      </c>
      <c r="G186" s="62">
        <v>18</v>
      </c>
      <c r="H186" s="40">
        <v>21032000</v>
      </c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28"/>
    </row>
    <row r="187" spans="1:106" ht="12.75">
      <c r="A187" s="38">
        <v>53</v>
      </c>
      <c r="B187" s="39">
        <v>6</v>
      </c>
      <c r="C187" s="39" t="s">
        <v>320</v>
      </c>
      <c r="D187" s="89" t="s">
        <v>321</v>
      </c>
      <c r="E187" s="9">
        <v>21</v>
      </c>
      <c r="F187" s="40">
        <v>8038000</v>
      </c>
      <c r="G187" s="62">
        <v>16</v>
      </c>
      <c r="H187" s="40">
        <v>8995000</v>
      </c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28"/>
    </row>
    <row r="188" spans="1:106" ht="12.75">
      <c r="A188" s="38">
        <v>66</v>
      </c>
      <c r="B188" s="39">
        <v>7</v>
      </c>
      <c r="C188" s="39" t="s">
        <v>279</v>
      </c>
      <c r="D188" s="89" t="s">
        <v>280</v>
      </c>
      <c r="E188" s="9">
        <v>22</v>
      </c>
      <c r="F188" s="40">
        <v>18927000</v>
      </c>
      <c r="G188" s="62">
        <v>13</v>
      </c>
      <c r="H188" s="40">
        <v>10143000</v>
      </c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28"/>
    </row>
    <row r="189" spans="1:106" ht="12.75">
      <c r="A189" s="38">
        <v>70</v>
      </c>
      <c r="B189" s="39">
        <v>8</v>
      </c>
      <c r="C189" s="39" t="s">
        <v>300</v>
      </c>
      <c r="D189" s="89" t="s">
        <v>635</v>
      </c>
      <c r="E189" s="9">
        <v>14</v>
      </c>
      <c r="F189" s="40">
        <v>8940000</v>
      </c>
      <c r="G189" s="62">
        <v>11</v>
      </c>
      <c r="H189" s="40">
        <v>10487000</v>
      </c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28"/>
    </row>
    <row r="190" spans="1:106" ht="12.75">
      <c r="A190" s="38">
        <v>78</v>
      </c>
      <c r="B190" s="39">
        <v>9</v>
      </c>
      <c r="C190" s="39" t="s">
        <v>294</v>
      </c>
      <c r="D190" s="89" t="s">
        <v>295</v>
      </c>
      <c r="E190" s="9">
        <v>9</v>
      </c>
      <c r="F190" s="40">
        <v>4168000</v>
      </c>
      <c r="G190" s="62">
        <v>10</v>
      </c>
      <c r="H190" s="40">
        <v>8337000</v>
      </c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28"/>
    </row>
    <row r="191" spans="1:106" ht="12.75">
      <c r="A191" s="41">
        <v>107</v>
      </c>
      <c r="B191" s="39">
        <v>10</v>
      </c>
      <c r="C191" s="39" t="s">
        <v>286</v>
      </c>
      <c r="D191" s="89" t="s">
        <v>287</v>
      </c>
      <c r="E191" s="9">
        <v>2</v>
      </c>
      <c r="F191" s="40">
        <v>520000</v>
      </c>
      <c r="G191" s="62">
        <v>6</v>
      </c>
      <c r="H191" s="40">
        <v>11037000</v>
      </c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28"/>
    </row>
    <row r="192" spans="1:106" ht="12.75">
      <c r="A192" s="38">
        <v>108</v>
      </c>
      <c r="B192" s="39">
        <v>11</v>
      </c>
      <c r="C192" s="39" t="s">
        <v>313</v>
      </c>
      <c r="D192" s="89" t="s">
        <v>314</v>
      </c>
      <c r="E192" s="9">
        <v>9</v>
      </c>
      <c r="F192" s="40">
        <v>9379000</v>
      </c>
      <c r="G192" s="62">
        <v>6</v>
      </c>
      <c r="H192" s="40">
        <v>4326000</v>
      </c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28"/>
    </row>
    <row r="193" spans="1:106" ht="12.75">
      <c r="A193" s="38">
        <v>113</v>
      </c>
      <c r="B193" s="39">
        <v>12</v>
      </c>
      <c r="C193" s="39" t="s">
        <v>326</v>
      </c>
      <c r="D193" s="89" t="s">
        <v>327</v>
      </c>
      <c r="E193" s="9">
        <v>13</v>
      </c>
      <c r="F193" s="40">
        <v>9331000</v>
      </c>
      <c r="G193" s="62">
        <v>6</v>
      </c>
      <c r="H193" s="40">
        <v>1769000</v>
      </c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28"/>
    </row>
    <row r="194" spans="1:106" ht="12.75">
      <c r="A194" s="41">
        <v>122</v>
      </c>
      <c r="B194" s="39">
        <v>13</v>
      </c>
      <c r="C194" s="39" t="s">
        <v>298</v>
      </c>
      <c r="D194" s="89" t="s">
        <v>299</v>
      </c>
      <c r="E194" s="9">
        <v>4</v>
      </c>
      <c r="F194" s="40">
        <v>4955000</v>
      </c>
      <c r="G194" s="62">
        <v>5</v>
      </c>
      <c r="H194" s="40">
        <v>4282000</v>
      </c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28"/>
    </row>
    <row r="195" spans="1:106" ht="12.75">
      <c r="A195" s="41">
        <v>142</v>
      </c>
      <c r="B195" s="39">
        <v>14</v>
      </c>
      <c r="C195" s="39" t="s">
        <v>318</v>
      </c>
      <c r="D195" s="89" t="s">
        <v>319</v>
      </c>
      <c r="E195" s="9">
        <v>11</v>
      </c>
      <c r="F195" s="40">
        <v>7186000</v>
      </c>
      <c r="G195" s="62">
        <v>4</v>
      </c>
      <c r="H195" s="40">
        <v>1406000</v>
      </c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28"/>
    </row>
    <row r="196" spans="1:106" ht="12.75">
      <c r="A196" s="38">
        <v>143</v>
      </c>
      <c r="B196" s="39">
        <v>15</v>
      </c>
      <c r="C196" s="39" t="s">
        <v>322</v>
      </c>
      <c r="D196" s="89" t="s">
        <v>517</v>
      </c>
      <c r="E196" s="9">
        <v>7</v>
      </c>
      <c r="F196" s="40">
        <v>9050000</v>
      </c>
      <c r="G196" s="62">
        <v>4</v>
      </c>
      <c r="H196" s="40">
        <v>1115000</v>
      </c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28"/>
    </row>
    <row r="197" spans="1:106" ht="12.75">
      <c r="A197" s="38">
        <v>146</v>
      </c>
      <c r="B197" s="39">
        <v>16</v>
      </c>
      <c r="C197" s="39" t="s">
        <v>502</v>
      </c>
      <c r="D197" s="89" t="s">
        <v>503</v>
      </c>
      <c r="E197" s="9">
        <v>2</v>
      </c>
      <c r="F197" s="40">
        <v>479000</v>
      </c>
      <c r="G197" s="62">
        <v>3</v>
      </c>
      <c r="H197" s="40">
        <v>3997000</v>
      </c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28"/>
    </row>
    <row r="198" spans="1:106" ht="12.75">
      <c r="A198" s="41">
        <v>152</v>
      </c>
      <c r="B198" s="39">
        <v>17</v>
      </c>
      <c r="C198" s="39" t="s">
        <v>325</v>
      </c>
      <c r="D198" s="89" t="s">
        <v>556</v>
      </c>
      <c r="E198" s="9">
        <v>1</v>
      </c>
      <c r="F198" s="44">
        <v>712000</v>
      </c>
      <c r="G198" s="62">
        <v>3</v>
      </c>
      <c r="H198" s="44">
        <v>2355000</v>
      </c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28"/>
    </row>
    <row r="199" spans="1:106" ht="12.75">
      <c r="A199" s="38">
        <v>155</v>
      </c>
      <c r="B199" s="39">
        <v>18</v>
      </c>
      <c r="C199" s="39" t="s">
        <v>307</v>
      </c>
      <c r="D199" s="89" t="s">
        <v>308</v>
      </c>
      <c r="E199" s="9">
        <v>2</v>
      </c>
      <c r="F199" s="44">
        <v>582000</v>
      </c>
      <c r="G199" s="62">
        <v>3</v>
      </c>
      <c r="H199" s="44">
        <v>1962000</v>
      </c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28"/>
    </row>
    <row r="200" spans="1:106" ht="12.75">
      <c r="A200" s="38">
        <v>160</v>
      </c>
      <c r="B200" s="39">
        <v>19</v>
      </c>
      <c r="C200" s="39" t="s">
        <v>301</v>
      </c>
      <c r="D200" s="89" t="s">
        <v>302</v>
      </c>
      <c r="E200" s="9">
        <v>1</v>
      </c>
      <c r="F200" s="40">
        <v>255000</v>
      </c>
      <c r="G200" s="92">
        <v>3</v>
      </c>
      <c r="H200" s="49">
        <v>1595000</v>
      </c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28"/>
    </row>
    <row r="201" spans="1:106" ht="12.75">
      <c r="A201" s="38">
        <v>169</v>
      </c>
      <c r="B201" s="39">
        <v>20</v>
      </c>
      <c r="C201" s="39" t="s">
        <v>315</v>
      </c>
      <c r="D201" s="89" t="s">
        <v>637</v>
      </c>
      <c r="E201" s="9">
        <v>0</v>
      </c>
      <c r="F201" s="44" t="s">
        <v>592</v>
      </c>
      <c r="G201" s="62">
        <v>2</v>
      </c>
      <c r="H201" s="44">
        <v>3530000</v>
      </c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28"/>
    </row>
    <row r="202" spans="1:106" ht="12.75">
      <c r="A202" s="38">
        <v>171</v>
      </c>
      <c r="B202" s="39">
        <v>21</v>
      </c>
      <c r="C202" s="39" t="s">
        <v>290</v>
      </c>
      <c r="D202" s="89" t="s">
        <v>291</v>
      </c>
      <c r="E202" s="9">
        <v>2</v>
      </c>
      <c r="F202" s="40">
        <v>3156000</v>
      </c>
      <c r="G202" s="62">
        <v>2</v>
      </c>
      <c r="H202" s="40">
        <v>3076000</v>
      </c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28"/>
    </row>
    <row r="203" spans="1:106" ht="12.75">
      <c r="A203" s="41">
        <v>172</v>
      </c>
      <c r="B203" s="39">
        <v>22</v>
      </c>
      <c r="C203" s="39" t="s">
        <v>305</v>
      </c>
      <c r="D203" s="89" t="s">
        <v>306</v>
      </c>
      <c r="E203" s="9">
        <v>5</v>
      </c>
      <c r="F203" s="44">
        <v>1943000</v>
      </c>
      <c r="G203" s="62">
        <v>2</v>
      </c>
      <c r="H203" s="44">
        <v>2906000</v>
      </c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28"/>
    </row>
    <row r="204" spans="1:106" ht="15" customHeight="1">
      <c r="A204" s="38">
        <v>178</v>
      </c>
      <c r="B204" s="39">
        <v>23</v>
      </c>
      <c r="C204" s="4" t="s">
        <v>278</v>
      </c>
      <c r="D204" s="88" t="s">
        <v>573</v>
      </c>
      <c r="E204" s="9">
        <v>0</v>
      </c>
      <c r="F204" s="44" t="s">
        <v>592</v>
      </c>
      <c r="G204" s="92">
        <v>2</v>
      </c>
      <c r="H204" s="44">
        <v>1733000</v>
      </c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28"/>
    </row>
    <row r="205" spans="1:106" ht="12.75">
      <c r="A205" s="38">
        <v>180</v>
      </c>
      <c r="B205" s="39">
        <v>24</v>
      </c>
      <c r="C205" s="39" t="s">
        <v>285</v>
      </c>
      <c r="D205" s="89" t="s">
        <v>587</v>
      </c>
      <c r="E205" s="9">
        <v>2</v>
      </c>
      <c r="F205" s="40">
        <v>934000</v>
      </c>
      <c r="G205" s="62">
        <v>2</v>
      </c>
      <c r="H205" s="40">
        <v>1496000</v>
      </c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28"/>
    </row>
    <row r="206" spans="1:106" ht="12.75">
      <c r="A206" s="38">
        <v>181</v>
      </c>
      <c r="B206" s="39">
        <v>25</v>
      </c>
      <c r="C206" s="39" t="s">
        <v>281</v>
      </c>
      <c r="D206" s="89" t="s">
        <v>282</v>
      </c>
      <c r="E206" s="9">
        <v>5</v>
      </c>
      <c r="F206" s="44">
        <v>2541000</v>
      </c>
      <c r="G206" s="62">
        <v>2</v>
      </c>
      <c r="H206" s="44">
        <v>1397000</v>
      </c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28"/>
    </row>
    <row r="207" spans="1:106" ht="12.75">
      <c r="A207" s="38">
        <v>194</v>
      </c>
      <c r="B207" s="39">
        <v>26</v>
      </c>
      <c r="C207" s="39" t="s">
        <v>288</v>
      </c>
      <c r="D207" s="89" t="s">
        <v>289</v>
      </c>
      <c r="E207" s="9">
        <v>3</v>
      </c>
      <c r="F207" s="44">
        <v>2363000</v>
      </c>
      <c r="G207" s="62">
        <v>1</v>
      </c>
      <c r="H207" s="44">
        <v>1587000</v>
      </c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28"/>
    </row>
    <row r="208" spans="1:106" ht="12.75">
      <c r="A208" s="38">
        <v>200</v>
      </c>
      <c r="B208" s="39">
        <v>27</v>
      </c>
      <c r="C208" s="39" t="s">
        <v>323</v>
      </c>
      <c r="D208" s="89" t="s">
        <v>324</v>
      </c>
      <c r="E208" s="9">
        <v>1</v>
      </c>
      <c r="F208" s="44">
        <v>4411000</v>
      </c>
      <c r="G208" s="62">
        <v>1</v>
      </c>
      <c r="H208" s="44">
        <v>865000</v>
      </c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28"/>
    </row>
    <row r="209" spans="1:106" ht="12.75">
      <c r="A209" s="38">
        <v>208</v>
      </c>
      <c r="B209" s="39">
        <v>28</v>
      </c>
      <c r="C209" s="39" t="s">
        <v>311</v>
      </c>
      <c r="D209" s="89" t="s">
        <v>312</v>
      </c>
      <c r="E209" s="9">
        <v>0</v>
      </c>
      <c r="F209" s="44" t="s">
        <v>592</v>
      </c>
      <c r="G209" s="62">
        <v>1</v>
      </c>
      <c r="H209" s="44">
        <v>619000</v>
      </c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28"/>
    </row>
    <row r="210" spans="1:106" ht="12.75">
      <c r="A210" s="46" t="s">
        <v>592</v>
      </c>
      <c r="B210" s="43" t="s">
        <v>592</v>
      </c>
      <c r="C210" s="39" t="s">
        <v>277</v>
      </c>
      <c r="D210" s="89" t="s">
        <v>533</v>
      </c>
      <c r="E210" s="9">
        <v>0</v>
      </c>
      <c r="F210" s="44" t="s">
        <v>592</v>
      </c>
      <c r="G210" s="62">
        <v>0</v>
      </c>
      <c r="H210" s="44" t="s">
        <v>592</v>
      </c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28"/>
    </row>
    <row r="211" spans="1:106" ht="12.75">
      <c r="A211" s="46" t="s">
        <v>592</v>
      </c>
      <c r="B211" s="43" t="s">
        <v>592</v>
      </c>
      <c r="C211" s="39" t="s">
        <v>278</v>
      </c>
      <c r="D211" s="89" t="s">
        <v>534</v>
      </c>
      <c r="E211" s="9">
        <v>0</v>
      </c>
      <c r="F211" s="44" t="s">
        <v>592</v>
      </c>
      <c r="G211" s="62">
        <v>0</v>
      </c>
      <c r="H211" s="44" t="s">
        <v>592</v>
      </c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28"/>
    </row>
    <row r="212" spans="1:106" ht="12.75">
      <c r="A212" s="46" t="s">
        <v>592</v>
      </c>
      <c r="B212" s="43" t="s">
        <v>592</v>
      </c>
      <c r="C212" s="39" t="s">
        <v>283</v>
      </c>
      <c r="D212" s="89" t="s">
        <v>284</v>
      </c>
      <c r="E212" s="9">
        <v>0</v>
      </c>
      <c r="F212" s="44" t="s">
        <v>592</v>
      </c>
      <c r="G212" s="62">
        <v>0</v>
      </c>
      <c r="H212" s="44" t="s">
        <v>592</v>
      </c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28"/>
    </row>
    <row r="213" spans="1:106" ht="12.75">
      <c r="A213" s="46" t="s">
        <v>592</v>
      </c>
      <c r="B213" s="43" t="s">
        <v>592</v>
      </c>
      <c r="C213" s="39" t="s">
        <v>285</v>
      </c>
      <c r="D213" s="89" t="s">
        <v>567</v>
      </c>
      <c r="E213" s="9">
        <v>0</v>
      </c>
      <c r="F213" s="44" t="s">
        <v>592</v>
      </c>
      <c r="G213" s="62">
        <v>0</v>
      </c>
      <c r="H213" s="44" t="s">
        <v>592</v>
      </c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28"/>
    </row>
    <row r="214" spans="1:106" ht="12.75">
      <c r="A214" s="46" t="s">
        <v>592</v>
      </c>
      <c r="B214" s="43" t="s">
        <v>592</v>
      </c>
      <c r="C214" s="39" t="s">
        <v>296</v>
      </c>
      <c r="D214" s="89" t="s">
        <v>297</v>
      </c>
      <c r="E214" s="9">
        <v>4</v>
      </c>
      <c r="F214" s="40">
        <v>4476000</v>
      </c>
      <c r="G214" s="62">
        <v>0</v>
      </c>
      <c r="H214" s="44" t="s">
        <v>592</v>
      </c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28"/>
    </row>
    <row r="215" spans="1:106" ht="12.75">
      <c r="A215" s="46" t="s">
        <v>592</v>
      </c>
      <c r="B215" s="43" t="s">
        <v>592</v>
      </c>
      <c r="C215" s="39" t="s">
        <v>303</v>
      </c>
      <c r="D215" s="89" t="s">
        <v>304</v>
      </c>
      <c r="E215" s="9">
        <v>1</v>
      </c>
      <c r="F215" s="40">
        <v>415000</v>
      </c>
      <c r="G215" s="62">
        <v>0</v>
      </c>
      <c r="H215" s="44" t="s">
        <v>592</v>
      </c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28"/>
    </row>
    <row r="216" spans="1:106" ht="13.5" thickBot="1">
      <c r="A216" s="46" t="s">
        <v>592</v>
      </c>
      <c r="B216" s="43" t="s">
        <v>592</v>
      </c>
      <c r="C216" s="39" t="s">
        <v>309</v>
      </c>
      <c r="D216" s="89" t="s">
        <v>310</v>
      </c>
      <c r="E216" s="9">
        <v>0</v>
      </c>
      <c r="F216" s="44" t="s">
        <v>592</v>
      </c>
      <c r="G216" s="62">
        <v>0</v>
      </c>
      <c r="H216" s="44" t="s">
        <v>592</v>
      </c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28"/>
    </row>
    <row r="217" spans="1:106" ht="13.5" thickBot="1">
      <c r="A217" s="46" t="s">
        <v>592</v>
      </c>
      <c r="B217" s="43" t="s">
        <v>592</v>
      </c>
      <c r="C217" s="39" t="s">
        <v>316</v>
      </c>
      <c r="D217" s="89" t="s">
        <v>317</v>
      </c>
      <c r="E217" s="9">
        <v>0</v>
      </c>
      <c r="F217" s="44" t="s">
        <v>592</v>
      </c>
      <c r="G217" s="62">
        <v>0</v>
      </c>
      <c r="H217" s="44" t="s">
        <v>592</v>
      </c>
      <c r="I217" s="134" t="s">
        <v>628</v>
      </c>
      <c r="J217" s="79" t="s">
        <v>628</v>
      </c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28"/>
    </row>
    <row r="218" spans="1:106" ht="13.5" thickBot="1">
      <c r="A218" s="60" t="s">
        <v>592</v>
      </c>
      <c r="B218" s="61" t="s">
        <v>592</v>
      </c>
      <c r="C218" s="27" t="s">
        <v>604</v>
      </c>
      <c r="D218" s="90" t="s">
        <v>603</v>
      </c>
      <c r="E218" s="94">
        <v>1</v>
      </c>
      <c r="F218" s="72">
        <v>400000</v>
      </c>
      <c r="G218" s="93">
        <v>0</v>
      </c>
      <c r="H218" s="72" t="s">
        <v>592</v>
      </c>
      <c r="I218" s="64" t="s">
        <v>619</v>
      </c>
      <c r="J218" s="65" t="s">
        <v>620</v>
      </c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28"/>
    </row>
    <row r="219" spans="1:106" ht="13.5" thickBot="1">
      <c r="A219" s="123" t="s">
        <v>614</v>
      </c>
      <c r="B219" s="124"/>
      <c r="C219" s="124"/>
      <c r="D219" s="125"/>
      <c r="E219" s="76">
        <f>SUM(E182:E218)</f>
        <v>335</v>
      </c>
      <c r="F219" s="80">
        <f>SUM(F182:F218)</f>
        <v>258712000</v>
      </c>
      <c r="G219" s="76">
        <f>SUM(G182:G218)</f>
        <v>252</v>
      </c>
      <c r="H219" s="80">
        <f>SUM(H182:H218)</f>
        <v>222928000</v>
      </c>
      <c r="I219" s="66">
        <f>(G219-E219)/E219</f>
        <v>-0.24776119402985075</v>
      </c>
      <c r="J219" s="66">
        <f>(H219-F219)/F219</f>
        <v>-0.1383159652432048</v>
      </c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28"/>
    </row>
    <row r="220" spans="1:106" ht="13.5" thickBot="1">
      <c r="A220" s="126" t="s">
        <v>543</v>
      </c>
      <c r="B220" s="127"/>
      <c r="C220" s="127"/>
      <c r="D220" s="127"/>
      <c r="E220" s="127"/>
      <c r="F220" s="127"/>
      <c r="G220" s="127"/>
      <c r="H220" s="128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28"/>
    </row>
    <row r="221" spans="1:106" ht="12.75">
      <c r="A221" s="53">
        <v>37</v>
      </c>
      <c r="B221" s="81">
        <v>1</v>
      </c>
      <c r="C221" s="81" t="s">
        <v>379</v>
      </c>
      <c r="D221" s="87" t="s">
        <v>380</v>
      </c>
      <c r="E221" s="50">
        <v>19</v>
      </c>
      <c r="F221" s="37">
        <v>14757000</v>
      </c>
      <c r="G221" s="91">
        <v>22</v>
      </c>
      <c r="H221" s="37">
        <v>18557000</v>
      </c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28"/>
    </row>
    <row r="222" spans="1:106" ht="12.75">
      <c r="A222" s="41">
        <v>42</v>
      </c>
      <c r="B222" s="39">
        <v>2</v>
      </c>
      <c r="C222" s="39" t="s">
        <v>337</v>
      </c>
      <c r="D222" s="89" t="s">
        <v>338</v>
      </c>
      <c r="E222" s="9">
        <v>18</v>
      </c>
      <c r="F222" s="40">
        <v>7451000</v>
      </c>
      <c r="G222" s="62">
        <v>20</v>
      </c>
      <c r="H222" s="40">
        <v>10717000</v>
      </c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28"/>
    </row>
    <row r="223" spans="1:106" ht="12.75">
      <c r="A223" s="41">
        <v>52</v>
      </c>
      <c r="B223" s="39">
        <v>3</v>
      </c>
      <c r="C223" s="39" t="s">
        <v>364</v>
      </c>
      <c r="D223" s="89" t="s">
        <v>365</v>
      </c>
      <c r="E223" s="9">
        <v>32</v>
      </c>
      <c r="F223" s="40">
        <v>20912000</v>
      </c>
      <c r="G223" s="62">
        <v>16</v>
      </c>
      <c r="H223" s="40">
        <v>14554000</v>
      </c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28"/>
    </row>
    <row r="224" spans="1:106" ht="12.75">
      <c r="A224" s="38">
        <v>64</v>
      </c>
      <c r="B224" s="39">
        <v>4</v>
      </c>
      <c r="C224" s="39" t="s">
        <v>343</v>
      </c>
      <c r="D224" s="89" t="s">
        <v>344</v>
      </c>
      <c r="E224" s="9">
        <v>22</v>
      </c>
      <c r="F224" s="40">
        <v>10191000</v>
      </c>
      <c r="G224" s="62">
        <v>14</v>
      </c>
      <c r="H224" s="40">
        <v>5865000</v>
      </c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28"/>
    </row>
    <row r="225" spans="1:106" ht="12.75">
      <c r="A225" s="38">
        <v>71</v>
      </c>
      <c r="B225" s="39">
        <v>5</v>
      </c>
      <c r="C225" s="39" t="s">
        <v>345</v>
      </c>
      <c r="D225" s="89" t="s">
        <v>346</v>
      </c>
      <c r="E225" s="9">
        <v>8</v>
      </c>
      <c r="F225" s="40">
        <v>3158000</v>
      </c>
      <c r="G225" s="62">
        <v>11</v>
      </c>
      <c r="H225" s="40">
        <v>9746000</v>
      </c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28"/>
    </row>
    <row r="226" spans="1:106" ht="12.75">
      <c r="A226" s="38">
        <v>74</v>
      </c>
      <c r="B226" s="39">
        <v>6</v>
      </c>
      <c r="C226" s="39" t="s">
        <v>377</v>
      </c>
      <c r="D226" s="89" t="s">
        <v>378</v>
      </c>
      <c r="E226" s="9">
        <v>13</v>
      </c>
      <c r="F226" s="40">
        <v>5461000</v>
      </c>
      <c r="G226" s="62">
        <v>11</v>
      </c>
      <c r="H226" s="40">
        <v>5052000</v>
      </c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28"/>
    </row>
    <row r="227" spans="1:106" ht="12.75">
      <c r="A227" s="38">
        <v>88</v>
      </c>
      <c r="B227" s="39">
        <v>7</v>
      </c>
      <c r="C227" s="39" t="s">
        <v>372</v>
      </c>
      <c r="D227" s="89" t="s">
        <v>566</v>
      </c>
      <c r="E227" s="9">
        <v>11</v>
      </c>
      <c r="F227" s="40">
        <v>14248000</v>
      </c>
      <c r="G227" s="62">
        <v>8</v>
      </c>
      <c r="H227" s="40">
        <v>4367000</v>
      </c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28"/>
    </row>
    <row r="228" spans="1:106" ht="12.75">
      <c r="A228" s="38">
        <v>94</v>
      </c>
      <c r="B228" s="39">
        <v>8</v>
      </c>
      <c r="C228" s="39" t="s">
        <v>341</v>
      </c>
      <c r="D228" s="89" t="s">
        <v>342</v>
      </c>
      <c r="E228" s="9">
        <v>11</v>
      </c>
      <c r="F228" s="40">
        <v>5138000</v>
      </c>
      <c r="G228" s="62">
        <v>7</v>
      </c>
      <c r="H228" s="40">
        <v>4677000</v>
      </c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28"/>
    </row>
    <row r="229" spans="1:106" ht="12.75">
      <c r="A229" s="41">
        <v>97</v>
      </c>
      <c r="B229" s="39">
        <v>9</v>
      </c>
      <c r="C229" s="39" t="s">
        <v>366</v>
      </c>
      <c r="D229" s="89" t="s">
        <v>367</v>
      </c>
      <c r="E229" s="9">
        <v>12</v>
      </c>
      <c r="F229" s="40">
        <v>2465000</v>
      </c>
      <c r="G229" s="62">
        <v>7</v>
      </c>
      <c r="H229" s="40">
        <v>4157000</v>
      </c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28"/>
    </row>
    <row r="230" spans="1:106" ht="12.75">
      <c r="A230" s="38">
        <v>149</v>
      </c>
      <c r="B230" s="39">
        <v>10</v>
      </c>
      <c r="C230" s="39" t="s">
        <v>362</v>
      </c>
      <c r="D230" s="89" t="s">
        <v>363</v>
      </c>
      <c r="E230" s="9">
        <v>3</v>
      </c>
      <c r="F230" s="40">
        <v>1622000</v>
      </c>
      <c r="G230" s="62">
        <v>3</v>
      </c>
      <c r="H230" s="40">
        <v>3034000</v>
      </c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28"/>
    </row>
    <row r="231" spans="1:106" ht="12.75">
      <c r="A231" s="38">
        <v>186</v>
      </c>
      <c r="B231" s="39">
        <v>11</v>
      </c>
      <c r="C231" s="39" t="s">
        <v>351</v>
      </c>
      <c r="D231" s="89" t="s">
        <v>352</v>
      </c>
      <c r="E231" s="9">
        <v>3</v>
      </c>
      <c r="F231" s="44">
        <v>598000</v>
      </c>
      <c r="G231" s="92">
        <v>2</v>
      </c>
      <c r="H231" s="44">
        <v>624000</v>
      </c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28"/>
    </row>
    <row r="232" spans="1:106" ht="12.75">
      <c r="A232" s="38">
        <v>193</v>
      </c>
      <c r="B232" s="39">
        <v>12</v>
      </c>
      <c r="C232" s="39" t="s">
        <v>353</v>
      </c>
      <c r="D232" s="89" t="s">
        <v>354</v>
      </c>
      <c r="E232" s="9">
        <v>0</v>
      </c>
      <c r="F232" s="44" t="s">
        <v>592</v>
      </c>
      <c r="G232" s="62">
        <v>1</v>
      </c>
      <c r="H232" s="44">
        <v>1969000</v>
      </c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28"/>
    </row>
    <row r="233" spans="1:106" ht="12.75">
      <c r="A233" s="38">
        <v>196</v>
      </c>
      <c r="B233" s="39">
        <v>13</v>
      </c>
      <c r="C233" s="39" t="s">
        <v>375</v>
      </c>
      <c r="D233" s="89" t="s">
        <v>376</v>
      </c>
      <c r="E233" s="9">
        <v>5</v>
      </c>
      <c r="F233" s="40">
        <v>2863000</v>
      </c>
      <c r="G233" s="62">
        <v>1</v>
      </c>
      <c r="H233" s="40">
        <v>1439000</v>
      </c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28"/>
    </row>
    <row r="234" spans="1:106" ht="12.75">
      <c r="A234" s="38">
        <v>199</v>
      </c>
      <c r="B234" s="39">
        <v>14</v>
      </c>
      <c r="C234" s="39" t="s">
        <v>357</v>
      </c>
      <c r="D234" s="89" t="s">
        <v>558</v>
      </c>
      <c r="E234" s="9">
        <v>4</v>
      </c>
      <c r="F234" s="44">
        <v>1430000</v>
      </c>
      <c r="G234" s="62">
        <v>1</v>
      </c>
      <c r="H234" s="44">
        <v>993000</v>
      </c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28"/>
    </row>
    <row r="235" spans="1:106" ht="12.75">
      <c r="A235" s="38">
        <v>203</v>
      </c>
      <c r="B235" s="39">
        <v>15</v>
      </c>
      <c r="C235" s="39" t="s">
        <v>588</v>
      </c>
      <c r="D235" s="89" t="s">
        <v>589</v>
      </c>
      <c r="E235" s="9">
        <v>4</v>
      </c>
      <c r="F235" s="40">
        <v>1184000</v>
      </c>
      <c r="G235" s="62">
        <v>1</v>
      </c>
      <c r="H235" s="40">
        <v>820000</v>
      </c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28"/>
    </row>
    <row r="236" spans="1:106" ht="12.75">
      <c r="A236" s="38">
        <v>209</v>
      </c>
      <c r="B236" s="39">
        <v>16</v>
      </c>
      <c r="C236" s="39" t="s">
        <v>370</v>
      </c>
      <c r="D236" s="89" t="s">
        <v>371</v>
      </c>
      <c r="E236" s="9">
        <v>1</v>
      </c>
      <c r="F236" s="44">
        <v>962000</v>
      </c>
      <c r="G236" s="62">
        <v>1</v>
      </c>
      <c r="H236" s="44">
        <v>558000</v>
      </c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28"/>
    </row>
    <row r="237" spans="1:106" ht="12.75">
      <c r="A237" s="38">
        <v>211</v>
      </c>
      <c r="B237" s="39">
        <v>17</v>
      </c>
      <c r="C237" s="39" t="s">
        <v>355</v>
      </c>
      <c r="D237" s="89" t="s">
        <v>356</v>
      </c>
      <c r="E237" s="9">
        <v>4</v>
      </c>
      <c r="F237" s="44">
        <v>860000</v>
      </c>
      <c r="G237" s="62">
        <v>1</v>
      </c>
      <c r="H237" s="44">
        <v>429000</v>
      </c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28"/>
    </row>
    <row r="238" spans="1:106" ht="12.75">
      <c r="A238" s="41">
        <v>212</v>
      </c>
      <c r="B238" s="39">
        <v>18</v>
      </c>
      <c r="C238" s="39" t="s">
        <v>347</v>
      </c>
      <c r="D238" s="89" t="s">
        <v>348</v>
      </c>
      <c r="E238" s="9">
        <v>3</v>
      </c>
      <c r="F238" s="40">
        <v>2048000</v>
      </c>
      <c r="G238" s="62">
        <v>1</v>
      </c>
      <c r="H238" s="40">
        <v>415000</v>
      </c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28"/>
    </row>
    <row r="239" spans="1:106" ht="12.75">
      <c r="A239" s="41">
        <v>217</v>
      </c>
      <c r="B239" s="39">
        <v>19</v>
      </c>
      <c r="C239" s="39" t="s">
        <v>381</v>
      </c>
      <c r="D239" s="89" t="s">
        <v>382</v>
      </c>
      <c r="E239" s="9">
        <v>2</v>
      </c>
      <c r="F239" s="40">
        <v>665000</v>
      </c>
      <c r="G239" s="62">
        <v>1</v>
      </c>
      <c r="H239" s="40">
        <v>279000</v>
      </c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28"/>
    </row>
    <row r="240" spans="1:106" ht="12.75">
      <c r="A240" s="46" t="s">
        <v>592</v>
      </c>
      <c r="B240" s="43" t="s">
        <v>592</v>
      </c>
      <c r="C240" s="39" t="s">
        <v>333</v>
      </c>
      <c r="D240" s="89" t="s">
        <v>334</v>
      </c>
      <c r="E240" s="9">
        <v>6</v>
      </c>
      <c r="F240" s="40">
        <v>3737000</v>
      </c>
      <c r="G240" s="62">
        <v>0</v>
      </c>
      <c r="H240" s="44" t="s">
        <v>592</v>
      </c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28"/>
    </row>
    <row r="241" spans="1:106" ht="12.75">
      <c r="A241" s="46" t="s">
        <v>592</v>
      </c>
      <c r="B241" s="43" t="s">
        <v>592</v>
      </c>
      <c r="C241" s="39" t="s">
        <v>335</v>
      </c>
      <c r="D241" s="89" t="s">
        <v>336</v>
      </c>
      <c r="E241" s="9">
        <v>1</v>
      </c>
      <c r="F241" s="44">
        <v>191000</v>
      </c>
      <c r="G241" s="62">
        <v>0</v>
      </c>
      <c r="H241" s="44" t="s">
        <v>592</v>
      </c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28"/>
    </row>
    <row r="242" spans="1:106" ht="12.75">
      <c r="A242" s="46" t="s">
        <v>592</v>
      </c>
      <c r="B242" s="43" t="s">
        <v>592</v>
      </c>
      <c r="C242" s="39" t="s">
        <v>339</v>
      </c>
      <c r="D242" s="89" t="s">
        <v>340</v>
      </c>
      <c r="E242" s="9">
        <v>0</v>
      </c>
      <c r="F242" s="44" t="s">
        <v>592</v>
      </c>
      <c r="G242" s="62">
        <v>0</v>
      </c>
      <c r="H242" s="44" t="s">
        <v>592</v>
      </c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28"/>
    </row>
    <row r="243" spans="1:106" ht="12.75">
      <c r="A243" s="46" t="s">
        <v>592</v>
      </c>
      <c r="B243" s="43" t="s">
        <v>592</v>
      </c>
      <c r="C243" s="39" t="s">
        <v>349</v>
      </c>
      <c r="D243" s="89" t="s">
        <v>350</v>
      </c>
      <c r="E243" s="9">
        <v>0</v>
      </c>
      <c r="F243" s="44" t="s">
        <v>592</v>
      </c>
      <c r="G243" s="62">
        <v>0</v>
      </c>
      <c r="H243" s="44" t="s">
        <v>592</v>
      </c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28"/>
    </row>
    <row r="244" spans="1:106" ht="12.75">
      <c r="A244" s="46" t="s">
        <v>592</v>
      </c>
      <c r="B244" s="43" t="s">
        <v>592</v>
      </c>
      <c r="C244" s="39" t="s">
        <v>358</v>
      </c>
      <c r="D244" s="89" t="s">
        <v>359</v>
      </c>
      <c r="E244" s="9">
        <v>2</v>
      </c>
      <c r="F244" s="44">
        <v>408000</v>
      </c>
      <c r="G244" s="62">
        <v>0</v>
      </c>
      <c r="H244" s="44" t="s">
        <v>592</v>
      </c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28"/>
    </row>
    <row r="245" spans="1:106" ht="13.5" thickBot="1">
      <c r="A245" s="46" t="s">
        <v>592</v>
      </c>
      <c r="B245" s="43" t="s">
        <v>592</v>
      </c>
      <c r="C245" s="39" t="s">
        <v>360</v>
      </c>
      <c r="D245" s="89" t="s">
        <v>361</v>
      </c>
      <c r="E245" s="9">
        <v>0</v>
      </c>
      <c r="F245" s="44" t="s">
        <v>592</v>
      </c>
      <c r="G245" s="62">
        <v>0</v>
      </c>
      <c r="H245" s="44" t="s">
        <v>592</v>
      </c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28"/>
    </row>
    <row r="246" spans="1:106" ht="13.5" thickBot="1">
      <c r="A246" s="46" t="s">
        <v>592</v>
      </c>
      <c r="B246" s="43" t="s">
        <v>592</v>
      </c>
      <c r="C246" s="39" t="s">
        <v>368</v>
      </c>
      <c r="D246" s="89" t="s">
        <v>369</v>
      </c>
      <c r="E246" s="9">
        <v>5</v>
      </c>
      <c r="F246" s="40">
        <v>4097000</v>
      </c>
      <c r="G246" s="62">
        <v>0</v>
      </c>
      <c r="H246" s="44" t="s">
        <v>592</v>
      </c>
      <c r="I246" s="79" t="s">
        <v>628</v>
      </c>
      <c r="J246" s="79" t="s">
        <v>628</v>
      </c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28"/>
    </row>
    <row r="247" spans="1:106" ht="13.5" thickBot="1">
      <c r="A247" s="60" t="s">
        <v>592</v>
      </c>
      <c r="B247" s="61" t="s">
        <v>592</v>
      </c>
      <c r="C247" s="82" t="s">
        <v>373</v>
      </c>
      <c r="D247" s="95" t="s">
        <v>374</v>
      </c>
      <c r="E247" s="94">
        <v>0</v>
      </c>
      <c r="F247" s="72" t="s">
        <v>592</v>
      </c>
      <c r="G247" s="93">
        <v>0</v>
      </c>
      <c r="H247" s="72" t="s">
        <v>592</v>
      </c>
      <c r="I247" s="64" t="s">
        <v>619</v>
      </c>
      <c r="J247" s="65" t="s">
        <v>620</v>
      </c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28"/>
    </row>
    <row r="248" spans="1:106" ht="13.5" thickBot="1">
      <c r="A248" s="105" t="s">
        <v>615</v>
      </c>
      <c r="B248" s="106"/>
      <c r="C248" s="106"/>
      <c r="D248" s="107"/>
      <c r="E248" s="76">
        <f>SUM(E221:E247)</f>
        <v>189</v>
      </c>
      <c r="F248" s="77">
        <f>SUM(F221:F247)</f>
        <v>104446000</v>
      </c>
      <c r="G248" s="76">
        <f>SUM(G221:G247)</f>
        <v>129</v>
      </c>
      <c r="H248" s="77">
        <f>SUM(H221:H247)</f>
        <v>88252000</v>
      </c>
      <c r="I248" s="66">
        <f>(G248-E248)/E248</f>
        <v>-0.31746031746031744</v>
      </c>
      <c r="J248" s="66">
        <f>(H248-F248)/F248</f>
        <v>-0.1550466269651303</v>
      </c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28"/>
    </row>
    <row r="249" spans="1:106" ht="13.5" thickBot="1">
      <c r="A249" s="108" t="s">
        <v>544</v>
      </c>
      <c r="B249" s="109"/>
      <c r="C249" s="109"/>
      <c r="D249" s="109"/>
      <c r="E249" s="109"/>
      <c r="F249" s="109"/>
      <c r="G249" s="109"/>
      <c r="H249" s="110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28"/>
    </row>
    <row r="250" spans="1:106" ht="12.75">
      <c r="A250" s="36">
        <v>8</v>
      </c>
      <c r="B250" s="81">
        <v>1</v>
      </c>
      <c r="C250" s="81" t="s">
        <v>386</v>
      </c>
      <c r="D250" s="87" t="s">
        <v>387</v>
      </c>
      <c r="E250" s="50">
        <v>91</v>
      </c>
      <c r="F250" s="37">
        <v>48917000</v>
      </c>
      <c r="G250" s="91">
        <v>82</v>
      </c>
      <c r="H250" s="37">
        <v>66658000</v>
      </c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28"/>
    </row>
    <row r="251" spans="1:106" ht="12.75">
      <c r="A251" s="38">
        <v>9</v>
      </c>
      <c r="B251" s="4">
        <v>2</v>
      </c>
      <c r="C251" s="39" t="s">
        <v>404</v>
      </c>
      <c r="D251" s="89" t="s">
        <v>535</v>
      </c>
      <c r="E251" s="9">
        <v>108</v>
      </c>
      <c r="F251" s="40">
        <v>65189000</v>
      </c>
      <c r="G251" s="62">
        <v>73</v>
      </c>
      <c r="H251" s="40">
        <v>47721000</v>
      </c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28"/>
    </row>
    <row r="252" spans="1:106" ht="12.75">
      <c r="A252" s="38">
        <v>28</v>
      </c>
      <c r="B252" s="39">
        <v>3</v>
      </c>
      <c r="C252" s="39" t="s">
        <v>388</v>
      </c>
      <c r="D252" s="89" t="s">
        <v>389</v>
      </c>
      <c r="E252" s="9">
        <v>30</v>
      </c>
      <c r="F252" s="40">
        <v>18334000</v>
      </c>
      <c r="G252" s="62">
        <v>29</v>
      </c>
      <c r="H252" s="40">
        <v>9968000</v>
      </c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28"/>
    </row>
    <row r="253" spans="1:106" ht="12.75">
      <c r="A253" s="38">
        <v>58</v>
      </c>
      <c r="B253" s="39">
        <v>4</v>
      </c>
      <c r="C253" s="39" t="s">
        <v>403</v>
      </c>
      <c r="D253" s="89" t="s">
        <v>505</v>
      </c>
      <c r="E253" s="9">
        <v>18</v>
      </c>
      <c r="F253" s="40">
        <v>9844000</v>
      </c>
      <c r="G253" s="62">
        <v>14</v>
      </c>
      <c r="H253" s="40">
        <v>21964000</v>
      </c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28"/>
    </row>
    <row r="254" spans="1:106" ht="12.75">
      <c r="A254" s="38">
        <v>61</v>
      </c>
      <c r="B254" s="39">
        <v>5</v>
      </c>
      <c r="C254" s="39" t="s">
        <v>390</v>
      </c>
      <c r="D254" s="89" t="s">
        <v>391</v>
      </c>
      <c r="E254" s="9">
        <v>25</v>
      </c>
      <c r="F254" s="40">
        <v>20556000</v>
      </c>
      <c r="G254" s="62">
        <v>14</v>
      </c>
      <c r="H254" s="40">
        <v>11212000</v>
      </c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28"/>
    </row>
    <row r="255" spans="1:106" ht="12.75">
      <c r="A255" s="41">
        <v>87</v>
      </c>
      <c r="B255" s="4">
        <v>6</v>
      </c>
      <c r="C255" s="39" t="s">
        <v>383</v>
      </c>
      <c r="D255" s="89" t="s">
        <v>384</v>
      </c>
      <c r="E255" s="9">
        <v>17</v>
      </c>
      <c r="F255" s="40">
        <v>10360000</v>
      </c>
      <c r="G255" s="62">
        <v>8</v>
      </c>
      <c r="H255" s="40">
        <v>5102000</v>
      </c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28"/>
    </row>
    <row r="256" spans="1:106" ht="12.75">
      <c r="A256" s="41">
        <v>92</v>
      </c>
      <c r="B256" s="39">
        <v>7</v>
      </c>
      <c r="C256" s="39" t="s">
        <v>407</v>
      </c>
      <c r="D256" s="89" t="s">
        <v>408</v>
      </c>
      <c r="E256" s="9">
        <v>12</v>
      </c>
      <c r="F256" s="40">
        <v>8623000</v>
      </c>
      <c r="G256" s="62">
        <v>7</v>
      </c>
      <c r="H256" s="40">
        <v>8789000</v>
      </c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28"/>
    </row>
    <row r="257" spans="1:106" ht="12.75">
      <c r="A257" s="38">
        <v>93</v>
      </c>
      <c r="B257" s="39">
        <v>8</v>
      </c>
      <c r="C257" s="39" t="s">
        <v>595</v>
      </c>
      <c r="D257" s="89" t="s">
        <v>596</v>
      </c>
      <c r="E257" s="9">
        <v>2</v>
      </c>
      <c r="F257" s="40">
        <v>504000</v>
      </c>
      <c r="G257" s="62">
        <v>7</v>
      </c>
      <c r="H257" s="40">
        <v>7923000</v>
      </c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28"/>
    </row>
    <row r="258" spans="1:106" ht="12.75">
      <c r="A258" s="38">
        <v>114</v>
      </c>
      <c r="B258" s="39">
        <v>9</v>
      </c>
      <c r="C258" s="39" t="s">
        <v>392</v>
      </c>
      <c r="D258" s="89" t="s">
        <v>393</v>
      </c>
      <c r="E258" s="9">
        <v>7</v>
      </c>
      <c r="F258" s="40">
        <v>2915000</v>
      </c>
      <c r="G258" s="62">
        <v>6</v>
      </c>
      <c r="H258" s="40">
        <v>1723000</v>
      </c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28"/>
    </row>
    <row r="259" spans="1:106" ht="12.75">
      <c r="A259" s="38">
        <v>136</v>
      </c>
      <c r="B259" s="4">
        <v>10</v>
      </c>
      <c r="C259" s="39" t="s">
        <v>512</v>
      </c>
      <c r="D259" s="89" t="s">
        <v>514</v>
      </c>
      <c r="E259" s="9">
        <v>9</v>
      </c>
      <c r="F259" s="40">
        <v>4626000</v>
      </c>
      <c r="G259" s="62">
        <v>4</v>
      </c>
      <c r="H259" s="40">
        <v>2966000</v>
      </c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28"/>
    </row>
    <row r="260" spans="1:106" ht="12.75">
      <c r="A260" s="38">
        <v>138</v>
      </c>
      <c r="B260" s="39">
        <v>11</v>
      </c>
      <c r="C260" s="39" t="s">
        <v>394</v>
      </c>
      <c r="D260" s="89" t="s">
        <v>395</v>
      </c>
      <c r="E260" s="51">
        <v>6</v>
      </c>
      <c r="F260" s="49">
        <v>4621000</v>
      </c>
      <c r="G260" s="92">
        <v>4</v>
      </c>
      <c r="H260" s="49">
        <v>2749000</v>
      </c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28"/>
    </row>
    <row r="261" spans="1:106" ht="12.75">
      <c r="A261" s="38">
        <v>150</v>
      </c>
      <c r="B261" s="39">
        <v>12</v>
      </c>
      <c r="C261" s="39" t="s">
        <v>401</v>
      </c>
      <c r="D261" s="89" t="s">
        <v>402</v>
      </c>
      <c r="E261" s="9">
        <v>8</v>
      </c>
      <c r="F261" s="40">
        <v>5794000</v>
      </c>
      <c r="G261" s="62">
        <v>3</v>
      </c>
      <c r="H261" s="40">
        <v>2449000</v>
      </c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28"/>
    </row>
    <row r="262" spans="1:106" ht="12.75">
      <c r="A262" s="38">
        <v>175</v>
      </c>
      <c r="B262" s="39">
        <v>13</v>
      </c>
      <c r="C262" s="39" t="s">
        <v>398</v>
      </c>
      <c r="D262" s="89" t="s">
        <v>399</v>
      </c>
      <c r="E262" s="9">
        <v>7</v>
      </c>
      <c r="F262" s="40">
        <v>6202000</v>
      </c>
      <c r="G262" s="62">
        <v>2</v>
      </c>
      <c r="H262" s="40">
        <v>2456000</v>
      </c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28"/>
    </row>
    <row r="263" spans="1:106" ht="12.75">
      <c r="A263" s="41">
        <v>187</v>
      </c>
      <c r="B263" s="4">
        <v>14</v>
      </c>
      <c r="C263" s="39" t="s">
        <v>385</v>
      </c>
      <c r="D263" s="89" t="s">
        <v>560</v>
      </c>
      <c r="E263" s="9">
        <v>11</v>
      </c>
      <c r="F263" s="40">
        <v>5415000</v>
      </c>
      <c r="G263" s="62">
        <v>2</v>
      </c>
      <c r="H263" s="40">
        <v>555000</v>
      </c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28"/>
    </row>
    <row r="264" spans="1:106" ht="12.75">
      <c r="A264" s="38">
        <v>191</v>
      </c>
      <c r="B264" s="39">
        <v>15</v>
      </c>
      <c r="C264" s="39" t="s">
        <v>508</v>
      </c>
      <c r="D264" s="89" t="s">
        <v>509</v>
      </c>
      <c r="E264" s="9">
        <v>5</v>
      </c>
      <c r="F264" s="44">
        <v>6938000</v>
      </c>
      <c r="G264" s="62">
        <v>2</v>
      </c>
      <c r="H264" s="44">
        <v>361000</v>
      </c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28"/>
    </row>
    <row r="265" spans="1:106" ht="12.75">
      <c r="A265" s="41">
        <v>192</v>
      </c>
      <c r="B265" s="39">
        <v>16</v>
      </c>
      <c r="C265" s="39" t="s">
        <v>396</v>
      </c>
      <c r="D265" s="89" t="s">
        <v>397</v>
      </c>
      <c r="E265" s="9">
        <v>1</v>
      </c>
      <c r="F265" s="44">
        <v>72000</v>
      </c>
      <c r="G265" s="92">
        <v>2</v>
      </c>
      <c r="H265" s="44">
        <v>278000</v>
      </c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28"/>
    </row>
    <row r="266" spans="1:106" ht="12.75">
      <c r="A266" s="38">
        <v>198</v>
      </c>
      <c r="B266" s="39">
        <v>17</v>
      </c>
      <c r="C266" s="39" t="s">
        <v>400</v>
      </c>
      <c r="D266" s="89" t="s">
        <v>580</v>
      </c>
      <c r="E266" s="9">
        <v>5</v>
      </c>
      <c r="F266" s="40">
        <v>2607000</v>
      </c>
      <c r="G266" s="62">
        <v>1</v>
      </c>
      <c r="H266" s="40">
        <v>1004000</v>
      </c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28"/>
    </row>
    <row r="267" spans="1:106" ht="13.5" thickBot="1">
      <c r="A267" s="46" t="s">
        <v>592</v>
      </c>
      <c r="B267" s="43" t="s">
        <v>592</v>
      </c>
      <c r="C267" s="39" t="s">
        <v>405</v>
      </c>
      <c r="D267" s="89" t="s">
        <v>406</v>
      </c>
      <c r="E267" s="9">
        <v>1</v>
      </c>
      <c r="F267" s="40">
        <v>91000</v>
      </c>
      <c r="G267" s="62">
        <v>0</v>
      </c>
      <c r="H267" s="44" t="s">
        <v>592</v>
      </c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28"/>
    </row>
    <row r="268" spans="1:106" ht="12.75">
      <c r="A268" s="46" t="s">
        <v>592</v>
      </c>
      <c r="B268" s="43" t="s">
        <v>592</v>
      </c>
      <c r="C268" s="39" t="s">
        <v>506</v>
      </c>
      <c r="D268" s="89" t="s">
        <v>507</v>
      </c>
      <c r="E268" s="9">
        <v>0</v>
      </c>
      <c r="F268" s="44" t="s">
        <v>592</v>
      </c>
      <c r="G268" s="62">
        <v>0</v>
      </c>
      <c r="H268" s="44" t="s">
        <v>592</v>
      </c>
      <c r="I268" s="63" t="s">
        <v>628</v>
      </c>
      <c r="J268" s="63" t="s">
        <v>628</v>
      </c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28"/>
    </row>
    <row r="269" spans="1:106" ht="13.5" thickBot="1">
      <c r="A269" s="60" t="s">
        <v>592</v>
      </c>
      <c r="B269" s="61" t="s">
        <v>592</v>
      </c>
      <c r="C269" s="82" t="s">
        <v>576</v>
      </c>
      <c r="D269" s="95" t="s">
        <v>577</v>
      </c>
      <c r="E269" s="94">
        <v>0</v>
      </c>
      <c r="F269" s="72" t="s">
        <v>592</v>
      </c>
      <c r="G269" s="93">
        <v>0</v>
      </c>
      <c r="H269" s="72" t="s">
        <v>592</v>
      </c>
      <c r="I269" s="64" t="s">
        <v>619</v>
      </c>
      <c r="J269" s="65" t="s">
        <v>620</v>
      </c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28"/>
    </row>
    <row r="270" spans="1:106" ht="13.5" thickBot="1">
      <c r="A270" s="114" t="s">
        <v>618</v>
      </c>
      <c r="B270" s="115"/>
      <c r="C270" s="115"/>
      <c r="D270" s="116"/>
      <c r="E270" s="76">
        <f>SUM(E250:E269)</f>
        <v>363</v>
      </c>
      <c r="F270" s="77">
        <f>SUM(F250:F269)</f>
        <v>221608000</v>
      </c>
      <c r="G270" s="76">
        <f>SUM(G250:G269)</f>
        <v>260</v>
      </c>
      <c r="H270" s="77">
        <f>SUM(H250:H269)</f>
        <v>193878000</v>
      </c>
      <c r="I270" s="66">
        <f>(G270-E270)/E270</f>
        <v>-0.2837465564738292</v>
      </c>
      <c r="J270" s="66">
        <f>(H270-F270)/F270</f>
        <v>-0.12513086170174362</v>
      </c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28"/>
    </row>
    <row r="271" spans="1:106" ht="13.5" thickBot="1">
      <c r="A271" s="108" t="s">
        <v>545</v>
      </c>
      <c r="B271" s="109"/>
      <c r="C271" s="109"/>
      <c r="D271" s="109"/>
      <c r="E271" s="109"/>
      <c r="F271" s="109"/>
      <c r="G271" s="109"/>
      <c r="H271" s="110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28"/>
    </row>
    <row r="272" spans="1:106" ht="12.75">
      <c r="A272" s="36">
        <v>1</v>
      </c>
      <c r="B272" s="84">
        <v>1</v>
      </c>
      <c r="C272" s="81" t="s">
        <v>413</v>
      </c>
      <c r="D272" s="87" t="s">
        <v>414</v>
      </c>
      <c r="E272" s="50">
        <v>248</v>
      </c>
      <c r="F272" s="37">
        <v>218472000</v>
      </c>
      <c r="G272" s="91">
        <v>187</v>
      </c>
      <c r="H272" s="37">
        <v>161187000</v>
      </c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28"/>
    </row>
    <row r="273" spans="1:106" ht="12.75">
      <c r="A273" s="38">
        <v>4</v>
      </c>
      <c r="B273" s="42">
        <v>2</v>
      </c>
      <c r="C273" s="4" t="s">
        <v>456</v>
      </c>
      <c r="D273" s="88" t="s">
        <v>457</v>
      </c>
      <c r="E273" s="9">
        <v>162</v>
      </c>
      <c r="F273" s="40">
        <v>120512000</v>
      </c>
      <c r="G273" s="62">
        <v>104</v>
      </c>
      <c r="H273" s="40">
        <v>97646000</v>
      </c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28"/>
    </row>
    <row r="274" spans="1:106" ht="12.75">
      <c r="A274" s="38">
        <v>13</v>
      </c>
      <c r="B274" s="42">
        <v>3</v>
      </c>
      <c r="C274" s="4" t="s">
        <v>451</v>
      </c>
      <c r="D274" s="88" t="s">
        <v>452</v>
      </c>
      <c r="E274" s="9">
        <v>77</v>
      </c>
      <c r="F274" s="40">
        <v>59075000</v>
      </c>
      <c r="G274" s="62">
        <v>61</v>
      </c>
      <c r="H274" s="40">
        <v>35380000</v>
      </c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28"/>
    </row>
    <row r="275" spans="1:106" ht="12.75">
      <c r="A275" s="38">
        <v>18</v>
      </c>
      <c r="B275" s="42">
        <v>4</v>
      </c>
      <c r="C275" s="4" t="s">
        <v>419</v>
      </c>
      <c r="D275" s="88" t="s">
        <v>420</v>
      </c>
      <c r="E275" s="9">
        <v>49</v>
      </c>
      <c r="F275" s="40">
        <v>34293000</v>
      </c>
      <c r="G275" s="62">
        <v>45</v>
      </c>
      <c r="H275" s="40">
        <v>32336000</v>
      </c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28"/>
    </row>
    <row r="276" spans="1:106" ht="12.75">
      <c r="A276" s="38">
        <v>19</v>
      </c>
      <c r="B276" s="42">
        <v>5</v>
      </c>
      <c r="C276" s="4" t="s">
        <v>455</v>
      </c>
      <c r="D276" s="88" t="s">
        <v>511</v>
      </c>
      <c r="E276" s="9">
        <v>59</v>
      </c>
      <c r="F276" s="40">
        <v>44621000</v>
      </c>
      <c r="G276" s="62">
        <v>44</v>
      </c>
      <c r="H276" s="40">
        <v>33602000</v>
      </c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28"/>
    </row>
    <row r="277" spans="1:106" ht="12.75">
      <c r="A277" s="38">
        <v>24</v>
      </c>
      <c r="B277" s="42">
        <v>6</v>
      </c>
      <c r="C277" s="4" t="s">
        <v>436</v>
      </c>
      <c r="D277" s="88" t="s">
        <v>437</v>
      </c>
      <c r="E277" s="9">
        <v>43</v>
      </c>
      <c r="F277" s="40">
        <v>29147000</v>
      </c>
      <c r="G277" s="62">
        <v>31</v>
      </c>
      <c r="H277" s="40">
        <v>20062000</v>
      </c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28"/>
    </row>
    <row r="278" spans="1:106" ht="12.75">
      <c r="A278" s="38">
        <v>26</v>
      </c>
      <c r="B278" s="42">
        <v>7</v>
      </c>
      <c r="C278" s="4" t="s">
        <v>453</v>
      </c>
      <c r="D278" s="88" t="s">
        <v>454</v>
      </c>
      <c r="E278" s="9">
        <v>56</v>
      </c>
      <c r="F278" s="44">
        <v>65118000</v>
      </c>
      <c r="G278" s="62">
        <v>30</v>
      </c>
      <c r="H278" s="44">
        <v>49449000</v>
      </c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28"/>
    </row>
    <row r="279" spans="1:106" ht="12.75">
      <c r="A279" s="41">
        <v>27</v>
      </c>
      <c r="B279" s="42">
        <v>8</v>
      </c>
      <c r="C279" s="39" t="s">
        <v>608</v>
      </c>
      <c r="D279" s="89" t="s">
        <v>607</v>
      </c>
      <c r="E279" s="9">
        <v>36</v>
      </c>
      <c r="F279" s="40">
        <v>29512000</v>
      </c>
      <c r="G279" s="62">
        <v>29</v>
      </c>
      <c r="H279" s="40">
        <v>21031000</v>
      </c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28"/>
    </row>
    <row r="280" spans="1:106" ht="12.75">
      <c r="A280" s="38">
        <v>30</v>
      </c>
      <c r="B280" s="42">
        <v>9</v>
      </c>
      <c r="C280" s="39" t="s">
        <v>409</v>
      </c>
      <c r="D280" s="89" t="s">
        <v>410</v>
      </c>
      <c r="E280" s="9">
        <v>37</v>
      </c>
      <c r="F280" s="40">
        <v>19771000</v>
      </c>
      <c r="G280" s="62">
        <v>27</v>
      </c>
      <c r="H280" s="40">
        <v>11748000</v>
      </c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28"/>
    </row>
    <row r="281" spans="1:106" ht="12.75">
      <c r="A281" s="38">
        <v>33</v>
      </c>
      <c r="B281" s="42">
        <v>10</v>
      </c>
      <c r="C281" s="4" t="s">
        <v>425</v>
      </c>
      <c r="D281" s="88" t="s">
        <v>426</v>
      </c>
      <c r="E281" s="9">
        <v>34</v>
      </c>
      <c r="F281" s="40">
        <v>13430000</v>
      </c>
      <c r="G281" s="62">
        <v>25</v>
      </c>
      <c r="H281" s="40">
        <v>19004000</v>
      </c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28"/>
    </row>
    <row r="282" spans="1:106" ht="12.75">
      <c r="A282" s="38">
        <v>35</v>
      </c>
      <c r="B282" s="42">
        <v>11</v>
      </c>
      <c r="C282" s="4" t="s">
        <v>430</v>
      </c>
      <c r="D282" s="88" t="s">
        <v>431</v>
      </c>
      <c r="E282" s="9">
        <v>32</v>
      </c>
      <c r="F282" s="40">
        <v>14681000</v>
      </c>
      <c r="G282" s="62">
        <v>23</v>
      </c>
      <c r="H282" s="40">
        <v>8383000</v>
      </c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28"/>
    </row>
    <row r="283" spans="1:106" ht="12.75">
      <c r="A283" s="38">
        <v>51</v>
      </c>
      <c r="B283" s="42">
        <v>12</v>
      </c>
      <c r="C283" s="4" t="s">
        <v>450</v>
      </c>
      <c r="D283" s="88" t="s">
        <v>562</v>
      </c>
      <c r="E283" s="9">
        <v>23</v>
      </c>
      <c r="F283" s="40">
        <v>11358000</v>
      </c>
      <c r="G283" s="62">
        <v>16</v>
      </c>
      <c r="H283" s="40">
        <v>16238000</v>
      </c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28"/>
    </row>
    <row r="284" spans="1:106" ht="12.75">
      <c r="A284" s="38">
        <v>60</v>
      </c>
      <c r="B284" s="42">
        <v>13</v>
      </c>
      <c r="C284" s="39" t="s">
        <v>590</v>
      </c>
      <c r="D284" s="89" t="s">
        <v>591</v>
      </c>
      <c r="E284" s="9">
        <v>28</v>
      </c>
      <c r="F284" s="44">
        <v>19927000</v>
      </c>
      <c r="G284" s="62">
        <v>14</v>
      </c>
      <c r="H284" s="44">
        <v>11964000</v>
      </c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28"/>
    </row>
    <row r="285" spans="1:106" ht="12.75">
      <c r="A285" s="38">
        <v>63</v>
      </c>
      <c r="B285" s="42">
        <v>14</v>
      </c>
      <c r="C285" s="39" t="s">
        <v>411</v>
      </c>
      <c r="D285" s="89" t="s">
        <v>412</v>
      </c>
      <c r="E285" s="9">
        <v>0</v>
      </c>
      <c r="F285" s="44" t="s">
        <v>592</v>
      </c>
      <c r="G285" s="62">
        <v>14</v>
      </c>
      <c r="H285" s="44">
        <v>8365000</v>
      </c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28"/>
    </row>
    <row r="286" spans="1:106" ht="12.75">
      <c r="A286" s="38">
        <v>65</v>
      </c>
      <c r="B286" s="42">
        <v>15</v>
      </c>
      <c r="C286" s="4" t="s">
        <v>548</v>
      </c>
      <c r="D286" s="88" t="s">
        <v>549</v>
      </c>
      <c r="E286" s="9">
        <v>16</v>
      </c>
      <c r="F286" s="40">
        <v>12289000</v>
      </c>
      <c r="G286" s="62">
        <v>13</v>
      </c>
      <c r="H286" s="40">
        <v>15659000</v>
      </c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28"/>
    </row>
    <row r="287" spans="1:106" ht="12.75">
      <c r="A287" s="41">
        <v>77</v>
      </c>
      <c r="B287" s="42">
        <v>16</v>
      </c>
      <c r="C287" s="4" t="s">
        <v>445</v>
      </c>
      <c r="D287" s="88" t="s">
        <v>446</v>
      </c>
      <c r="E287" s="9">
        <v>15</v>
      </c>
      <c r="F287" s="40">
        <v>14341000</v>
      </c>
      <c r="G287" s="62">
        <v>10</v>
      </c>
      <c r="H287" s="40">
        <v>11613000</v>
      </c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28"/>
    </row>
    <row r="288" spans="1:106" ht="12.75">
      <c r="A288" s="38">
        <v>85</v>
      </c>
      <c r="B288" s="42">
        <v>17</v>
      </c>
      <c r="C288" s="4" t="s">
        <v>421</v>
      </c>
      <c r="D288" s="88" t="s">
        <v>422</v>
      </c>
      <c r="E288" s="9">
        <v>13</v>
      </c>
      <c r="F288" s="40">
        <v>7174000</v>
      </c>
      <c r="G288" s="62">
        <v>9</v>
      </c>
      <c r="H288" s="40">
        <v>2771000</v>
      </c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28"/>
    </row>
    <row r="289" spans="1:106" ht="12.75">
      <c r="A289" s="38">
        <v>100</v>
      </c>
      <c r="B289" s="42">
        <v>18</v>
      </c>
      <c r="C289" s="4" t="s">
        <v>550</v>
      </c>
      <c r="D289" s="88" t="s">
        <v>553</v>
      </c>
      <c r="E289" s="9">
        <v>14</v>
      </c>
      <c r="F289" s="40">
        <v>9972000</v>
      </c>
      <c r="G289" s="62">
        <v>7</v>
      </c>
      <c r="H289" s="40">
        <v>2946000</v>
      </c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28"/>
    </row>
    <row r="290" spans="1:106" ht="12.75">
      <c r="A290" s="38">
        <v>105</v>
      </c>
      <c r="B290" s="42">
        <v>19</v>
      </c>
      <c r="C290" s="4" t="s">
        <v>432</v>
      </c>
      <c r="D290" s="88" t="s">
        <v>433</v>
      </c>
      <c r="E290" s="9">
        <v>8</v>
      </c>
      <c r="F290" s="44">
        <v>5421000</v>
      </c>
      <c r="G290" s="62">
        <v>7</v>
      </c>
      <c r="H290" s="44">
        <v>2218000</v>
      </c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28"/>
    </row>
    <row r="291" spans="1:106" ht="12.75">
      <c r="A291" s="38">
        <v>116</v>
      </c>
      <c r="B291" s="42">
        <v>20</v>
      </c>
      <c r="C291" s="4" t="s">
        <v>443</v>
      </c>
      <c r="D291" s="88" t="s">
        <v>444</v>
      </c>
      <c r="E291" s="9">
        <v>8</v>
      </c>
      <c r="F291" s="40">
        <v>6402000</v>
      </c>
      <c r="G291" s="62">
        <v>6</v>
      </c>
      <c r="H291" s="40">
        <v>1358000</v>
      </c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28"/>
    </row>
    <row r="292" spans="1:106" ht="12.75">
      <c r="A292" s="41">
        <v>117</v>
      </c>
      <c r="B292" s="42">
        <v>21</v>
      </c>
      <c r="C292" s="4" t="s">
        <v>429</v>
      </c>
      <c r="D292" s="88" t="s">
        <v>578</v>
      </c>
      <c r="E292" s="9">
        <v>9</v>
      </c>
      <c r="F292" s="40">
        <v>8993000</v>
      </c>
      <c r="G292" s="62">
        <v>5</v>
      </c>
      <c r="H292" s="40">
        <v>7162000</v>
      </c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28"/>
    </row>
    <row r="293" spans="1:106" ht="12.75">
      <c r="A293" s="38">
        <v>141</v>
      </c>
      <c r="B293" s="42">
        <v>22</v>
      </c>
      <c r="C293" s="4" t="s">
        <v>440</v>
      </c>
      <c r="D293" s="89" t="s">
        <v>579</v>
      </c>
      <c r="E293" s="9">
        <v>5</v>
      </c>
      <c r="F293" s="40">
        <v>2986000</v>
      </c>
      <c r="G293" s="62">
        <v>4</v>
      </c>
      <c r="H293" s="40">
        <v>1649000</v>
      </c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28"/>
    </row>
    <row r="294" spans="1:106" ht="12.75">
      <c r="A294" s="38">
        <v>158</v>
      </c>
      <c r="B294" s="42">
        <v>23</v>
      </c>
      <c r="C294" s="4" t="s">
        <v>449</v>
      </c>
      <c r="D294" s="88" t="s">
        <v>494</v>
      </c>
      <c r="E294" s="9">
        <v>6</v>
      </c>
      <c r="F294" s="40">
        <v>5472000</v>
      </c>
      <c r="G294" s="62">
        <v>3</v>
      </c>
      <c r="H294" s="40">
        <v>1802000</v>
      </c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28"/>
    </row>
    <row r="295" spans="1:106" ht="12.75">
      <c r="A295" s="38">
        <v>159</v>
      </c>
      <c r="B295" s="42">
        <v>24</v>
      </c>
      <c r="C295" s="4" t="s">
        <v>417</v>
      </c>
      <c r="D295" s="88" t="s">
        <v>418</v>
      </c>
      <c r="E295" s="9">
        <v>9</v>
      </c>
      <c r="F295" s="40">
        <v>11375000</v>
      </c>
      <c r="G295" s="62">
        <v>3</v>
      </c>
      <c r="H295" s="40">
        <v>1698000</v>
      </c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28"/>
    </row>
    <row r="296" spans="1:106" ht="12.75">
      <c r="A296" s="38">
        <v>165</v>
      </c>
      <c r="B296" s="42">
        <v>25</v>
      </c>
      <c r="C296" s="4" t="s">
        <v>424</v>
      </c>
      <c r="D296" s="88" t="s">
        <v>627</v>
      </c>
      <c r="E296" s="9">
        <v>8</v>
      </c>
      <c r="F296" s="40">
        <v>6896000</v>
      </c>
      <c r="G296" s="92">
        <v>3</v>
      </c>
      <c r="H296" s="49">
        <v>444000</v>
      </c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28"/>
    </row>
    <row r="297" spans="1:106" ht="12.75">
      <c r="A297" s="38">
        <v>179</v>
      </c>
      <c r="B297" s="42">
        <v>26</v>
      </c>
      <c r="C297" s="4" t="s">
        <v>458</v>
      </c>
      <c r="D297" s="88" t="s">
        <v>459</v>
      </c>
      <c r="E297" s="9">
        <v>5</v>
      </c>
      <c r="F297" s="40">
        <v>3061000</v>
      </c>
      <c r="G297" s="62">
        <v>2</v>
      </c>
      <c r="H297" s="40">
        <v>1522000</v>
      </c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28"/>
    </row>
    <row r="298" spans="1:106" ht="12.75">
      <c r="A298" s="38">
        <v>188</v>
      </c>
      <c r="B298" s="42">
        <v>27</v>
      </c>
      <c r="C298" s="4" t="s">
        <v>423</v>
      </c>
      <c r="D298" s="88" t="s">
        <v>510</v>
      </c>
      <c r="E298" s="9">
        <v>7</v>
      </c>
      <c r="F298" s="40">
        <v>6652000</v>
      </c>
      <c r="G298" s="62">
        <v>2</v>
      </c>
      <c r="H298" s="40">
        <v>504000</v>
      </c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28"/>
    </row>
    <row r="299" spans="1:106" ht="12.75">
      <c r="A299" s="38">
        <v>201</v>
      </c>
      <c r="B299" s="42">
        <v>28</v>
      </c>
      <c r="C299" s="4" t="s">
        <v>438</v>
      </c>
      <c r="D299" s="88" t="s">
        <v>439</v>
      </c>
      <c r="E299" s="9">
        <v>0</v>
      </c>
      <c r="F299" s="44" t="s">
        <v>592</v>
      </c>
      <c r="G299" s="62">
        <v>1</v>
      </c>
      <c r="H299" s="44">
        <v>848000</v>
      </c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28"/>
    </row>
    <row r="300" spans="1:106" ht="12.75">
      <c r="A300" s="38">
        <v>206</v>
      </c>
      <c r="B300" s="42">
        <v>29</v>
      </c>
      <c r="C300" s="4" t="s">
        <v>434</v>
      </c>
      <c r="D300" s="88" t="s">
        <v>435</v>
      </c>
      <c r="E300" s="9">
        <v>0</v>
      </c>
      <c r="F300" s="44" t="s">
        <v>592</v>
      </c>
      <c r="G300" s="62">
        <v>1</v>
      </c>
      <c r="H300" s="44">
        <v>751000</v>
      </c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28"/>
    </row>
    <row r="301" spans="1:106" ht="12.75">
      <c r="A301" s="38">
        <v>224</v>
      </c>
      <c r="B301" s="42">
        <v>30</v>
      </c>
      <c r="C301" s="39" t="s">
        <v>601</v>
      </c>
      <c r="D301" s="89" t="s">
        <v>602</v>
      </c>
      <c r="E301" s="9">
        <v>2</v>
      </c>
      <c r="F301" s="40">
        <v>842000</v>
      </c>
      <c r="G301" s="62">
        <v>1</v>
      </c>
      <c r="H301" s="40">
        <v>89000</v>
      </c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28"/>
    </row>
    <row r="302" spans="1:106" ht="12.75">
      <c r="A302" s="46" t="s">
        <v>592</v>
      </c>
      <c r="B302" s="43" t="s">
        <v>592</v>
      </c>
      <c r="C302" s="39" t="s">
        <v>415</v>
      </c>
      <c r="D302" s="89" t="s">
        <v>416</v>
      </c>
      <c r="E302" s="9">
        <v>0</v>
      </c>
      <c r="F302" s="44" t="s">
        <v>592</v>
      </c>
      <c r="G302" s="62">
        <v>0</v>
      </c>
      <c r="H302" s="44" t="s">
        <v>592</v>
      </c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28"/>
    </row>
    <row r="303" spans="1:106" ht="12.75">
      <c r="A303" s="46" t="s">
        <v>592</v>
      </c>
      <c r="B303" s="43" t="s">
        <v>592</v>
      </c>
      <c r="C303" s="4" t="s">
        <v>427</v>
      </c>
      <c r="D303" s="88" t="s">
        <v>428</v>
      </c>
      <c r="E303" s="9">
        <v>1</v>
      </c>
      <c r="F303" s="44">
        <v>237000</v>
      </c>
      <c r="G303" s="62">
        <v>0</v>
      </c>
      <c r="H303" s="44" t="s">
        <v>592</v>
      </c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28"/>
    </row>
    <row r="304" spans="1:106" ht="12.75">
      <c r="A304" s="46" t="s">
        <v>592</v>
      </c>
      <c r="B304" s="43" t="s">
        <v>592</v>
      </c>
      <c r="C304" s="4" t="s">
        <v>441</v>
      </c>
      <c r="D304" s="88" t="s">
        <v>442</v>
      </c>
      <c r="E304" s="9">
        <v>0</v>
      </c>
      <c r="F304" s="44" t="s">
        <v>592</v>
      </c>
      <c r="G304" s="62">
        <v>0</v>
      </c>
      <c r="H304" s="44" t="s">
        <v>592</v>
      </c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28"/>
    </row>
    <row r="305" spans="1:106" ht="13.5" thickBot="1">
      <c r="A305" s="46" t="s">
        <v>592</v>
      </c>
      <c r="B305" s="43" t="s">
        <v>592</v>
      </c>
      <c r="C305" s="4" t="s">
        <v>447</v>
      </c>
      <c r="D305" s="88" t="s">
        <v>448</v>
      </c>
      <c r="E305" s="9">
        <v>0</v>
      </c>
      <c r="F305" s="44" t="s">
        <v>592</v>
      </c>
      <c r="G305" s="62">
        <v>0</v>
      </c>
      <c r="H305" s="44" t="s">
        <v>592</v>
      </c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28"/>
    </row>
    <row r="306" spans="1:106" ht="13.5" thickBot="1">
      <c r="A306" s="46" t="s">
        <v>592</v>
      </c>
      <c r="B306" s="43" t="s">
        <v>592</v>
      </c>
      <c r="C306" s="4" t="s">
        <v>460</v>
      </c>
      <c r="D306" s="88" t="s">
        <v>461</v>
      </c>
      <c r="E306" s="9">
        <v>0</v>
      </c>
      <c r="F306" s="44" t="s">
        <v>592</v>
      </c>
      <c r="G306" s="62">
        <v>0</v>
      </c>
      <c r="H306" s="44" t="s">
        <v>592</v>
      </c>
      <c r="I306" s="79" t="s">
        <v>628</v>
      </c>
      <c r="J306" s="79" t="s">
        <v>628</v>
      </c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28"/>
    </row>
    <row r="307" spans="1:106" ht="13.5" thickBot="1">
      <c r="A307" s="60" t="s">
        <v>592</v>
      </c>
      <c r="B307" s="61" t="s">
        <v>592</v>
      </c>
      <c r="C307" s="27" t="s">
        <v>462</v>
      </c>
      <c r="D307" s="90" t="s">
        <v>463</v>
      </c>
      <c r="E307" s="94">
        <v>0</v>
      </c>
      <c r="F307" s="72" t="s">
        <v>592</v>
      </c>
      <c r="G307" s="93">
        <v>0</v>
      </c>
      <c r="H307" s="72" t="s">
        <v>592</v>
      </c>
      <c r="I307" s="64" t="s">
        <v>619</v>
      </c>
      <c r="J307" s="65" t="s">
        <v>620</v>
      </c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28"/>
    </row>
    <row r="308" spans="1:106" ht="13.5" thickBot="1">
      <c r="A308" s="114" t="s">
        <v>616</v>
      </c>
      <c r="B308" s="115"/>
      <c r="C308" s="115"/>
      <c r="D308" s="116"/>
      <c r="E308" s="76">
        <f>SUM(E272:E307)</f>
        <v>1010</v>
      </c>
      <c r="F308" s="77">
        <f>SUM(F272:F307)</f>
        <v>782030000</v>
      </c>
      <c r="G308" s="76">
        <f>SUM(G272:G307)</f>
        <v>727</v>
      </c>
      <c r="H308" s="77">
        <f>SUM(H272:H307)</f>
        <v>579429000</v>
      </c>
      <c r="I308" s="66">
        <f>(G308-E308)/E308</f>
        <v>-0.2801980198019802</v>
      </c>
      <c r="J308" s="66">
        <f>(H308-F308)/F308</f>
        <v>-0.2590706238891091</v>
      </c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28"/>
    </row>
    <row r="309" spans="1:106" ht="13.5" thickBot="1">
      <c r="A309" s="129" t="s">
        <v>546</v>
      </c>
      <c r="B309" s="130"/>
      <c r="C309" s="130"/>
      <c r="D309" s="130"/>
      <c r="E309" s="130"/>
      <c r="F309" s="130"/>
      <c r="G309" s="130"/>
      <c r="H309" s="131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28"/>
    </row>
    <row r="310" spans="1:106" ht="12.75">
      <c r="A310" s="38">
        <v>10</v>
      </c>
      <c r="B310" s="42">
        <v>1</v>
      </c>
      <c r="C310" s="4" t="s">
        <v>464</v>
      </c>
      <c r="D310" s="88" t="s">
        <v>547</v>
      </c>
      <c r="E310" s="50">
        <v>82</v>
      </c>
      <c r="F310" s="37">
        <v>60268000</v>
      </c>
      <c r="G310" s="62">
        <v>71</v>
      </c>
      <c r="H310" s="40">
        <v>43801000</v>
      </c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28"/>
    </row>
    <row r="311" spans="1:106" ht="12.75">
      <c r="A311" s="41">
        <v>22</v>
      </c>
      <c r="B311" s="42">
        <v>2</v>
      </c>
      <c r="C311" s="4" t="s">
        <v>467</v>
      </c>
      <c r="D311" s="88" t="s">
        <v>468</v>
      </c>
      <c r="E311" s="9">
        <v>48</v>
      </c>
      <c r="F311" s="40">
        <v>26118000</v>
      </c>
      <c r="G311" s="62">
        <v>40</v>
      </c>
      <c r="H311" s="40">
        <v>27173000</v>
      </c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28"/>
    </row>
    <row r="312" spans="1:106" ht="12.75">
      <c r="A312" s="38">
        <v>43</v>
      </c>
      <c r="B312" s="42">
        <v>3</v>
      </c>
      <c r="C312" s="4" t="s">
        <v>515</v>
      </c>
      <c r="D312" s="88" t="s">
        <v>516</v>
      </c>
      <c r="E312" s="9">
        <v>19</v>
      </c>
      <c r="F312" s="40">
        <v>14103000</v>
      </c>
      <c r="G312" s="62">
        <v>19</v>
      </c>
      <c r="H312" s="40">
        <v>12431000</v>
      </c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28"/>
    </row>
    <row r="313" spans="1:106" ht="12.75">
      <c r="A313" s="41">
        <v>57</v>
      </c>
      <c r="B313" s="42">
        <v>4</v>
      </c>
      <c r="C313" s="4" t="s">
        <v>476</v>
      </c>
      <c r="D313" s="88" t="s">
        <v>477</v>
      </c>
      <c r="E313" s="9">
        <v>25</v>
      </c>
      <c r="F313" s="40">
        <v>9164000</v>
      </c>
      <c r="G313" s="62">
        <v>15</v>
      </c>
      <c r="H313" s="40">
        <v>6026000</v>
      </c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28"/>
    </row>
    <row r="314" spans="1:106" ht="12.75">
      <c r="A314" s="38">
        <v>106</v>
      </c>
      <c r="B314" s="42">
        <v>5</v>
      </c>
      <c r="C314" s="4" t="s">
        <v>478</v>
      </c>
      <c r="D314" s="88" t="s">
        <v>479</v>
      </c>
      <c r="E314" s="9">
        <v>7</v>
      </c>
      <c r="F314" s="40">
        <v>2025000</v>
      </c>
      <c r="G314" s="62">
        <v>7</v>
      </c>
      <c r="H314" s="40">
        <v>2052000</v>
      </c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28"/>
    </row>
    <row r="315" spans="1:106" ht="12.75">
      <c r="A315" s="38">
        <v>110</v>
      </c>
      <c r="B315" s="42">
        <v>6</v>
      </c>
      <c r="C315" s="4" t="s">
        <v>484</v>
      </c>
      <c r="D315" s="88" t="s">
        <v>485</v>
      </c>
      <c r="E315" s="9">
        <v>5</v>
      </c>
      <c r="F315" s="40">
        <v>4728000</v>
      </c>
      <c r="G315" s="62">
        <v>6</v>
      </c>
      <c r="H315" s="40">
        <v>2841000</v>
      </c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28"/>
    </row>
    <row r="316" spans="1:106" ht="12.75">
      <c r="A316" s="38">
        <v>123</v>
      </c>
      <c r="B316" s="42">
        <v>7</v>
      </c>
      <c r="C316" s="4" t="s">
        <v>480</v>
      </c>
      <c r="D316" s="88" t="s">
        <v>481</v>
      </c>
      <c r="E316" s="9">
        <v>9</v>
      </c>
      <c r="F316" s="40">
        <v>3113000</v>
      </c>
      <c r="G316" s="62">
        <v>5</v>
      </c>
      <c r="H316" s="40">
        <v>4079000</v>
      </c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28"/>
    </row>
    <row r="317" spans="1:106" ht="12.75">
      <c r="A317" s="38">
        <v>128</v>
      </c>
      <c r="B317" s="42">
        <v>8</v>
      </c>
      <c r="C317" s="4" t="s">
        <v>469</v>
      </c>
      <c r="D317" s="88" t="s">
        <v>536</v>
      </c>
      <c r="E317" s="9">
        <v>8</v>
      </c>
      <c r="F317" s="40">
        <v>3527000</v>
      </c>
      <c r="G317" s="62">
        <v>5</v>
      </c>
      <c r="H317" s="40">
        <v>2519000</v>
      </c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28"/>
    </row>
    <row r="318" spans="1:106" ht="12.75">
      <c r="A318" s="38">
        <v>215</v>
      </c>
      <c r="B318" s="42">
        <v>9</v>
      </c>
      <c r="C318" s="4" t="s">
        <v>465</v>
      </c>
      <c r="D318" s="88" t="s">
        <v>466</v>
      </c>
      <c r="E318" s="9">
        <v>1</v>
      </c>
      <c r="F318" s="40">
        <v>223000</v>
      </c>
      <c r="G318" s="92">
        <v>1</v>
      </c>
      <c r="H318" s="49">
        <v>372000</v>
      </c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28"/>
    </row>
    <row r="319" spans="1:106" ht="12.75">
      <c r="A319" s="46" t="s">
        <v>592</v>
      </c>
      <c r="B319" s="43" t="s">
        <v>592</v>
      </c>
      <c r="C319" s="4" t="s">
        <v>470</v>
      </c>
      <c r="D319" s="88" t="s">
        <v>471</v>
      </c>
      <c r="E319" s="9">
        <v>1</v>
      </c>
      <c r="F319" s="44">
        <v>471000</v>
      </c>
      <c r="G319" s="62">
        <v>0</v>
      </c>
      <c r="H319" s="44" t="s">
        <v>592</v>
      </c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28"/>
    </row>
    <row r="320" spans="1:106" ht="13.5" thickBot="1">
      <c r="A320" s="46" t="s">
        <v>592</v>
      </c>
      <c r="B320" s="43" t="s">
        <v>592</v>
      </c>
      <c r="C320" s="4" t="s">
        <v>472</v>
      </c>
      <c r="D320" s="88" t="s">
        <v>473</v>
      </c>
      <c r="E320" s="9">
        <v>0</v>
      </c>
      <c r="F320" s="44" t="s">
        <v>592</v>
      </c>
      <c r="G320" s="62">
        <v>0</v>
      </c>
      <c r="H320" s="44" t="s">
        <v>592</v>
      </c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28"/>
    </row>
    <row r="321" spans="1:106" ht="13.5" thickBot="1">
      <c r="A321" s="46" t="s">
        <v>592</v>
      </c>
      <c r="B321" s="43" t="s">
        <v>592</v>
      </c>
      <c r="C321" s="4" t="s">
        <v>474</v>
      </c>
      <c r="D321" s="88" t="s">
        <v>475</v>
      </c>
      <c r="E321" s="9">
        <v>0</v>
      </c>
      <c r="F321" s="44" t="s">
        <v>592</v>
      </c>
      <c r="G321" s="62">
        <v>0</v>
      </c>
      <c r="H321" s="44" t="s">
        <v>592</v>
      </c>
      <c r="I321" s="79" t="s">
        <v>628</v>
      </c>
      <c r="J321" s="79" t="s">
        <v>628</v>
      </c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28"/>
    </row>
    <row r="322" spans="1:106" ht="13.5" thickBot="1">
      <c r="A322" s="60" t="s">
        <v>592</v>
      </c>
      <c r="B322" s="61" t="s">
        <v>592</v>
      </c>
      <c r="C322" s="27" t="s">
        <v>482</v>
      </c>
      <c r="D322" s="90" t="s">
        <v>483</v>
      </c>
      <c r="E322" s="94">
        <v>1</v>
      </c>
      <c r="F322" s="96">
        <v>649000</v>
      </c>
      <c r="G322" s="93">
        <v>0</v>
      </c>
      <c r="H322" s="72" t="s">
        <v>592</v>
      </c>
      <c r="I322" s="64" t="s">
        <v>619</v>
      </c>
      <c r="J322" s="65" t="s">
        <v>620</v>
      </c>
      <c r="K322" s="3"/>
      <c r="L322" s="3"/>
      <c r="M322" s="33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20"/>
      <c r="BK322" s="20"/>
      <c r="BL322" s="20"/>
      <c r="BM322" s="20"/>
      <c r="BN322" s="20"/>
      <c r="BO322" s="20"/>
      <c r="BP322" s="20"/>
      <c r="BQ322" s="20"/>
      <c r="BR322" s="20"/>
      <c r="BS322" s="20"/>
      <c r="BT322" s="20"/>
      <c r="BU322" s="20"/>
      <c r="BV322" s="20"/>
      <c r="BW322" s="20"/>
      <c r="BX322" s="20"/>
      <c r="BY322" s="20"/>
      <c r="BZ322" s="20"/>
      <c r="CA322" s="20"/>
      <c r="CB322" s="20"/>
      <c r="CC322" s="20"/>
      <c r="CD322" s="20"/>
      <c r="CE322" s="20"/>
      <c r="CF322" s="20"/>
      <c r="CG322" s="20"/>
      <c r="CH322" s="20"/>
      <c r="CI322" s="20"/>
      <c r="CJ322" s="20"/>
      <c r="CK322" s="20"/>
      <c r="CL322" s="20"/>
      <c r="CM322" s="20"/>
      <c r="CN322" s="20"/>
      <c r="CO322" s="20"/>
      <c r="CP322" s="20"/>
      <c r="CQ322" s="20"/>
      <c r="CR322" s="20"/>
      <c r="CS322" s="20"/>
      <c r="CT322" s="20"/>
      <c r="CU322" s="20"/>
      <c r="CV322" s="20"/>
      <c r="CW322" s="20"/>
      <c r="CX322" s="20"/>
      <c r="CY322" s="20"/>
      <c r="CZ322" s="20"/>
      <c r="DA322" s="20"/>
      <c r="DB322" s="20"/>
    </row>
    <row r="323" spans="1:106" ht="13.5" thickBot="1">
      <c r="A323" s="132" t="s">
        <v>617</v>
      </c>
      <c r="B323" s="133"/>
      <c r="C323" s="133"/>
      <c r="D323" s="133"/>
      <c r="E323" s="67">
        <f>SUM(E310:E322)</f>
        <v>206</v>
      </c>
      <c r="F323" s="70">
        <f>SUM(F310:F322)</f>
        <v>124389000</v>
      </c>
      <c r="G323" s="67">
        <f>SUM(G310:G322)</f>
        <v>169</v>
      </c>
      <c r="H323" s="68">
        <f>SUM(H310:H322)</f>
        <v>101294000</v>
      </c>
      <c r="I323" s="85">
        <f>(G323-E323)/E323</f>
        <v>-0.1796116504854369</v>
      </c>
      <c r="J323" s="66">
        <f>(H323-F323)/F323</f>
        <v>-0.1856675429499393</v>
      </c>
      <c r="K323" s="3"/>
      <c r="L323" s="3"/>
      <c r="M323" s="33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  <c r="BH323" s="20"/>
      <c r="BI323" s="20"/>
      <c r="BJ323" s="20"/>
      <c r="BK323" s="20"/>
      <c r="BL323" s="20"/>
      <c r="BM323" s="20"/>
      <c r="BN323" s="20"/>
      <c r="BO323" s="20"/>
      <c r="BP323" s="20"/>
      <c r="BQ323" s="20"/>
      <c r="BR323" s="20"/>
      <c r="BS323" s="20"/>
      <c r="BT323" s="20"/>
      <c r="BU323" s="20"/>
      <c r="BV323" s="20"/>
      <c r="BW323" s="20"/>
      <c r="BX323" s="20"/>
      <c r="BY323" s="20"/>
      <c r="BZ323" s="20"/>
      <c r="CA323" s="20"/>
      <c r="CB323" s="20"/>
      <c r="CC323" s="20"/>
      <c r="CD323" s="20"/>
      <c r="CE323" s="20"/>
      <c r="CF323" s="20"/>
      <c r="CG323" s="20"/>
      <c r="CH323" s="20"/>
      <c r="CI323" s="20"/>
      <c r="CJ323" s="20"/>
      <c r="CK323" s="20"/>
      <c r="CL323" s="20"/>
      <c r="CM323" s="20"/>
      <c r="CN323" s="20"/>
      <c r="CO323" s="20"/>
      <c r="CP323" s="20"/>
      <c r="CQ323" s="20"/>
      <c r="CR323" s="20"/>
      <c r="CS323" s="20"/>
      <c r="CT323" s="20"/>
      <c r="CU323" s="20"/>
      <c r="CV323" s="20"/>
      <c r="CW323" s="20"/>
      <c r="CX323" s="20"/>
      <c r="CY323" s="20"/>
      <c r="CZ323" s="20"/>
      <c r="DA323" s="20"/>
      <c r="DB323" s="20"/>
    </row>
    <row r="324" spans="1:13" ht="12.75">
      <c r="A324" s="24" t="s">
        <v>491</v>
      </c>
      <c r="B324" s="25"/>
      <c r="C324" s="25" t="s">
        <v>486</v>
      </c>
      <c r="D324" s="7"/>
      <c r="E324" s="69">
        <f>E24+E47+E74+E127+E180+E219+E248+E270+E308+E323</f>
        <v>4342</v>
      </c>
      <c r="F324" s="19">
        <f>F24+F47+F74+F127+F180+F219+F248+F270+F308+F323</f>
        <v>2917020000</v>
      </c>
      <c r="G324" s="69">
        <f>G24+G47+G74+G127+G180+G219+G248+G270+G308+G323</f>
        <v>3261</v>
      </c>
      <c r="H324" s="86">
        <f>H24+H47+H74+H127+H180+H219+H248+H270+H308+H323</f>
        <v>2280694000</v>
      </c>
      <c r="I324" s="3"/>
      <c r="J324" s="3"/>
      <c r="K324" s="3"/>
      <c r="L324" s="3"/>
      <c r="M324" s="18"/>
    </row>
    <row r="325" spans="1:13" ht="12.75">
      <c r="A325" s="13" t="s">
        <v>629</v>
      </c>
      <c r="B325" s="14"/>
      <c r="C325" s="14"/>
      <c r="D325" s="14"/>
      <c r="E325" s="15"/>
      <c r="F325" s="15"/>
      <c r="G325" s="15">
        <f>(G324-E324)/E324</f>
        <v>-0.24896361123906033</v>
      </c>
      <c r="H325" s="73">
        <f>(H324-F324)/F324</f>
        <v>-0.21814248788146806</v>
      </c>
      <c r="I325" s="3"/>
      <c r="J325" s="3"/>
      <c r="K325" s="3"/>
      <c r="L325" s="3"/>
      <c r="M325" s="18"/>
    </row>
    <row r="326" spans="8:13" ht="12.75">
      <c r="H326" s="52"/>
      <c r="I326" s="3"/>
      <c r="J326" s="3"/>
      <c r="K326" s="3"/>
      <c r="L326" s="3"/>
      <c r="M326" s="18"/>
    </row>
    <row r="327" spans="1:13" ht="12.75">
      <c r="A327" s="101" t="s">
        <v>630</v>
      </c>
      <c r="B327" s="102"/>
      <c r="C327" s="102"/>
      <c r="D327" s="102"/>
      <c r="E327" s="16"/>
      <c r="F327" s="11">
        <f>F324/E324</f>
        <v>671814.8318747121</v>
      </c>
      <c r="H327" s="75">
        <f>H324/G324</f>
        <v>699384.8512726157</v>
      </c>
      <c r="I327" s="3"/>
      <c r="J327" s="3"/>
      <c r="K327" s="3"/>
      <c r="L327" s="3"/>
      <c r="M327" s="18"/>
    </row>
    <row r="328" spans="1:13" ht="13.5" thickBot="1">
      <c r="A328" s="103" t="s">
        <v>631</v>
      </c>
      <c r="B328" s="104"/>
      <c r="C328" s="104"/>
      <c r="D328" s="104"/>
      <c r="E328" s="26"/>
      <c r="F328" s="1"/>
      <c r="G328" s="27"/>
      <c r="H328" s="74">
        <f>(H327-F327)/F327</f>
        <v>0.04103812254482223</v>
      </c>
      <c r="I328" s="3"/>
      <c r="J328" s="3"/>
      <c r="K328" s="3"/>
      <c r="L328" s="3"/>
      <c r="M328" s="18"/>
    </row>
    <row r="329" spans="1:13" ht="12.75">
      <c r="A329" s="5"/>
      <c r="B329" s="2"/>
      <c r="C329" s="2"/>
      <c r="D329" s="2"/>
      <c r="E329" s="2"/>
      <c r="F329" s="19"/>
      <c r="G329" s="2"/>
      <c r="H329" s="34"/>
      <c r="I329" s="3"/>
      <c r="J329" s="3"/>
      <c r="K329" s="3"/>
      <c r="L329" s="3"/>
      <c r="M329" s="18"/>
    </row>
    <row r="330" spans="1:13" ht="12.75">
      <c r="A330" s="17" t="s">
        <v>632</v>
      </c>
      <c r="H330" s="35"/>
      <c r="I330" s="3"/>
      <c r="J330" s="3"/>
      <c r="K330" s="3"/>
      <c r="L330" s="3"/>
      <c r="M330" s="18"/>
    </row>
    <row r="331" spans="1:13" ht="12.75">
      <c r="A331" s="17" t="s">
        <v>633</v>
      </c>
      <c r="H331" s="35"/>
      <c r="I331" s="3"/>
      <c r="J331" s="3"/>
      <c r="K331" s="3"/>
      <c r="L331" s="3"/>
      <c r="M331" s="18"/>
    </row>
    <row r="332" spans="6:12" s="4" customFormat="1" ht="12.75">
      <c r="F332" s="11"/>
      <c r="H332" s="35"/>
      <c r="I332" s="20"/>
      <c r="J332" s="20"/>
      <c r="K332" s="20"/>
      <c r="L332" s="2"/>
    </row>
    <row r="333" ht="12.75">
      <c r="H333" s="35"/>
    </row>
    <row r="334" ht="12.75">
      <c r="H334" s="35"/>
    </row>
    <row r="335" ht="12.75">
      <c r="H335" s="35"/>
    </row>
    <row r="336" ht="12.75">
      <c r="H336" s="35"/>
    </row>
    <row r="337" ht="12.75">
      <c r="H337" s="35"/>
    </row>
    <row r="338" ht="12.75">
      <c r="H338" s="35"/>
    </row>
  </sheetData>
  <sheetProtection/>
  <mergeCells count="22">
    <mergeCell ref="A249:H249"/>
    <mergeCell ref="A270:D270"/>
    <mergeCell ref="A271:H271"/>
    <mergeCell ref="A308:D308"/>
    <mergeCell ref="A309:H309"/>
    <mergeCell ref="A323:D323"/>
    <mergeCell ref="A128:H128"/>
    <mergeCell ref="A180:D180"/>
    <mergeCell ref="A181:H181"/>
    <mergeCell ref="A219:D219"/>
    <mergeCell ref="A220:H220"/>
    <mergeCell ref="A248:D248"/>
    <mergeCell ref="A327:D327"/>
    <mergeCell ref="A328:D328"/>
    <mergeCell ref="A24:D24"/>
    <mergeCell ref="A25:H25"/>
    <mergeCell ref="A4:H4"/>
    <mergeCell ref="A47:D47"/>
    <mergeCell ref="A48:H48"/>
    <mergeCell ref="A74:D74"/>
    <mergeCell ref="A75:H75"/>
    <mergeCell ref="A127:D127"/>
  </mergeCells>
  <printOptions/>
  <pageMargins left="0.75" right="0.75" top="1" bottom="1" header="0.25" footer="0.5"/>
  <pageSetup horizontalDpi="600" verticalDpi="600" orientation="landscape" scale="75" r:id="rId1"/>
  <headerFooter alignWithMargins="0">
    <oddHeader>&amp;L&amp;"Times New Roman,Bold Italic"&amp;14 504 Loan Approvals by CDC for FY 2014&amp;"Arial,Regular"&amp;10
&amp;"Arial,Bold Italic"&amp;9Comparing total for FY14 with FY13 through 4-30-14
Sorted nationally and regionally by # of loans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</dc:creator>
  <cp:keywords/>
  <dc:description/>
  <cp:lastModifiedBy>Kim Chuday</cp:lastModifiedBy>
  <cp:lastPrinted>2010-01-19T18:22:00Z</cp:lastPrinted>
  <dcterms:created xsi:type="dcterms:W3CDTF">2005-12-22T13:56:09Z</dcterms:created>
  <dcterms:modified xsi:type="dcterms:W3CDTF">2014-05-21T17:45:47Z</dcterms:modified>
  <cp:category/>
  <cp:version/>
  <cp:contentType/>
  <cp:contentStatus/>
</cp:coreProperties>
</file>