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730" windowHeight="9405" tabRatio="861" activeTab="9" xr2:uid="{00000000-000D-0000-FFFF-FFFF00000000}"/>
  </bookViews>
  <sheets>
    <sheet name="BB" sheetId="1" r:id="rId1"/>
    <sheet name="GT" sheetId="3" r:id="rId2"/>
    <sheet name="SB" sheetId="2" r:id="rId3"/>
    <sheet name="TD" sheetId="12" r:id="rId4"/>
    <sheet name="BK" sheetId="11" r:id="rId5"/>
    <sheet name="SW" sheetId="10" r:id="rId6"/>
    <sheet name="BA" sheetId="9" r:id="rId7"/>
    <sheet name="TR" sheetId="20" r:id="rId8"/>
    <sheet name="PB" sheetId="7" r:id="rId9"/>
    <sheet name="BR" sheetId="6" r:id="rId10"/>
    <sheet name="Notes" sheetId="25" r:id="rId11"/>
    <sheet name="Boys AA" sheetId="26" r:id="rId12"/>
    <sheet name="Girls AA" sheetId="27" r:id="rId13"/>
    <sheet name="Sheet1" sheetId="28" r:id="rId14"/>
    <sheet name="Sheet2" sheetId="29" r:id="rId15"/>
    <sheet name="Sheet3" sheetId="30" r:id="rId16"/>
  </sheets>
  <definedNames>
    <definedName name="_xlnm._FilterDatabase" localSheetId="11" hidden="1">'Boys AA'!$C$4:$T$218</definedName>
    <definedName name="_xlnm.Print_Area" localSheetId="6">BA!$C$1:$O$128</definedName>
    <definedName name="_xlnm.Print_Area" localSheetId="9">BR!$C$1:$O$35</definedName>
    <definedName name="_xlnm.Print_Area" localSheetId="8">PB!$D$4:$G$15</definedName>
    <definedName name="_xlnm.Print_Area" localSheetId="5">SW!$C$1:$O$25</definedName>
    <definedName name="_xlnm.Print_Titles" localSheetId="6">BA!$C:$D,BA!$1:$2</definedName>
    <definedName name="_xlnm.Print_Titles" localSheetId="0">BB!$1:$2</definedName>
    <definedName name="_xlnm.Print_Titles" localSheetId="4">BK!$C:$D,BK!$1:$2</definedName>
    <definedName name="_xlnm.Print_Titles" localSheetId="11">'Boys AA'!$2:$4</definedName>
    <definedName name="_xlnm.Print_Titles" localSheetId="9">BR!$C:$D,BR!$1:$2</definedName>
    <definedName name="_xlnm.Print_Titles" localSheetId="12">'Girls AA'!$A:$C,'Girls AA'!$2:$4</definedName>
    <definedName name="_xlnm.Print_Titles" localSheetId="1">GT!$C:$D,GT!$1:$2</definedName>
    <definedName name="_xlnm.Print_Titles" localSheetId="8">PB!$C:$D,PB!$1:$2</definedName>
    <definedName name="_xlnm.Print_Titles" localSheetId="2">SB!$C:$D,SB!$1:$2</definedName>
    <definedName name="_xlnm.Print_Titles" localSheetId="5">SW!$C:$D,SW!$1:$2</definedName>
    <definedName name="_xlnm.Print_Titles" localSheetId="3">TD!$C:$D,TD!$1:$2</definedName>
    <definedName name="_xlnm.Print_Titles" localSheetId="7">TR!$C:$E,TR!$1:$2</definedName>
  </definedNames>
  <calcPr calcId="171027"/>
</workbook>
</file>

<file path=xl/calcChain.xml><?xml version="1.0" encoding="utf-8"?>
<calcChain xmlns="http://schemas.openxmlformats.org/spreadsheetml/2006/main">
  <c r="D67" i="26" l="1"/>
  <c r="D57" i="26"/>
  <c r="D58" i="26"/>
  <c r="H23" i="27"/>
  <c r="O23" i="27"/>
  <c r="Q23" i="27"/>
  <c r="U5" i="27"/>
  <c r="V5" i="27"/>
  <c r="X5" i="27"/>
  <c r="Y5" i="27"/>
  <c r="Z5" i="27"/>
  <c r="G28" i="20"/>
  <c r="J29" i="20"/>
  <c r="L29" i="20"/>
  <c r="N29" i="20" s="1"/>
  <c r="O29" i="20"/>
  <c r="G31" i="20"/>
  <c r="I31" i="20" s="1"/>
  <c r="J30" i="20"/>
  <c r="L30" i="20"/>
  <c r="M30" i="20" s="1"/>
  <c r="O30" i="20"/>
  <c r="G19" i="20"/>
  <c r="H19" i="20" s="1"/>
  <c r="J35" i="20"/>
  <c r="L35" i="20"/>
  <c r="M35" i="20" s="1"/>
  <c r="O35" i="20"/>
  <c r="G45" i="20"/>
  <c r="I45" i="20" s="1"/>
  <c r="J38" i="20"/>
  <c r="L38" i="20"/>
  <c r="M38" i="20" s="1"/>
  <c r="O38" i="20"/>
  <c r="P38" i="20" s="1"/>
  <c r="M29" i="20" l="1"/>
  <c r="N35" i="20"/>
  <c r="P30" i="20"/>
  <c r="N38" i="20"/>
  <c r="N30" i="20"/>
  <c r="P35" i="20"/>
  <c r="P29" i="20"/>
  <c r="H45" i="20"/>
  <c r="H31" i="20"/>
  <c r="I19" i="20"/>
  <c r="F39" i="11"/>
  <c r="G39" i="11" s="1"/>
  <c r="H39" i="11"/>
  <c r="J39" i="11"/>
  <c r="K39" i="11" s="1"/>
  <c r="L39" i="11"/>
  <c r="L14" i="11"/>
  <c r="J14" i="11"/>
  <c r="H14" i="11"/>
  <c r="F52" i="11"/>
  <c r="M39" i="11" l="1"/>
  <c r="M14" i="11"/>
  <c r="L47" i="20"/>
  <c r="J29" i="9"/>
  <c r="F83" i="3" l="1"/>
  <c r="G83" i="3" s="1"/>
  <c r="H83" i="3"/>
  <c r="J83" i="3"/>
  <c r="K83" i="3" s="1"/>
  <c r="L83" i="3"/>
  <c r="L84" i="9"/>
  <c r="M83" i="3" l="1"/>
  <c r="Q132" i="27"/>
  <c r="P132" i="27"/>
  <c r="O132" i="27"/>
  <c r="K132" i="27"/>
  <c r="I132" i="27"/>
  <c r="D132" i="27"/>
  <c r="F41" i="9" l="1"/>
  <c r="H12" i="9"/>
  <c r="J12" i="9"/>
  <c r="L12" i="9"/>
  <c r="F34" i="9"/>
  <c r="H59" i="9"/>
  <c r="J59" i="9"/>
  <c r="L59" i="9"/>
  <c r="F33" i="9"/>
  <c r="H5" i="9"/>
  <c r="J5" i="9"/>
  <c r="L5" i="9"/>
  <c r="F15" i="9"/>
  <c r="H92" i="9"/>
  <c r="J92" i="9"/>
  <c r="L92" i="9"/>
  <c r="F50" i="9"/>
  <c r="H20" i="9"/>
  <c r="J20" i="9"/>
  <c r="L20" i="9"/>
  <c r="F81" i="9"/>
  <c r="H108" i="9"/>
  <c r="J108" i="9"/>
  <c r="K108" i="9" s="1"/>
  <c r="L108" i="9"/>
  <c r="F63" i="9"/>
  <c r="H94" i="9"/>
  <c r="J94" i="9"/>
  <c r="L94" i="9"/>
  <c r="F36" i="9"/>
  <c r="H83" i="9"/>
  <c r="J83" i="9"/>
  <c r="L83" i="9"/>
  <c r="F6" i="9"/>
  <c r="H70" i="9"/>
  <c r="J70" i="9"/>
  <c r="L70" i="9"/>
  <c r="F90" i="9"/>
  <c r="H90" i="9"/>
  <c r="J90" i="9"/>
  <c r="K90" i="9" s="1"/>
  <c r="L90" i="9"/>
  <c r="F96" i="9"/>
  <c r="H51" i="9"/>
  <c r="J51" i="9"/>
  <c r="L51" i="9"/>
  <c r="F35" i="9"/>
  <c r="H85" i="9"/>
  <c r="J85" i="9"/>
  <c r="L85" i="9"/>
  <c r="F58" i="9"/>
  <c r="H11" i="9"/>
  <c r="J11" i="9"/>
  <c r="L11" i="9"/>
  <c r="F53" i="9"/>
  <c r="H96" i="9"/>
  <c r="J96" i="9"/>
  <c r="L96" i="9"/>
  <c r="F51" i="9"/>
  <c r="H24" i="9"/>
  <c r="J24" i="9"/>
  <c r="L24" i="9"/>
  <c r="F55" i="9"/>
  <c r="H40" i="9"/>
  <c r="J40" i="9"/>
  <c r="L40" i="9"/>
  <c r="F67" i="9"/>
  <c r="H91" i="9"/>
  <c r="J91" i="9"/>
  <c r="K91" i="9" s="1"/>
  <c r="L91" i="9"/>
  <c r="F112" i="9"/>
  <c r="H89" i="9"/>
  <c r="J89" i="9"/>
  <c r="L89" i="9"/>
  <c r="F4" i="9"/>
  <c r="H66" i="9"/>
  <c r="J66" i="9"/>
  <c r="L66" i="9"/>
  <c r="F31" i="9"/>
  <c r="G31" i="9" s="1"/>
  <c r="H63" i="9"/>
  <c r="J63" i="9"/>
  <c r="L63" i="9"/>
  <c r="F78" i="9"/>
  <c r="H95" i="9"/>
  <c r="J95" i="9"/>
  <c r="L95" i="9"/>
  <c r="F83" i="9"/>
  <c r="H55" i="9"/>
  <c r="J55" i="9"/>
  <c r="L55" i="9"/>
  <c r="F40" i="9"/>
  <c r="H36" i="9"/>
  <c r="J36" i="9"/>
  <c r="K36" i="9" s="1"/>
  <c r="L36" i="9"/>
  <c r="B125" i="9"/>
  <c r="C125" i="9" s="1"/>
  <c r="D125" i="9"/>
  <c r="F125" i="9"/>
  <c r="H125" i="9"/>
  <c r="F87" i="9"/>
  <c r="G87" i="9" s="1"/>
  <c r="H71" i="9"/>
  <c r="J71" i="9"/>
  <c r="K71" i="9" s="1"/>
  <c r="L71" i="9"/>
  <c r="F52" i="9"/>
  <c r="G52" i="9" s="1"/>
  <c r="H62" i="9"/>
  <c r="J62" i="9"/>
  <c r="L62" i="9"/>
  <c r="F7" i="9"/>
  <c r="H7" i="9"/>
  <c r="J7" i="9"/>
  <c r="L7" i="9"/>
  <c r="F95" i="9"/>
  <c r="H60" i="9"/>
  <c r="J60" i="9"/>
  <c r="L60" i="9"/>
  <c r="F61" i="9"/>
  <c r="G61" i="9" s="1"/>
  <c r="H13" i="9"/>
  <c r="J13" i="9"/>
  <c r="L13" i="9"/>
  <c r="F47" i="9"/>
  <c r="G47" i="9" s="1"/>
  <c r="H93" i="9"/>
  <c r="J93" i="9"/>
  <c r="K93" i="9" s="1"/>
  <c r="L93" i="9"/>
  <c r="F3" i="9"/>
  <c r="H105" i="9"/>
  <c r="J105" i="9"/>
  <c r="K105" i="9" s="1"/>
  <c r="L105" i="9"/>
  <c r="F32" i="9"/>
  <c r="G32" i="9" s="1"/>
  <c r="H88" i="9"/>
  <c r="J88" i="9"/>
  <c r="K88" i="9" s="1"/>
  <c r="L88" i="9"/>
  <c r="F46" i="9"/>
  <c r="H17" i="9"/>
  <c r="J17" i="9"/>
  <c r="L17" i="9"/>
  <c r="F38" i="9"/>
  <c r="G38" i="9" s="1"/>
  <c r="H45" i="9"/>
  <c r="J45" i="9"/>
  <c r="L45" i="9"/>
  <c r="F111" i="9"/>
  <c r="H100" i="9"/>
  <c r="J100" i="9"/>
  <c r="L100" i="9"/>
  <c r="F13" i="9"/>
  <c r="H110" i="9"/>
  <c r="J110" i="9"/>
  <c r="L110" i="9"/>
  <c r="F39" i="9"/>
  <c r="H27" i="9"/>
  <c r="J27" i="9"/>
  <c r="K27" i="9" s="1"/>
  <c r="L27" i="9"/>
  <c r="B124" i="9"/>
  <c r="C124" i="9" s="1"/>
  <c r="D124" i="9"/>
  <c r="F124" i="9"/>
  <c r="G124" i="9" s="1"/>
  <c r="H124" i="9"/>
  <c r="F72" i="9"/>
  <c r="H68" i="9"/>
  <c r="J68" i="9"/>
  <c r="L68" i="9"/>
  <c r="F16" i="9"/>
  <c r="H32" i="9"/>
  <c r="J32" i="9"/>
  <c r="L32" i="9"/>
  <c r="F80" i="9"/>
  <c r="H30" i="9"/>
  <c r="J30" i="9"/>
  <c r="L30" i="9"/>
  <c r="F117" i="9"/>
  <c r="G117" i="9" s="1"/>
  <c r="H117" i="9"/>
  <c r="J117" i="9"/>
  <c r="K117" i="9" s="1"/>
  <c r="L117" i="9"/>
  <c r="F107" i="9"/>
  <c r="H35" i="9"/>
  <c r="J35" i="9"/>
  <c r="K35" i="9" s="1"/>
  <c r="L35" i="9"/>
  <c r="F12" i="9"/>
  <c r="H9" i="9"/>
  <c r="J9" i="9"/>
  <c r="L9" i="9"/>
  <c r="F11" i="9"/>
  <c r="H65" i="9"/>
  <c r="J65" i="9"/>
  <c r="L65" i="9"/>
  <c r="F103" i="9"/>
  <c r="H99" i="9"/>
  <c r="J99" i="9"/>
  <c r="L99" i="9"/>
  <c r="F98" i="9"/>
  <c r="H3" i="9"/>
  <c r="J3" i="9"/>
  <c r="L3" i="9"/>
  <c r="F86" i="9"/>
  <c r="H4" i="9"/>
  <c r="J4" i="9"/>
  <c r="L4" i="9"/>
  <c r="F91" i="9"/>
  <c r="G91" i="9" s="1"/>
  <c r="H23" i="9"/>
  <c r="J23" i="9"/>
  <c r="K23" i="9" s="1"/>
  <c r="L23" i="9"/>
  <c r="F73" i="9"/>
  <c r="G73" i="9" s="1"/>
  <c r="H54" i="9"/>
  <c r="J54" i="9"/>
  <c r="K54" i="9" s="1"/>
  <c r="L54" i="9"/>
  <c r="F92" i="9"/>
  <c r="H72" i="9"/>
  <c r="J72" i="9"/>
  <c r="L72" i="9"/>
  <c r="F70" i="9"/>
  <c r="H42" i="9"/>
  <c r="J42" i="9"/>
  <c r="L42" i="9"/>
  <c r="F82" i="9"/>
  <c r="H58" i="9"/>
  <c r="J58" i="9"/>
  <c r="L58" i="9"/>
  <c r="B121" i="9"/>
  <c r="C121" i="9" s="1"/>
  <c r="D121" i="9"/>
  <c r="F121" i="9"/>
  <c r="H121" i="9"/>
  <c r="F101" i="9"/>
  <c r="G101" i="9" s="1"/>
  <c r="H46" i="9"/>
  <c r="J46" i="9"/>
  <c r="L46" i="9"/>
  <c r="F25" i="9"/>
  <c r="H109" i="9"/>
  <c r="J109" i="9"/>
  <c r="L109" i="9"/>
  <c r="F22" i="9"/>
  <c r="H111" i="9"/>
  <c r="J111" i="9"/>
  <c r="L111" i="9"/>
  <c r="F37" i="9"/>
  <c r="H81" i="9"/>
  <c r="J81" i="9"/>
  <c r="K81" i="9" s="1"/>
  <c r="L81" i="9"/>
  <c r="F65" i="9"/>
  <c r="H8" i="9"/>
  <c r="J8" i="9"/>
  <c r="L8" i="9"/>
  <c r="F10" i="9"/>
  <c r="H49" i="9"/>
  <c r="J49" i="9"/>
  <c r="L49" i="9"/>
  <c r="F114" i="9"/>
  <c r="H84" i="9"/>
  <c r="J84" i="9"/>
  <c r="F108" i="9"/>
  <c r="H53" i="9"/>
  <c r="J53" i="9"/>
  <c r="L53" i="9"/>
  <c r="F119" i="9"/>
  <c r="G119" i="9" s="1"/>
  <c r="H119" i="9"/>
  <c r="J119" i="9"/>
  <c r="K119" i="9" s="1"/>
  <c r="L119" i="9"/>
  <c r="F110" i="9"/>
  <c r="G110" i="9" s="1"/>
  <c r="H112" i="9"/>
  <c r="J112" i="9"/>
  <c r="K112" i="9" s="1"/>
  <c r="L112" i="9"/>
  <c r="F97" i="9"/>
  <c r="H18" i="9"/>
  <c r="J18" i="9"/>
  <c r="K18" i="9" s="1"/>
  <c r="L18" i="9"/>
  <c r="F89" i="9"/>
  <c r="G89" i="9" s="1"/>
  <c r="H22" i="9"/>
  <c r="J22" i="9"/>
  <c r="K22" i="9" s="1"/>
  <c r="L22" i="9"/>
  <c r="F26" i="9"/>
  <c r="H52" i="9"/>
  <c r="J52" i="9"/>
  <c r="L52" i="9"/>
  <c r="B126" i="9"/>
  <c r="D126" i="9"/>
  <c r="F126" i="9"/>
  <c r="H126" i="9"/>
  <c r="F84" i="9"/>
  <c r="H74" i="9"/>
  <c r="J74" i="9"/>
  <c r="L74" i="9"/>
  <c r="F9" i="9"/>
  <c r="H26" i="9"/>
  <c r="J26" i="9"/>
  <c r="L26" i="9"/>
  <c r="F20" i="9"/>
  <c r="H16" i="9"/>
  <c r="J16" i="9"/>
  <c r="L16" i="9"/>
  <c r="F64" i="9"/>
  <c r="H15" i="9"/>
  <c r="J15" i="9"/>
  <c r="L15" i="9"/>
  <c r="F56" i="9"/>
  <c r="H87" i="9"/>
  <c r="J87" i="9"/>
  <c r="K87" i="9" s="1"/>
  <c r="L87" i="9"/>
  <c r="F18" i="9"/>
  <c r="H31" i="9"/>
  <c r="J31" i="9"/>
  <c r="L31" i="9"/>
  <c r="F88" i="9"/>
  <c r="H38" i="9"/>
  <c r="J38" i="9"/>
  <c r="L38" i="9"/>
  <c r="F71" i="9"/>
  <c r="G71" i="9" s="1"/>
  <c r="H14" i="9"/>
  <c r="J14" i="9"/>
  <c r="K14" i="9" s="1"/>
  <c r="L14" i="9"/>
  <c r="F19" i="9"/>
  <c r="G19" i="9" s="1"/>
  <c r="H69" i="9"/>
  <c r="J69" i="9"/>
  <c r="K69" i="9" s="1"/>
  <c r="L69" i="9"/>
  <c r="F68" i="9"/>
  <c r="H102" i="9"/>
  <c r="J102" i="9"/>
  <c r="L102" i="9"/>
  <c r="F21" i="9"/>
  <c r="H78" i="9"/>
  <c r="J78" i="9"/>
  <c r="L78" i="9"/>
  <c r="F109" i="9"/>
  <c r="H41" i="9"/>
  <c r="J41" i="9"/>
  <c r="L41" i="9"/>
  <c r="F44" i="9"/>
  <c r="G44" i="9" s="1"/>
  <c r="H67" i="9"/>
  <c r="J67" i="9"/>
  <c r="L67" i="9"/>
  <c r="F8" i="9"/>
  <c r="H39" i="9"/>
  <c r="J39" i="9"/>
  <c r="L39" i="9"/>
  <c r="F60" i="9"/>
  <c r="H82" i="9"/>
  <c r="J82" i="9"/>
  <c r="L82" i="9"/>
  <c r="F62" i="9"/>
  <c r="H61" i="9"/>
  <c r="J61" i="9"/>
  <c r="K61" i="9" s="1"/>
  <c r="L61" i="9"/>
  <c r="F42" i="9"/>
  <c r="G42" i="9" s="1"/>
  <c r="H73" i="9"/>
  <c r="J73" i="9"/>
  <c r="K73" i="9" s="1"/>
  <c r="L73" i="9"/>
  <c r="F30" i="9"/>
  <c r="H29" i="9"/>
  <c r="L29" i="9"/>
  <c r="F27" i="9"/>
  <c r="G27" i="9" s="1"/>
  <c r="H47" i="9"/>
  <c r="J47" i="9"/>
  <c r="K47" i="9" s="1"/>
  <c r="L47" i="9"/>
  <c r="F77" i="9"/>
  <c r="H33" i="9"/>
  <c r="J33" i="9"/>
  <c r="L33" i="9"/>
  <c r="F17" i="9"/>
  <c r="H34" i="9"/>
  <c r="J34" i="9"/>
  <c r="L34" i="9"/>
  <c r="F14" i="9"/>
  <c r="H115" i="9"/>
  <c r="J115" i="9"/>
  <c r="L115" i="9"/>
  <c r="F23" i="9"/>
  <c r="H77" i="9"/>
  <c r="J77" i="9"/>
  <c r="K77" i="9" s="1"/>
  <c r="L77" i="9"/>
  <c r="F100" i="9"/>
  <c r="G100" i="9" s="1"/>
  <c r="H113" i="9"/>
  <c r="J113" i="9"/>
  <c r="L113" i="9"/>
  <c r="F48" i="9"/>
  <c r="H19" i="9"/>
  <c r="J19" i="9"/>
  <c r="L19" i="9"/>
  <c r="F105" i="9"/>
  <c r="G105" i="9" s="1"/>
  <c r="H57" i="9"/>
  <c r="J57" i="9"/>
  <c r="L57" i="9"/>
  <c r="F66" i="9"/>
  <c r="G66" i="9" s="1"/>
  <c r="H97" i="9"/>
  <c r="J97" i="9"/>
  <c r="K97" i="9" s="1"/>
  <c r="L97" i="9"/>
  <c r="F5" i="9"/>
  <c r="H28" i="9"/>
  <c r="J28" i="9"/>
  <c r="L28" i="9"/>
  <c r="F57" i="9"/>
  <c r="H114" i="9"/>
  <c r="J114" i="9"/>
  <c r="L114" i="9"/>
  <c r="F54" i="9"/>
  <c r="H56" i="9"/>
  <c r="J56" i="9"/>
  <c r="K56" i="9" s="1"/>
  <c r="L56" i="9"/>
  <c r="F102" i="9"/>
  <c r="G102" i="9" s="1"/>
  <c r="H79" i="9"/>
  <c r="J79" i="9"/>
  <c r="K79" i="9" s="1"/>
  <c r="L79" i="9"/>
  <c r="F94" i="9"/>
  <c r="H103" i="9"/>
  <c r="J103" i="9"/>
  <c r="K103" i="9" s="1"/>
  <c r="L103" i="9"/>
  <c r="F74" i="9"/>
  <c r="H86" i="9"/>
  <c r="J86" i="9"/>
  <c r="K86" i="9" s="1"/>
  <c r="L86" i="9"/>
  <c r="F45" i="9"/>
  <c r="G45" i="9" s="1"/>
  <c r="H80" i="9"/>
  <c r="J80" i="9"/>
  <c r="L80" i="9"/>
  <c r="B122" i="9"/>
  <c r="D122" i="9"/>
  <c r="F122" i="9"/>
  <c r="G122" i="9" s="1"/>
  <c r="H122" i="9"/>
  <c r="F76" i="9"/>
  <c r="G76" i="9" s="1"/>
  <c r="H76" i="9"/>
  <c r="J76" i="9"/>
  <c r="K76" i="9" s="1"/>
  <c r="L76" i="9"/>
  <c r="B120" i="9"/>
  <c r="D120" i="9"/>
  <c r="F120" i="9"/>
  <c r="H120" i="9"/>
  <c r="F85" i="9"/>
  <c r="G85" i="9" s="1"/>
  <c r="H10" i="9"/>
  <c r="J10" i="9"/>
  <c r="L10" i="9"/>
  <c r="F69" i="9"/>
  <c r="H98" i="9"/>
  <c r="J98" i="9"/>
  <c r="L98" i="9"/>
  <c r="F116" i="9"/>
  <c r="G116" i="9" s="1"/>
  <c r="H116" i="9"/>
  <c r="J116" i="9"/>
  <c r="K116" i="9" s="1"/>
  <c r="L116" i="9"/>
  <c r="F104" i="9"/>
  <c r="G104" i="9" s="1"/>
  <c r="H107" i="9"/>
  <c r="J107" i="9"/>
  <c r="K107" i="9" s="1"/>
  <c r="L107" i="9"/>
  <c r="F24" i="9"/>
  <c r="G24" i="9" s="1"/>
  <c r="H104" i="9"/>
  <c r="J104" i="9"/>
  <c r="K104" i="9" s="1"/>
  <c r="L104" i="9"/>
  <c r="F75" i="9"/>
  <c r="H106" i="9"/>
  <c r="J106" i="9"/>
  <c r="L106" i="9"/>
  <c r="F99" i="9"/>
  <c r="H48" i="9"/>
  <c r="J48" i="9"/>
  <c r="K48" i="9" s="1"/>
  <c r="L48" i="9"/>
  <c r="F113" i="9"/>
  <c r="G113" i="9" s="1"/>
  <c r="H44" i="9"/>
  <c r="J44" i="9"/>
  <c r="L44" i="9"/>
  <c r="F118" i="9"/>
  <c r="G118" i="9" s="1"/>
  <c r="H118" i="9"/>
  <c r="J118" i="9"/>
  <c r="K118" i="9" s="1"/>
  <c r="L118" i="9"/>
  <c r="F28" i="9"/>
  <c r="G28" i="9" s="1"/>
  <c r="H43" i="9"/>
  <c r="J43" i="9"/>
  <c r="K43" i="9" s="1"/>
  <c r="L43" i="9"/>
  <c r="F79" i="9"/>
  <c r="G79" i="9" s="1"/>
  <c r="H37" i="9"/>
  <c r="J37" i="9"/>
  <c r="K37" i="9" s="1"/>
  <c r="L37" i="9"/>
  <c r="F29" i="9"/>
  <c r="G29" i="9" s="1"/>
  <c r="H101" i="9"/>
  <c r="J101" i="9"/>
  <c r="K101" i="9" s="1"/>
  <c r="L101" i="9"/>
  <c r="F59" i="9"/>
  <c r="H6" i="9"/>
  <c r="J6" i="9"/>
  <c r="L6" i="9"/>
  <c r="F49" i="9"/>
  <c r="G49" i="9" s="1"/>
  <c r="H75" i="9"/>
  <c r="J75" i="9"/>
  <c r="K75" i="9" s="1"/>
  <c r="L75" i="9"/>
  <c r="F93" i="9"/>
  <c r="G93" i="9" s="1"/>
  <c r="H50" i="9"/>
  <c r="J50" i="9"/>
  <c r="L50" i="9"/>
  <c r="F106" i="9"/>
  <c r="G106" i="9" s="1"/>
  <c r="H64" i="9"/>
  <c r="J64" i="9"/>
  <c r="L64" i="9"/>
  <c r="B123" i="9"/>
  <c r="D123" i="9"/>
  <c r="F123" i="9"/>
  <c r="H123" i="9"/>
  <c r="F115" i="9"/>
  <c r="H25" i="9"/>
  <c r="J25" i="9"/>
  <c r="L25" i="9"/>
  <c r="B127" i="9"/>
  <c r="D127" i="9"/>
  <c r="F127" i="9"/>
  <c r="H127" i="9"/>
  <c r="B128" i="9"/>
  <c r="C128" i="9" s="1"/>
  <c r="D128" i="9"/>
  <c r="F128" i="9"/>
  <c r="G128" i="9" s="1"/>
  <c r="H128" i="9"/>
  <c r="B129" i="9"/>
  <c r="C129" i="9" s="1"/>
  <c r="D129" i="9"/>
  <c r="F129" i="9"/>
  <c r="G129" i="9" s="1"/>
  <c r="H129" i="9"/>
  <c r="B130" i="9"/>
  <c r="C130" i="9" s="1"/>
  <c r="D130" i="9"/>
  <c r="F130" i="9"/>
  <c r="G130" i="9" s="1"/>
  <c r="H130" i="9"/>
  <c r="B131" i="9"/>
  <c r="D131" i="9"/>
  <c r="F131" i="9"/>
  <c r="H131" i="9"/>
  <c r="B132" i="9"/>
  <c r="C132" i="9" s="1"/>
  <c r="D132" i="9"/>
  <c r="F132" i="9"/>
  <c r="G132" i="9" s="1"/>
  <c r="H132" i="9"/>
  <c r="B133" i="9"/>
  <c r="C133" i="9" s="1"/>
  <c r="D133" i="9"/>
  <c r="F133" i="9"/>
  <c r="G133" i="9" s="1"/>
  <c r="H133" i="9"/>
  <c r="B134" i="9"/>
  <c r="D134" i="9"/>
  <c r="F134" i="9"/>
  <c r="H134" i="9"/>
  <c r="B135" i="9"/>
  <c r="D135" i="9"/>
  <c r="F135" i="9"/>
  <c r="H135" i="9"/>
  <c r="B136" i="9"/>
  <c r="C136" i="9" s="1"/>
  <c r="D136" i="9"/>
  <c r="F136" i="9"/>
  <c r="H136" i="9"/>
  <c r="B137" i="9"/>
  <c r="D137" i="9"/>
  <c r="F137" i="9"/>
  <c r="G137" i="9" s="1"/>
  <c r="H137" i="9"/>
  <c r="B138" i="9"/>
  <c r="D138" i="9"/>
  <c r="F138" i="9"/>
  <c r="G138" i="9" s="1"/>
  <c r="H138" i="9"/>
  <c r="B139" i="9"/>
  <c r="C139" i="9" s="1"/>
  <c r="D139" i="9"/>
  <c r="F139" i="9"/>
  <c r="G139" i="9" s="1"/>
  <c r="H139" i="9"/>
  <c r="B140" i="9"/>
  <c r="C140" i="9" s="1"/>
  <c r="D140" i="9"/>
  <c r="F140" i="9"/>
  <c r="G140" i="9" s="1"/>
  <c r="H140" i="9"/>
  <c r="B141" i="9"/>
  <c r="C141" i="9" s="1"/>
  <c r="D141" i="9"/>
  <c r="F141" i="9"/>
  <c r="G141" i="9" s="1"/>
  <c r="H141" i="9"/>
  <c r="B142" i="9"/>
  <c r="C142" i="9" s="1"/>
  <c r="D142" i="9"/>
  <c r="F142" i="9"/>
  <c r="G142" i="9" s="1"/>
  <c r="H142" i="9"/>
  <c r="B143" i="9"/>
  <c r="C143" i="9" s="1"/>
  <c r="D143" i="9"/>
  <c r="F143" i="9"/>
  <c r="G143" i="9" s="1"/>
  <c r="H143" i="9"/>
  <c r="B144" i="9"/>
  <c r="C144" i="9" s="1"/>
  <c r="D144" i="9"/>
  <c r="F144" i="9"/>
  <c r="G144" i="9" s="1"/>
  <c r="H144" i="9"/>
  <c r="B145" i="9"/>
  <c r="C145" i="9" s="1"/>
  <c r="D145" i="9"/>
  <c r="F145" i="9"/>
  <c r="G145" i="9" s="1"/>
  <c r="H145" i="9"/>
  <c r="B146" i="9"/>
  <c r="C146" i="9" s="1"/>
  <c r="D146" i="9"/>
  <c r="F146" i="9"/>
  <c r="G146" i="9" s="1"/>
  <c r="H146" i="9"/>
  <c r="B147" i="9"/>
  <c r="C147" i="9" s="1"/>
  <c r="D147" i="9"/>
  <c r="F147" i="9"/>
  <c r="G147" i="9" s="1"/>
  <c r="H147" i="9"/>
  <c r="B148" i="9"/>
  <c r="C148" i="9" s="1"/>
  <c r="D148" i="9"/>
  <c r="F148" i="9"/>
  <c r="G148" i="9" s="1"/>
  <c r="H148" i="9"/>
  <c r="B149" i="9"/>
  <c r="C149" i="9" s="1"/>
  <c r="D149" i="9"/>
  <c r="F149" i="9"/>
  <c r="G149" i="9" s="1"/>
  <c r="H149" i="9"/>
  <c r="B150" i="9"/>
  <c r="C150" i="9" s="1"/>
  <c r="D150" i="9"/>
  <c r="F150" i="9"/>
  <c r="G150" i="9" s="1"/>
  <c r="H150" i="9"/>
  <c r="J21" i="9"/>
  <c r="F43" i="9"/>
  <c r="F30" i="11"/>
  <c r="H51" i="11"/>
  <c r="J51" i="11"/>
  <c r="L51" i="11"/>
  <c r="F43" i="11"/>
  <c r="H47" i="11"/>
  <c r="J47" i="11"/>
  <c r="K47" i="11" s="1"/>
  <c r="L47" i="11"/>
  <c r="F44" i="11"/>
  <c r="H59" i="11"/>
  <c r="J59" i="11"/>
  <c r="K59" i="11" s="1"/>
  <c r="L59" i="11"/>
  <c r="F13" i="11"/>
  <c r="H44" i="11"/>
  <c r="J44" i="11"/>
  <c r="L44" i="11"/>
  <c r="F11" i="11"/>
  <c r="H61" i="11"/>
  <c r="J61" i="11"/>
  <c r="L61" i="11"/>
  <c r="F18" i="11"/>
  <c r="H27" i="11"/>
  <c r="J27" i="11"/>
  <c r="L27" i="11"/>
  <c r="F14" i="11"/>
  <c r="H58" i="11"/>
  <c r="J58" i="11"/>
  <c r="L58" i="11"/>
  <c r="F9" i="11"/>
  <c r="H12" i="11"/>
  <c r="J12" i="11"/>
  <c r="L12" i="11"/>
  <c r="F10" i="11"/>
  <c r="H23" i="11"/>
  <c r="J23" i="11"/>
  <c r="L23" i="11"/>
  <c r="F63" i="11"/>
  <c r="G63" i="11" s="1"/>
  <c r="H63" i="11"/>
  <c r="J63" i="11"/>
  <c r="L63" i="11"/>
  <c r="F36" i="11"/>
  <c r="G36" i="11" s="1"/>
  <c r="H17" i="11"/>
  <c r="J17" i="11"/>
  <c r="K17" i="11" s="1"/>
  <c r="L17" i="11"/>
  <c r="F24" i="11"/>
  <c r="H13" i="11"/>
  <c r="J13" i="11"/>
  <c r="L13" i="11"/>
  <c r="F5" i="11"/>
  <c r="H20" i="11"/>
  <c r="J20" i="11"/>
  <c r="L20" i="11"/>
  <c r="F31" i="11"/>
  <c r="G31" i="11" s="1"/>
  <c r="H33" i="11"/>
  <c r="J33" i="11"/>
  <c r="K33" i="11" s="1"/>
  <c r="L33" i="11"/>
  <c r="F61" i="11"/>
  <c r="H18" i="11"/>
  <c r="J18" i="11"/>
  <c r="L18" i="11"/>
  <c r="F53" i="11"/>
  <c r="H29" i="11"/>
  <c r="J29" i="11"/>
  <c r="K29" i="11" s="1"/>
  <c r="L29" i="11"/>
  <c r="F64" i="11"/>
  <c r="H64" i="11"/>
  <c r="J64" i="11"/>
  <c r="K64" i="11" s="1"/>
  <c r="L64" i="11"/>
  <c r="F47" i="11"/>
  <c r="G47" i="11" s="1"/>
  <c r="H15" i="11"/>
  <c r="J15" i="11"/>
  <c r="K15" i="11" s="1"/>
  <c r="L15" i="11"/>
  <c r="F62" i="11"/>
  <c r="G62" i="11" s="1"/>
  <c r="H8" i="11"/>
  <c r="J8" i="11"/>
  <c r="L8" i="11"/>
  <c r="F12" i="11"/>
  <c r="H57" i="11"/>
  <c r="J57" i="11"/>
  <c r="L57" i="11"/>
  <c r="F21" i="11"/>
  <c r="H21" i="11"/>
  <c r="J21" i="11"/>
  <c r="L21" i="11"/>
  <c r="F28" i="11"/>
  <c r="H28" i="11"/>
  <c r="J28" i="11"/>
  <c r="L28" i="11"/>
  <c r="F22" i="11"/>
  <c r="H34" i="11"/>
  <c r="J34" i="11"/>
  <c r="L34" i="11"/>
  <c r="F48" i="11"/>
  <c r="G48" i="11" s="1"/>
  <c r="H53" i="11"/>
  <c r="J53" i="11"/>
  <c r="L53" i="11"/>
  <c r="F16" i="11"/>
  <c r="H3" i="11"/>
  <c r="J3" i="11"/>
  <c r="L3" i="11"/>
  <c r="F57" i="11"/>
  <c r="G57" i="11" s="1"/>
  <c r="H25" i="11"/>
  <c r="J25" i="11"/>
  <c r="L25" i="11"/>
  <c r="F27" i="11"/>
  <c r="H10" i="11"/>
  <c r="J10" i="11"/>
  <c r="L10" i="11"/>
  <c r="F51" i="11"/>
  <c r="H19" i="11"/>
  <c r="J19" i="11"/>
  <c r="K19" i="11" s="1"/>
  <c r="L19" i="11"/>
  <c r="F8" i="11"/>
  <c r="H46" i="11"/>
  <c r="J46" i="11"/>
  <c r="L46" i="11"/>
  <c r="F58" i="11"/>
  <c r="H4" i="11"/>
  <c r="J4" i="11"/>
  <c r="L4" i="11"/>
  <c r="F49" i="11"/>
  <c r="H62" i="11"/>
  <c r="J62" i="11"/>
  <c r="L62" i="11"/>
  <c r="F40" i="11"/>
  <c r="H24" i="11"/>
  <c r="J24" i="11"/>
  <c r="K24" i="11" s="1"/>
  <c r="L24" i="11"/>
  <c r="F38" i="11"/>
  <c r="H7" i="11"/>
  <c r="J7" i="11"/>
  <c r="L7" i="11"/>
  <c r="F7" i="11"/>
  <c r="H22" i="11"/>
  <c r="J22" i="11"/>
  <c r="L22" i="11"/>
  <c r="F4" i="11"/>
  <c r="H6" i="11"/>
  <c r="J6" i="11"/>
  <c r="L6" i="11"/>
  <c r="F6" i="11"/>
  <c r="H30" i="11"/>
  <c r="J30" i="11"/>
  <c r="L30" i="11"/>
  <c r="F25" i="11"/>
  <c r="H9" i="11"/>
  <c r="J9" i="11"/>
  <c r="L9" i="11"/>
  <c r="F19" i="11"/>
  <c r="H36" i="11"/>
  <c r="J36" i="11"/>
  <c r="L36" i="11"/>
  <c r="F23" i="11"/>
  <c r="H35" i="11"/>
  <c r="J35" i="11"/>
  <c r="L35" i="11"/>
  <c r="F54" i="11"/>
  <c r="G54" i="11" s="1"/>
  <c r="H56" i="11"/>
  <c r="J56" i="11"/>
  <c r="K56" i="11" s="1"/>
  <c r="L56" i="11"/>
  <c r="F46" i="11"/>
  <c r="H31" i="11"/>
  <c r="J31" i="11"/>
  <c r="K31" i="11" s="1"/>
  <c r="L31" i="11"/>
  <c r="F35" i="11"/>
  <c r="H40" i="11"/>
  <c r="J40" i="11"/>
  <c r="L40" i="11"/>
  <c r="F37" i="11"/>
  <c r="H37" i="11"/>
  <c r="J37" i="11"/>
  <c r="L37" i="11"/>
  <c r="F34" i="11"/>
  <c r="G34" i="11" s="1"/>
  <c r="H5" i="11"/>
  <c r="J5" i="11"/>
  <c r="L5" i="11"/>
  <c r="F20" i="11"/>
  <c r="H48" i="11"/>
  <c r="J48" i="11"/>
  <c r="L48" i="11"/>
  <c r="F50" i="11"/>
  <c r="G50" i="11" s="1"/>
  <c r="H43" i="11"/>
  <c r="J43" i="11"/>
  <c r="L43" i="11"/>
  <c r="F3" i="11"/>
  <c r="H52" i="11"/>
  <c r="J52" i="11"/>
  <c r="L52" i="11"/>
  <c r="F33" i="11"/>
  <c r="H26" i="11"/>
  <c r="J26" i="11"/>
  <c r="K26" i="11" s="1"/>
  <c r="L26" i="11"/>
  <c r="F26" i="11"/>
  <c r="G26" i="11" s="1"/>
  <c r="H16" i="11"/>
  <c r="J16" i="11"/>
  <c r="L16" i="11"/>
  <c r="F42" i="11"/>
  <c r="G42" i="11" s="1"/>
  <c r="H54" i="11"/>
  <c r="J54" i="11"/>
  <c r="K54" i="11" s="1"/>
  <c r="L54" i="11"/>
  <c r="F59" i="11"/>
  <c r="H32" i="11"/>
  <c r="J32" i="11"/>
  <c r="L32" i="11"/>
  <c r="F55" i="11"/>
  <c r="H42" i="11"/>
  <c r="J42" i="11"/>
  <c r="L42" i="11"/>
  <c r="F32" i="11"/>
  <c r="H50" i="11"/>
  <c r="J50" i="11"/>
  <c r="L50" i="11"/>
  <c r="F29" i="11"/>
  <c r="H41" i="11"/>
  <c r="J41" i="11"/>
  <c r="K41" i="11" s="1"/>
  <c r="L41" i="11"/>
  <c r="F60" i="11"/>
  <c r="H11" i="11"/>
  <c r="J11" i="11"/>
  <c r="L11" i="11"/>
  <c r="F17" i="11"/>
  <c r="H38" i="11"/>
  <c r="J38" i="11"/>
  <c r="L38" i="11"/>
  <c r="F68" i="11"/>
  <c r="H68" i="11"/>
  <c r="J68" i="11"/>
  <c r="K68" i="11" s="1"/>
  <c r="L68" i="11"/>
  <c r="F73" i="11"/>
  <c r="G73" i="11" s="1"/>
  <c r="H73" i="11"/>
  <c r="J73" i="11"/>
  <c r="L73" i="11"/>
  <c r="F41" i="11"/>
  <c r="G41" i="11" s="1"/>
  <c r="H49" i="11"/>
  <c r="J49" i="11"/>
  <c r="L49" i="11"/>
  <c r="F69" i="11"/>
  <c r="G69" i="11" s="1"/>
  <c r="H69" i="11"/>
  <c r="J69" i="11"/>
  <c r="K69" i="11" s="1"/>
  <c r="L69" i="11"/>
  <c r="F66" i="11"/>
  <c r="G66" i="11" s="1"/>
  <c r="H66" i="11"/>
  <c r="J66" i="11"/>
  <c r="L66" i="11"/>
  <c r="F15" i="11"/>
  <c r="H60" i="11"/>
  <c r="J60" i="11"/>
  <c r="K60" i="11" s="1"/>
  <c r="L60" i="11"/>
  <c r="F71" i="11"/>
  <c r="H71" i="11"/>
  <c r="J71" i="11"/>
  <c r="L71" i="11"/>
  <c r="F70" i="11"/>
  <c r="G70" i="11" s="1"/>
  <c r="H70" i="11"/>
  <c r="J70" i="11"/>
  <c r="K70" i="11" s="1"/>
  <c r="L70" i="11"/>
  <c r="F45" i="11"/>
  <c r="G45" i="11" s="1"/>
  <c r="H45" i="11"/>
  <c r="J45" i="11"/>
  <c r="L45" i="11"/>
  <c r="F65" i="11"/>
  <c r="G65" i="11" s="1"/>
  <c r="H65" i="11"/>
  <c r="J65" i="11"/>
  <c r="L65" i="11"/>
  <c r="F67" i="11"/>
  <c r="G67" i="11" s="1"/>
  <c r="H67" i="11"/>
  <c r="J67" i="11"/>
  <c r="K67" i="11" s="1"/>
  <c r="L67" i="11"/>
  <c r="F72" i="11"/>
  <c r="G72" i="11" s="1"/>
  <c r="E132" i="27" s="1"/>
  <c r="H72" i="11"/>
  <c r="J72" i="11"/>
  <c r="K72" i="11" s="1"/>
  <c r="L132" i="27" s="1"/>
  <c r="L72" i="11"/>
  <c r="F74" i="11"/>
  <c r="G74" i="11" s="1"/>
  <c r="H74" i="11"/>
  <c r="J74" i="11"/>
  <c r="K74" i="11" s="1"/>
  <c r="L74" i="11"/>
  <c r="F75" i="11"/>
  <c r="G75" i="11" s="1"/>
  <c r="H75" i="11"/>
  <c r="J75" i="11"/>
  <c r="K75" i="11" s="1"/>
  <c r="L75" i="11"/>
  <c r="F76" i="11"/>
  <c r="G76" i="11" s="1"/>
  <c r="H76" i="11"/>
  <c r="J76" i="11"/>
  <c r="K76" i="11" s="1"/>
  <c r="L76" i="11"/>
  <c r="F77" i="11"/>
  <c r="G77" i="11" s="1"/>
  <c r="H77" i="11"/>
  <c r="J77" i="11"/>
  <c r="L77" i="11"/>
  <c r="F78" i="11"/>
  <c r="G78" i="11" s="1"/>
  <c r="H78" i="11"/>
  <c r="J78" i="11"/>
  <c r="K78" i="11" s="1"/>
  <c r="L78" i="11"/>
  <c r="F79" i="11"/>
  <c r="G79" i="11" s="1"/>
  <c r="H79" i="11"/>
  <c r="J79" i="11"/>
  <c r="K79" i="11" s="1"/>
  <c r="L79" i="11"/>
  <c r="F80" i="11"/>
  <c r="G80" i="11" s="1"/>
  <c r="H80" i="11"/>
  <c r="J80" i="11"/>
  <c r="L80" i="11"/>
  <c r="F81" i="11"/>
  <c r="G81" i="11" s="1"/>
  <c r="H81" i="11"/>
  <c r="J81" i="11"/>
  <c r="K81" i="11" s="1"/>
  <c r="L81" i="11"/>
  <c r="F82" i="11"/>
  <c r="G82" i="11" s="1"/>
  <c r="H82" i="11"/>
  <c r="J82" i="11"/>
  <c r="K82" i="11" s="1"/>
  <c r="L82" i="11"/>
  <c r="F83" i="11"/>
  <c r="G83" i="11" s="1"/>
  <c r="H83" i="11"/>
  <c r="J83" i="11"/>
  <c r="K83" i="11" s="1"/>
  <c r="L83" i="11"/>
  <c r="F84" i="11"/>
  <c r="G84" i="11" s="1"/>
  <c r="H84" i="11"/>
  <c r="J84" i="11"/>
  <c r="K84" i="11" s="1"/>
  <c r="L84" i="11"/>
  <c r="F85" i="11"/>
  <c r="G85" i="11" s="1"/>
  <c r="H85" i="11"/>
  <c r="J85" i="11"/>
  <c r="K85" i="11" s="1"/>
  <c r="L85" i="11"/>
  <c r="F86" i="11"/>
  <c r="G86" i="11" s="1"/>
  <c r="H86" i="11"/>
  <c r="J86" i="11"/>
  <c r="K86" i="11" s="1"/>
  <c r="L86" i="11"/>
  <c r="F87" i="11"/>
  <c r="G87" i="11" s="1"/>
  <c r="H87" i="11"/>
  <c r="J87" i="11"/>
  <c r="K87" i="11" s="1"/>
  <c r="L87" i="11"/>
  <c r="F88" i="11"/>
  <c r="G88" i="11" s="1"/>
  <c r="H88" i="11"/>
  <c r="J88" i="11"/>
  <c r="K88" i="11" s="1"/>
  <c r="L88" i="11"/>
  <c r="F89" i="11"/>
  <c r="G89" i="11" s="1"/>
  <c r="H89" i="11"/>
  <c r="J89" i="11"/>
  <c r="K89" i="11" s="1"/>
  <c r="L89" i="11"/>
  <c r="F90" i="11"/>
  <c r="G90" i="11" s="1"/>
  <c r="H90" i="11"/>
  <c r="J90" i="11"/>
  <c r="K90" i="11" s="1"/>
  <c r="L90" i="11"/>
  <c r="F91" i="11"/>
  <c r="G91" i="11" s="1"/>
  <c r="H91" i="11"/>
  <c r="J91" i="11"/>
  <c r="K91" i="11" s="1"/>
  <c r="L91" i="11"/>
  <c r="F92" i="11"/>
  <c r="G92" i="11" s="1"/>
  <c r="H92" i="11"/>
  <c r="J92" i="11"/>
  <c r="K92" i="11" s="1"/>
  <c r="L92" i="11"/>
  <c r="F93" i="11"/>
  <c r="G93" i="11" s="1"/>
  <c r="H93" i="11"/>
  <c r="J93" i="11"/>
  <c r="K93" i="11" s="1"/>
  <c r="L93" i="11"/>
  <c r="F94" i="11"/>
  <c r="G94" i="11" s="1"/>
  <c r="H94" i="11"/>
  <c r="J94" i="11"/>
  <c r="K94" i="11" s="1"/>
  <c r="L94" i="11"/>
  <c r="F95" i="11"/>
  <c r="G95" i="11" s="1"/>
  <c r="H95" i="11"/>
  <c r="J95" i="11"/>
  <c r="K95" i="11" s="1"/>
  <c r="L95" i="11"/>
  <c r="F96" i="11"/>
  <c r="G96" i="11" s="1"/>
  <c r="H96" i="11"/>
  <c r="J96" i="11"/>
  <c r="K96" i="11" s="1"/>
  <c r="L96" i="11"/>
  <c r="F97" i="11"/>
  <c r="G97" i="11" s="1"/>
  <c r="H97" i="11"/>
  <c r="J97" i="11"/>
  <c r="K97" i="11" s="1"/>
  <c r="L97" i="11"/>
  <c r="F98" i="11"/>
  <c r="G98" i="11" s="1"/>
  <c r="H98" i="11"/>
  <c r="J98" i="11"/>
  <c r="K98" i="11" s="1"/>
  <c r="L98" i="11"/>
  <c r="F99" i="11"/>
  <c r="G99" i="11" s="1"/>
  <c r="H99" i="11"/>
  <c r="J99" i="11"/>
  <c r="K99" i="11" s="1"/>
  <c r="L99" i="11"/>
  <c r="F100" i="11"/>
  <c r="G100" i="11" s="1"/>
  <c r="H100" i="11"/>
  <c r="J100" i="11"/>
  <c r="K100" i="11" s="1"/>
  <c r="L100" i="11"/>
  <c r="F51" i="3"/>
  <c r="H4" i="3"/>
  <c r="J4" i="3"/>
  <c r="L4" i="3"/>
  <c r="F11" i="3"/>
  <c r="H11" i="3"/>
  <c r="J11" i="3"/>
  <c r="L11" i="3"/>
  <c r="F30" i="3"/>
  <c r="H55" i="3"/>
  <c r="J55" i="3"/>
  <c r="K55" i="3" s="1"/>
  <c r="L55" i="3"/>
  <c r="F49" i="3"/>
  <c r="H53" i="3"/>
  <c r="J53" i="3"/>
  <c r="L53" i="3"/>
  <c r="F38" i="3"/>
  <c r="H38" i="3"/>
  <c r="J38" i="3"/>
  <c r="L38" i="3"/>
  <c r="F76" i="3"/>
  <c r="H76" i="3"/>
  <c r="J76" i="3"/>
  <c r="K76" i="3" s="1"/>
  <c r="L76" i="3"/>
  <c r="F73" i="3"/>
  <c r="H73" i="3"/>
  <c r="J73" i="3"/>
  <c r="K73" i="3" s="1"/>
  <c r="L73" i="3"/>
  <c r="F17" i="3"/>
  <c r="H14" i="3"/>
  <c r="J14" i="3"/>
  <c r="L14" i="3"/>
  <c r="F35" i="3"/>
  <c r="H32" i="3"/>
  <c r="J32" i="3"/>
  <c r="L32" i="3"/>
  <c r="F32" i="3"/>
  <c r="H49" i="3"/>
  <c r="J49" i="3"/>
  <c r="L49" i="3"/>
  <c r="F36" i="3"/>
  <c r="H29" i="3"/>
  <c r="J29" i="3"/>
  <c r="L29" i="3"/>
  <c r="F79" i="3"/>
  <c r="H79" i="3"/>
  <c r="J79" i="3"/>
  <c r="K79" i="3" s="1"/>
  <c r="L79" i="3"/>
  <c r="F75" i="3"/>
  <c r="H75" i="3"/>
  <c r="J75" i="3"/>
  <c r="K75" i="3" s="1"/>
  <c r="L75" i="3"/>
  <c r="F62" i="3"/>
  <c r="H62" i="3"/>
  <c r="J62" i="3"/>
  <c r="L62" i="3"/>
  <c r="F21" i="3"/>
  <c r="H21" i="3"/>
  <c r="J21" i="3"/>
  <c r="L21" i="3"/>
  <c r="F5" i="3"/>
  <c r="H19" i="3"/>
  <c r="J19" i="3"/>
  <c r="L19" i="3"/>
  <c r="F23" i="3"/>
  <c r="H6" i="3"/>
  <c r="J6" i="3"/>
  <c r="L6" i="3"/>
  <c r="F57" i="3"/>
  <c r="H22" i="3"/>
  <c r="J22" i="3"/>
  <c r="L22" i="3"/>
  <c r="F46" i="3"/>
  <c r="H44" i="3"/>
  <c r="J44" i="3"/>
  <c r="L44" i="3"/>
  <c r="F78" i="3"/>
  <c r="G78" i="3" s="1"/>
  <c r="H78" i="3"/>
  <c r="J78" i="3"/>
  <c r="K78" i="3" s="1"/>
  <c r="L78" i="3"/>
  <c r="F8" i="3"/>
  <c r="H16" i="3"/>
  <c r="J16" i="3"/>
  <c r="L16" i="3"/>
  <c r="F54" i="3"/>
  <c r="G54" i="3" s="1"/>
  <c r="H35" i="3"/>
  <c r="J35" i="3"/>
  <c r="L35" i="3"/>
  <c r="F58" i="3"/>
  <c r="H51" i="3"/>
  <c r="J51" i="3"/>
  <c r="K51" i="3" s="1"/>
  <c r="L51" i="3"/>
  <c r="F31" i="3"/>
  <c r="H40" i="3"/>
  <c r="J40" i="3"/>
  <c r="L40" i="3"/>
  <c r="F48" i="3"/>
  <c r="H15" i="3"/>
  <c r="J15" i="3"/>
  <c r="L15" i="3"/>
  <c r="F82" i="3"/>
  <c r="H82" i="3"/>
  <c r="J82" i="3"/>
  <c r="L82" i="3"/>
  <c r="F27" i="3"/>
  <c r="H3" i="3"/>
  <c r="J3" i="3"/>
  <c r="L3" i="3"/>
  <c r="F19" i="3"/>
  <c r="H23" i="3"/>
  <c r="J23" i="3"/>
  <c r="L23" i="3"/>
  <c r="F7" i="3"/>
  <c r="H5" i="3"/>
  <c r="J5" i="3"/>
  <c r="L5" i="3"/>
  <c r="F6" i="3"/>
  <c r="H57" i="3"/>
  <c r="J57" i="3"/>
  <c r="L57" i="3"/>
  <c r="F66" i="3"/>
  <c r="H66" i="3"/>
  <c r="J66" i="3"/>
  <c r="L66" i="3"/>
  <c r="F47" i="3"/>
  <c r="H33" i="3"/>
  <c r="J33" i="3"/>
  <c r="L33" i="3"/>
  <c r="F16" i="3"/>
  <c r="H47" i="3"/>
  <c r="J47" i="3"/>
  <c r="L47" i="3"/>
  <c r="F28" i="3"/>
  <c r="G28" i="3" s="1"/>
  <c r="H58" i="3"/>
  <c r="J58" i="3"/>
  <c r="L58" i="3"/>
  <c r="F10" i="3"/>
  <c r="H45" i="3"/>
  <c r="J45" i="3"/>
  <c r="L45" i="3"/>
  <c r="F65" i="3"/>
  <c r="H65" i="3"/>
  <c r="J65" i="3"/>
  <c r="L65" i="3"/>
  <c r="F39" i="3"/>
  <c r="H12" i="3"/>
  <c r="J12" i="3"/>
  <c r="L12" i="3"/>
  <c r="F52" i="3"/>
  <c r="H56" i="3"/>
  <c r="J56" i="3"/>
  <c r="L56" i="3"/>
  <c r="F26" i="3"/>
  <c r="G26" i="3" s="1"/>
  <c r="H27" i="3"/>
  <c r="J27" i="3"/>
  <c r="L27" i="3"/>
  <c r="F9" i="3"/>
  <c r="H59" i="3"/>
  <c r="J59" i="3"/>
  <c r="L59" i="3"/>
  <c r="F40" i="3"/>
  <c r="H52" i="3"/>
  <c r="J52" i="3"/>
  <c r="L52" i="3"/>
  <c r="F45" i="3"/>
  <c r="H50" i="3"/>
  <c r="J50" i="3"/>
  <c r="L50" i="3"/>
  <c r="F14" i="3"/>
  <c r="H17" i="3"/>
  <c r="J17" i="3"/>
  <c r="L17" i="3"/>
  <c r="F25" i="3"/>
  <c r="H20" i="3"/>
  <c r="J20" i="3"/>
  <c r="L20" i="3"/>
  <c r="F44" i="3"/>
  <c r="H34" i="3"/>
  <c r="J34" i="3"/>
  <c r="L34" i="3"/>
  <c r="F81" i="3"/>
  <c r="G81" i="3" s="1"/>
  <c r="H81" i="3"/>
  <c r="J81" i="3"/>
  <c r="K81" i="3" s="1"/>
  <c r="L81" i="3"/>
  <c r="F33" i="3"/>
  <c r="H46" i="3"/>
  <c r="J46" i="3"/>
  <c r="L46" i="3"/>
  <c r="F29" i="3"/>
  <c r="H18" i="3"/>
  <c r="J18" i="3"/>
  <c r="L18" i="3"/>
  <c r="F69" i="3"/>
  <c r="H69" i="3"/>
  <c r="J69" i="3"/>
  <c r="L69" i="3"/>
  <c r="F80" i="3"/>
  <c r="G80" i="3" s="1"/>
  <c r="H80" i="3"/>
  <c r="J80" i="3"/>
  <c r="K80" i="3" s="1"/>
  <c r="L80" i="3"/>
  <c r="F3" i="3"/>
  <c r="H42" i="3"/>
  <c r="J42" i="3"/>
  <c r="L42" i="3"/>
  <c r="F72" i="3"/>
  <c r="G72" i="3" s="1"/>
  <c r="H72" i="3"/>
  <c r="J72" i="3"/>
  <c r="L72" i="3"/>
  <c r="F71" i="3"/>
  <c r="G71" i="3" s="1"/>
  <c r="H71" i="3"/>
  <c r="J71" i="3"/>
  <c r="L71" i="3"/>
  <c r="F43" i="3"/>
  <c r="H39" i="3"/>
  <c r="J39" i="3"/>
  <c r="L39" i="3"/>
  <c r="F63" i="3"/>
  <c r="H63" i="3"/>
  <c r="J63" i="3"/>
  <c r="L63" i="3"/>
  <c r="F22" i="3"/>
  <c r="H13" i="3"/>
  <c r="J13" i="3"/>
  <c r="L13" i="3"/>
  <c r="F67" i="3"/>
  <c r="G67" i="3" s="1"/>
  <c r="H67" i="3"/>
  <c r="J67" i="3"/>
  <c r="L67" i="3"/>
  <c r="F55" i="3"/>
  <c r="H43" i="3"/>
  <c r="J43" i="3"/>
  <c r="L43" i="3"/>
  <c r="F53" i="3"/>
  <c r="H37" i="3"/>
  <c r="J37" i="3"/>
  <c r="L37" i="3"/>
  <c r="F68" i="3"/>
  <c r="G68" i="3" s="1"/>
  <c r="H68" i="3"/>
  <c r="J68" i="3"/>
  <c r="L68" i="3"/>
  <c r="F64" i="3"/>
  <c r="G64" i="3" s="1"/>
  <c r="H64" i="3"/>
  <c r="J64" i="3"/>
  <c r="L64" i="3"/>
  <c r="F12" i="3"/>
  <c r="H24" i="3"/>
  <c r="J24" i="3"/>
  <c r="L24" i="3"/>
  <c r="F56" i="3"/>
  <c r="G56" i="3" s="1"/>
  <c r="H10" i="3"/>
  <c r="J10" i="3"/>
  <c r="L10" i="3"/>
  <c r="F15" i="3"/>
  <c r="H48" i="3"/>
  <c r="J48" i="3"/>
  <c r="K48" i="3" s="1"/>
  <c r="L48" i="3"/>
  <c r="F42" i="3"/>
  <c r="G42" i="3" s="1"/>
  <c r="H41" i="3"/>
  <c r="J41" i="3"/>
  <c r="L41" i="3"/>
  <c r="F84" i="3"/>
  <c r="G84" i="3" s="1"/>
  <c r="H84" i="3"/>
  <c r="J84" i="3"/>
  <c r="K84" i="3" s="1"/>
  <c r="L84" i="3"/>
  <c r="F20" i="3"/>
  <c r="H9" i="3"/>
  <c r="J9" i="3"/>
  <c r="L9" i="3"/>
  <c r="F18" i="3"/>
  <c r="G18" i="3" s="1"/>
  <c r="H25" i="3"/>
  <c r="J25" i="3"/>
  <c r="K25" i="3" s="1"/>
  <c r="L25" i="3"/>
  <c r="F77" i="3"/>
  <c r="H77" i="3"/>
  <c r="J77" i="3"/>
  <c r="L77" i="3"/>
  <c r="F74" i="3"/>
  <c r="H74" i="3"/>
  <c r="J74" i="3"/>
  <c r="K74" i="3" s="1"/>
  <c r="L74" i="3"/>
  <c r="F41" i="3"/>
  <c r="G41" i="3" s="1"/>
  <c r="H26" i="3"/>
  <c r="J26" i="3"/>
  <c r="L26" i="3"/>
  <c r="F13" i="3"/>
  <c r="H36" i="3"/>
  <c r="J36" i="3"/>
  <c r="L36" i="3"/>
  <c r="F50" i="3"/>
  <c r="H8" i="3"/>
  <c r="J8" i="3"/>
  <c r="L8" i="3"/>
  <c r="F34" i="3"/>
  <c r="H28" i="3"/>
  <c r="J28" i="3"/>
  <c r="L28" i="3"/>
  <c r="F4" i="3"/>
  <c r="H30" i="3"/>
  <c r="J30" i="3"/>
  <c r="L30" i="3"/>
  <c r="F59" i="3"/>
  <c r="G59" i="3" s="1"/>
  <c r="H7" i="3"/>
  <c r="J7" i="3"/>
  <c r="L7" i="3"/>
  <c r="F37" i="3"/>
  <c r="G37" i="3" s="1"/>
  <c r="H54" i="3"/>
  <c r="J54" i="3"/>
  <c r="K54" i="3" s="1"/>
  <c r="L54" i="3"/>
  <c r="F61" i="3"/>
  <c r="G61" i="3" s="1"/>
  <c r="H61" i="3"/>
  <c r="J61" i="3"/>
  <c r="K61" i="3" s="1"/>
  <c r="L61" i="3"/>
  <c r="F60" i="3"/>
  <c r="G60" i="3" s="1"/>
  <c r="H60" i="3"/>
  <c r="J60" i="3"/>
  <c r="L60" i="3"/>
  <c r="F70" i="3"/>
  <c r="G70" i="3" s="1"/>
  <c r="H70" i="3"/>
  <c r="J70" i="3"/>
  <c r="L70" i="3"/>
  <c r="F85" i="3"/>
  <c r="G85" i="3" s="1"/>
  <c r="H85" i="3"/>
  <c r="J85" i="3"/>
  <c r="K85" i="3" s="1"/>
  <c r="L85" i="3"/>
  <c r="F86" i="3"/>
  <c r="G86" i="3" s="1"/>
  <c r="H86" i="3"/>
  <c r="J86" i="3"/>
  <c r="K86" i="3" s="1"/>
  <c r="L86" i="3"/>
  <c r="M86" i="3" s="1"/>
  <c r="F87" i="3"/>
  <c r="G87" i="3" s="1"/>
  <c r="H87" i="3"/>
  <c r="J87" i="3"/>
  <c r="K87" i="3" s="1"/>
  <c r="L87" i="3"/>
  <c r="F88" i="3"/>
  <c r="G88" i="3" s="1"/>
  <c r="H88" i="3"/>
  <c r="J88" i="3"/>
  <c r="K88" i="3" s="1"/>
  <c r="L88" i="3"/>
  <c r="F89" i="3"/>
  <c r="G89" i="3" s="1"/>
  <c r="H89" i="3"/>
  <c r="J89" i="3"/>
  <c r="K89" i="3" s="1"/>
  <c r="L89" i="3"/>
  <c r="F90" i="3"/>
  <c r="G90" i="3" s="1"/>
  <c r="H90" i="3"/>
  <c r="J90" i="3"/>
  <c r="K90" i="3" s="1"/>
  <c r="L90" i="3"/>
  <c r="F91" i="3"/>
  <c r="G91" i="3" s="1"/>
  <c r="H91" i="3"/>
  <c r="J91" i="3"/>
  <c r="K91" i="3" s="1"/>
  <c r="L91" i="3"/>
  <c r="F92" i="3"/>
  <c r="G92" i="3" s="1"/>
  <c r="H92" i="3"/>
  <c r="J92" i="3"/>
  <c r="K92" i="3" s="1"/>
  <c r="L92" i="3"/>
  <c r="F93" i="3"/>
  <c r="G93" i="3" s="1"/>
  <c r="H93" i="3"/>
  <c r="J93" i="3"/>
  <c r="K93" i="3" s="1"/>
  <c r="L93" i="3"/>
  <c r="F69" i="7"/>
  <c r="H69" i="7"/>
  <c r="J69" i="7"/>
  <c r="L69" i="7"/>
  <c r="F62" i="7"/>
  <c r="H20" i="7"/>
  <c r="J20" i="7"/>
  <c r="K20" i="7" s="1"/>
  <c r="L20" i="7"/>
  <c r="F55" i="7"/>
  <c r="H73" i="7"/>
  <c r="J73" i="7"/>
  <c r="K73" i="7" s="1"/>
  <c r="L73" i="7"/>
  <c r="F83" i="7"/>
  <c r="H30" i="7"/>
  <c r="J30" i="7"/>
  <c r="L30" i="7"/>
  <c r="F76" i="7"/>
  <c r="H43" i="7"/>
  <c r="J43" i="7"/>
  <c r="L43" i="7"/>
  <c r="F4" i="7"/>
  <c r="H35" i="7"/>
  <c r="J35" i="7"/>
  <c r="L35" i="7"/>
  <c r="F81" i="7"/>
  <c r="H76" i="7"/>
  <c r="J76" i="7"/>
  <c r="L76" i="7"/>
  <c r="F93" i="7"/>
  <c r="H93" i="7"/>
  <c r="J93" i="7"/>
  <c r="L93" i="7"/>
  <c r="F48" i="7"/>
  <c r="H85" i="7"/>
  <c r="J85" i="7"/>
  <c r="K85" i="7" s="1"/>
  <c r="L85" i="7"/>
  <c r="F33" i="7"/>
  <c r="H66" i="7"/>
  <c r="J66" i="7"/>
  <c r="L66" i="7"/>
  <c r="F49" i="7"/>
  <c r="H10" i="7"/>
  <c r="J10" i="7"/>
  <c r="L10" i="7"/>
  <c r="F16" i="7"/>
  <c r="H5" i="7"/>
  <c r="J5" i="7"/>
  <c r="L5" i="7"/>
  <c r="F51" i="7"/>
  <c r="H49" i="7"/>
  <c r="J49" i="7"/>
  <c r="L49" i="7"/>
  <c r="F9" i="7"/>
  <c r="H68" i="7"/>
  <c r="J68" i="7"/>
  <c r="L68" i="7"/>
  <c r="F61" i="7"/>
  <c r="G61" i="7" s="1"/>
  <c r="H45" i="7"/>
  <c r="J45" i="7"/>
  <c r="K45" i="7" s="1"/>
  <c r="L45" i="7"/>
  <c r="F44" i="7"/>
  <c r="H34" i="7"/>
  <c r="J34" i="7"/>
  <c r="L34" i="7"/>
  <c r="F52" i="7"/>
  <c r="G52" i="7" s="1"/>
  <c r="H47" i="7"/>
  <c r="J47" i="7"/>
  <c r="L47" i="7"/>
  <c r="F79" i="7"/>
  <c r="H59" i="7"/>
  <c r="J59" i="7"/>
  <c r="L59" i="7"/>
  <c r="F10" i="7"/>
  <c r="H41" i="7"/>
  <c r="J41" i="7"/>
  <c r="L41" i="7"/>
  <c r="F95" i="7"/>
  <c r="G95" i="7" s="1"/>
  <c r="H95" i="7"/>
  <c r="J95" i="7"/>
  <c r="K95" i="7" s="1"/>
  <c r="L95" i="7"/>
  <c r="F45" i="7"/>
  <c r="H26" i="7"/>
  <c r="J26" i="7"/>
  <c r="L26" i="7"/>
  <c r="F7" i="7"/>
  <c r="H19" i="7"/>
  <c r="J19" i="7"/>
  <c r="K19" i="7" s="1"/>
  <c r="L19" i="7"/>
  <c r="F85" i="7"/>
  <c r="G85" i="7" s="1"/>
  <c r="H55" i="7"/>
  <c r="J55" i="7"/>
  <c r="K55" i="7" s="1"/>
  <c r="L55" i="7"/>
  <c r="F56" i="7"/>
  <c r="H6" i="7"/>
  <c r="J6" i="7"/>
  <c r="L6" i="7"/>
  <c r="F17" i="7"/>
  <c r="H77" i="7"/>
  <c r="J77" i="7"/>
  <c r="L77" i="7"/>
  <c r="F31" i="7"/>
  <c r="G31" i="7" s="1"/>
  <c r="H32" i="7"/>
  <c r="J32" i="7"/>
  <c r="K32" i="7" s="1"/>
  <c r="L32" i="7"/>
  <c r="F75" i="7"/>
  <c r="H24" i="7"/>
  <c r="J24" i="7"/>
  <c r="L24" i="7"/>
  <c r="F37" i="7"/>
  <c r="H27" i="7"/>
  <c r="J27" i="7"/>
  <c r="K27" i="7" s="1"/>
  <c r="L27" i="7"/>
  <c r="F50" i="7"/>
  <c r="H22" i="7"/>
  <c r="J22" i="7"/>
  <c r="L22" i="7"/>
  <c r="F94" i="7"/>
  <c r="G94" i="7" s="1"/>
  <c r="H94" i="7"/>
  <c r="J94" i="7"/>
  <c r="L94" i="7"/>
  <c r="F42" i="7"/>
  <c r="H72" i="7"/>
  <c r="J72" i="7"/>
  <c r="K72" i="7" s="1"/>
  <c r="L72" i="7"/>
  <c r="F88" i="7"/>
  <c r="G88" i="7" s="1"/>
  <c r="H88" i="7"/>
  <c r="J88" i="7"/>
  <c r="K88" i="7" s="1"/>
  <c r="L88" i="7"/>
  <c r="F27" i="7"/>
  <c r="H62" i="7"/>
  <c r="J62" i="7"/>
  <c r="K62" i="7" s="1"/>
  <c r="L62" i="7"/>
  <c r="F18" i="7"/>
  <c r="H78" i="7"/>
  <c r="J78" i="7"/>
  <c r="K78" i="7" s="1"/>
  <c r="L78" i="7"/>
  <c r="F67" i="7"/>
  <c r="H44" i="7"/>
  <c r="J44" i="7"/>
  <c r="K44" i="7" s="1"/>
  <c r="L44" i="7"/>
  <c r="F46" i="7"/>
  <c r="H60" i="7"/>
  <c r="J60" i="7"/>
  <c r="L60" i="7"/>
  <c r="F28" i="7"/>
  <c r="H36" i="7"/>
  <c r="J36" i="7"/>
  <c r="L36" i="7"/>
  <c r="F65" i="7"/>
  <c r="H80" i="7"/>
  <c r="J80" i="7"/>
  <c r="L80" i="7"/>
  <c r="F6" i="7"/>
  <c r="H40" i="7"/>
  <c r="J40" i="7"/>
  <c r="K40" i="7" s="1"/>
  <c r="L40" i="7"/>
  <c r="F47" i="7"/>
  <c r="H18" i="7"/>
  <c r="J18" i="7"/>
  <c r="L18" i="7"/>
  <c r="F53" i="7"/>
  <c r="G53" i="7" s="1"/>
  <c r="H14" i="7"/>
  <c r="J14" i="7"/>
  <c r="L14" i="7"/>
  <c r="F86" i="7"/>
  <c r="H75" i="7"/>
  <c r="J75" i="7"/>
  <c r="L75" i="7"/>
  <c r="F20" i="7"/>
  <c r="H16" i="7"/>
  <c r="J16" i="7"/>
  <c r="L16" i="7"/>
  <c r="F68" i="7"/>
  <c r="G68" i="7" s="1"/>
  <c r="H4" i="7"/>
  <c r="J4" i="7"/>
  <c r="L4" i="7"/>
  <c r="F77" i="7"/>
  <c r="H23" i="7"/>
  <c r="J23" i="7"/>
  <c r="K23" i="7" s="1"/>
  <c r="L23" i="7"/>
  <c r="F23" i="7"/>
  <c r="H84" i="7"/>
  <c r="J84" i="7"/>
  <c r="L84" i="7"/>
  <c r="F24" i="7"/>
  <c r="G24" i="7" s="1"/>
  <c r="H82" i="7"/>
  <c r="J82" i="7"/>
  <c r="L82" i="7"/>
  <c r="F38" i="7"/>
  <c r="H11" i="7"/>
  <c r="J11" i="7"/>
  <c r="L11" i="7"/>
  <c r="F15" i="7"/>
  <c r="H33" i="7"/>
  <c r="J33" i="7"/>
  <c r="L33" i="7"/>
  <c r="F22" i="7"/>
  <c r="H58" i="7"/>
  <c r="J58" i="7"/>
  <c r="L58" i="7"/>
  <c r="F63" i="7"/>
  <c r="G63" i="7" s="1"/>
  <c r="H21" i="7"/>
  <c r="J21" i="7"/>
  <c r="L21" i="7"/>
  <c r="F13" i="7"/>
  <c r="H8" i="7"/>
  <c r="J8" i="7"/>
  <c r="L8" i="7"/>
  <c r="F64" i="7"/>
  <c r="H12" i="7"/>
  <c r="J12" i="7"/>
  <c r="L12" i="7"/>
  <c r="F74" i="7"/>
  <c r="H57" i="7"/>
  <c r="J57" i="7"/>
  <c r="L57" i="7"/>
  <c r="F90" i="7"/>
  <c r="H90" i="7"/>
  <c r="J90" i="7"/>
  <c r="L90" i="7"/>
  <c r="F3" i="7"/>
  <c r="H17" i="7"/>
  <c r="J17" i="7"/>
  <c r="L17" i="7"/>
  <c r="F84" i="7"/>
  <c r="H9" i="7"/>
  <c r="J9" i="7"/>
  <c r="L9" i="7"/>
  <c r="F39" i="7"/>
  <c r="H50" i="7"/>
  <c r="J50" i="7"/>
  <c r="K50" i="7" s="1"/>
  <c r="L50" i="7"/>
  <c r="F26" i="7"/>
  <c r="H86" i="7"/>
  <c r="J86" i="7"/>
  <c r="K86" i="7" s="1"/>
  <c r="L86" i="7"/>
  <c r="F96" i="7"/>
  <c r="H96" i="7"/>
  <c r="J96" i="7"/>
  <c r="K96" i="7" s="1"/>
  <c r="L96" i="7"/>
  <c r="F32" i="7"/>
  <c r="H67" i="7"/>
  <c r="J67" i="7"/>
  <c r="L67" i="7"/>
  <c r="F35" i="7"/>
  <c r="H79" i="7"/>
  <c r="J79" i="7"/>
  <c r="K79" i="7" s="1"/>
  <c r="L79" i="7"/>
  <c r="F5" i="7"/>
  <c r="H48" i="7"/>
  <c r="J48" i="7"/>
  <c r="K48" i="7" s="1"/>
  <c r="L48" i="7"/>
  <c r="F21" i="7"/>
  <c r="H64" i="7"/>
  <c r="J64" i="7"/>
  <c r="L64" i="7"/>
  <c r="F41" i="7"/>
  <c r="H53" i="7"/>
  <c r="J53" i="7"/>
  <c r="K53" i="7" s="1"/>
  <c r="L53" i="7"/>
  <c r="F19" i="7"/>
  <c r="G19" i="7" s="1"/>
  <c r="H38" i="7"/>
  <c r="J38" i="7"/>
  <c r="L38" i="7"/>
  <c r="F71" i="7"/>
  <c r="H7" i="7"/>
  <c r="J7" i="7"/>
  <c r="L7" i="7"/>
  <c r="F78" i="7"/>
  <c r="G78" i="7" s="1"/>
  <c r="H46" i="7"/>
  <c r="J46" i="7"/>
  <c r="K46" i="7" s="1"/>
  <c r="L46" i="7"/>
  <c r="F80" i="7"/>
  <c r="G80" i="7" s="1"/>
  <c r="H83" i="7"/>
  <c r="J83" i="7"/>
  <c r="K83" i="7" s="1"/>
  <c r="L83" i="7"/>
  <c r="F43" i="7"/>
  <c r="H54" i="7"/>
  <c r="J54" i="7"/>
  <c r="K54" i="7" s="1"/>
  <c r="L54" i="7"/>
  <c r="F73" i="7"/>
  <c r="H28" i="7"/>
  <c r="J28" i="7"/>
  <c r="L28" i="7"/>
  <c r="F87" i="7"/>
  <c r="H87" i="7"/>
  <c r="J87" i="7"/>
  <c r="L87" i="7"/>
  <c r="F54" i="7"/>
  <c r="H71" i="7"/>
  <c r="J71" i="7"/>
  <c r="L71" i="7"/>
  <c r="F57" i="7"/>
  <c r="G57" i="7" s="1"/>
  <c r="H39" i="7"/>
  <c r="J39" i="7"/>
  <c r="L39" i="7"/>
  <c r="F82" i="7"/>
  <c r="G82" i="7" s="1"/>
  <c r="H31" i="7"/>
  <c r="J31" i="7"/>
  <c r="L31" i="7"/>
  <c r="F29" i="7"/>
  <c r="H65" i="7"/>
  <c r="J65" i="7"/>
  <c r="L65" i="7"/>
  <c r="F92" i="7"/>
  <c r="H92" i="7"/>
  <c r="J92" i="7"/>
  <c r="L92" i="7"/>
  <c r="F34" i="7"/>
  <c r="H63" i="7"/>
  <c r="J63" i="7"/>
  <c r="K63" i="7" s="1"/>
  <c r="L63" i="7"/>
  <c r="F91" i="7"/>
  <c r="G91" i="7" s="1"/>
  <c r="H91" i="7"/>
  <c r="J91" i="7"/>
  <c r="K91" i="7" s="1"/>
  <c r="L91" i="7"/>
  <c r="F8" i="7"/>
  <c r="H56" i="7"/>
  <c r="J56" i="7"/>
  <c r="L56" i="7"/>
  <c r="F11" i="7"/>
  <c r="H70" i="7"/>
  <c r="J70" i="7"/>
  <c r="K70" i="7" s="1"/>
  <c r="L70" i="7"/>
  <c r="F59" i="7"/>
  <c r="H52" i="7"/>
  <c r="J52" i="7"/>
  <c r="L52" i="7"/>
  <c r="F12" i="7"/>
  <c r="H25" i="7"/>
  <c r="J25" i="7"/>
  <c r="L25" i="7"/>
  <c r="F70" i="7"/>
  <c r="H74" i="7"/>
  <c r="J74" i="7"/>
  <c r="L74" i="7"/>
  <c r="F89" i="7"/>
  <c r="G89" i="7" s="1"/>
  <c r="H89" i="7"/>
  <c r="J89" i="7"/>
  <c r="K89" i="7" s="1"/>
  <c r="L89" i="7"/>
  <c r="F58" i="7"/>
  <c r="H81" i="7"/>
  <c r="J81" i="7"/>
  <c r="L81" i="7"/>
  <c r="F25" i="7"/>
  <c r="H15" i="7"/>
  <c r="J15" i="7"/>
  <c r="L15" i="7"/>
  <c r="F60" i="7"/>
  <c r="G60" i="7" s="1"/>
  <c r="H61" i="7"/>
  <c r="J61" i="7"/>
  <c r="L61" i="7"/>
  <c r="F40" i="7"/>
  <c r="H3" i="7"/>
  <c r="J3" i="7"/>
  <c r="L3" i="7"/>
  <c r="F66" i="7"/>
  <c r="H29" i="7"/>
  <c r="J29" i="7"/>
  <c r="L29" i="7"/>
  <c r="F14" i="7"/>
  <c r="H51" i="7"/>
  <c r="J51" i="7"/>
  <c r="K51" i="7" s="1"/>
  <c r="L51" i="7"/>
  <c r="F36" i="7"/>
  <c r="H37" i="7"/>
  <c r="J37" i="7"/>
  <c r="L37" i="7"/>
  <c r="F30" i="7"/>
  <c r="H42" i="7"/>
  <c r="J42" i="7"/>
  <c r="L42" i="7"/>
  <c r="F97" i="7"/>
  <c r="G97" i="7" s="1"/>
  <c r="H97" i="7"/>
  <c r="J97" i="7"/>
  <c r="L97" i="7"/>
  <c r="F98" i="7"/>
  <c r="G98" i="7" s="1"/>
  <c r="H98" i="7"/>
  <c r="J98" i="7"/>
  <c r="K98" i="7" s="1"/>
  <c r="L98" i="7"/>
  <c r="F99" i="7"/>
  <c r="G99" i="7" s="1"/>
  <c r="H99" i="7"/>
  <c r="J99" i="7"/>
  <c r="L99" i="7"/>
  <c r="F100" i="7"/>
  <c r="G100" i="7" s="1"/>
  <c r="H100" i="7"/>
  <c r="J100" i="7"/>
  <c r="K100" i="7" s="1"/>
  <c r="L100" i="7"/>
  <c r="F101" i="7"/>
  <c r="G101" i="7" s="1"/>
  <c r="H101" i="7"/>
  <c r="J101" i="7"/>
  <c r="K101" i="7" s="1"/>
  <c r="L101" i="7"/>
  <c r="F102" i="7"/>
  <c r="G102" i="7" s="1"/>
  <c r="H102" i="7"/>
  <c r="J102" i="7"/>
  <c r="K102" i="7" s="1"/>
  <c r="L102" i="7"/>
  <c r="F103" i="7"/>
  <c r="G103" i="7" s="1"/>
  <c r="H103" i="7"/>
  <c r="J103" i="7"/>
  <c r="K103" i="7" s="1"/>
  <c r="L103" i="7"/>
  <c r="F104" i="7"/>
  <c r="H104" i="7"/>
  <c r="J104" i="7"/>
  <c r="L104" i="7"/>
  <c r="F105" i="7"/>
  <c r="G105" i="7" s="1"/>
  <c r="H105" i="7"/>
  <c r="J105" i="7"/>
  <c r="K105" i="7" s="1"/>
  <c r="L105" i="7"/>
  <c r="F106" i="7"/>
  <c r="G106" i="7" s="1"/>
  <c r="H106" i="7"/>
  <c r="J106" i="7"/>
  <c r="L106" i="7"/>
  <c r="F107" i="7"/>
  <c r="G107" i="7" s="1"/>
  <c r="H107" i="7"/>
  <c r="J107" i="7"/>
  <c r="K107" i="7" s="1"/>
  <c r="L107" i="7"/>
  <c r="F108" i="7"/>
  <c r="G108" i="7" s="1"/>
  <c r="H108" i="7"/>
  <c r="J108" i="7"/>
  <c r="L108" i="7"/>
  <c r="F109" i="7"/>
  <c r="H109" i="7"/>
  <c r="J109" i="7"/>
  <c r="L109" i="7"/>
  <c r="F110" i="7"/>
  <c r="H110" i="7"/>
  <c r="J110" i="7"/>
  <c r="L110" i="7"/>
  <c r="F111" i="7"/>
  <c r="G111" i="7" s="1"/>
  <c r="H111" i="7"/>
  <c r="J111" i="7"/>
  <c r="K111" i="7" s="1"/>
  <c r="L111" i="7"/>
  <c r="F112" i="7"/>
  <c r="G112" i="7" s="1"/>
  <c r="H112" i="7"/>
  <c r="J112" i="7"/>
  <c r="K112" i="7" s="1"/>
  <c r="L112" i="7"/>
  <c r="F113" i="7"/>
  <c r="G113" i="7" s="1"/>
  <c r="H113" i="7"/>
  <c r="J113" i="7"/>
  <c r="K113" i="7" s="1"/>
  <c r="L113" i="7"/>
  <c r="F114" i="7"/>
  <c r="G114" i="7" s="1"/>
  <c r="H114" i="7"/>
  <c r="J114" i="7"/>
  <c r="K114" i="7" s="1"/>
  <c r="L114" i="7"/>
  <c r="F115" i="7"/>
  <c r="G115" i="7" s="1"/>
  <c r="H115" i="7"/>
  <c r="J115" i="7"/>
  <c r="K115" i="7" s="1"/>
  <c r="L115" i="7"/>
  <c r="F116" i="7"/>
  <c r="G116" i="7" s="1"/>
  <c r="H116" i="7"/>
  <c r="J116" i="7"/>
  <c r="K116" i="7" s="1"/>
  <c r="L116" i="7"/>
  <c r="F117" i="7"/>
  <c r="G117" i="7" s="1"/>
  <c r="H117" i="7"/>
  <c r="J117" i="7"/>
  <c r="K117" i="7" s="1"/>
  <c r="L117" i="7"/>
  <c r="F118" i="7"/>
  <c r="G118" i="7" s="1"/>
  <c r="H118" i="7"/>
  <c r="J118" i="7"/>
  <c r="K118" i="7" s="1"/>
  <c r="L118" i="7"/>
  <c r="F119" i="7"/>
  <c r="G119" i="7" s="1"/>
  <c r="H119" i="7"/>
  <c r="J119" i="7"/>
  <c r="K119" i="7" s="1"/>
  <c r="L119" i="7"/>
  <c r="F120" i="7"/>
  <c r="G120" i="7" s="1"/>
  <c r="H120" i="7"/>
  <c r="J120" i="7"/>
  <c r="K120" i="7" s="1"/>
  <c r="L120" i="7"/>
  <c r="J13" i="7"/>
  <c r="F72" i="7"/>
  <c r="K3" i="7" l="1"/>
  <c r="K4" i="7"/>
  <c r="K28" i="7"/>
  <c r="K22" i="7"/>
  <c r="K31" i="7"/>
  <c r="G40" i="7"/>
  <c r="G30" i="7"/>
  <c r="G41" i="7"/>
  <c r="G10" i="9"/>
  <c r="G14" i="9"/>
  <c r="G8" i="7"/>
  <c r="G34" i="7"/>
  <c r="G67" i="7"/>
  <c r="G26" i="7"/>
  <c r="G7" i="9"/>
  <c r="G3" i="9"/>
  <c r="G9" i="7"/>
  <c r="G43" i="7"/>
  <c r="G22" i="7"/>
  <c r="G12" i="9"/>
  <c r="G5" i="9"/>
  <c r="G25" i="9"/>
  <c r="G54" i="9"/>
  <c r="G27" i="7"/>
  <c r="G66" i="7"/>
  <c r="G92" i="9"/>
  <c r="F73" i="27" s="1"/>
  <c r="G65" i="9"/>
  <c r="W5" i="27"/>
  <c r="AA5" i="27" s="1"/>
  <c r="K36" i="7"/>
  <c r="M99" i="11"/>
  <c r="M87" i="11"/>
  <c r="M84" i="11"/>
  <c r="K12" i="7"/>
  <c r="N68" i="27" s="1"/>
  <c r="K82" i="7"/>
  <c r="N86" i="27" s="1"/>
  <c r="K74" i="7"/>
  <c r="K24" i="7"/>
  <c r="N24" i="27" s="1"/>
  <c r="K39" i="9"/>
  <c r="K42" i="9"/>
  <c r="K33" i="7"/>
  <c r="K21" i="7"/>
  <c r="K80" i="7"/>
  <c r="N51" i="27" s="1"/>
  <c r="K65" i="7"/>
  <c r="K14" i="7"/>
  <c r="K66" i="7"/>
  <c r="K55" i="9"/>
  <c r="K50" i="9"/>
  <c r="M118" i="27" s="1"/>
  <c r="K47" i="7"/>
  <c r="K64" i="7"/>
  <c r="K11" i="7"/>
  <c r="K34" i="9"/>
  <c r="K38" i="9"/>
  <c r="K31" i="9"/>
  <c r="M132" i="27" s="1"/>
  <c r="K33" i="9"/>
  <c r="G28" i="7"/>
  <c r="G59" i="9"/>
  <c r="G64" i="9"/>
  <c r="G84" i="9"/>
  <c r="G70" i="7"/>
  <c r="G30" i="27" s="1"/>
  <c r="G64" i="7"/>
  <c r="G54" i="7"/>
  <c r="G132" i="27" s="1"/>
  <c r="G75" i="7"/>
  <c r="G24" i="27" s="1"/>
  <c r="G23" i="7"/>
  <c r="G6" i="7"/>
  <c r="G18" i="27" s="1"/>
  <c r="G15" i="7"/>
  <c r="G73" i="7"/>
  <c r="G128" i="27" s="1"/>
  <c r="G8" i="9"/>
  <c r="G16" i="9"/>
  <c r="G95" i="9"/>
  <c r="G56" i="9"/>
  <c r="G84" i="7"/>
  <c r="G65" i="7"/>
  <c r="G47" i="7"/>
  <c r="G99" i="9"/>
  <c r="G51" i="9"/>
  <c r="G49" i="7"/>
  <c r="G21" i="7"/>
  <c r="G107" i="9"/>
  <c r="K30" i="7"/>
  <c r="K42" i="7"/>
  <c r="G123" i="9"/>
  <c r="G120" i="9"/>
  <c r="K68" i="7"/>
  <c r="N94" i="27" s="1"/>
  <c r="K58" i="7"/>
  <c r="K25" i="7"/>
  <c r="N82" i="27" s="1"/>
  <c r="K57" i="7"/>
  <c r="N33" i="27" s="1"/>
  <c r="K49" i="7"/>
  <c r="N122" i="27" s="1"/>
  <c r="K67" i="7"/>
  <c r="K78" i="9"/>
  <c r="K45" i="9"/>
  <c r="K52" i="3"/>
  <c r="K61" i="7"/>
  <c r="K7" i="7"/>
  <c r="K75" i="7"/>
  <c r="K56" i="7"/>
  <c r="K37" i="7"/>
  <c r="K52" i="7"/>
  <c r="K84" i="7"/>
  <c r="K16" i="7"/>
  <c r="N11" i="27" s="1"/>
  <c r="K94" i="7"/>
  <c r="K80" i="9"/>
  <c r="M68" i="27" s="1"/>
  <c r="K98" i="9"/>
  <c r="K85" i="9"/>
  <c r="M24" i="27" s="1"/>
  <c r="K114" i="9"/>
  <c r="K66" i="9"/>
  <c r="K106" i="9"/>
  <c r="M63" i="27" s="1"/>
  <c r="K87" i="7"/>
  <c r="K71" i="7"/>
  <c r="N147" i="27" s="1"/>
  <c r="K8" i="7"/>
  <c r="K39" i="7"/>
  <c r="N59" i="27" s="1"/>
  <c r="G121" i="9"/>
  <c r="M148" i="27" s="1"/>
  <c r="K41" i="9"/>
  <c r="G127" i="9"/>
  <c r="K44" i="9"/>
  <c r="M66" i="27" s="1"/>
  <c r="G126" i="9"/>
  <c r="K53" i="9"/>
  <c r="K115" i="9"/>
  <c r="G125" i="9"/>
  <c r="G92" i="7"/>
  <c r="C127" i="9"/>
  <c r="C123" i="9"/>
  <c r="F69" i="27" s="1"/>
  <c r="C122" i="9"/>
  <c r="C120" i="9"/>
  <c r="G50" i="7"/>
  <c r="G12" i="7"/>
  <c r="G13" i="7"/>
  <c r="G133" i="27" s="1"/>
  <c r="G14" i="7"/>
  <c r="G36" i="7"/>
  <c r="G37" i="9"/>
  <c r="G74" i="9"/>
  <c r="G48" i="9"/>
  <c r="F105" i="27" s="1"/>
  <c r="G39" i="9"/>
  <c r="G83" i="9"/>
  <c r="F65" i="27" s="1"/>
  <c r="G46" i="9"/>
  <c r="G40" i="9"/>
  <c r="F86" i="27" s="1"/>
  <c r="G21" i="9"/>
  <c r="G86" i="7"/>
  <c r="G12" i="27" s="1"/>
  <c r="G51" i="7"/>
  <c r="G18" i="7"/>
  <c r="G144" i="27" s="1"/>
  <c r="G59" i="7"/>
  <c r="G25" i="7"/>
  <c r="G11" i="7"/>
  <c r="G71" i="7"/>
  <c r="G29" i="7"/>
  <c r="G116" i="27" s="1"/>
  <c r="G26" i="9"/>
  <c r="G11" i="9"/>
  <c r="F33" i="27" s="1"/>
  <c r="G115" i="9"/>
  <c r="G77" i="9"/>
  <c r="G69" i="9"/>
  <c r="G75" i="9"/>
  <c r="G94" i="9"/>
  <c r="G78" i="9"/>
  <c r="G68" i="9"/>
  <c r="G60" i="9"/>
  <c r="G57" i="9"/>
  <c r="G20" i="9"/>
  <c r="G5" i="7"/>
  <c r="G46" i="7"/>
  <c r="G39" i="7"/>
  <c r="G59" i="27" s="1"/>
  <c r="G87" i="7"/>
  <c r="G42" i="7"/>
  <c r="G39" i="27" s="1"/>
  <c r="G38" i="7"/>
  <c r="G20" i="7"/>
  <c r="G64" i="27" s="1"/>
  <c r="G74" i="7"/>
  <c r="G37" i="7"/>
  <c r="G88" i="9"/>
  <c r="G97" i="9"/>
  <c r="F102" i="27" s="1"/>
  <c r="G109" i="9"/>
  <c r="G62" i="9"/>
  <c r="F142" i="27" s="1"/>
  <c r="G70" i="9"/>
  <c r="F28" i="27" s="1"/>
  <c r="G108" i="9"/>
  <c r="G13" i="9"/>
  <c r="F26" i="27" s="1"/>
  <c r="G23" i="9"/>
  <c r="F30" i="27" s="1"/>
  <c r="G18" i="9"/>
  <c r="F132" i="27" s="1"/>
  <c r="G86" i="9"/>
  <c r="M98" i="11"/>
  <c r="M97" i="11"/>
  <c r="M93" i="11"/>
  <c r="M92" i="11"/>
  <c r="M91" i="11"/>
  <c r="I150" i="9"/>
  <c r="I149" i="9"/>
  <c r="I148" i="9"/>
  <c r="I145" i="9"/>
  <c r="I144" i="9"/>
  <c r="I147" i="9"/>
  <c r="M90" i="11"/>
  <c r="M89" i="11"/>
  <c r="M96" i="11"/>
  <c r="M95" i="11"/>
  <c r="M86" i="11"/>
  <c r="M93" i="3"/>
  <c r="M92" i="3"/>
  <c r="M91" i="3"/>
  <c r="M90" i="3"/>
  <c r="M89" i="3"/>
  <c r="M118" i="7"/>
  <c r="M115" i="7"/>
  <c r="M120" i="7"/>
  <c r="M114" i="7"/>
  <c r="M117" i="7"/>
  <c r="I146" i="9"/>
  <c r="M100" i="11"/>
  <c r="M94" i="11"/>
  <c r="M88" i="11"/>
  <c r="M83" i="11"/>
  <c r="M85" i="3"/>
  <c r="M88" i="3"/>
  <c r="M87" i="3"/>
  <c r="K109" i="7"/>
  <c r="M79" i="7"/>
  <c r="K108" i="7"/>
  <c r="K69" i="7"/>
  <c r="M78" i="7"/>
  <c r="M62" i="7"/>
  <c r="K38" i="7"/>
  <c r="N138" i="27" s="1"/>
  <c r="K43" i="7"/>
  <c r="K15" i="7"/>
  <c r="N136" i="27" s="1"/>
  <c r="K99" i="7"/>
  <c r="N113" i="27" s="1"/>
  <c r="M64" i="7"/>
  <c r="K106" i="7"/>
  <c r="M62" i="11"/>
  <c r="M13" i="11"/>
  <c r="K57" i="9"/>
  <c r="K16" i="9"/>
  <c r="M18" i="27" s="1"/>
  <c r="K26" i="9"/>
  <c r="M24" i="11"/>
  <c r="M6" i="11"/>
  <c r="M7" i="11"/>
  <c r="M9" i="3"/>
  <c r="M48" i="7"/>
  <c r="M36" i="7"/>
  <c r="M19" i="7"/>
  <c r="K18" i="7"/>
  <c r="N105" i="27" s="1"/>
  <c r="K29" i="7"/>
  <c r="K17" i="7"/>
  <c r="N119" i="27" s="1"/>
  <c r="K60" i="7"/>
  <c r="N262" i="27" s="1"/>
  <c r="M60" i="7"/>
  <c r="K41" i="7"/>
  <c r="N214" i="27" s="1"/>
  <c r="K6" i="7"/>
  <c r="N80" i="27" s="1"/>
  <c r="K35" i="7"/>
  <c r="N41" i="27" s="1"/>
  <c r="K77" i="7"/>
  <c r="N34" i="27" s="1"/>
  <c r="K9" i="7"/>
  <c r="N270" i="27" s="1"/>
  <c r="K59" i="7"/>
  <c r="N228" i="27" s="1"/>
  <c r="K111" i="9"/>
  <c r="K60" i="9"/>
  <c r="K109" i="9"/>
  <c r="K74" i="9"/>
  <c r="K100" i="9"/>
  <c r="K40" i="9"/>
  <c r="M23" i="27" s="1"/>
  <c r="G131" i="9"/>
  <c r="K95" i="9"/>
  <c r="K99" i="9"/>
  <c r="M46" i="27" s="1"/>
  <c r="K89" i="9"/>
  <c r="M101" i="27" s="1"/>
  <c r="K49" i="9"/>
  <c r="M211" i="27" s="1"/>
  <c r="K63" i="9"/>
  <c r="G135" i="9"/>
  <c r="K46" i="9"/>
  <c r="K83" i="9"/>
  <c r="K84" i="9"/>
  <c r="K58" i="9"/>
  <c r="M131" i="27" s="1"/>
  <c r="K5" i="7"/>
  <c r="N171" i="27" s="1"/>
  <c r="K26" i="7"/>
  <c r="N249" i="27" s="1"/>
  <c r="K10" i="7"/>
  <c r="N27" i="27" s="1"/>
  <c r="K90" i="7"/>
  <c r="N201" i="27" s="1"/>
  <c r="K81" i="7"/>
  <c r="K34" i="7"/>
  <c r="K93" i="7"/>
  <c r="N242" i="27" s="1"/>
  <c r="K76" i="7"/>
  <c r="N53" i="27" s="1"/>
  <c r="K92" i="7"/>
  <c r="N73" i="27" s="1"/>
  <c r="K97" i="7"/>
  <c r="N66" i="27" s="1"/>
  <c r="K104" i="7"/>
  <c r="K110" i="7"/>
  <c r="K70" i="9"/>
  <c r="M28" i="27" s="1"/>
  <c r="G134" i="9"/>
  <c r="M231" i="27" s="1"/>
  <c r="G136" i="9"/>
  <c r="M219" i="27" s="1"/>
  <c r="K110" i="9"/>
  <c r="M127" i="27" s="1"/>
  <c r="K20" i="9"/>
  <c r="M93" i="27" s="1"/>
  <c r="K62" i="9"/>
  <c r="M190" i="27" s="1"/>
  <c r="K59" i="9"/>
  <c r="K94" i="9"/>
  <c r="K113" i="9"/>
  <c r="M12" i="9"/>
  <c r="M40" i="3"/>
  <c r="M76" i="3"/>
  <c r="M38" i="3"/>
  <c r="M30" i="7"/>
  <c r="M104" i="7"/>
  <c r="M103" i="7"/>
  <c r="M102" i="7"/>
  <c r="M101" i="7"/>
  <c r="M100" i="7"/>
  <c r="M99" i="7"/>
  <c r="M98" i="7"/>
  <c r="M89" i="7"/>
  <c r="M74" i="7"/>
  <c r="M25" i="7"/>
  <c r="M52" i="7"/>
  <c r="M70" i="7"/>
  <c r="M56" i="7"/>
  <c r="M5" i="7"/>
  <c r="M10" i="7"/>
  <c r="M27" i="7"/>
  <c r="M77" i="7"/>
  <c r="M6" i="7"/>
  <c r="M112" i="7"/>
  <c r="M39" i="7"/>
  <c r="M71" i="7"/>
  <c r="M69" i="7"/>
  <c r="M113" i="7"/>
  <c r="M97" i="7"/>
  <c r="M91" i="7"/>
  <c r="M33" i="7"/>
  <c r="M84" i="7"/>
  <c r="M18" i="7"/>
  <c r="M40" i="7"/>
  <c r="M72" i="7"/>
  <c r="M94" i="7"/>
  <c r="M41" i="7"/>
  <c r="M59" i="7"/>
  <c r="M85" i="7"/>
  <c r="M52" i="9"/>
  <c r="M74" i="11"/>
  <c r="M72" i="11"/>
  <c r="M65" i="11"/>
  <c r="M81" i="11"/>
  <c r="M11" i="11"/>
  <c r="M70" i="11"/>
  <c r="M60" i="11"/>
  <c r="M73" i="11"/>
  <c r="M47" i="11"/>
  <c r="M51" i="11"/>
  <c r="M75" i="11"/>
  <c r="M80" i="11"/>
  <c r="M79" i="11"/>
  <c r="M77" i="11"/>
  <c r="M21" i="11"/>
  <c r="M8" i="11"/>
  <c r="M15" i="11"/>
  <c r="M64" i="11"/>
  <c r="M29" i="11"/>
  <c r="M18" i="11"/>
  <c r="M33" i="11"/>
  <c r="M47" i="3"/>
  <c r="M33" i="3"/>
  <c r="M5" i="3"/>
  <c r="M82" i="3"/>
  <c r="M7" i="3"/>
  <c r="M28" i="3"/>
  <c r="M8" i="3"/>
  <c r="M26" i="3"/>
  <c r="M74" i="3"/>
  <c r="M50" i="3"/>
  <c r="M90" i="9"/>
  <c r="M70" i="9"/>
  <c r="M83" i="9"/>
  <c r="M25" i="9"/>
  <c r="M43" i="9"/>
  <c r="M49" i="7"/>
  <c r="M110" i="7"/>
  <c r="M28" i="7"/>
  <c r="M54" i="7"/>
  <c r="M83" i="7"/>
  <c r="M46" i="7"/>
  <c r="M7" i="7"/>
  <c r="M38" i="7"/>
  <c r="M67" i="7"/>
  <c r="M50" i="7"/>
  <c r="M90" i="7"/>
  <c r="M57" i="7"/>
  <c r="M47" i="7"/>
  <c r="M73" i="7"/>
  <c r="M20" i="7"/>
  <c r="M37" i="7"/>
  <c r="M51" i="7"/>
  <c r="M29" i="7"/>
  <c r="M3" i="7"/>
  <c r="M61" i="7"/>
  <c r="M92" i="7"/>
  <c r="M65" i="7"/>
  <c r="M31" i="7"/>
  <c r="M96" i="7"/>
  <c r="M23" i="7"/>
  <c r="M16" i="7"/>
  <c r="M24" i="7"/>
  <c r="M26" i="7"/>
  <c r="M45" i="7"/>
  <c r="M68" i="7"/>
  <c r="M93" i="7"/>
  <c r="M76" i="7"/>
  <c r="M35" i="7"/>
  <c r="M15" i="7"/>
  <c r="M9" i="7"/>
  <c r="M11" i="7"/>
  <c r="M66" i="7"/>
  <c r="M43" i="7"/>
  <c r="M109" i="7"/>
  <c r="M107" i="7"/>
  <c r="M106" i="7"/>
  <c r="M105" i="7"/>
  <c r="M42" i="7"/>
  <c r="M81" i="7"/>
  <c r="M63" i="7"/>
  <c r="M87" i="7"/>
  <c r="M8" i="7"/>
  <c r="M55" i="7"/>
  <c r="M95" i="7"/>
  <c r="M34" i="7"/>
  <c r="G110" i="7"/>
  <c r="G109" i="7"/>
  <c r="G104" i="7"/>
  <c r="I127" i="9"/>
  <c r="I141" i="9"/>
  <c r="I140" i="9"/>
  <c r="I139" i="9"/>
  <c r="I138" i="9"/>
  <c r="M80" i="9"/>
  <c r="M57" i="9"/>
  <c r="M19" i="9"/>
  <c r="M113" i="9"/>
  <c r="M115" i="9"/>
  <c r="M34" i="9"/>
  <c r="M67" i="9"/>
  <c r="M73" i="9"/>
  <c r="M102" i="9"/>
  <c r="M69" i="9"/>
  <c r="M15" i="9"/>
  <c r="M16" i="9"/>
  <c r="M22" i="9"/>
  <c r="M78" i="9"/>
  <c r="I129" i="9"/>
  <c r="I128" i="9"/>
  <c r="M6" i="9"/>
  <c r="M101" i="9"/>
  <c r="M107" i="9"/>
  <c r="M116" i="9"/>
  <c r="M98" i="9"/>
  <c r="I120" i="9"/>
  <c r="M76" i="9"/>
  <c r="M114" i="9"/>
  <c r="M38" i="9"/>
  <c r="M87" i="9"/>
  <c r="M111" i="9"/>
  <c r="M55" i="9"/>
  <c r="M81" i="9"/>
  <c r="I142" i="9"/>
  <c r="I136" i="9"/>
  <c r="I133" i="9"/>
  <c r="M48" i="9"/>
  <c r="M33" i="9"/>
  <c r="M61" i="9"/>
  <c r="M82" i="9"/>
  <c r="M112" i="9"/>
  <c r="M119" i="9"/>
  <c r="M32" i="9"/>
  <c r="I124" i="9"/>
  <c r="M27" i="9"/>
  <c r="M110" i="9"/>
  <c r="M100" i="9"/>
  <c r="M45" i="9"/>
  <c r="M17" i="9"/>
  <c r="M103" i="9"/>
  <c r="M42" i="9"/>
  <c r="I143" i="9"/>
  <c r="I135" i="9"/>
  <c r="I134" i="9"/>
  <c r="M118" i="9"/>
  <c r="M106" i="9"/>
  <c r="M10" i="9"/>
  <c r="M28" i="9"/>
  <c r="M77" i="9"/>
  <c r="M29" i="9"/>
  <c r="M39" i="9"/>
  <c r="M41" i="9"/>
  <c r="M14" i="9"/>
  <c r="M31" i="9"/>
  <c r="M26" i="9"/>
  <c r="M84" i="9"/>
  <c r="M23" i="9"/>
  <c r="M99" i="9"/>
  <c r="M65" i="9"/>
  <c r="M9" i="9"/>
  <c r="M35" i="9"/>
  <c r="M117" i="9"/>
  <c r="M62" i="9"/>
  <c r="M71" i="9"/>
  <c r="I125" i="9"/>
  <c r="M36" i="9"/>
  <c r="M92" i="9"/>
  <c r="M5" i="9"/>
  <c r="M59" i="9"/>
  <c r="I130" i="9"/>
  <c r="M64" i="9"/>
  <c r="I131" i="9"/>
  <c r="I123" i="9"/>
  <c r="M86" i="9"/>
  <c r="I121" i="9"/>
  <c r="M4" i="9"/>
  <c r="M66" i="9"/>
  <c r="M89" i="9"/>
  <c r="M91" i="9"/>
  <c r="M40" i="9"/>
  <c r="M24" i="9"/>
  <c r="M94" i="9"/>
  <c r="M82" i="11"/>
  <c r="M78" i="11"/>
  <c r="M76" i="11"/>
  <c r="M67" i="11"/>
  <c r="M45" i="11"/>
  <c r="M49" i="11"/>
  <c r="M42" i="11"/>
  <c r="M50" i="11"/>
  <c r="M85" i="11"/>
  <c r="M38" i="11"/>
  <c r="M52" i="11"/>
  <c r="M5" i="11"/>
  <c r="M31" i="11"/>
  <c r="M56" i="11"/>
  <c r="M19" i="11"/>
  <c r="M10" i="11"/>
  <c r="M25" i="11"/>
  <c r="M3" i="11"/>
  <c r="M53" i="11"/>
  <c r="M34" i="11"/>
  <c r="M63" i="11"/>
  <c r="M23" i="11"/>
  <c r="M52" i="3"/>
  <c r="M56" i="3"/>
  <c r="M45" i="3"/>
  <c r="M51" i="3"/>
  <c r="M78" i="3"/>
  <c r="M6" i="3"/>
  <c r="M19" i="3"/>
  <c r="M4" i="3"/>
  <c r="M70" i="3"/>
  <c r="M60" i="3"/>
  <c r="M41" i="3"/>
  <c r="M68" i="3"/>
  <c r="M67" i="3"/>
  <c r="M13" i="3"/>
  <c r="M55" i="3"/>
  <c r="M11" i="3"/>
  <c r="I137" i="9"/>
  <c r="M50" i="9"/>
  <c r="M104" i="9"/>
  <c r="I122" i="9"/>
  <c r="M79" i="9"/>
  <c r="M97" i="9"/>
  <c r="M74" i="9"/>
  <c r="M30" i="9"/>
  <c r="M88" i="9"/>
  <c r="M105" i="9"/>
  <c r="M93" i="9"/>
  <c r="M95" i="9"/>
  <c r="M96" i="9"/>
  <c r="M11" i="9"/>
  <c r="M85" i="9"/>
  <c r="M108" i="9"/>
  <c r="I132" i="9"/>
  <c r="M75" i="9"/>
  <c r="M37" i="9"/>
  <c r="M44" i="9"/>
  <c r="M56" i="9"/>
  <c r="M47" i="9"/>
  <c r="I126" i="9"/>
  <c r="M49" i="9"/>
  <c r="M46" i="9"/>
  <c r="M72" i="9"/>
  <c r="M13" i="9"/>
  <c r="M60" i="9"/>
  <c r="M7" i="9"/>
  <c r="M63" i="9"/>
  <c r="M51" i="9"/>
  <c r="M20" i="9"/>
  <c r="C138" i="9"/>
  <c r="F90" i="27" s="1"/>
  <c r="C137" i="9"/>
  <c r="C135" i="9"/>
  <c r="C134" i="9"/>
  <c r="C131" i="9"/>
  <c r="M66" i="11"/>
  <c r="M43" i="11"/>
  <c r="M35" i="11"/>
  <c r="M36" i="11"/>
  <c r="M9" i="11"/>
  <c r="M4" i="11"/>
  <c r="M28" i="11"/>
  <c r="M20" i="11"/>
  <c r="M12" i="11"/>
  <c r="M58" i="11"/>
  <c r="M27" i="11"/>
  <c r="M54" i="11"/>
  <c r="M16" i="11"/>
  <c r="M30" i="11"/>
  <c r="M46" i="11"/>
  <c r="M57" i="11"/>
  <c r="M17" i="11"/>
  <c r="M61" i="11"/>
  <c r="M44" i="11"/>
  <c r="M59" i="11"/>
  <c r="M54" i="3"/>
  <c r="M25" i="3"/>
  <c r="M10" i="3"/>
  <c r="M42" i="3"/>
  <c r="M18" i="3"/>
  <c r="M46" i="3"/>
  <c r="M20" i="3"/>
  <c r="M57" i="3"/>
  <c r="M3" i="3"/>
  <c r="M16" i="3"/>
  <c r="M22" i="3"/>
  <c r="M21" i="3"/>
  <c r="M62" i="3"/>
  <c r="M29" i="3"/>
  <c r="M14" i="3"/>
  <c r="M53" i="3"/>
  <c r="M27" i="3"/>
  <c r="M65" i="3"/>
  <c r="M73" i="3"/>
  <c r="G58" i="7"/>
  <c r="G38" i="27" s="1"/>
  <c r="G35" i="7"/>
  <c r="G17" i="9"/>
  <c r="G30" i="9"/>
  <c r="F215" i="27" s="1"/>
  <c r="G9" i="9"/>
  <c r="F138" i="27" s="1"/>
  <c r="M37" i="11"/>
  <c r="M37" i="3"/>
  <c r="M39" i="3"/>
  <c r="M71" i="3"/>
  <c r="M34" i="3"/>
  <c r="M79" i="3"/>
  <c r="G32" i="7"/>
  <c r="G96" i="7"/>
  <c r="G3" i="7"/>
  <c r="G119" i="27" s="1"/>
  <c r="G90" i="7"/>
  <c r="G201" i="27" s="1"/>
  <c r="M21" i="7"/>
  <c r="G77" i="7"/>
  <c r="G207" i="27" s="1"/>
  <c r="M75" i="7"/>
  <c r="G17" i="7"/>
  <c r="G60" i="27" s="1"/>
  <c r="G56" i="7"/>
  <c r="G80" i="27" s="1"/>
  <c r="G7" i="7"/>
  <c r="G45" i="7"/>
  <c r="G249" i="27" s="1"/>
  <c r="G10" i="7"/>
  <c r="G214" i="27" s="1"/>
  <c r="G79" i="7"/>
  <c r="G228" i="27" s="1"/>
  <c r="G44" i="7"/>
  <c r="C126" i="9"/>
  <c r="G114" i="9"/>
  <c r="F12" i="27" s="1"/>
  <c r="G22" i="9"/>
  <c r="F126" i="27" s="1"/>
  <c r="G82" i="9"/>
  <c r="G98" i="9"/>
  <c r="F222" i="27" s="1"/>
  <c r="G103" i="9"/>
  <c r="F108" i="27" s="1"/>
  <c r="G80" i="9"/>
  <c r="F61" i="27" s="1"/>
  <c r="G72" i="9"/>
  <c r="F40" i="27" s="1"/>
  <c r="G111" i="9"/>
  <c r="F94" i="27" s="1"/>
  <c r="G4" i="9"/>
  <c r="G112" i="9"/>
  <c r="G67" i="9"/>
  <c r="G55" i="9"/>
  <c r="G53" i="9"/>
  <c r="F179" i="27" s="1"/>
  <c r="G58" i="9"/>
  <c r="F67" i="27" s="1"/>
  <c r="G16" i="7"/>
  <c r="G171" i="27" s="1"/>
  <c r="G33" i="7"/>
  <c r="G84" i="27" s="1"/>
  <c r="G48" i="7"/>
  <c r="G93" i="7"/>
  <c r="G242" i="27" s="1"/>
  <c r="G81" i="7"/>
  <c r="G4" i="7"/>
  <c r="G76" i="7"/>
  <c r="G53" i="27" s="1"/>
  <c r="G83" i="7"/>
  <c r="G55" i="7"/>
  <c r="G250" i="27" s="1"/>
  <c r="G62" i="7"/>
  <c r="G143" i="27" s="1"/>
  <c r="G69" i="7"/>
  <c r="G129" i="27" s="1"/>
  <c r="G35" i="9"/>
  <c r="F250" i="27" s="1"/>
  <c r="G96" i="9"/>
  <c r="F96" i="27" s="1"/>
  <c r="G90" i="9"/>
  <c r="F114" i="27" s="1"/>
  <c r="G6" i="9"/>
  <c r="G36" i="9"/>
  <c r="F39" i="27" s="1"/>
  <c r="G63" i="9"/>
  <c r="G81" i="9"/>
  <c r="F201" i="27" s="1"/>
  <c r="G50" i="9"/>
  <c r="G15" i="9"/>
  <c r="F106" i="27" s="1"/>
  <c r="G34" i="9"/>
  <c r="G33" i="9"/>
  <c r="F128" i="27" s="1"/>
  <c r="G41" i="9"/>
  <c r="M32" i="3"/>
  <c r="M80" i="3"/>
  <c r="M61" i="3"/>
  <c r="M36" i="3"/>
  <c r="M84" i="3"/>
  <c r="M44" i="3"/>
  <c r="M30" i="3"/>
  <c r="M77" i="3"/>
  <c r="M24" i="3"/>
  <c r="M75" i="3"/>
  <c r="M49" i="3"/>
  <c r="M18" i="9"/>
  <c r="M109" i="9"/>
  <c r="M3" i="9"/>
  <c r="M68" i="9"/>
  <c r="M8" i="9"/>
  <c r="M54" i="9"/>
  <c r="M53" i="9"/>
  <c r="M58" i="9"/>
  <c r="M69" i="11"/>
  <c r="M32" i="11"/>
  <c r="M40" i="11"/>
  <c r="M22" i="11"/>
  <c r="M71" i="11"/>
  <c r="M41" i="11"/>
  <c r="M48" i="11"/>
  <c r="M68" i="11"/>
  <c r="M26" i="11"/>
  <c r="M43" i="3"/>
  <c r="M69" i="3"/>
  <c r="M17" i="3"/>
  <c r="M58" i="3"/>
  <c r="M15" i="3"/>
  <c r="M64" i="3"/>
  <c r="M72" i="3"/>
  <c r="M59" i="3"/>
  <c r="M66" i="3"/>
  <c r="M35" i="3"/>
  <c r="M48" i="3"/>
  <c r="M63" i="3"/>
  <c r="M81" i="3"/>
  <c r="M12" i="3"/>
  <c r="M23" i="3"/>
  <c r="M116" i="7"/>
  <c r="M119" i="7"/>
  <c r="M111" i="7"/>
  <c r="M108" i="7"/>
  <c r="M53" i="7"/>
  <c r="M17" i="7"/>
  <c r="M82" i="7"/>
  <c r="M80" i="7"/>
  <c r="M22" i="7"/>
  <c r="M86" i="7"/>
  <c r="M58" i="7"/>
  <c r="M14" i="7"/>
  <c r="M44" i="7"/>
  <c r="M32" i="7"/>
  <c r="M12" i="7"/>
  <c r="M4" i="7"/>
  <c r="M88" i="7"/>
  <c r="U89" i="27"/>
  <c r="V89" i="27"/>
  <c r="W89" i="27"/>
  <c r="X89" i="27"/>
  <c r="Y89" i="27"/>
  <c r="Z89" i="27"/>
  <c r="U52" i="27"/>
  <c r="V52" i="27"/>
  <c r="W52" i="27"/>
  <c r="X52" i="27"/>
  <c r="Y52" i="27"/>
  <c r="Z52" i="27"/>
  <c r="U90" i="27"/>
  <c r="V90" i="27"/>
  <c r="W90" i="27"/>
  <c r="X90" i="27"/>
  <c r="Y90" i="27"/>
  <c r="Z90" i="27"/>
  <c r="U10" i="27"/>
  <c r="V10" i="27"/>
  <c r="W10" i="27"/>
  <c r="X10" i="27"/>
  <c r="Y10" i="27"/>
  <c r="Z10" i="27"/>
  <c r="U91" i="27"/>
  <c r="V91" i="27"/>
  <c r="W91" i="27"/>
  <c r="X91" i="27"/>
  <c r="Y91" i="27"/>
  <c r="Z91" i="27"/>
  <c r="U51" i="27"/>
  <c r="V51" i="27"/>
  <c r="W51" i="27"/>
  <c r="X51" i="27"/>
  <c r="Y51" i="27"/>
  <c r="Z51" i="27"/>
  <c r="U92" i="27"/>
  <c r="V92" i="27"/>
  <c r="W92" i="27"/>
  <c r="X92" i="27"/>
  <c r="Y92" i="27"/>
  <c r="Z92" i="27"/>
  <c r="U75" i="27"/>
  <c r="V75" i="27"/>
  <c r="W75" i="27"/>
  <c r="X75" i="27"/>
  <c r="Y75" i="27"/>
  <c r="Z75" i="27"/>
  <c r="U17" i="27"/>
  <c r="V17" i="27"/>
  <c r="W17" i="27"/>
  <c r="X17" i="27"/>
  <c r="Y17" i="27"/>
  <c r="Z17" i="27"/>
  <c r="U14" i="27"/>
  <c r="V14" i="27"/>
  <c r="W14" i="27"/>
  <c r="X14" i="27"/>
  <c r="Y14" i="27"/>
  <c r="Z14" i="27"/>
  <c r="U93" i="27"/>
  <c r="V93" i="27"/>
  <c r="W93" i="27"/>
  <c r="X93" i="27"/>
  <c r="Y93" i="27"/>
  <c r="Z93" i="27"/>
  <c r="U41" i="27"/>
  <c r="V41" i="27"/>
  <c r="W41" i="27"/>
  <c r="X41" i="27"/>
  <c r="Y41" i="27"/>
  <c r="Z41" i="27"/>
  <c r="U56" i="27"/>
  <c r="V56" i="27"/>
  <c r="W56" i="27"/>
  <c r="X56" i="27"/>
  <c r="Y56" i="27"/>
  <c r="Z56" i="27"/>
  <c r="U53" i="27"/>
  <c r="V53" i="27"/>
  <c r="W53" i="27"/>
  <c r="X53" i="27"/>
  <c r="Y53" i="27"/>
  <c r="Z53" i="27"/>
  <c r="U94" i="27"/>
  <c r="V94" i="27"/>
  <c r="W94" i="27"/>
  <c r="X94" i="27"/>
  <c r="Y94" i="27"/>
  <c r="Z94" i="27"/>
  <c r="U95" i="27"/>
  <c r="V95" i="27"/>
  <c r="W95" i="27"/>
  <c r="X95" i="27"/>
  <c r="Y95" i="27"/>
  <c r="Z95" i="27"/>
  <c r="U84" i="27"/>
  <c r="V84" i="27"/>
  <c r="W84" i="27"/>
  <c r="X84" i="27"/>
  <c r="Y84" i="27"/>
  <c r="Z84" i="27"/>
  <c r="U96" i="27"/>
  <c r="V96" i="27"/>
  <c r="W96" i="27"/>
  <c r="X96" i="27"/>
  <c r="Y96" i="27"/>
  <c r="Z96" i="27"/>
  <c r="U9" i="27"/>
  <c r="V9" i="27"/>
  <c r="W9" i="27"/>
  <c r="X9" i="27"/>
  <c r="Y9" i="27"/>
  <c r="Z9" i="27"/>
  <c r="U77" i="27"/>
  <c r="V77" i="27"/>
  <c r="W77" i="27"/>
  <c r="X77" i="27"/>
  <c r="Y77" i="27"/>
  <c r="Z77" i="27"/>
  <c r="U27" i="27"/>
  <c r="V27" i="27"/>
  <c r="W27" i="27"/>
  <c r="X27" i="27"/>
  <c r="Y27" i="27"/>
  <c r="Z27" i="27"/>
  <c r="U62" i="27"/>
  <c r="V62" i="27"/>
  <c r="W62" i="27"/>
  <c r="X62" i="27"/>
  <c r="Y62" i="27"/>
  <c r="Z62" i="27"/>
  <c r="U8" i="27"/>
  <c r="V8" i="27"/>
  <c r="W8" i="27"/>
  <c r="X8" i="27"/>
  <c r="Y8" i="27"/>
  <c r="Z8" i="27"/>
  <c r="U97" i="27"/>
  <c r="V97" i="27"/>
  <c r="W97" i="27"/>
  <c r="X97" i="27"/>
  <c r="Y97" i="27"/>
  <c r="Z97" i="27"/>
  <c r="U81" i="27"/>
  <c r="V81" i="27"/>
  <c r="W81" i="27"/>
  <c r="X81" i="27"/>
  <c r="Y81" i="27"/>
  <c r="Z81" i="27"/>
  <c r="U98" i="27"/>
  <c r="V98" i="27"/>
  <c r="W98" i="27"/>
  <c r="X98" i="27"/>
  <c r="Y98" i="27"/>
  <c r="Z98" i="27"/>
  <c r="U99" i="27"/>
  <c r="V99" i="27"/>
  <c r="W99" i="27"/>
  <c r="X99" i="27"/>
  <c r="Y99" i="27"/>
  <c r="Z99" i="27"/>
  <c r="U100" i="27"/>
  <c r="V100" i="27"/>
  <c r="W100" i="27"/>
  <c r="X100" i="27"/>
  <c r="Y100" i="27"/>
  <c r="Z100" i="27"/>
  <c r="U21" i="27"/>
  <c r="V21" i="27"/>
  <c r="W21" i="27"/>
  <c r="X21" i="27"/>
  <c r="Y21" i="27"/>
  <c r="Z21" i="27"/>
  <c r="U101" i="27"/>
  <c r="V101" i="27"/>
  <c r="W101" i="27"/>
  <c r="X101" i="27"/>
  <c r="Y101" i="27"/>
  <c r="Z101" i="27"/>
  <c r="U49" i="27"/>
  <c r="V49" i="27"/>
  <c r="W49" i="27"/>
  <c r="X49" i="27"/>
  <c r="Y49" i="27"/>
  <c r="Z49" i="27"/>
  <c r="U102" i="27"/>
  <c r="V102" i="27"/>
  <c r="W102" i="27"/>
  <c r="X102" i="27"/>
  <c r="Y102" i="27"/>
  <c r="Z102" i="27"/>
  <c r="U59" i="27"/>
  <c r="V59" i="27"/>
  <c r="W59" i="27"/>
  <c r="X59" i="27"/>
  <c r="Y59" i="27"/>
  <c r="Z59" i="27"/>
  <c r="U103" i="27"/>
  <c r="V103" i="27"/>
  <c r="W103" i="27"/>
  <c r="X103" i="27"/>
  <c r="Y103" i="27"/>
  <c r="Z103" i="27"/>
  <c r="U36" i="27"/>
  <c r="V36" i="27"/>
  <c r="W36" i="27"/>
  <c r="X36" i="27"/>
  <c r="Y36" i="27"/>
  <c r="Z36" i="27"/>
  <c r="U104" i="27"/>
  <c r="V104" i="27"/>
  <c r="W104" i="27"/>
  <c r="X104" i="27"/>
  <c r="Y104" i="27"/>
  <c r="Z104" i="27"/>
  <c r="U105" i="27"/>
  <c r="V105" i="27"/>
  <c r="W105" i="27"/>
  <c r="X105" i="27"/>
  <c r="Y105" i="27"/>
  <c r="Z105" i="27"/>
  <c r="U65" i="27"/>
  <c r="V65" i="27"/>
  <c r="W65" i="27"/>
  <c r="X65" i="27"/>
  <c r="Y65" i="27"/>
  <c r="Z65" i="27"/>
  <c r="U106" i="27"/>
  <c r="V106" i="27"/>
  <c r="W106" i="27"/>
  <c r="X106" i="27"/>
  <c r="Y106" i="27"/>
  <c r="Z106" i="27"/>
  <c r="U107" i="27"/>
  <c r="V107" i="27"/>
  <c r="W107" i="27"/>
  <c r="X107" i="27"/>
  <c r="Y107" i="27"/>
  <c r="Z107" i="27"/>
  <c r="U16" i="27"/>
  <c r="V16" i="27"/>
  <c r="W16" i="27"/>
  <c r="X16" i="27"/>
  <c r="Y16" i="27"/>
  <c r="Z16" i="27"/>
  <c r="U57" i="27"/>
  <c r="V57" i="27"/>
  <c r="W57" i="27"/>
  <c r="X57" i="27"/>
  <c r="Y57" i="27"/>
  <c r="Z57" i="27"/>
  <c r="U78" i="27"/>
  <c r="V78" i="27"/>
  <c r="W78" i="27"/>
  <c r="X78" i="27"/>
  <c r="Y78" i="27"/>
  <c r="Z78" i="27"/>
  <c r="U108" i="27"/>
  <c r="V108" i="27"/>
  <c r="W108" i="27"/>
  <c r="X108" i="27"/>
  <c r="Y108" i="27"/>
  <c r="Z108" i="27"/>
  <c r="U13" i="27"/>
  <c r="V13" i="27"/>
  <c r="W13" i="27"/>
  <c r="X13" i="27"/>
  <c r="Y13" i="27"/>
  <c r="Z13" i="27"/>
  <c r="U109" i="27"/>
  <c r="V109" i="27"/>
  <c r="W109" i="27"/>
  <c r="X109" i="27"/>
  <c r="Y109" i="27"/>
  <c r="Z109" i="27"/>
  <c r="U6" i="27"/>
  <c r="V6" i="27"/>
  <c r="W6" i="27"/>
  <c r="X6" i="27"/>
  <c r="Y6" i="27"/>
  <c r="Z6" i="27"/>
  <c r="U34" i="27"/>
  <c r="V34" i="27"/>
  <c r="W34" i="27"/>
  <c r="X34" i="27"/>
  <c r="Y34" i="27"/>
  <c r="Z34" i="27"/>
  <c r="U50" i="27"/>
  <c r="V50" i="27"/>
  <c r="W50" i="27"/>
  <c r="X50" i="27"/>
  <c r="Y50" i="27"/>
  <c r="Z50" i="27"/>
  <c r="U7" i="27"/>
  <c r="V7" i="27"/>
  <c r="W7" i="27"/>
  <c r="X7" i="27"/>
  <c r="Y7" i="27"/>
  <c r="Z7" i="27"/>
  <c r="U110" i="27"/>
  <c r="V110" i="27"/>
  <c r="W110" i="27"/>
  <c r="X110" i="27"/>
  <c r="Y110" i="27"/>
  <c r="Z110" i="27"/>
  <c r="U111" i="27"/>
  <c r="V111" i="27"/>
  <c r="W111" i="27"/>
  <c r="X111" i="27"/>
  <c r="Y111" i="27"/>
  <c r="Z111" i="27"/>
  <c r="U63" i="27"/>
  <c r="V63" i="27"/>
  <c r="W63" i="27"/>
  <c r="X63" i="27"/>
  <c r="Y63" i="27"/>
  <c r="Z63" i="27"/>
  <c r="U112" i="27"/>
  <c r="V112" i="27"/>
  <c r="W112" i="27"/>
  <c r="X112" i="27"/>
  <c r="Y112" i="27"/>
  <c r="Z112" i="27"/>
  <c r="U113" i="27"/>
  <c r="V113" i="27"/>
  <c r="W113" i="27"/>
  <c r="X113" i="27"/>
  <c r="Y113" i="27"/>
  <c r="Z113" i="27"/>
  <c r="U18" i="27"/>
  <c r="V18" i="27"/>
  <c r="W18" i="27"/>
  <c r="X18" i="27"/>
  <c r="Y18" i="27"/>
  <c r="Z18" i="27"/>
  <c r="U35" i="27"/>
  <c r="V35" i="27"/>
  <c r="W35" i="27"/>
  <c r="X35" i="27"/>
  <c r="Y35" i="27"/>
  <c r="Z35" i="27"/>
  <c r="U11" i="27"/>
  <c r="V11" i="27"/>
  <c r="W11" i="27"/>
  <c r="X11" i="27"/>
  <c r="Y11" i="27"/>
  <c r="Z11" i="27"/>
  <c r="U79" i="27"/>
  <c r="V79" i="27"/>
  <c r="W79" i="27"/>
  <c r="X79" i="27"/>
  <c r="Y79" i="27"/>
  <c r="Z79" i="27"/>
  <c r="U15" i="27"/>
  <c r="V15" i="27"/>
  <c r="W15" i="27"/>
  <c r="X15" i="27"/>
  <c r="Y15" i="27"/>
  <c r="Z15" i="27"/>
  <c r="U46" i="27"/>
  <c r="V46" i="27"/>
  <c r="W46" i="27"/>
  <c r="X46" i="27"/>
  <c r="Y46" i="27"/>
  <c r="Z46" i="27"/>
  <c r="U82" i="27"/>
  <c r="V82" i="27"/>
  <c r="W82" i="27"/>
  <c r="X82" i="27"/>
  <c r="Y82" i="27"/>
  <c r="Z82" i="27"/>
  <c r="U114" i="27"/>
  <c r="V114" i="27"/>
  <c r="W114" i="27"/>
  <c r="X114" i="27"/>
  <c r="Y114" i="27"/>
  <c r="Z114" i="27"/>
  <c r="U44" i="27"/>
  <c r="V44" i="27"/>
  <c r="W44" i="27"/>
  <c r="X44" i="27"/>
  <c r="Y44" i="27"/>
  <c r="Z44" i="27"/>
  <c r="U87" i="27"/>
  <c r="V87" i="27"/>
  <c r="W87" i="27"/>
  <c r="X87" i="27"/>
  <c r="Y87" i="27"/>
  <c r="Z87" i="27"/>
  <c r="U115" i="27"/>
  <c r="V115" i="27"/>
  <c r="W115" i="27"/>
  <c r="X115" i="27"/>
  <c r="Y115" i="27"/>
  <c r="Z115" i="27"/>
  <c r="U60" i="27"/>
  <c r="V60" i="27"/>
  <c r="W60" i="27"/>
  <c r="X60" i="27"/>
  <c r="Y60" i="27"/>
  <c r="Z60" i="27"/>
  <c r="U116" i="27"/>
  <c r="V116" i="27"/>
  <c r="W116" i="27"/>
  <c r="X116" i="27"/>
  <c r="Y116" i="27"/>
  <c r="Z116" i="27"/>
  <c r="U70" i="27"/>
  <c r="V70" i="27"/>
  <c r="W70" i="27"/>
  <c r="X70" i="27"/>
  <c r="Y70" i="27"/>
  <c r="Z70" i="27"/>
  <c r="U58" i="27"/>
  <c r="V58" i="27"/>
  <c r="W58" i="27"/>
  <c r="X58" i="27"/>
  <c r="Y58" i="27"/>
  <c r="Z58" i="27"/>
  <c r="U32" i="27"/>
  <c r="V32" i="27"/>
  <c r="W32" i="27"/>
  <c r="X32" i="27"/>
  <c r="Y32" i="27"/>
  <c r="Z32" i="27"/>
  <c r="U80" i="27"/>
  <c r="V80" i="27"/>
  <c r="W80" i="27"/>
  <c r="X80" i="27"/>
  <c r="Y80" i="27"/>
  <c r="Z80" i="27"/>
  <c r="U117" i="27"/>
  <c r="V117" i="27"/>
  <c r="W117" i="27"/>
  <c r="X117" i="27"/>
  <c r="Y117" i="27"/>
  <c r="Z117" i="27"/>
  <c r="U37" i="27"/>
  <c r="V37" i="27"/>
  <c r="W37" i="27"/>
  <c r="X37" i="27"/>
  <c r="Y37" i="27"/>
  <c r="Z37" i="27"/>
  <c r="U72" i="27"/>
  <c r="V72" i="27"/>
  <c r="W72" i="27"/>
  <c r="X72" i="27"/>
  <c r="Y72" i="27"/>
  <c r="Z72" i="27"/>
  <c r="U30" i="27"/>
  <c r="V30" i="27"/>
  <c r="W30" i="27"/>
  <c r="X30" i="27"/>
  <c r="Y30" i="27"/>
  <c r="Z30" i="27"/>
  <c r="U118" i="27"/>
  <c r="V118" i="27"/>
  <c r="W118" i="27"/>
  <c r="X118" i="27"/>
  <c r="Y118" i="27"/>
  <c r="Z118" i="27"/>
  <c r="U22" i="27"/>
  <c r="V22" i="27"/>
  <c r="W22" i="27"/>
  <c r="X22" i="27"/>
  <c r="Y22" i="27"/>
  <c r="Z22" i="27"/>
  <c r="U119" i="27"/>
  <c r="V119" i="27"/>
  <c r="W119" i="27"/>
  <c r="X119" i="27"/>
  <c r="Y119" i="27"/>
  <c r="Z119" i="27"/>
  <c r="U120" i="27"/>
  <c r="V120" i="27"/>
  <c r="W120" i="27"/>
  <c r="X120" i="27"/>
  <c r="Y120" i="27"/>
  <c r="Z120" i="27"/>
  <c r="U121" i="27"/>
  <c r="V121" i="27"/>
  <c r="W121" i="27"/>
  <c r="X121" i="27"/>
  <c r="Y121" i="27"/>
  <c r="Z121" i="27"/>
  <c r="U64" i="27"/>
  <c r="V64" i="27"/>
  <c r="W64" i="27"/>
  <c r="X64" i="27"/>
  <c r="Y64" i="27"/>
  <c r="Z64" i="27"/>
  <c r="U88" i="27"/>
  <c r="V88" i="27"/>
  <c r="W88" i="27"/>
  <c r="X88" i="27"/>
  <c r="Y88" i="27"/>
  <c r="Z88" i="27"/>
  <c r="U76" i="27"/>
  <c r="V76" i="27"/>
  <c r="W76" i="27"/>
  <c r="X76" i="27"/>
  <c r="Y76" i="27"/>
  <c r="Z76" i="27"/>
  <c r="U122" i="27"/>
  <c r="V122" i="27"/>
  <c r="W122" i="27"/>
  <c r="X122" i="27"/>
  <c r="Y122" i="27"/>
  <c r="Z122" i="27"/>
  <c r="U33" i="27"/>
  <c r="V33" i="27"/>
  <c r="W33" i="27"/>
  <c r="X33" i="27"/>
  <c r="Y33" i="27"/>
  <c r="Z33" i="27"/>
  <c r="U26" i="27"/>
  <c r="V26" i="27"/>
  <c r="W26" i="27"/>
  <c r="X26" i="27"/>
  <c r="Y26" i="27"/>
  <c r="Z26" i="27"/>
  <c r="U28" i="27"/>
  <c r="V28" i="27"/>
  <c r="W28" i="27"/>
  <c r="X28" i="27"/>
  <c r="Y28" i="27"/>
  <c r="Z28" i="27"/>
  <c r="U123" i="27"/>
  <c r="V123" i="27"/>
  <c r="W123" i="27"/>
  <c r="X123" i="27"/>
  <c r="Y123" i="27"/>
  <c r="Z123" i="27"/>
  <c r="U68" i="27"/>
  <c r="V68" i="27"/>
  <c r="W68" i="27"/>
  <c r="X68" i="27"/>
  <c r="Y68" i="27"/>
  <c r="Z68" i="27"/>
  <c r="U38" i="27"/>
  <c r="V38" i="27"/>
  <c r="W38" i="27"/>
  <c r="X38" i="27"/>
  <c r="Y38" i="27"/>
  <c r="Z38" i="27"/>
  <c r="U124" i="27"/>
  <c r="V124" i="27"/>
  <c r="W124" i="27"/>
  <c r="X124" i="27"/>
  <c r="Y124" i="27"/>
  <c r="Z124" i="27"/>
  <c r="U55" i="27"/>
  <c r="V55" i="27"/>
  <c r="W55" i="27"/>
  <c r="X55" i="27"/>
  <c r="Y55" i="27"/>
  <c r="Z55" i="27"/>
  <c r="U125" i="27"/>
  <c r="V125" i="27"/>
  <c r="W125" i="27"/>
  <c r="X125" i="27"/>
  <c r="Y125" i="27"/>
  <c r="Z125" i="27"/>
  <c r="U20" i="27"/>
  <c r="V20" i="27"/>
  <c r="W20" i="27"/>
  <c r="X20" i="27"/>
  <c r="Y20" i="27"/>
  <c r="Z20" i="27"/>
  <c r="U86" i="27"/>
  <c r="V86" i="27"/>
  <c r="W86" i="27"/>
  <c r="X86" i="27"/>
  <c r="Y86" i="27"/>
  <c r="Z86" i="27"/>
  <c r="U45" i="27"/>
  <c r="V45" i="27"/>
  <c r="W45" i="27"/>
  <c r="X45" i="27"/>
  <c r="Y45" i="27"/>
  <c r="Z45" i="27"/>
  <c r="U126" i="27"/>
  <c r="V126" i="27"/>
  <c r="W126" i="27"/>
  <c r="X126" i="27"/>
  <c r="Y126" i="27"/>
  <c r="Z126" i="27"/>
  <c r="U29" i="27"/>
  <c r="V29" i="27"/>
  <c r="W29" i="27"/>
  <c r="X29" i="27"/>
  <c r="Y29" i="27"/>
  <c r="Z29" i="27"/>
  <c r="U127" i="27"/>
  <c r="V127" i="27"/>
  <c r="W127" i="27"/>
  <c r="X127" i="27"/>
  <c r="Y127" i="27"/>
  <c r="Z127" i="27"/>
  <c r="U73" i="27"/>
  <c r="V73" i="27"/>
  <c r="W73" i="27"/>
  <c r="X73" i="27"/>
  <c r="Y73" i="27"/>
  <c r="Z73" i="27"/>
  <c r="U23" i="27"/>
  <c r="V23" i="27"/>
  <c r="W23" i="27"/>
  <c r="X23" i="27"/>
  <c r="Y23" i="27"/>
  <c r="Z23" i="27"/>
  <c r="U128" i="27"/>
  <c r="V128" i="27"/>
  <c r="W128" i="27"/>
  <c r="X128" i="27"/>
  <c r="Y128" i="27"/>
  <c r="Z128" i="27"/>
  <c r="U129" i="27"/>
  <c r="V129" i="27"/>
  <c r="W129" i="27"/>
  <c r="X129" i="27"/>
  <c r="Y129" i="27"/>
  <c r="Z129" i="27"/>
  <c r="U130" i="27"/>
  <c r="V130" i="27"/>
  <c r="W130" i="27"/>
  <c r="X130" i="27"/>
  <c r="Y130" i="27"/>
  <c r="Z130" i="27"/>
  <c r="U131" i="27"/>
  <c r="V131" i="27"/>
  <c r="W131" i="27"/>
  <c r="X131" i="27"/>
  <c r="Y131" i="27"/>
  <c r="Z131" i="27"/>
  <c r="U66" i="27"/>
  <c r="V66" i="27"/>
  <c r="W66" i="27"/>
  <c r="X66" i="27"/>
  <c r="Y66" i="27"/>
  <c r="Z66" i="27"/>
  <c r="U54" i="27"/>
  <c r="V54" i="27"/>
  <c r="W54" i="27"/>
  <c r="X54" i="27"/>
  <c r="Y54" i="27"/>
  <c r="Z54" i="27"/>
  <c r="U132" i="27"/>
  <c r="V132" i="27"/>
  <c r="W132" i="27"/>
  <c r="X132" i="27"/>
  <c r="Y132" i="27"/>
  <c r="Z132" i="27"/>
  <c r="U69" i="27"/>
  <c r="V69" i="27"/>
  <c r="W69" i="27"/>
  <c r="X69" i="27"/>
  <c r="Y69" i="27"/>
  <c r="Z69" i="27"/>
  <c r="U61" i="27"/>
  <c r="V61" i="27"/>
  <c r="W61" i="27"/>
  <c r="X61" i="27"/>
  <c r="Y61" i="27"/>
  <c r="Z61" i="27"/>
  <c r="U12" i="27"/>
  <c r="V12" i="27"/>
  <c r="W12" i="27"/>
  <c r="X12" i="27"/>
  <c r="Y12" i="27"/>
  <c r="Z12" i="27"/>
  <c r="U40" i="27"/>
  <c r="V40" i="27"/>
  <c r="W40" i="27"/>
  <c r="X40" i="27"/>
  <c r="Y40" i="27"/>
  <c r="Z40" i="27"/>
  <c r="U133" i="27"/>
  <c r="V133" i="27"/>
  <c r="W133" i="27"/>
  <c r="X133" i="27"/>
  <c r="Y133" i="27"/>
  <c r="Z133" i="27"/>
  <c r="U43" i="27"/>
  <c r="V43" i="27"/>
  <c r="W43" i="27"/>
  <c r="X43" i="27"/>
  <c r="Y43" i="27"/>
  <c r="Z43" i="27"/>
  <c r="U134" i="27"/>
  <c r="V134" i="27"/>
  <c r="W134" i="27"/>
  <c r="X134" i="27"/>
  <c r="Y134" i="27"/>
  <c r="Z134" i="27"/>
  <c r="U48" i="27"/>
  <c r="V48" i="27"/>
  <c r="W48" i="27"/>
  <c r="X48" i="27"/>
  <c r="Y48" i="27"/>
  <c r="Z48" i="27"/>
  <c r="U135" i="27"/>
  <c r="V135" i="27"/>
  <c r="W135" i="27"/>
  <c r="X135" i="27"/>
  <c r="Y135" i="27"/>
  <c r="Z135" i="27"/>
  <c r="U136" i="27"/>
  <c r="V136" i="27"/>
  <c r="W136" i="27"/>
  <c r="X136" i="27"/>
  <c r="Y136" i="27"/>
  <c r="Z136" i="27"/>
  <c r="U24" i="27"/>
  <c r="V24" i="27"/>
  <c r="W24" i="27"/>
  <c r="X24" i="27"/>
  <c r="Y24" i="27"/>
  <c r="Z24" i="27"/>
  <c r="G209" i="27"/>
  <c r="N209" i="27"/>
  <c r="G254" i="27"/>
  <c r="N254" i="27"/>
  <c r="L124" i="27"/>
  <c r="E333" i="27"/>
  <c r="F20" i="10"/>
  <c r="H20" i="10"/>
  <c r="J20" i="10"/>
  <c r="L20" i="10"/>
  <c r="F21" i="10"/>
  <c r="G21" i="10" s="1"/>
  <c r="H21" i="10"/>
  <c r="J21" i="10"/>
  <c r="K21" i="10" s="1"/>
  <c r="L21" i="10"/>
  <c r="F22" i="10"/>
  <c r="H22" i="10"/>
  <c r="J22" i="10"/>
  <c r="L22" i="10"/>
  <c r="F23" i="10"/>
  <c r="G23" i="10" s="1"/>
  <c r="G50" i="26" s="1"/>
  <c r="H23" i="10"/>
  <c r="J23" i="10"/>
  <c r="L23" i="10"/>
  <c r="F24" i="10"/>
  <c r="H24" i="10"/>
  <c r="J24" i="10"/>
  <c r="K24" i="10" s="1"/>
  <c r="L24" i="10"/>
  <c r="F25" i="10"/>
  <c r="H25" i="10"/>
  <c r="J25" i="10"/>
  <c r="K25" i="10" s="1"/>
  <c r="L25" i="10"/>
  <c r="F4" i="1"/>
  <c r="F7" i="1"/>
  <c r="F5" i="1"/>
  <c r="F8" i="1"/>
  <c r="F9" i="1"/>
  <c r="F6" i="1"/>
  <c r="F10" i="1"/>
  <c r="G10" i="1" s="1"/>
  <c r="D121" i="26" s="1"/>
  <c r="F11" i="1"/>
  <c r="F12" i="1"/>
  <c r="G12" i="1" s="1"/>
  <c r="D6" i="26" s="1"/>
  <c r="F13" i="1"/>
  <c r="G13" i="1" s="1"/>
  <c r="F14" i="1"/>
  <c r="G14" i="1" s="1"/>
  <c r="F15" i="1"/>
  <c r="G15" i="1" s="1"/>
  <c r="F16" i="1"/>
  <c r="G16" i="1" s="1"/>
  <c r="F17" i="1"/>
  <c r="G17" i="1" s="1"/>
  <c r="J4" i="1"/>
  <c r="K4" i="1" s="1"/>
  <c r="L41" i="26" s="1"/>
  <c r="J7" i="1"/>
  <c r="J5" i="1"/>
  <c r="J8" i="1"/>
  <c r="J9" i="1"/>
  <c r="J6" i="1"/>
  <c r="L77" i="26"/>
  <c r="J10" i="1"/>
  <c r="K10" i="1" s="1"/>
  <c r="L121" i="26" s="1"/>
  <c r="J11" i="1"/>
  <c r="J12" i="1"/>
  <c r="J13" i="1"/>
  <c r="K13" i="1" s="1"/>
  <c r="J14" i="1"/>
  <c r="K14" i="1" s="1"/>
  <c r="J15" i="1"/>
  <c r="K15" i="1" s="1"/>
  <c r="J16" i="1"/>
  <c r="K16" i="1" s="1"/>
  <c r="L74" i="26"/>
  <c r="J17" i="1"/>
  <c r="K17" i="1" s="1"/>
  <c r="J3" i="1"/>
  <c r="F3" i="1"/>
  <c r="M4" i="1"/>
  <c r="I222" i="27"/>
  <c r="D333" i="27"/>
  <c r="Q222" i="27"/>
  <c r="P222" i="27"/>
  <c r="K333" i="27"/>
  <c r="K43" i="27"/>
  <c r="K210" i="27"/>
  <c r="K101" i="27"/>
  <c r="K129" i="27"/>
  <c r="K400" i="27"/>
  <c r="K133" i="27"/>
  <c r="K198" i="27"/>
  <c r="K261" i="27"/>
  <c r="K191" i="27"/>
  <c r="K274" i="27"/>
  <c r="K121" i="27"/>
  <c r="K181" i="27"/>
  <c r="K128" i="27"/>
  <c r="K342" i="27"/>
  <c r="K348" i="27"/>
  <c r="K221" i="27"/>
  <c r="K196" i="27"/>
  <c r="K279" i="27"/>
  <c r="K276" i="27"/>
  <c r="K190" i="27"/>
  <c r="K346" i="27"/>
  <c r="K361" i="27"/>
  <c r="K307" i="27"/>
  <c r="K266" i="27"/>
  <c r="K240" i="27"/>
  <c r="J31" i="3"/>
  <c r="K57" i="3" s="1"/>
  <c r="G149" i="27"/>
  <c r="G287" i="27"/>
  <c r="G279" i="27"/>
  <c r="G127" i="27"/>
  <c r="G261" i="27"/>
  <c r="G181" i="27"/>
  <c r="G291" i="27"/>
  <c r="G48" i="27"/>
  <c r="G285" i="27"/>
  <c r="G124" i="27"/>
  <c r="G325" i="27"/>
  <c r="G236" i="27"/>
  <c r="G282" i="27"/>
  <c r="G361" i="27"/>
  <c r="G190" i="27"/>
  <c r="G274" i="27"/>
  <c r="G174" i="27"/>
  <c r="G351" i="27"/>
  <c r="G43" i="27"/>
  <c r="G295" i="27"/>
  <c r="G126" i="27"/>
  <c r="G240" i="27"/>
  <c r="G96" i="27"/>
  <c r="G146" i="27"/>
  <c r="G372" i="27"/>
  <c r="G253" i="27"/>
  <c r="G400" i="27"/>
  <c r="G85" i="27"/>
  <c r="G134" i="27"/>
  <c r="G185" i="27"/>
  <c r="G204" i="27"/>
  <c r="G100" i="27"/>
  <c r="G241" i="27"/>
  <c r="G302" i="27"/>
  <c r="G390" i="27"/>
  <c r="G273" i="27"/>
  <c r="G102" i="27"/>
  <c r="G141" i="27"/>
  <c r="G20" i="27"/>
  <c r="G238" i="27"/>
  <c r="G266" i="27"/>
  <c r="G183" i="27"/>
  <c r="G276" i="27"/>
  <c r="G198" i="27"/>
  <c r="G210" i="27"/>
  <c r="G328" i="27"/>
  <c r="G223" i="27"/>
  <c r="F124" i="27"/>
  <c r="F190" i="27"/>
  <c r="F394" i="27"/>
  <c r="F397" i="27"/>
  <c r="F287" i="27"/>
  <c r="F245" i="27"/>
  <c r="F101" i="27"/>
  <c r="F307" i="27"/>
  <c r="F266" i="27"/>
  <c r="F210" i="27"/>
  <c r="F174" i="27"/>
  <c r="F141" i="27"/>
  <c r="F223" i="27"/>
  <c r="F149" i="27"/>
  <c r="F196" i="27"/>
  <c r="F181" i="27"/>
  <c r="F253" i="27"/>
  <c r="F209" i="27"/>
  <c r="F221" i="27"/>
  <c r="F276" i="27"/>
  <c r="F62" i="27"/>
  <c r="F328" i="27"/>
  <c r="F295" i="27"/>
  <c r="F274" i="27"/>
  <c r="F325" i="27"/>
  <c r="F400" i="27"/>
  <c r="F372" i="27"/>
  <c r="F348" i="27"/>
  <c r="F261" i="27"/>
  <c r="F198" i="27"/>
  <c r="F136" i="27"/>
  <c r="F316" i="27"/>
  <c r="F369" i="27"/>
  <c r="F241" i="27"/>
  <c r="F319" i="27"/>
  <c r="F354" i="27"/>
  <c r="F290" i="27"/>
  <c r="F249" i="27"/>
  <c r="F291" i="27"/>
  <c r="F272" i="27"/>
  <c r="F98" i="27"/>
  <c r="F351" i="27"/>
  <c r="F273" i="27"/>
  <c r="F254" i="27"/>
  <c r="F390" i="27"/>
  <c r="F310" i="27"/>
  <c r="F346" i="27"/>
  <c r="F191" i="27"/>
  <c r="F20" i="27"/>
  <c r="G43" i="9"/>
  <c r="F361" i="27"/>
  <c r="F333" i="27"/>
  <c r="F285" i="27"/>
  <c r="F279" i="27"/>
  <c r="F183" i="27"/>
  <c r="E191" i="27"/>
  <c r="E236" i="27"/>
  <c r="E245" i="27"/>
  <c r="E121" i="27"/>
  <c r="E328" i="27"/>
  <c r="E126" i="27"/>
  <c r="E279" i="27"/>
  <c r="E305" i="27"/>
  <c r="E302" i="27"/>
  <c r="E143" i="27"/>
  <c r="E295" i="27"/>
  <c r="E287" i="27"/>
  <c r="E210" i="27"/>
  <c r="E122" i="27"/>
  <c r="E325" i="27"/>
  <c r="E240" i="27"/>
  <c r="E342" i="27"/>
  <c r="E138" i="27"/>
  <c r="E196" i="27"/>
  <c r="E149" i="27"/>
  <c r="E273" i="27"/>
  <c r="E261" i="27"/>
  <c r="E198" i="27"/>
  <c r="E101" i="27"/>
  <c r="E181" i="27"/>
  <c r="E354" i="27"/>
  <c r="E85" i="27"/>
  <c r="E294" i="27"/>
  <c r="E222" i="27"/>
  <c r="F56" i="11"/>
  <c r="G56" i="11" s="1"/>
  <c r="E224" i="27" s="1"/>
  <c r="E285" i="27"/>
  <c r="E214" i="27"/>
  <c r="E133" i="27"/>
  <c r="E346" i="27"/>
  <c r="D342" i="27"/>
  <c r="D198" i="27"/>
  <c r="D273" i="27"/>
  <c r="D346" i="27"/>
  <c r="D32" i="27"/>
  <c r="D354" i="27"/>
  <c r="D210" i="27"/>
  <c r="D128" i="27"/>
  <c r="D274" i="27"/>
  <c r="D279" i="27"/>
  <c r="D295" i="27"/>
  <c r="D224" i="27"/>
  <c r="D121" i="27"/>
  <c r="D261" i="27"/>
  <c r="D181" i="27"/>
  <c r="D390" i="27"/>
  <c r="D372" i="27"/>
  <c r="D302" i="27"/>
  <c r="D400" i="27"/>
  <c r="D328" i="27"/>
  <c r="D338" i="27"/>
  <c r="D369" i="27"/>
  <c r="D114" i="27"/>
  <c r="D253" i="27"/>
  <c r="D325" i="27"/>
  <c r="D214" i="27"/>
  <c r="D285" i="27"/>
  <c r="D305" i="27"/>
  <c r="D348" i="27"/>
  <c r="F24" i="3"/>
  <c r="G24" i="3" s="1"/>
  <c r="D138" i="27" s="1"/>
  <c r="D196" i="27"/>
  <c r="Q76" i="27"/>
  <c r="N223" i="27"/>
  <c r="N127" i="27"/>
  <c r="N245" i="27"/>
  <c r="N181" i="27"/>
  <c r="N295" i="27"/>
  <c r="N198" i="27"/>
  <c r="N124" i="27"/>
  <c r="N126" i="27"/>
  <c r="N282" i="27"/>
  <c r="N174" i="27"/>
  <c r="N287" i="27"/>
  <c r="N30" i="27"/>
  <c r="N351" i="27"/>
  <c r="N325" i="27"/>
  <c r="N274" i="27"/>
  <c r="N276" i="27"/>
  <c r="N114" i="27"/>
  <c r="N390" i="27"/>
  <c r="N96" i="27"/>
  <c r="N134" i="27"/>
  <c r="N400" i="27"/>
  <c r="N110" i="27"/>
  <c r="N196" i="27"/>
  <c r="N290" i="27"/>
  <c r="N302" i="27"/>
  <c r="N238" i="27"/>
  <c r="N204" i="27"/>
  <c r="N354" i="27"/>
  <c r="N266" i="27"/>
  <c r="N185" i="27"/>
  <c r="N397" i="27"/>
  <c r="N261" i="27"/>
  <c r="N333" i="27"/>
  <c r="N210" i="27"/>
  <c r="K13" i="7"/>
  <c r="N222" i="27" s="1"/>
  <c r="M209" i="27"/>
  <c r="M210" i="27"/>
  <c r="M266" i="27"/>
  <c r="M394" i="27"/>
  <c r="M181" i="27"/>
  <c r="M198" i="27"/>
  <c r="M276" i="27"/>
  <c r="M174" i="27"/>
  <c r="M287" i="27"/>
  <c r="M191" i="27"/>
  <c r="M245" i="27"/>
  <c r="M307" i="27"/>
  <c r="M141" i="27"/>
  <c r="M325" i="27"/>
  <c r="M253" i="27"/>
  <c r="M185" i="27"/>
  <c r="M274" i="27"/>
  <c r="M295" i="27"/>
  <c r="M348" i="27"/>
  <c r="M196" i="27"/>
  <c r="M290" i="27"/>
  <c r="M397" i="27"/>
  <c r="M261" i="27"/>
  <c r="M272" i="27"/>
  <c r="M136" i="27"/>
  <c r="M316" i="27"/>
  <c r="M310" i="27"/>
  <c r="M369" i="27"/>
  <c r="M249" i="27"/>
  <c r="M351" i="27"/>
  <c r="M390" i="27"/>
  <c r="I254" i="27"/>
  <c r="H254" i="27"/>
  <c r="D254" i="27"/>
  <c r="Q254" i="27"/>
  <c r="P254" i="27"/>
  <c r="O254" i="27"/>
  <c r="L191" i="27"/>
  <c r="L76" i="27"/>
  <c r="L279" i="27"/>
  <c r="L133" i="27"/>
  <c r="L302" i="27"/>
  <c r="L185" i="27"/>
  <c r="L287" i="27"/>
  <c r="L319" i="27"/>
  <c r="L342" i="27"/>
  <c r="L245" i="27"/>
  <c r="L143" i="27"/>
  <c r="L198" i="27"/>
  <c r="L181" i="27"/>
  <c r="L72" i="27"/>
  <c r="L346" i="27"/>
  <c r="L305" i="27"/>
  <c r="L196" i="27"/>
  <c r="L121" i="27"/>
  <c r="L111" i="27"/>
  <c r="L273" i="27"/>
  <c r="L261" i="27"/>
  <c r="L325" i="27"/>
  <c r="L328" i="27"/>
  <c r="L294" i="27"/>
  <c r="L214" i="27"/>
  <c r="J55" i="11"/>
  <c r="K55" i="11" s="1"/>
  <c r="L224" i="27" s="1"/>
  <c r="L254" i="27"/>
  <c r="G17" i="20"/>
  <c r="I238" i="27"/>
  <c r="H238" i="27"/>
  <c r="D238" i="27"/>
  <c r="Q238" i="27"/>
  <c r="L46" i="20"/>
  <c r="P238" i="27"/>
  <c r="O238" i="27"/>
  <c r="K238" i="27"/>
  <c r="G11" i="20"/>
  <c r="H302" i="27"/>
  <c r="Q302" i="27"/>
  <c r="L28" i="20"/>
  <c r="O302" i="27"/>
  <c r="G30" i="20"/>
  <c r="H181" i="27"/>
  <c r="Q181" i="27"/>
  <c r="L18" i="20"/>
  <c r="N18" i="20" s="1"/>
  <c r="Q110" i="26" s="1"/>
  <c r="O181" i="27"/>
  <c r="H40" i="27"/>
  <c r="Q40" i="27"/>
  <c r="O40" i="27"/>
  <c r="L40" i="27"/>
  <c r="I143" i="27"/>
  <c r="H143" i="27"/>
  <c r="Q143" i="27"/>
  <c r="P143" i="27"/>
  <c r="O143" i="27"/>
  <c r="I134" i="27"/>
  <c r="H134" i="27"/>
  <c r="Q134" i="27"/>
  <c r="P134" i="27"/>
  <c r="O134" i="27"/>
  <c r="I290" i="27"/>
  <c r="H290" i="27"/>
  <c r="E290" i="27"/>
  <c r="D290" i="27"/>
  <c r="Q290" i="27"/>
  <c r="P290" i="27"/>
  <c r="O290" i="27"/>
  <c r="L290" i="27"/>
  <c r="K290" i="27"/>
  <c r="H101" i="27"/>
  <c r="Q101" i="27"/>
  <c r="O101" i="27"/>
  <c r="G34" i="20"/>
  <c r="I34" i="20" s="1"/>
  <c r="I97" i="26" s="1"/>
  <c r="H16" i="27"/>
  <c r="Q16" i="27"/>
  <c r="L25" i="20"/>
  <c r="O16" i="27"/>
  <c r="Q19" i="27"/>
  <c r="L19" i="27"/>
  <c r="I287" i="27"/>
  <c r="H287" i="27"/>
  <c r="D287" i="27"/>
  <c r="Q287" i="27"/>
  <c r="P287" i="27"/>
  <c r="O287" i="27"/>
  <c r="K287" i="27"/>
  <c r="G39" i="20"/>
  <c r="H39" i="20" s="1"/>
  <c r="H105" i="26" s="1"/>
  <c r="Q58" i="27"/>
  <c r="L37" i="20"/>
  <c r="M37" i="20" s="1"/>
  <c r="P105" i="26" s="1"/>
  <c r="L66" i="20"/>
  <c r="L65" i="20"/>
  <c r="N65" i="20" s="1"/>
  <c r="L64" i="20"/>
  <c r="M64" i="20" s="1"/>
  <c r="L63" i="20"/>
  <c r="N63" i="20" s="1"/>
  <c r="L62" i="20"/>
  <c r="L61" i="20"/>
  <c r="N61" i="20" s="1"/>
  <c r="L60" i="20"/>
  <c r="N60" i="20" s="1"/>
  <c r="L59" i="20"/>
  <c r="M59" i="20" s="1"/>
  <c r="L58" i="20"/>
  <c r="N58" i="20" s="1"/>
  <c r="L57" i="20"/>
  <c r="L56" i="20"/>
  <c r="L16" i="20"/>
  <c r="Q24" i="26"/>
  <c r="L42" i="20"/>
  <c r="L23" i="20"/>
  <c r="L31" i="20"/>
  <c r="L12" i="20"/>
  <c r="L52" i="20"/>
  <c r="M52" i="20" s="1"/>
  <c r="P64" i="26" s="1"/>
  <c r="L3" i="20"/>
  <c r="L8" i="20"/>
  <c r="L51" i="20"/>
  <c r="M51" i="20" s="1"/>
  <c r="O285" i="27" s="1"/>
  <c r="L55" i="20"/>
  <c r="M55" i="20" s="1"/>
  <c r="O191" i="27" s="1"/>
  <c r="O361" i="27"/>
  <c r="L22" i="20"/>
  <c r="L26" i="20"/>
  <c r="P6" i="27"/>
  <c r="L21" i="20"/>
  <c r="L14" i="20"/>
  <c r="L41" i="20"/>
  <c r="L39" i="20"/>
  <c r="L50" i="20"/>
  <c r="L4" i="20"/>
  <c r="L11" i="20"/>
  <c r="L54" i="20"/>
  <c r="L15" i="20"/>
  <c r="L32" i="20"/>
  <c r="L19" i="20"/>
  <c r="L9" i="20"/>
  <c r="L36" i="20"/>
  <c r="L7" i="20"/>
  <c r="L44" i="20"/>
  <c r="L20" i="20"/>
  <c r="O122" i="27"/>
  <c r="L13" i="20"/>
  <c r="M13" i="20" s="1"/>
  <c r="P50" i="26" s="1"/>
  <c r="L24" i="20"/>
  <c r="Q92" i="26"/>
  <c r="L5" i="20"/>
  <c r="L49" i="20"/>
  <c r="L17" i="20"/>
  <c r="L6" i="20"/>
  <c r="M47" i="20"/>
  <c r="L33" i="20"/>
  <c r="L45" i="20"/>
  <c r="O93" i="27"/>
  <c r="L34" i="20"/>
  <c r="N34" i="20" s="1"/>
  <c r="L10" i="20"/>
  <c r="L40" i="20"/>
  <c r="L43" i="20"/>
  <c r="M43" i="20" s="1"/>
  <c r="O234" i="27" s="1"/>
  <c r="L48" i="20"/>
  <c r="L53" i="20"/>
  <c r="L27" i="20"/>
  <c r="N27" i="20" s="1"/>
  <c r="Q33" i="26" s="1"/>
  <c r="I65" i="27"/>
  <c r="E65" i="27"/>
  <c r="Q65" i="27"/>
  <c r="P65" i="27"/>
  <c r="H305" i="27"/>
  <c r="G305" i="27"/>
  <c r="F305" i="27"/>
  <c r="Q305" i="27"/>
  <c r="O305" i="27"/>
  <c r="N305" i="27"/>
  <c r="M305" i="27"/>
  <c r="I93" i="27"/>
  <c r="G8" i="20"/>
  <c r="H93" i="27"/>
  <c r="G93" i="27"/>
  <c r="Q93" i="27"/>
  <c r="P93" i="27"/>
  <c r="N93" i="27"/>
  <c r="H74" i="27"/>
  <c r="Q74" i="27"/>
  <c r="O74" i="27"/>
  <c r="I48" i="27"/>
  <c r="G40" i="20"/>
  <c r="I40" i="20" s="1"/>
  <c r="I149" i="27" s="1"/>
  <c r="Q48" i="27"/>
  <c r="P48" i="27"/>
  <c r="H149" i="27"/>
  <c r="Q149" i="27"/>
  <c r="O149" i="27"/>
  <c r="L149" i="27"/>
  <c r="G6" i="20"/>
  <c r="H122" i="27"/>
  <c r="Q122" i="27"/>
  <c r="I285" i="27"/>
  <c r="Q285" i="27"/>
  <c r="P285" i="27"/>
  <c r="G14" i="20"/>
  <c r="I190" i="27"/>
  <c r="Q190" i="27"/>
  <c r="H224" i="27"/>
  <c r="G224" i="27"/>
  <c r="F224" i="27"/>
  <c r="Q224" i="27"/>
  <c r="O224" i="27"/>
  <c r="N224" i="27"/>
  <c r="M224" i="27"/>
  <c r="I85" i="27"/>
  <c r="Q85" i="27"/>
  <c r="P85" i="27"/>
  <c r="G41" i="20"/>
  <c r="I6" i="27"/>
  <c r="Q6" i="27"/>
  <c r="G48" i="20"/>
  <c r="I245" i="27"/>
  <c r="H245" i="27"/>
  <c r="G245" i="27"/>
  <c r="Q245" i="27"/>
  <c r="P245" i="27"/>
  <c r="O245" i="27"/>
  <c r="K245" i="27"/>
  <c r="G25" i="20"/>
  <c r="G135" i="27"/>
  <c r="F135" i="27"/>
  <c r="Q135" i="27"/>
  <c r="N135" i="27"/>
  <c r="M135" i="27"/>
  <c r="G46" i="20"/>
  <c r="H37" i="27"/>
  <c r="G37" i="27"/>
  <c r="Q37" i="27"/>
  <c r="O37" i="27"/>
  <c r="N37" i="27"/>
  <c r="G4" i="20"/>
  <c r="I127" i="27"/>
  <c r="Q127" i="27"/>
  <c r="I273" i="27"/>
  <c r="H273" i="27"/>
  <c r="Q273" i="27"/>
  <c r="P273" i="27"/>
  <c r="O273" i="27"/>
  <c r="I129" i="27"/>
  <c r="H129" i="27"/>
  <c r="D129" i="27"/>
  <c r="Q129" i="27"/>
  <c r="P129" i="27"/>
  <c r="H185" i="27"/>
  <c r="D185" i="27"/>
  <c r="Q185" i="27"/>
  <c r="O185" i="27"/>
  <c r="I210" i="27"/>
  <c r="H210" i="27"/>
  <c r="Q210" i="27"/>
  <c r="P210" i="27"/>
  <c r="O210" i="27"/>
  <c r="I266" i="27"/>
  <c r="H266" i="27"/>
  <c r="E266" i="27"/>
  <c r="Q266" i="27"/>
  <c r="P266" i="27"/>
  <c r="O266" i="27"/>
  <c r="L266" i="27"/>
  <c r="H30" i="27"/>
  <c r="Q30" i="27"/>
  <c r="O30" i="27"/>
  <c r="I128" i="27"/>
  <c r="H128" i="27"/>
  <c r="Q128" i="27"/>
  <c r="P128" i="27"/>
  <c r="M128" i="27"/>
  <c r="I253" i="27"/>
  <c r="E253" i="27"/>
  <c r="Q253" i="27"/>
  <c r="P253" i="27"/>
  <c r="N253" i="27"/>
  <c r="L253" i="27"/>
  <c r="I261" i="27"/>
  <c r="H261" i="27"/>
  <c r="Q261" i="27"/>
  <c r="P261" i="27"/>
  <c r="O261" i="27"/>
  <c r="I110" i="27"/>
  <c r="H110" i="27"/>
  <c r="Q110" i="27"/>
  <c r="P110" i="27"/>
  <c r="O110" i="27"/>
  <c r="H120" i="27"/>
  <c r="Q120" i="27"/>
  <c r="O120" i="27"/>
  <c r="H100" i="27"/>
  <c r="D100" i="27"/>
  <c r="Q100" i="27"/>
  <c r="O100" i="27"/>
  <c r="I98" i="27"/>
  <c r="H98" i="27"/>
  <c r="E98" i="27"/>
  <c r="Q98" i="27"/>
  <c r="P98" i="27"/>
  <c r="O98" i="27"/>
  <c r="L98" i="27"/>
  <c r="I136" i="27"/>
  <c r="G136" i="27"/>
  <c r="E136" i="27"/>
  <c r="Q136" i="27"/>
  <c r="P136" i="27"/>
  <c r="L136" i="27"/>
  <c r="I80" i="27"/>
  <c r="H80" i="27"/>
  <c r="D80" i="27"/>
  <c r="Q80" i="27"/>
  <c r="P80" i="27"/>
  <c r="O80" i="27"/>
  <c r="K80" i="27"/>
  <c r="I123" i="27"/>
  <c r="H123" i="27"/>
  <c r="D123" i="27"/>
  <c r="Q123" i="27"/>
  <c r="P123" i="27"/>
  <c r="O123" i="27"/>
  <c r="N123" i="27"/>
  <c r="K123" i="27"/>
  <c r="Q124" i="27"/>
  <c r="Q119" i="27"/>
  <c r="G33" i="20"/>
  <c r="H94" i="27"/>
  <c r="Q94" i="27"/>
  <c r="O94" i="27"/>
  <c r="M94" i="27"/>
  <c r="H240" i="27"/>
  <c r="F240" i="27"/>
  <c r="Q240" i="27"/>
  <c r="M240" i="27"/>
  <c r="I133" i="27"/>
  <c r="Q133" i="27"/>
  <c r="P133" i="27"/>
  <c r="H45" i="27"/>
  <c r="Q45" i="27"/>
  <c r="O45" i="27"/>
  <c r="I241" i="27"/>
  <c r="H241" i="27"/>
  <c r="E241" i="27"/>
  <c r="D241" i="27"/>
  <c r="Q241" i="27"/>
  <c r="P241" i="27"/>
  <c r="O241" i="27"/>
  <c r="L241" i="27"/>
  <c r="K241" i="27"/>
  <c r="G58" i="20"/>
  <c r="I223" i="27"/>
  <c r="H223" i="27"/>
  <c r="E223" i="27"/>
  <c r="D223" i="27"/>
  <c r="Q223" i="27"/>
  <c r="P223" i="27"/>
  <c r="O223" i="27"/>
  <c r="L223" i="27"/>
  <c r="K223" i="27"/>
  <c r="I348" i="27"/>
  <c r="H348" i="27"/>
  <c r="G348" i="27"/>
  <c r="E348" i="27"/>
  <c r="Q348" i="27"/>
  <c r="P348" i="27"/>
  <c r="O348" i="27"/>
  <c r="N348" i="27"/>
  <c r="L348" i="27"/>
  <c r="I294" i="27"/>
  <c r="G294" i="27"/>
  <c r="F294" i="27"/>
  <c r="D294" i="27"/>
  <c r="Q294" i="27"/>
  <c r="P294" i="27"/>
  <c r="N294" i="27"/>
  <c r="M294" i="27"/>
  <c r="K294" i="27"/>
  <c r="I71" i="27"/>
  <c r="Q71" i="27"/>
  <c r="P71" i="27"/>
  <c r="I62" i="27"/>
  <c r="H62" i="27"/>
  <c r="E62" i="27"/>
  <c r="Q62" i="27"/>
  <c r="P62" i="27"/>
  <c r="O62" i="27"/>
  <c r="G3" i="20"/>
  <c r="G66" i="20"/>
  <c r="I66" i="20" s="1"/>
  <c r="G65" i="20"/>
  <c r="H65" i="20" s="1"/>
  <c r="G64" i="20"/>
  <c r="H64" i="20" s="1"/>
  <c r="G63" i="20"/>
  <c r="I63" i="20" s="1"/>
  <c r="G62" i="20"/>
  <c r="H62" i="20" s="1"/>
  <c r="G61" i="20"/>
  <c r="I61" i="20" s="1"/>
  <c r="G32" i="20"/>
  <c r="G60" i="20"/>
  <c r="I60" i="20" s="1"/>
  <c r="G16" i="20"/>
  <c r="I122" i="27"/>
  <c r="G22" i="20"/>
  <c r="G55" i="20"/>
  <c r="G44" i="20"/>
  <c r="G53" i="20"/>
  <c r="I45" i="26"/>
  <c r="G59" i="20"/>
  <c r="I59" i="20" s="1"/>
  <c r="G42" i="20"/>
  <c r="G18" i="20"/>
  <c r="G5" i="20"/>
  <c r="G27" i="20"/>
  <c r="H27" i="20" s="1"/>
  <c r="H147" i="27" s="1"/>
  <c r="G37" i="20"/>
  <c r="H37" i="20" s="1"/>
  <c r="G52" i="20"/>
  <c r="G38" i="20"/>
  <c r="I221" i="27"/>
  <c r="G10" i="20"/>
  <c r="H10" i="20" s="1"/>
  <c r="H141" i="27" s="1"/>
  <c r="G36" i="20"/>
  <c r="G49" i="20"/>
  <c r="G12" i="20"/>
  <c r="G43" i="20"/>
  <c r="G47" i="20"/>
  <c r="I47" i="20" s="1"/>
  <c r="I111" i="26" s="1"/>
  <c r="G35" i="20"/>
  <c r="G56" i="20"/>
  <c r="H56" i="20" s="1"/>
  <c r="H109" i="26" s="1"/>
  <c r="G13" i="20"/>
  <c r="G50" i="20"/>
  <c r="I50" i="20" s="1"/>
  <c r="I55" i="26" s="1"/>
  <c r="G54" i="20"/>
  <c r="I54" i="20" s="1"/>
  <c r="I142" i="26" s="1"/>
  <c r="G20" i="20"/>
  <c r="G26" i="20"/>
  <c r="I26" i="20" s="1"/>
  <c r="I7" i="26" s="1"/>
  <c r="G29" i="20"/>
  <c r="G15" i="20"/>
  <c r="H15" i="20" s="1"/>
  <c r="G23" i="20"/>
  <c r="G57" i="20"/>
  <c r="H57" i="20" s="1"/>
  <c r="G21" i="20"/>
  <c r="G9" i="20"/>
  <c r="G51" i="20"/>
  <c r="G7" i="20"/>
  <c r="G24" i="20"/>
  <c r="I24" i="20" s="1"/>
  <c r="I76" i="26" s="1"/>
  <c r="I77" i="27"/>
  <c r="H77" i="27"/>
  <c r="Q77" i="27"/>
  <c r="P77" i="27"/>
  <c r="O77" i="27"/>
  <c r="H346" i="27"/>
  <c r="G346" i="27"/>
  <c r="Q346" i="27"/>
  <c r="O346" i="27"/>
  <c r="N346" i="27"/>
  <c r="M346" i="27"/>
  <c r="I276" i="27"/>
  <c r="H276" i="27"/>
  <c r="E276" i="27"/>
  <c r="Q276" i="27"/>
  <c r="P276" i="27"/>
  <c r="O276" i="27"/>
  <c r="L276" i="27"/>
  <c r="I141" i="27"/>
  <c r="E141" i="27"/>
  <c r="Q141" i="27"/>
  <c r="P141" i="27"/>
  <c r="L141" i="27"/>
  <c r="Q24" i="27"/>
  <c r="H138" i="27"/>
  <c r="Q138" i="27"/>
  <c r="O138" i="27"/>
  <c r="I52" i="27"/>
  <c r="Q52" i="27"/>
  <c r="P52" i="27"/>
  <c r="I106" i="27"/>
  <c r="Q106" i="27"/>
  <c r="P106" i="27"/>
  <c r="Q81" i="27"/>
  <c r="I60" i="27"/>
  <c r="H60" i="27"/>
  <c r="Q60" i="27"/>
  <c r="P60" i="27"/>
  <c r="O60" i="27"/>
  <c r="I111" i="27"/>
  <c r="Q111" i="27"/>
  <c r="P111" i="27"/>
  <c r="I236" i="27"/>
  <c r="H236" i="27"/>
  <c r="D236" i="27"/>
  <c r="Q236" i="27"/>
  <c r="P236" i="27"/>
  <c r="O236" i="27"/>
  <c r="K236" i="27"/>
  <c r="H102" i="27"/>
  <c r="Q102" i="27"/>
  <c r="O102" i="27"/>
  <c r="I249" i="27"/>
  <c r="H249" i="27"/>
  <c r="E249" i="27"/>
  <c r="D249" i="27"/>
  <c r="Q249" i="27"/>
  <c r="P249" i="27"/>
  <c r="O249" i="27"/>
  <c r="L249" i="27"/>
  <c r="K249" i="27"/>
  <c r="I43" i="27"/>
  <c r="Q43" i="27"/>
  <c r="P43" i="27"/>
  <c r="H20" i="27"/>
  <c r="Q20" i="27"/>
  <c r="O20" i="27"/>
  <c r="G46" i="27"/>
  <c r="Q46" i="27"/>
  <c r="N46" i="27"/>
  <c r="I204" i="27"/>
  <c r="H204" i="27"/>
  <c r="D204" i="27"/>
  <c r="Q204" i="27"/>
  <c r="P204" i="27"/>
  <c r="O204" i="27"/>
  <c r="K204" i="27"/>
  <c r="I400" i="27"/>
  <c r="H400" i="27"/>
  <c r="E400" i="27"/>
  <c r="Q400" i="27"/>
  <c r="P400" i="27"/>
  <c r="O400" i="27"/>
  <c r="L400" i="27"/>
  <c r="I32" i="27"/>
  <c r="Q32" i="27"/>
  <c r="P32" i="27"/>
  <c r="I117" i="27"/>
  <c r="H117" i="27"/>
  <c r="E117" i="27"/>
  <c r="Q117" i="27"/>
  <c r="P117" i="27"/>
  <c r="O117" i="27"/>
  <c r="L117" i="27"/>
  <c r="I338" i="27"/>
  <c r="H338" i="27"/>
  <c r="G338" i="27"/>
  <c r="F338" i="27"/>
  <c r="E338" i="27"/>
  <c r="Q338" i="27"/>
  <c r="P338" i="27"/>
  <c r="O338" i="27"/>
  <c r="N338" i="27"/>
  <c r="M338" i="27"/>
  <c r="L338" i="27"/>
  <c r="H279" i="27"/>
  <c r="Q279" i="27"/>
  <c r="O279" i="27"/>
  <c r="N279" i="27"/>
  <c r="M279" i="27"/>
  <c r="I121" i="27"/>
  <c r="H121" i="27"/>
  <c r="Q121" i="27"/>
  <c r="P121" i="27"/>
  <c r="O121" i="27"/>
  <c r="I369" i="27"/>
  <c r="Q369" i="27"/>
  <c r="P369" i="27"/>
  <c r="H41" i="27"/>
  <c r="Q41" i="27"/>
  <c r="O41" i="27"/>
  <c r="I64" i="27"/>
  <c r="Q64" i="27"/>
  <c r="P64" i="27"/>
  <c r="H221" i="27"/>
  <c r="G221" i="27"/>
  <c r="E221" i="27"/>
  <c r="D221" i="27"/>
  <c r="Q221" i="27"/>
  <c r="P221" i="27"/>
  <c r="O221" i="27"/>
  <c r="N221" i="27"/>
  <c r="L221" i="27"/>
  <c r="I372" i="27"/>
  <c r="H372" i="27"/>
  <c r="E372" i="27"/>
  <c r="Q372" i="27"/>
  <c r="P372" i="27"/>
  <c r="O372" i="27"/>
  <c r="L372" i="27"/>
  <c r="K372" i="27"/>
  <c r="I126" i="27"/>
  <c r="H126" i="27"/>
  <c r="Q126" i="27"/>
  <c r="P126" i="27"/>
  <c r="O126" i="27"/>
  <c r="H198" i="27"/>
  <c r="Q198" i="27"/>
  <c r="O198" i="27"/>
  <c r="I295" i="27"/>
  <c r="H295" i="27"/>
  <c r="Q295" i="27"/>
  <c r="P295" i="27"/>
  <c r="O295" i="27"/>
  <c r="I394" i="27"/>
  <c r="H394" i="27"/>
  <c r="G394" i="27"/>
  <c r="E394" i="27"/>
  <c r="D394" i="27"/>
  <c r="Q394" i="27"/>
  <c r="P394" i="27"/>
  <c r="O394" i="27"/>
  <c r="N394" i="27"/>
  <c r="L394" i="27"/>
  <c r="K394" i="27"/>
  <c r="H53" i="27"/>
  <c r="Q53" i="27"/>
  <c r="O53" i="27"/>
  <c r="I146" i="27"/>
  <c r="Q146" i="27"/>
  <c r="P146" i="27"/>
  <c r="L146" i="27"/>
  <c r="I342" i="27"/>
  <c r="H342" i="27"/>
  <c r="G342" i="27"/>
  <c r="F342" i="27"/>
  <c r="Q342" i="27"/>
  <c r="P342" i="27"/>
  <c r="O342" i="27"/>
  <c r="N342" i="27"/>
  <c r="M342" i="27"/>
  <c r="I319" i="27"/>
  <c r="H319" i="27"/>
  <c r="G319" i="27"/>
  <c r="D319" i="27"/>
  <c r="Q319" i="27"/>
  <c r="P319" i="27"/>
  <c r="O319" i="27"/>
  <c r="N319" i="27"/>
  <c r="K319" i="27"/>
  <c r="Q72" i="27"/>
  <c r="I196" i="27"/>
  <c r="H196" i="27"/>
  <c r="Q196" i="27"/>
  <c r="P196" i="27"/>
  <c r="O196" i="27"/>
  <c r="I291" i="27"/>
  <c r="H291" i="27"/>
  <c r="E291" i="27"/>
  <c r="D291" i="27"/>
  <c r="Q291" i="27"/>
  <c r="P291" i="27"/>
  <c r="O291" i="27"/>
  <c r="L291" i="27"/>
  <c r="K291" i="27"/>
  <c r="I325" i="27"/>
  <c r="Q325" i="27"/>
  <c r="P325" i="27"/>
  <c r="I272" i="27"/>
  <c r="H272" i="27"/>
  <c r="G272" i="27"/>
  <c r="E272" i="27"/>
  <c r="D272" i="27"/>
  <c r="Q272" i="27"/>
  <c r="P272" i="27"/>
  <c r="O272" i="27"/>
  <c r="N272" i="27"/>
  <c r="L272" i="27"/>
  <c r="K272" i="27"/>
  <c r="H333" i="27"/>
  <c r="G333" i="27"/>
  <c r="Q333" i="27"/>
  <c r="O333" i="27"/>
  <c r="D34" i="27"/>
  <c r="Q34" i="27"/>
  <c r="I282" i="27"/>
  <c r="H282" i="27"/>
  <c r="F282" i="27"/>
  <c r="E282" i="27"/>
  <c r="D282" i="27"/>
  <c r="Q282" i="27"/>
  <c r="P282" i="27"/>
  <c r="O282" i="27"/>
  <c r="M282" i="27"/>
  <c r="L282" i="27"/>
  <c r="K282" i="27"/>
  <c r="I274" i="27"/>
  <c r="H274" i="27"/>
  <c r="E274" i="27"/>
  <c r="Q274" i="27"/>
  <c r="O274" i="27"/>
  <c r="L274" i="27"/>
  <c r="I214" i="27"/>
  <c r="F214" i="27"/>
  <c r="Q214" i="27"/>
  <c r="P214" i="27"/>
  <c r="M214" i="27"/>
  <c r="I114" i="27"/>
  <c r="H114" i="27"/>
  <c r="E114" i="27"/>
  <c r="Q114" i="27"/>
  <c r="P114" i="27"/>
  <c r="O114" i="27"/>
  <c r="L114" i="27"/>
  <c r="I174" i="27"/>
  <c r="H174" i="27"/>
  <c r="E174" i="27"/>
  <c r="D174" i="27"/>
  <c r="Q174" i="27"/>
  <c r="P174" i="27"/>
  <c r="O174" i="27"/>
  <c r="L174" i="27"/>
  <c r="K174" i="27"/>
  <c r="I316" i="27"/>
  <c r="H316" i="27"/>
  <c r="G316" i="27"/>
  <c r="E316" i="27"/>
  <c r="D316" i="27"/>
  <c r="Q316" i="27"/>
  <c r="P316" i="27"/>
  <c r="O316" i="27"/>
  <c r="N316" i="27"/>
  <c r="L316" i="27"/>
  <c r="K316" i="27"/>
  <c r="I390" i="27"/>
  <c r="H390" i="27"/>
  <c r="E390" i="27"/>
  <c r="Q390" i="27"/>
  <c r="P390" i="27"/>
  <c r="O390" i="27"/>
  <c r="L390" i="27"/>
  <c r="K390" i="27"/>
  <c r="I191" i="27"/>
  <c r="G191" i="27"/>
  <c r="D191" i="27"/>
  <c r="Q191" i="27"/>
  <c r="P191" i="27"/>
  <c r="N191" i="27"/>
  <c r="H96" i="27"/>
  <c r="E96" i="27"/>
  <c r="D96" i="27"/>
  <c r="Q96" i="27"/>
  <c r="O96" i="27"/>
  <c r="L96" i="27"/>
  <c r="K96" i="27"/>
  <c r="I183" i="27"/>
  <c r="H183" i="27"/>
  <c r="E183" i="27"/>
  <c r="D183" i="27"/>
  <c r="Q183" i="27"/>
  <c r="P183" i="27"/>
  <c r="O183" i="27"/>
  <c r="L183" i="27"/>
  <c r="K183" i="27"/>
  <c r="I397" i="27"/>
  <c r="H397" i="27"/>
  <c r="E397" i="27"/>
  <c r="D397" i="27"/>
  <c r="Q397" i="27"/>
  <c r="P397" i="27"/>
  <c r="O397" i="27"/>
  <c r="L397" i="27"/>
  <c r="K397" i="27"/>
  <c r="I209" i="27"/>
  <c r="H209" i="27"/>
  <c r="E209" i="27"/>
  <c r="D209" i="27"/>
  <c r="Q209" i="27"/>
  <c r="P209" i="27"/>
  <c r="O209" i="27"/>
  <c r="L209" i="27"/>
  <c r="K209" i="27"/>
  <c r="H57" i="27"/>
  <c r="Q57" i="27"/>
  <c r="O57" i="27"/>
  <c r="I14" i="27"/>
  <c r="H14" i="27"/>
  <c r="Q14" i="27"/>
  <c r="P14" i="27"/>
  <c r="O14" i="27"/>
  <c r="I307" i="27"/>
  <c r="H307" i="27"/>
  <c r="G307" i="27"/>
  <c r="E307" i="27"/>
  <c r="D307" i="27"/>
  <c r="Q307" i="27"/>
  <c r="P307" i="27"/>
  <c r="O307" i="27"/>
  <c r="N307" i="27"/>
  <c r="L307" i="27"/>
  <c r="I361" i="27"/>
  <c r="H361" i="27"/>
  <c r="E361" i="27"/>
  <c r="D361" i="27"/>
  <c r="Q361" i="27"/>
  <c r="P361" i="27"/>
  <c r="L361" i="27"/>
  <c r="I328" i="27"/>
  <c r="H328" i="27"/>
  <c r="Q328" i="27"/>
  <c r="P328" i="27"/>
  <c r="O328" i="27"/>
  <c r="K328" i="27"/>
  <c r="I47" i="27"/>
  <c r="Q47" i="27"/>
  <c r="P47" i="27"/>
  <c r="M49" i="6"/>
  <c r="N49" i="6" s="1"/>
  <c r="M48" i="6"/>
  <c r="N48" i="6" s="1"/>
  <c r="M45" i="6"/>
  <c r="N45" i="6" s="1"/>
  <c r="M7" i="6"/>
  <c r="M22" i="6"/>
  <c r="N22" i="6" s="1"/>
  <c r="M4" i="6"/>
  <c r="M27" i="6"/>
  <c r="N27" i="6" s="1"/>
  <c r="M46" i="6"/>
  <c r="N46" i="6" s="1"/>
  <c r="M12" i="6"/>
  <c r="N12" i="6" s="1"/>
  <c r="M44" i="6"/>
  <c r="N44" i="6" s="1"/>
  <c r="M10" i="6"/>
  <c r="N10" i="6" s="1"/>
  <c r="M33" i="6"/>
  <c r="N33" i="6" s="1"/>
  <c r="M23" i="6"/>
  <c r="M41" i="6"/>
  <c r="N41" i="6" s="1"/>
  <c r="M35" i="6"/>
  <c r="M16" i="6"/>
  <c r="M25" i="6"/>
  <c r="N25" i="6" s="1"/>
  <c r="M26" i="6"/>
  <c r="N26" i="6" s="1"/>
  <c r="M11" i="6"/>
  <c r="M31" i="6"/>
  <c r="M32" i="6"/>
  <c r="M34" i="6"/>
  <c r="N34" i="6" s="1"/>
  <c r="M21" i="6"/>
  <c r="N21" i="6" s="1"/>
  <c r="M9" i="6"/>
  <c r="M3" i="6"/>
  <c r="M5" i="6"/>
  <c r="N5" i="6" s="1"/>
  <c r="M24" i="6"/>
  <c r="M37" i="6"/>
  <c r="N37" i="6" s="1"/>
  <c r="M20" i="6"/>
  <c r="N20" i="6" s="1"/>
  <c r="M28" i="6"/>
  <c r="N28" i="6" s="1"/>
  <c r="M40" i="6"/>
  <c r="N40" i="6" s="1"/>
  <c r="M13" i="6"/>
  <c r="M29" i="6"/>
  <c r="N29" i="6" s="1"/>
  <c r="M14" i="6"/>
  <c r="N14" i="6" s="1"/>
  <c r="M6" i="6"/>
  <c r="N6" i="6" s="1"/>
  <c r="M15" i="6"/>
  <c r="M18" i="6"/>
  <c r="M38" i="6"/>
  <c r="N38" i="6" s="1"/>
  <c r="M17" i="6"/>
  <c r="M8" i="6"/>
  <c r="M39" i="6"/>
  <c r="N39" i="6" s="1"/>
  <c r="M19" i="6"/>
  <c r="M36" i="6"/>
  <c r="N36" i="6" s="1"/>
  <c r="M30" i="6"/>
  <c r="N30" i="6" s="1"/>
  <c r="M42" i="6"/>
  <c r="M43" i="6"/>
  <c r="N43" i="6" s="1"/>
  <c r="M47" i="6"/>
  <c r="N47" i="6" s="1"/>
  <c r="J49" i="6"/>
  <c r="K49" i="6" s="1"/>
  <c r="F49" i="6"/>
  <c r="G49" i="6" s="1"/>
  <c r="J48" i="6"/>
  <c r="K48" i="6" s="1"/>
  <c r="F48" i="6"/>
  <c r="G48" i="6" s="1"/>
  <c r="J45" i="6"/>
  <c r="K45" i="6" s="1"/>
  <c r="F45" i="6"/>
  <c r="G45" i="6" s="1"/>
  <c r="J7" i="6"/>
  <c r="F13" i="6"/>
  <c r="G13" i="6" s="1"/>
  <c r="J108" i="26" s="1"/>
  <c r="J22" i="6"/>
  <c r="K22" i="6" s="1"/>
  <c r="F22" i="6"/>
  <c r="G22" i="6" s="1"/>
  <c r="J106" i="26" s="1"/>
  <c r="J4" i="6"/>
  <c r="K4" i="6" s="1"/>
  <c r="R98" i="26" s="1"/>
  <c r="F17" i="6"/>
  <c r="G17" i="6" s="1"/>
  <c r="J27" i="6"/>
  <c r="K27" i="6" s="1"/>
  <c r="R39" i="26" s="1"/>
  <c r="F27" i="6"/>
  <c r="G27" i="6" s="1"/>
  <c r="J39" i="26" s="1"/>
  <c r="J46" i="6"/>
  <c r="K46" i="6" s="1"/>
  <c r="F46" i="6"/>
  <c r="G46" i="6" s="1"/>
  <c r="J12" i="6"/>
  <c r="K12" i="6" s="1"/>
  <c r="F11" i="6"/>
  <c r="G11" i="6" s="1"/>
  <c r="J44" i="6"/>
  <c r="K44" i="6" s="1"/>
  <c r="F44" i="6"/>
  <c r="G44" i="6" s="1"/>
  <c r="J10" i="6"/>
  <c r="K10" i="6" s="1"/>
  <c r="R138" i="26" s="1"/>
  <c r="F16" i="6"/>
  <c r="G16" i="6" s="1"/>
  <c r="J138" i="26" s="1"/>
  <c r="J33" i="6"/>
  <c r="K33" i="6" s="1"/>
  <c r="J47" i="6"/>
  <c r="K47" i="6" s="1"/>
  <c r="J43" i="6"/>
  <c r="K43" i="6" s="1"/>
  <c r="J42" i="6"/>
  <c r="J41" i="6"/>
  <c r="K41" i="6" s="1"/>
  <c r="J30" i="6"/>
  <c r="K30" i="6" s="1"/>
  <c r="J36" i="6"/>
  <c r="K36" i="6" s="1"/>
  <c r="J21" i="6"/>
  <c r="K21" i="6" s="1"/>
  <c r="J19" i="6"/>
  <c r="J25" i="6"/>
  <c r="K25" i="6" s="1"/>
  <c r="R58" i="26" s="1"/>
  <c r="J39" i="6"/>
  <c r="K39" i="6" s="1"/>
  <c r="R128" i="26" s="1"/>
  <c r="J23" i="6"/>
  <c r="K23" i="6" s="1"/>
  <c r="R104" i="26" s="1"/>
  <c r="J8" i="6"/>
  <c r="K8" i="6" s="1"/>
  <c r="R112" i="26" s="1"/>
  <c r="J35" i="6"/>
  <c r="K35" i="6" s="1"/>
  <c r="J17" i="6"/>
  <c r="J38" i="6"/>
  <c r="K38" i="6" s="1"/>
  <c r="R118" i="26" s="1"/>
  <c r="J18" i="6"/>
  <c r="J15" i="6"/>
  <c r="K15" i="6" s="1"/>
  <c r="R82" i="26" s="1"/>
  <c r="J6" i="6"/>
  <c r="K6" i="6" s="1"/>
  <c r="R141" i="26" s="1"/>
  <c r="J14" i="6"/>
  <c r="K14" i="6" s="1"/>
  <c r="R143" i="26" s="1"/>
  <c r="J32" i="6"/>
  <c r="J29" i="6"/>
  <c r="K29" i="6" s="1"/>
  <c r="R27" i="26" s="1"/>
  <c r="J13" i="6"/>
  <c r="K13" i="6" s="1"/>
  <c r="R16" i="26" s="1"/>
  <c r="J16" i="6"/>
  <c r="J40" i="6"/>
  <c r="K40" i="6" s="1"/>
  <c r="J31" i="6"/>
  <c r="J11" i="6"/>
  <c r="K11" i="6" s="1"/>
  <c r="J28" i="6"/>
  <c r="K28" i="6" s="1"/>
  <c r="R36" i="26" s="1"/>
  <c r="J20" i="6"/>
  <c r="K20" i="6" s="1"/>
  <c r="R68" i="26" s="1"/>
  <c r="J34" i="6"/>
  <c r="K34" i="6" s="1"/>
  <c r="R44" i="26" s="1"/>
  <c r="J37" i="6"/>
  <c r="K37" i="6" s="1"/>
  <c r="J24" i="6"/>
  <c r="K24" i="6" s="1"/>
  <c r="J5" i="6"/>
  <c r="K5" i="6" s="1"/>
  <c r="R43" i="26" s="1"/>
  <c r="J3" i="6"/>
  <c r="K3" i="6" s="1"/>
  <c r="R20" i="26" s="1"/>
  <c r="J9" i="6"/>
  <c r="K9" i="6" s="1"/>
  <c r="R136" i="26" s="1"/>
  <c r="J26" i="6"/>
  <c r="K26" i="6" s="1"/>
  <c r="R83" i="26" s="1"/>
  <c r="F33" i="6"/>
  <c r="G33" i="6" s="1"/>
  <c r="F35" i="6"/>
  <c r="F9" i="6"/>
  <c r="G9" i="6" s="1"/>
  <c r="F25" i="6"/>
  <c r="G25" i="6" s="1"/>
  <c r="F26" i="6"/>
  <c r="G26" i="6" s="1"/>
  <c r="J83" i="26" s="1"/>
  <c r="F3" i="6"/>
  <c r="F23" i="6"/>
  <c r="F31" i="6"/>
  <c r="G31" i="6" s="1"/>
  <c r="J41" i="26" s="1"/>
  <c r="F41" i="6"/>
  <c r="G41" i="6" s="1"/>
  <c r="M7" i="2"/>
  <c r="J7" i="2"/>
  <c r="F7" i="2"/>
  <c r="M4" i="2"/>
  <c r="M3" i="2"/>
  <c r="M5" i="2"/>
  <c r="M6" i="2"/>
  <c r="M8" i="2"/>
  <c r="N8" i="2" s="1"/>
  <c r="M9" i="2"/>
  <c r="N9" i="2" s="1"/>
  <c r="M10" i="2"/>
  <c r="N10" i="2" s="1"/>
  <c r="M11" i="2"/>
  <c r="N11" i="2" s="1"/>
  <c r="J4" i="2"/>
  <c r="F4" i="2"/>
  <c r="F8" i="2"/>
  <c r="G8" i="2" s="1"/>
  <c r="E137" i="26" s="1"/>
  <c r="E116" i="26"/>
  <c r="F11" i="2"/>
  <c r="G11" i="2" s="1"/>
  <c r="F10" i="2"/>
  <c r="G10" i="2" s="1"/>
  <c r="F9" i="2"/>
  <c r="G9" i="2" s="1"/>
  <c r="E93" i="26" s="1"/>
  <c r="F3" i="2"/>
  <c r="F5" i="2"/>
  <c r="F6" i="2"/>
  <c r="J8" i="2"/>
  <c r="K8" i="2" s="1"/>
  <c r="M137" i="26" s="1"/>
  <c r="H31" i="3"/>
  <c r="L31" i="3"/>
  <c r="M9" i="1"/>
  <c r="M8" i="1"/>
  <c r="M3" i="1"/>
  <c r="M7" i="1"/>
  <c r="M5" i="1"/>
  <c r="M6" i="1"/>
  <c r="M10" i="1"/>
  <c r="N10" i="1" s="1"/>
  <c r="M11" i="1"/>
  <c r="M12" i="1"/>
  <c r="M13" i="1"/>
  <c r="N13" i="1" s="1"/>
  <c r="M14" i="1"/>
  <c r="N14" i="1" s="1"/>
  <c r="M15" i="1"/>
  <c r="N15" i="1"/>
  <c r="M16" i="1"/>
  <c r="N16" i="1" s="1"/>
  <c r="M17" i="1"/>
  <c r="N17" i="1" s="1"/>
  <c r="I351" i="27"/>
  <c r="H351" i="27"/>
  <c r="E351" i="27"/>
  <c r="D351" i="27"/>
  <c r="Q351" i="27"/>
  <c r="P351" i="27"/>
  <c r="O351" i="27"/>
  <c r="L351" i="27"/>
  <c r="K351" i="27"/>
  <c r="I354" i="27"/>
  <c r="H354" i="27"/>
  <c r="Q354" i="27"/>
  <c r="P354" i="27"/>
  <c r="O354" i="27"/>
  <c r="I310" i="27"/>
  <c r="H310" i="27"/>
  <c r="G310" i="27"/>
  <c r="E310" i="27"/>
  <c r="D310" i="27"/>
  <c r="Q310" i="27"/>
  <c r="P310" i="27"/>
  <c r="O310" i="27"/>
  <c r="N310" i="27"/>
  <c r="L310" i="27"/>
  <c r="K310" i="27"/>
  <c r="I231" i="27"/>
  <c r="G231" i="27"/>
  <c r="E231" i="27"/>
  <c r="D231" i="27"/>
  <c r="Q231" i="27"/>
  <c r="P231" i="27"/>
  <c r="N231" i="27"/>
  <c r="K231" i="27"/>
  <c r="I383" i="27"/>
  <c r="H383" i="27"/>
  <c r="G383" i="27"/>
  <c r="F383" i="27"/>
  <c r="E383" i="27"/>
  <c r="D383" i="27"/>
  <c r="Q383" i="27"/>
  <c r="P383" i="27"/>
  <c r="O383" i="27"/>
  <c r="N383" i="27"/>
  <c r="M383" i="27"/>
  <c r="L383" i="27"/>
  <c r="K383" i="27"/>
  <c r="I337" i="27"/>
  <c r="H337" i="27"/>
  <c r="G337" i="27"/>
  <c r="F337" i="27"/>
  <c r="E337" i="27"/>
  <c r="D337" i="27"/>
  <c r="Q337" i="27"/>
  <c r="P337" i="27"/>
  <c r="O337" i="27"/>
  <c r="N337" i="27"/>
  <c r="M337" i="27"/>
  <c r="L337" i="27"/>
  <c r="K337" i="27"/>
  <c r="I365" i="27"/>
  <c r="H365" i="27"/>
  <c r="G365" i="27"/>
  <c r="F365" i="27"/>
  <c r="E365" i="27"/>
  <c r="D365" i="27"/>
  <c r="Q365" i="27"/>
  <c r="P365" i="27"/>
  <c r="O365" i="27"/>
  <c r="N365" i="27"/>
  <c r="M365" i="27"/>
  <c r="L365" i="27"/>
  <c r="K365" i="27"/>
  <c r="H173" i="27"/>
  <c r="G173" i="27"/>
  <c r="F173" i="27"/>
  <c r="E173" i="27"/>
  <c r="D173" i="27"/>
  <c r="Q173" i="27"/>
  <c r="O173" i="27"/>
  <c r="N173" i="27"/>
  <c r="M173" i="27"/>
  <c r="L173" i="27"/>
  <c r="K173" i="27"/>
  <c r="I387" i="27"/>
  <c r="H387" i="27"/>
  <c r="G387" i="27"/>
  <c r="F387" i="27"/>
  <c r="E387" i="27"/>
  <c r="D387" i="27"/>
  <c r="Q387" i="27"/>
  <c r="P387" i="27"/>
  <c r="O387" i="27"/>
  <c r="N387" i="27"/>
  <c r="M387" i="27"/>
  <c r="L387" i="27"/>
  <c r="K387" i="27"/>
  <c r="H55" i="27"/>
  <c r="Q55" i="27"/>
  <c r="O55" i="27"/>
  <c r="I97" i="27"/>
  <c r="G97" i="27"/>
  <c r="Q97" i="27"/>
  <c r="P97" i="27"/>
  <c r="N97" i="27"/>
  <c r="I49" i="27"/>
  <c r="Q49" i="27"/>
  <c r="P49" i="27"/>
  <c r="I321" i="27"/>
  <c r="H321" i="27"/>
  <c r="G321" i="27"/>
  <c r="F321" i="27"/>
  <c r="E321" i="27"/>
  <c r="D321" i="27"/>
  <c r="Q321" i="27"/>
  <c r="P321" i="27"/>
  <c r="O321" i="27"/>
  <c r="N321" i="27"/>
  <c r="M321" i="27"/>
  <c r="L321" i="27"/>
  <c r="K321" i="27"/>
  <c r="I207" i="27"/>
  <c r="H207" i="27"/>
  <c r="F207" i="27"/>
  <c r="E207" i="27"/>
  <c r="D207" i="27"/>
  <c r="Q207" i="27"/>
  <c r="P207" i="27"/>
  <c r="O207" i="27"/>
  <c r="N207" i="27"/>
  <c r="M207" i="27"/>
  <c r="L207" i="27"/>
  <c r="K207" i="27"/>
  <c r="I313" i="27"/>
  <c r="H313" i="27"/>
  <c r="G313" i="27"/>
  <c r="F313" i="27"/>
  <c r="E313" i="27"/>
  <c r="D313" i="27"/>
  <c r="Q313" i="27"/>
  <c r="P313" i="27"/>
  <c r="O313" i="27"/>
  <c r="N313" i="27"/>
  <c r="M313" i="27"/>
  <c r="L313" i="27"/>
  <c r="K313" i="27"/>
  <c r="I184" i="27"/>
  <c r="H184" i="27"/>
  <c r="G184" i="27"/>
  <c r="F184" i="27"/>
  <c r="E184" i="27"/>
  <c r="D184" i="27"/>
  <c r="Q184" i="27"/>
  <c r="P184" i="27"/>
  <c r="O184" i="27"/>
  <c r="N184" i="27"/>
  <c r="M184" i="27"/>
  <c r="L184" i="27"/>
  <c r="K184" i="27"/>
  <c r="I180" i="27"/>
  <c r="H180" i="27"/>
  <c r="G180" i="27"/>
  <c r="F180" i="27"/>
  <c r="E180" i="27"/>
  <c r="Q180" i="27"/>
  <c r="P180" i="27"/>
  <c r="O180" i="27"/>
  <c r="N180" i="27"/>
  <c r="M180" i="27"/>
  <c r="L180" i="27"/>
  <c r="K180" i="27"/>
  <c r="I182" i="27"/>
  <c r="H182" i="27"/>
  <c r="G182" i="27"/>
  <c r="F182" i="27"/>
  <c r="E182" i="27"/>
  <c r="D182" i="27"/>
  <c r="Q182" i="27"/>
  <c r="P182" i="27"/>
  <c r="O182" i="27"/>
  <c r="N182" i="27"/>
  <c r="M182" i="27"/>
  <c r="L182" i="27"/>
  <c r="K182" i="27"/>
  <c r="I109" i="27"/>
  <c r="E109" i="27"/>
  <c r="Q109" i="27"/>
  <c r="P109" i="27"/>
  <c r="L109" i="27"/>
  <c r="H130" i="27"/>
  <c r="G130" i="27"/>
  <c r="F130" i="27"/>
  <c r="D130" i="27"/>
  <c r="Q130" i="27"/>
  <c r="O130" i="27"/>
  <c r="N130" i="27"/>
  <c r="M130" i="27"/>
  <c r="K130" i="27"/>
  <c r="I201" i="27"/>
  <c r="H201" i="27"/>
  <c r="E201" i="27"/>
  <c r="D201" i="27"/>
  <c r="Q201" i="27"/>
  <c r="P201" i="27"/>
  <c r="O201" i="27"/>
  <c r="M201" i="27"/>
  <c r="L201" i="27"/>
  <c r="K201" i="27"/>
  <c r="H38" i="27"/>
  <c r="Q38" i="27"/>
  <c r="O38" i="27"/>
  <c r="I113" i="27"/>
  <c r="H113" i="27"/>
  <c r="E113" i="27"/>
  <c r="Q113" i="27"/>
  <c r="P113" i="27"/>
  <c r="O113" i="27"/>
  <c r="L113" i="27"/>
  <c r="I63" i="27"/>
  <c r="H63" i="27"/>
  <c r="E63" i="27"/>
  <c r="Q63" i="27"/>
  <c r="P63" i="27"/>
  <c r="O63" i="27"/>
  <c r="I148" i="27"/>
  <c r="H148" i="27"/>
  <c r="G148" i="27"/>
  <c r="F148" i="27"/>
  <c r="E148" i="27"/>
  <c r="D148" i="27"/>
  <c r="Q148" i="27"/>
  <c r="P148" i="27"/>
  <c r="O148" i="27"/>
  <c r="N148" i="27"/>
  <c r="L148" i="27"/>
  <c r="K148" i="27"/>
  <c r="H18" i="27"/>
  <c r="Q18" i="27"/>
  <c r="O18" i="27"/>
  <c r="N18" i="27"/>
  <c r="I217" i="27"/>
  <c r="H217" i="27"/>
  <c r="G217" i="27"/>
  <c r="F217" i="27"/>
  <c r="E217" i="27"/>
  <c r="D217" i="27"/>
  <c r="Q217" i="27"/>
  <c r="P217" i="27"/>
  <c r="O217" i="27"/>
  <c r="N217" i="27"/>
  <c r="M217" i="27"/>
  <c r="L217" i="27"/>
  <c r="K217" i="27"/>
  <c r="I144" i="27"/>
  <c r="H144" i="27"/>
  <c r="F144" i="27"/>
  <c r="E144" i="27"/>
  <c r="D144" i="27"/>
  <c r="Q144" i="27"/>
  <c r="P144" i="27"/>
  <c r="O144" i="27"/>
  <c r="N144" i="27"/>
  <c r="M144" i="27"/>
  <c r="K144" i="27"/>
  <c r="I216" i="27"/>
  <c r="H216" i="27"/>
  <c r="G216" i="27"/>
  <c r="F216" i="27"/>
  <c r="E216" i="27"/>
  <c r="D216" i="27"/>
  <c r="Q216" i="27"/>
  <c r="P216" i="27"/>
  <c r="O216" i="27"/>
  <c r="N216" i="27"/>
  <c r="M216" i="27"/>
  <c r="L216" i="27"/>
  <c r="K216" i="27"/>
  <c r="H225" i="27"/>
  <c r="G225" i="27"/>
  <c r="F225" i="27"/>
  <c r="E225" i="27"/>
  <c r="Q225" i="27"/>
  <c r="O225" i="27"/>
  <c r="N225" i="27"/>
  <c r="M225" i="27"/>
  <c r="L225" i="27"/>
  <c r="K225" i="27"/>
  <c r="I382" i="27"/>
  <c r="H382" i="27"/>
  <c r="G382" i="27"/>
  <c r="F382" i="27"/>
  <c r="E382" i="27"/>
  <c r="D382" i="27"/>
  <c r="Q382" i="27"/>
  <c r="P382" i="27"/>
  <c r="O382" i="27"/>
  <c r="N382" i="27"/>
  <c r="M382" i="27"/>
  <c r="L382" i="27"/>
  <c r="K382" i="27"/>
  <c r="I323" i="27"/>
  <c r="H323" i="27"/>
  <c r="G323" i="27"/>
  <c r="F323" i="27"/>
  <c r="E323" i="27"/>
  <c r="D323" i="27"/>
  <c r="Q323" i="27"/>
  <c r="P323" i="27"/>
  <c r="O323" i="27"/>
  <c r="N323" i="27"/>
  <c r="M323" i="27"/>
  <c r="L323" i="27"/>
  <c r="K323" i="27"/>
  <c r="H44" i="27"/>
  <c r="E44" i="27"/>
  <c r="Q44" i="27"/>
  <c r="O44" i="27"/>
  <c r="I362" i="27"/>
  <c r="H362" i="27"/>
  <c r="G362" i="27"/>
  <c r="F362" i="27"/>
  <c r="E362" i="27"/>
  <c r="D362" i="27"/>
  <c r="Q362" i="27"/>
  <c r="P362" i="27"/>
  <c r="O362" i="27"/>
  <c r="N362" i="27"/>
  <c r="M362" i="27"/>
  <c r="L362" i="27"/>
  <c r="K362" i="27"/>
  <c r="D88" i="27"/>
  <c r="Q88" i="27"/>
  <c r="K88" i="27"/>
  <c r="I297" i="27"/>
  <c r="H297" i="27"/>
  <c r="G297" i="27"/>
  <c r="F297" i="27"/>
  <c r="E297" i="27"/>
  <c r="D297" i="27"/>
  <c r="Q297" i="27"/>
  <c r="P297" i="27"/>
  <c r="O297" i="27"/>
  <c r="N297" i="27"/>
  <c r="M297" i="27"/>
  <c r="L297" i="27"/>
  <c r="K297" i="27"/>
  <c r="I103" i="27"/>
  <c r="H103" i="27"/>
  <c r="E103" i="27"/>
  <c r="D103" i="27"/>
  <c r="Q103" i="27"/>
  <c r="P103" i="27"/>
  <c r="O103" i="27"/>
  <c r="L103" i="27"/>
  <c r="K103" i="27"/>
  <c r="I255" i="27"/>
  <c r="H255" i="27"/>
  <c r="G255" i="27"/>
  <c r="F255" i="27"/>
  <c r="E255" i="27"/>
  <c r="D255" i="27"/>
  <c r="Q255" i="27"/>
  <c r="P255" i="27"/>
  <c r="O255" i="27"/>
  <c r="N255" i="27"/>
  <c r="M255" i="27"/>
  <c r="L255" i="27"/>
  <c r="K255" i="27"/>
  <c r="I10" i="27"/>
  <c r="H10" i="27"/>
  <c r="E10" i="27"/>
  <c r="Q10" i="27"/>
  <c r="P10" i="27"/>
  <c r="O10" i="27"/>
  <c r="N10" i="27"/>
  <c r="Q54" i="27"/>
  <c r="L54" i="27"/>
  <c r="I263" i="27"/>
  <c r="H263" i="27"/>
  <c r="G263" i="27"/>
  <c r="F263" i="27"/>
  <c r="E263" i="27"/>
  <c r="D263" i="27"/>
  <c r="Q263" i="27"/>
  <c r="P263" i="27"/>
  <c r="O263" i="27"/>
  <c r="N263" i="27"/>
  <c r="M263" i="27"/>
  <c r="L263" i="27"/>
  <c r="K263" i="27"/>
  <c r="I350" i="27"/>
  <c r="H350" i="27"/>
  <c r="G350" i="27"/>
  <c r="F350" i="27"/>
  <c r="E350" i="27"/>
  <c r="D350" i="27"/>
  <c r="Q350" i="27"/>
  <c r="P350" i="27"/>
  <c r="O350" i="27"/>
  <c r="N350" i="27"/>
  <c r="M350" i="27"/>
  <c r="L350" i="27"/>
  <c r="K350" i="27"/>
  <c r="I186" i="27"/>
  <c r="H186" i="27"/>
  <c r="G186" i="27"/>
  <c r="F186" i="27"/>
  <c r="E186" i="27"/>
  <c r="D186" i="27"/>
  <c r="Q186" i="27"/>
  <c r="P186" i="27"/>
  <c r="O186" i="27"/>
  <c r="N186" i="27"/>
  <c r="M186" i="27"/>
  <c r="L186" i="27"/>
  <c r="K186" i="27"/>
  <c r="I179" i="27"/>
  <c r="H179" i="27"/>
  <c r="G179" i="27"/>
  <c r="E179" i="27"/>
  <c r="D179" i="27"/>
  <c r="Q179" i="27"/>
  <c r="P179" i="27"/>
  <c r="O179" i="27"/>
  <c r="N179" i="27"/>
  <c r="L179" i="27"/>
  <c r="K179" i="27"/>
  <c r="I268" i="27"/>
  <c r="H268" i="27"/>
  <c r="G268" i="27"/>
  <c r="F268" i="27"/>
  <c r="E268" i="27"/>
  <c r="D268" i="27"/>
  <c r="Q268" i="27"/>
  <c r="P268" i="27"/>
  <c r="O268" i="27"/>
  <c r="N268" i="27"/>
  <c r="M268" i="27"/>
  <c r="L268" i="27"/>
  <c r="K268" i="27"/>
  <c r="I391" i="27"/>
  <c r="H391" i="27"/>
  <c r="G391" i="27"/>
  <c r="F391" i="27"/>
  <c r="E391" i="27"/>
  <c r="D391" i="27"/>
  <c r="Q391" i="27"/>
  <c r="P391" i="27"/>
  <c r="O391" i="27"/>
  <c r="N391" i="27"/>
  <c r="M391" i="27"/>
  <c r="L391" i="27"/>
  <c r="K391" i="27"/>
  <c r="I300" i="27"/>
  <c r="H300" i="27"/>
  <c r="G300" i="27"/>
  <c r="F300" i="27"/>
  <c r="E300" i="27"/>
  <c r="D300" i="27"/>
  <c r="Q300" i="27"/>
  <c r="P300" i="27"/>
  <c r="O300" i="27"/>
  <c r="N300" i="27"/>
  <c r="M300" i="27"/>
  <c r="L300" i="27"/>
  <c r="K300" i="27"/>
  <c r="I366" i="27"/>
  <c r="H366" i="27"/>
  <c r="G366" i="27"/>
  <c r="F366" i="27"/>
  <c r="E366" i="27"/>
  <c r="D366" i="27"/>
  <c r="Q366" i="27"/>
  <c r="P366" i="27"/>
  <c r="O366" i="27"/>
  <c r="N366" i="27"/>
  <c r="M366" i="27"/>
  <c r="L366" i="27"/>
  <c r="K366" i="27"/>
  <c r="I51" i="27"/>
  <c r="G51" i="27"/>
  <c r="Q51" i="27"/>
  <c r="P51" i="27"/>
  <c r="I147" i="27"/>
  <c r="G147" i="27"/>
  <c r="F147" i="27"/>
  <c r="E147" i="27"/>
  <c r="Q147" i="27"/>
  <c r="P147" i="27"/>
  <c r="L147" i="27"/>
  <c r="I288" i="27"/>
  <c r="H288" i="27"/>
  <c r="G288" i="27"/>
  <c r="F288" i="27"/>
  <c r="E288" i="27"/>
  <c r="D288" i="27"/>
  <c r="Q288" i="27"/>
  <c r="P288" i="27"/>
  <c r="O288" i="27"/>
  <c r="N288" i="27"/>
  <c r="M288" i="27"/>
  <c r="L288" i="27"/>
  <c r="K288" i="27"/>
  <c r="I349" i="27"/>
  <c r="H349" i="27"/>
  <c r="G349" i="27"/>
  <c r="F349" i="27"/>
  <c r="E349" i="27"/>
  <c r="D349" i="27"/>
  <c r="Q349" i="27"/>
  <c r="P349" i="27"/>
  <c r="O349" i="27"/>
  <c r="N349" i="27"/>
  <c r="M349" i="27"/>
  <c r="L349" i="27"/>
  <c r="K349" i="27"/>
  <c r="I92" i="27"/>
  <c r="Q92" i="27"/>
  <c r="P92" i="27"/>
  <c r="N92" i="27"/>
  <c r="I270" i="27"/>
  <c r="H270" i="27"/>
  <c r="G270" i="27"/>
  <c r="F270" i="27"/>
  <c r="E270" i="27"/>
  <c r="Q270" i="27"/>
  <c r="P270" i="27"/>
  <c r="O270" i="27"/>
  <c r="M270" i="27"/>
  <c r="L270" i="27"/>
  <c r="K270" i="27"/>
  <c r="I375" i="27"/>
  <c r="H375" i="27"/>
  <c r="G375" i="27"/>
  <c r="F375" i="27"/>
  <c r="E375" i="27"/>
  <c r="D375" i="27"/>
  <c r="Q375" i="27"/>
  <c r="P375" i="27"/>
  <c r="O375" i="27"/>
  <c r="N375" i="27"/>
  <c r="M375" i="27"/>
  <c r="L375" i="27"/>
  <c r="K375" i="27"/>
  <c r="I197" i="27"/>
  <c r="H197" i="27"/>
  <c r="G197" i="27"/>
  <c r="F197" i="27"/>
  <c r="E197" i="27"/>
  <c r="D197" i="27"/>
  <c r="Q197" i="27"/>
  <c r="P197" i="27"/>
  <c r="O197" i="27"/>
  <c r="N197" i="27"/>
  <c r="L197" i="27"/>
  <c r="K197" i="27"/>
  <c r="I334" i="27"/>
  <c r="H334" i="27"/>
  <c r="G334" i="27"/>
  <c r="F334" i="27"/>
  <c r="E334" i="27"/>
  <c r="D334" i="27"/>
  <c r="Q334" i="27"/>
  <c r="P334" i="27"/>
  <c r="O334" i="27"/>
  <c r="N334" i="27"/>
  <c r="M334" i="27"/>
  <c r="L334" i="27"/>
  <c r="K334" i="27"/>
  <c r="I202" i="27"/>
  <c r="H202" i="27"/>
  <c r="G202" i="27"/>
  <c r="F202" i="27"/>
  <c r="E202" i="27"/>
  <c r="D202" i="27"/>
  <c r="Q202" i="27"/>
  <c r="P202" i="27"/>
  <c r="O202" i="27"/>
  <c r="N202" i="27"/>
  <c r="M202" i="27"/>
  <c r="L202" i="27"/>
  <c r="K202" i="27"/>
  <c r="I35" i="27"/>
  <c r="H35" i="27"/>
  <c r="Q35" i="27"/>
  <c r="P35" i="27"/>
  <c r="O35" i="27"/>
  <c r="I104" i="27"/>
  <c r="H104" i="27"/>
  <c r="F104" i="27"/>
  <c r="E104" i="27"/>
  <c r="D104" i="27"/>
  <c r="Q104" i="27"/>
  <c r="P104" i="27"/>
  <c r="O104" i="27"/>
  <c r="L104" i="27"/>
  <c r="K104" i="27"/>
  <c r="I355" i="27"/>
  <c r="H355" i="27"/>
  <c r="G355" i="27"/>
  <c r="F355" i="27"/>
  <c r="E355" i="27"/>
  <c r="D355" i="27"/>
  <c r="Q355" i="27"/>
  <c r="P355" i="27"/>
  <c r="O355" i="27"/>
  <c r="N355" i="27"/>
  <c r="M355" i="27"/>
  <c r="L355" i="27"/>
  <c r="K355" i="27"/>
  <c r="I61" i="27"/>
  <c r="H61" i="27"/>
  <c r="E61" i="27"/>
  <c r="Q61" i="27"/>
  <c r="P61" i="27"/>
  <c r="O61" i="27"/>
  <c r="L61" i="27"/>
  <c r="I311" i="27"/>
  <c r="H311" i="27"/>
  <c r="G311" i="27"/>
  <c r="F311" i="27"/>
  <c r="E311" i="27"/>
  <c r="D311" i="27"/>
  <c r="Q311" i="27"/>
  <c r="P311" i="27"/>
  <c r="O311" i="27"/>
  <c r="N311" i="27"/>
  <c r="M311" i="27"/>
  <c r="L311" i="27"/>
  <c r="K311" i="27"/>
  <c r="I339" i="27"/>
  <c r="H339" i="27"/>
  <c r="G339" i="27"/>
  <c r="F339" i="27"/>
  <c r="E339" i="27"/>
  <c r="D339" i="27"/>
  <c r="Q339" i="27"/>
  <c r="P339" i="27"/>
  <c r="O339" i="27"/>
  <c r="N339" i="27"/>
  <c r="M339" i="27"/>
  <c r="L339" i="27"/>
  <c r="K339" i="27"/>
  <c r="I373" i="27"/>
  <c r="H373" i="27"/>
  <c r="G373" i="27"/>
  <c r="F373" i="27"/>
  <c r="E373" i="27"/>
  <c r="D373" i="27"/>
  <c r="Q373" i="27"/>
  <c r="P373" i="27"/>
  <c r="O373" i="27"/>
  <c r="N373" i="27"/>
  <c r="M373" i="27"/>
  <c r="L373" i="27"/>
  <c r="K373" i="27"/>
  <c r="I86" i="27"/>
  <c r="H86" i="27"/>
  <c r="E86" i="27"/>
  <c r="D86" i="27"/>
  <c r="Q86" i="27"/>
  <c r="P86" i="27"/>
  <c r="O86" i="27"/>
  <c r="L86" i="27"/>
  <c r="I244" i="27"/>
  <c r="H244" i="27"/>
  <c r="G244" i="27"/>
  <c r="F244" i="27"/>
  <c r="E244" i="27"/>
  <c r="D244" i="27"/>
  <c r="Q244" i="27"/>
  <c r="P244" i="27"/>
  <c r="O244" i="27"/>
  <c r="N244" i="27"/>
  <c r="M244" i="27"/>
  <c r="L244" i="27"/>
  <c r="K244" i="27"/>
  <c r="I175" i="27"/>
  <c r="H175" i="27"/>
  <c r="G175" i="27"/>
  <c r="F175" i="27"/>
  <c r="E175" i="27"/>
  <c r="D175" i="27"/>
  <c r="Q175" i="27"/>
  <c r="P175" i="27"/>
  <c r="O175" i="27"/>
  <c r="N175" i="27"/>
  <c r="M175" i="27"/>
  <c r="L175" i="27"/>
  <c r="K175" i="27"/>
  <c r="Q5" i="27"/>
  <c r="I199" i="27"/>
  <c r="H199" i="27"/>
  <c r="G199" i="27"/>
  <c r="F199" i="27"/>
  <c r="E199" i="27"/>
  <c r="Q199" i="27"/>
  <c r="P199" i="27"/>
  <c r="O199" i="27"/>
  <c r="N199" i="27"/>
  <c r="M199" i="27"/>
  <c r="L199" i="27"/>
  <c r="I248" i="27"/>
  <c r="H248" i="27"/>
  <c r="G248" i="27"/>
  <c r="F248" i="27"/>
  <c r="E248" i="27"/>
  <c r="D248" i="27"/>
  <c r="Q248" i="27"/>
  <c r="P248" i="27"/>
  <c r="O248" i="27"/>
  <c r="N248" i="27"/>
  <c r="M248" i="27"/>
  <c r="L248" i="27"/>
  <c r="K248" i="27"/>
  <c r="I208" i="27"/>
  <c r="H208" i="27"/>
  <c r="G208" i="27"/>
  <c r="F208" i="27"/>
  <c r="E208" i="27"/>
  <c r="D208" i="27"/>
  <c r="Q208" i="27"/>
  <c r="P208" i="27"/>
  <c r="O208" i="27"/>
  <c r="N208" i="27"/>
  <c r="M208" i="27"/>
  <c r="L208" i="27"/>
  <c r="K208" i="27"/>
  <c r="I89" i="27"/>
  <c r="H89" i="27"/>
  <c r="D89" i="27"/>
  <c r="Q89" i="27"/>
  <c r="P89" i="27"/>
  <c r="O89" i="27"/>
  <c r="M89" i="27"/>
  <c r="K89" i="27"/>
  <c r="D108" i="27"/>
  <c r="Q108" i="27"/>
  <c r="N108" i="27"/>
  <c r="M108" i="27"/>
  <c r="I177" i="27"/>
  <c r="H177" i="27"/>
  <c r="G177" i="27"/>
  <c r="F177" i="27"/>
  <c r="E177" i="27"/>
  <c r="D177" i="27"/>
  <c r="Q177" i="27"/>
  <c r="P177" i="27"/>
  <c r="O177" i="27"/>
  <c r="N177" i="27"/>
  <c r="M177" i="27"/>
  <c r="L177" i="27"/>
  <c r="K177" i="27"/>
  <c r="I8" i="27"/>
  <c r="Q8" i="27"/>
  <c r="P8" i="27"/>
  <c r="N8" i="27"/>
  <c r="I178" i="27"/>
  <c r="H178" i="27"/>
  <c r="G178" i="27"/>
  <c r="F178" i="27"/>
  <c r="E178" i="27"/>
  <c r="D178" i="27"/>
  <c r="Q178" i="27"/>
  <c r="P178" i="27"/>
  <c r="O178" i="27"/>
  <c r="N178" i="27"/>
  <c r="M178" i="27"/>
  <c r="L178" i="27"/>
  <c r="K178" i="27"/>
  <c r="I388" i="27"/>
  <c r="H388" i="27"/>
  <c r="G388" i="27"/>
  <c r="F388" i="27"/>
  <c r="E388" i="27"/>
  <c r="D388" i="27"/>
  <c r="Q388" i="27"/>
  <c r="P388" i="27"/>
  <c r="O388" i="27"/>
  <c r="N388" i="27"/>
  <c r="M388" i="27"/>
  <c r="L388" i="27"/>
  <c r="K388" i="27"/>
  <c r="I195" i="27"/>
  <c r="H195" i="27"/>
  <c r="G195" i="27"/>
  <c r="F195" i="27"/>
  <c r="E195" i="27"/>
  <c r="D195" i="27"/>
  <c r="Q195" i="27"/>
  <c r="P195" i="27"/>
  <c r="O195" i="27"/>
  <c r="N195" i="27"/>
  <c r="M195" i="27"/>
  <c r="L195" i="27"/>
  <c r="K195" i="27"/>
  <c r="H25" i="27"/>
  <c r="Q25" i="27"/>
  <c r="O25" i="27"/>
  <c r="N25" i="27"/>
  <c r="I395" i="27"/>
  <c r="H395" i="27"/>
  <c r="G395" i="27"/>
  <c r="F395" i="27"/>
  <c r="E395" i="27"/>
  <c r="D395" i="27"/>
  <c r="Q395" i="27"/>
  <c r="P395" i="27"/>
  <c r="O395" i="27"/>
  <c r="N395" i="27"/>
  <c r="M395" i="27"/>
  <c r="L395" i="27"/>
  <c r="K395" i="27"/>
  <c r="I75" i="27"/>
  <c r="H75" i="27"/>
  <c r="Q75" i="27"/>
  <c r="P75" i="27"/>
  <c r="O75" i="27"/>
  <c r="I283" i="27"/>
  <c r="H283" i="27"/>
  <c r="G283" i="27"/>
  <c r="F283" i="27"/>
  <c r="E283" i="27"/>
  <c r="D283" i="27"/>
  <c r="Q283" i="27"/>
  <c r="P283" i="27"/>
  <c r="O283" i="27"/>
  <c r="N283" i="27"/>
  <c r="M283" i="27"/>
  <c r="L283" i="27"/>
  <c r="K283" i="27"/>
  <c r="H139" i="27"/>
  <c r="F139" i="27"/>
  <c r="Q139" i="27"/>
  <c r="O139" i="27"/>
  <c r="M139" i="27"/>
  <c r="K139" i="27"/>
  <c r="I252" i="27"/>
  <c r="H252" i="27"/>
  <c r="G252" i="27"/>
  <c r="F252" i="27"/>
  <c r="E252" i="27"/>
  <c r="D252" i="27"/>
  <c r="Q252" i="27"/>
  <c r="P252" i="27"/>
  <c r="O252" i="27"/>
  <c r="N252" i="27"/>
  <c r="M252" i="27"/>
  <c r="L252" i="27"/>
  <c r="K252" i="27"/>
  <c r="I235" i="27"/>
  <c r="H235" i="27"/>
  <c r="G235" i="27"/>
  <c r="F235" i="27"/>
  <c r="E235" i="27"/>
  <c r="D235" i="27"/>
  <c r="Q235" i="27"/>
  <c r="P235" i="27"/>
  <c r="O235" i="27"/>
  <c r="N235" i="27"/>
  <c r="M235" i="27"/>
  <c r="L235" i="27"/>
  <c r="K235" i="27"/>
  <c r="I299" i="27"/>
  <c r="H299" i="27"/>
  <c r="G299" i="27"/>
  <c r="F299" i="27"/>
  <c r="E299" i="27"/>
  <c r="D299" i="27"/>
  <c r="Q299" i="27"/>
  <c r="P299" i="27"/>
  <c r="O299" i="27"/>
  <c r="N299" i="27"/>
  <c r="M299" i="27"/>
  <c r="L299" i="27"/>
  <c r="K299" i="27"/>
  <c r="I317" i="27"/>
  <c r="H317" i="27"/>
  <c r="G317" i="27"/>
  <c r="F317" i="27"/>
  <c r="E317" i="27"/>
  <c r="D317" i="27"/>
  <c r="Q317" i="27"/>
  <c r="P317" i="27"/>
  <c r="O317" i="27"/>
  <c r="N317" i="27"/>
  <c r="M317" i="27"/>
  <c r="L317" i="27"/>
  <c r="K317" i="27"/>
  <c r="I262" i="27"/>
  <c r="H262" i="27"/>
  <c r="G262" i="27"/>
  <c r="F262" i="27"/>
  <c r="D262" i="27"/>
  <c r="Q262" i="27"/>
  <c r="P262" i="27"/>
  <c r="O262" i="27"/>
  <c r="M262" i="27"/>
  <c r="L262" i="27"/>
  <c r="K262" i="27"/>
  <c r="I176" i="27"/>
  <c r="H176" i="27"/>
  <c r="G176" i="27"/>
  <c r="F176" i="27"/>
  <c r="E176" i="27"/>
  <c r="D176" i="27"/>
  <c r="Q176" i="27"/>
  <c r="P176" i="27"/>
  <c r="O176" i="27"/>
  <c r="N176" i="27"/>
  <c r="M176" i="27"/>
  <c r="L176" i="27"/>
  <c r="K176" i="27"/>
  <c r="I306" i="27"/>
  <c r="H306" i="27"/>
  <c r="G306" i="27"/>
  <c r="F306" i="27"/>
  <c r="E306" i="27"/>
  <c r="D306" i="27"/>
  <c r="Q306" i="27"/>
  <c r="P306" i="27"/>
  <c r="O306" i="27"/>
  <c r="N306" i="27"/>
  <c r="M306" i="27"/>
  <c r="L306" i="27"/>
  <c r="K306" i="27"/>
  <c r="I280" i="27"/>
  <c r="H280" i="27"/>
  <c r="G280" i="27"/>
  <c r="F280" i="27"/>
  <c r="E280" i="27"/>
  <c r="D280" i="27"/>
  <c r="Q280" i="27"/>
  <c r="P280" i="27"/>
  <c r="O280" i="27"/>
  <c r="N280" i="27"/>
  <c r="M280" i="27"/>
  <c r="L280" i="27"/>
  <c r="K280" i="27"/>
  <c r="H36" i="27"/>
  <c r="G36" i="27"/>
  <c r="Q36" i="27"/>
  <c r="O36" i="27"/>
  <c r="N36" i="27"/>
  <c r="L36" i="27"/>
  <c r="I359" i="27"/>
  <c r="H359" i="27"/>
  <c r="G359" i="27"/>
  <c r="F359" i="27"/>
  <c r="E359" i="27"/>
  <c r="D359" i="27"/>
  <c r="Q359" i="27"/>
  <c r="P359" i="27"/>
  <c r="O359" i="27"/>
  <c r="N359" i="27"/>
  <c r="M359" i="27"/>
  <c r="L359" i="27"/>
  <c r="K359" i="27"/>
  <c r="I33" i="27"/>
  <c r="Q33" i="27"/>
  <c r="P33" i="27"/>
  <c r="Q7" i="27"/>
  <c r="I59" i="27"/>
  <c r="D59" i="27"/>
  <c r="Q59" i="27"/>
  <c r="P59" i="27"/>
  <c r="I112" i="27"/>
  <c r="H112" i="27"/>
  <c r="G112" i="27"/>
  <c r="F112" i="27"/>
  <c r="E112" i="27"/>
  <c r="D112" i="27"/>
  <c r="Q112" i="27"/>
  <c r="P112" i="27"/>
  <c r="O112" i="27"/>
  <c r="N112" i="27"/>
  <c r="L112" i="27"/>
  <c r="K112" i="27"/>
  <c r="I118" i="27"/>
  <c r="H118" i="27"/>
  <c r="G118" i="27"/>
  <c r="E118" i="27"/>
  <c r="Q118" i="27"/>
  <c r="P118" i="27"/>
  <c r="O118" i="27"/>
  <c r="N118" i="27"/>
  <c r="I13" i="27"/>
  <c r="Q13" i="27"/>
  <c r="P13" i="27"/>
  <c r="H116" i="27"/>
  <c r="F116" i="27"/>
  <c r="Q116" i="27"/>
  <c r="O116" i="27"/>
  <c r="N116" i="27"/>
  <c r="M116" i="27"/>
  <c r="L116" i="27"/>
  <c r="K116" i="27"/>
  <c r="I91" i="27"/>
  <c r="H91" i="27"/>
  <c r="D91" i="27"/>
  <c r="Q91" i="27"/>
  <c r="P91" i="27"/>
  <c r="O91" i="27"/>
  <c r="K91" i="27"/>
  <c r="I308" i="27"/>
  <c r="H308" i="27"/>
  <c r="G308" i="27"/>
  <c r="F308" i="27"/>
  <c r="E308" i="27"/>
  <c r="D308" i="27"/>
  <c r="Q308" i="27"/>
  <c r="P308" i="27"/>
  <c r="O308" i="27"/>
  <c r="N308" i="27"/>
  <c r="M308" i="27"/>
  <c r="L308" i="27"/>
  <c r="K308" i="27"/>
  <c r="I230" i="27"/>
  <c r="H230" i="27"/>
  <c r="G230" i="27"/>
  <c r="F230" i="27"/>
  <c r="E230" i="27"/>
  <c r="D230" i="27"/>
  <c r="Q230" i="27"/>
  <c r="P230" i="27"/>
  <c r="O230" i="27"/>
  <c r="N230" i="27"/>
  <c r="M230" i="27"/>
  <c r="L230" i="27"/>
  <c r="K230" i="27"/>
  <c r="I246" i="27"/>
  <c r="H246" i="27"/>
  <c r="G246" i="27"/>
  <c r="F246" i="27"/>
  <c r="E246" i="27"/>
  <c r="D246" i="27"/>
  <c r="Q246" i="27"/>
  <c r="P246" i="27"/>
  <c r="O246" i="27"/>
  <c r="N246" i="27"/>
  <c r="M246" i="27"/>
  <c r="L246" i="27"/>
  <c r="K246" i="27"/>
  <c r="I115" i="27"/>
  <c r="H115" i="27"/>
  <c r="F115" i="27"/>
  <c r="E115" i="27"/>
  <c r="Q115" i="27"/>
  <c r="P115" i="27"/>
  <c r="O115" i="27"/>
  <c r="I172" i="27"/>
  <c r="H172" i="27"/>
  <c r="G172" i="27"/>
  <c r="F172" i="27"/>
  <c r="E172" i="27"/>
  <c r="D172" i="27"/>
  <c r="Q172" i="27"/>
  <c r="P172" i="27"/>
  <c r="O172" i="27"/>
  <c r="N172" i="27"/>
  <c r="M172" i="27"/>
  <c r="L172" i="27"/>
  <c r="K172" i="27"/>
  <c r="I29" i="27"/>
  <c r="G29" i="27"/>
  <c r="Q29" i="27"/>
  <c r="P29" i="27"/>
  <c r="N29" i="27"/>
  <c r="I370" i="27"/>
  <c r="H370" i="27"/>
  <c r="G370" i="27"/>
  <c r="F370" i="27"/>
  <c r="E370" i="27"/>
  <c r="D370" i="27"/>
  <c r="Q370" i="27"/>
  <c r="P370" i="27"/>
  <c r="O370" i="27"/>
  <c r="N370" i="27"/>
  <c r="M370" i="27"/>
  <c r="L370" i="27"/>
  <c r="K370" i="27"/>
  <c r="I15" i="27"/>
  <c r="Q15" i="27"/>
  <c r="P15" i="27"/>
  <c r="I215" i="27"/>
  <c r="H215" i="27"/>
  <c r="G215" i="27"/>
  <c r="E215" i="27"/>
  <c r="D215" i="27"/>
  <c r="Q215" i="27"/>
  <c r="P215" i="27"/>
  <c r="O215" i="27"/>
  <c r="N215" i="27"/>
  <c r="M215" i="27"/>
  <c r="L215" i="27"/>
  <c r="K215" i="27"/>
  <c r="I227" i="27"/>
  <c r="H227" i="27"/>
  <c r="G227" i="27"/>
  <c r="F227" i="27"/>
  <c r="E227" i="27"/>
  <c r="D227" i="27"/>
  <c r="Q227" i="27"/>
  <c r="P227" i="27"/>
  <c r="O227" i="27"/>
  <c r="N227" i="27"/>
  <c r="M227" i="27"/>
  <c r="L227" i="27"/>
  <c r="K227" i="27"/>
  <c r="G66" i="27"/>
  <c r="F66" i="27"/>
  <c r="Q66" i="27"/>
  <c r="Q9" i="27"/>
  <c r="I99" i="27"/>
  <c r="H99" i="27"/>
  <c r="G99" i="27"/>
  <c r="F99" i="27"/>
  <c r="Q99" i="27"/>
  <c r="P99" i="27"/>
  <c r="O99" i="27"/>
  <c r="N99" i="27"/>
  <c r="M99" i="27"/>
  <c r="K99" i="27"/>
  <c r="I229" i="27"/>
  <c r="H229" i="27"/>
  <c r="G229" i="27"/>
  <c r="F229" i="27"/>
  <c r="E229" i="27"/>
  <c r="D229" i="27"/>
  <c r="Q229" i="27"/>
  <c r="P229" i="27"/>
  <c r="O229" i="27"/>
  <c r="N229" i="27"/>
  <c r="M229" i="27"/>
  <c r="L229" i="27"/>
  <c r="K229" i="27"/>
  <c r="I79" i="27"/>
  <c r="Q79" i="27"/>
  <c r="P79" i="27"/>
  <c r="L79" i="27"/>
  <c r="H69" i="27"/>
  <c r="Q69" i="27"/>
  <c r="O69" i="27"/>
  <c r="L69" i="27"/>
  <c r="I17" i="27"/>
  <c r="H17" i="27"/>
  <c r="E17" i="27"/>
  <c r="D17" i="27"/>
  <c r="Q17" i="27"/>
  <c r="P17" i="27"/>
  <c r="O17" i="27"/>
  <c r="L17" i="27"/>
  <c r="K17" i="27"/>
  <c r="I384" i="27"/>
  <c r="H384" i="27"/>
  <c r="G384" i="27"/>
  <c r="F384" i="27"/>
  <c r="E384" i="27"/>
  <c r="D384" i="27"/>
  <c r="Q384" i="27"/>
  <c r="P384" i="27"/>
  <c r="O384" i="27"/>
  <c r="N384" i="27"/>
  <c r="M384" i="27"/>
  <c r="L384" i="27"/>
  <c r="K384" i="27"/>
  <c r="I329" i="27"/>
  <c r="H329" i="27"/>
  <c r="G329" i="27"/>
  <c r="F329" i="27"/>
  <c r="E329" i="27"/>
  <c r="D329" i="27"/>
  <c r="Q329" i="27"/>
  <c r="P329" i="27"/>
  <c r="O329" i="27"/>
  <c r="N329" i="27"/>
  <c r="M329" i="27"/>
  <c r="L329" i="27"/>
  <c r="K329" i="27"/>
  <c r="H70" i="27"/>
  <c r="G70" i="27"/>
  <c r="Q70" i="27"/>
  <c r="O70" i="27"/>
  <c r="N70" i="27"/>
  <c r="M70" i="27"/>
  <c r="I260" i="27"/>
  <c r="H260" i="27"/>
  <c r="G260" i="27"/>
  <c r="F260" i="27"/>
  <c r="E260" i="27"/>
  <c r="D260" i="27"/>
  <c r="Q260" i="27"/>
  <c r="P260" i="27"/>
  <c r="O260" i="27"/>
  <c r="N260" i="27"/>
  <c r="M260" i="27"/>
  <c r="L260" i="27"/>
  <c r="K260" i="27"/>
  <c r="Q28" i="27"/>
  <c r="H87" i="27"/>
  <c r="Q87" i="27"/>
  <c r="O87" i="27"/>
  <c r="I259" i="27"/>
  <c r="H259" i="27"/>
  <c r="G259" i="27"/>
  <c r="F259" i="27"/>
  <c r="E259" i="27"/>
  <c r="D259" i="27"/>
  <c r="Q259" i="27"/>
  <c r="P259" i="27"/>
  <c r="O259" i="27"/>
  <c r="N259" i="27"/>
  <c r="M259" i="27"/>
  <c r="L259" i="27"/>
  <c r="K259" i="27"/>
  <c r="I385" i="27"/>
  <c r="H385" i="27"/>
  <c r="G385" i="27"/>
  <c r="F385" i="27"/>
  <c r="E385" i="27"/>
  <c r="D385" i="27"/>
  <c r="Q385" i="27"/>
  <c r="P385" i="27"/>
  <c r="O385" i="27"/>
  <c r="N385" i="27"/>
  <c r="M385" i="27"/>
  <c r="L385" i="27"/>
  <c r="K385" i="27"/>
  <c r="I192" i="27"/>
  <c r="H192" i="27"/>
  <c r="G192" i="27"/>
  <c r="F192" i="27"/>
  <c r="E192" i="27"/>
  <c r="D192" i="27"/>
  <c r="Q192" i="27"/>
  <c r="P192" i="27"/>
  <c r="O192" i="27"/>
  <c r="N192" i="27"/>
  <c r="L192" i="27"/>
  <c r="K192" i="27"/>
  <c r="G67" i="27"/>
  <c r="Q67" i="27"/>
  <c r="I218" i="27"/>
  <c r="H218" i="27"/>
  <c r="G218" i="27"/>
  <c r="F218" i="27"/>
  <c r="E218" i="27"/>
  <c r="D218" i="27"/>
  <c r="Q218" i="27"/>
  <c r="P218" i="27"/>
  <c r="O218" i="27"/>
  <c r="N218" i="27"/>
  <c r="M218" i="27"/>
  <c r="L218" i="27"/>
  <c r="K218" i="27"/>
  <c r="I267" i="27"/>
  <c r="H267" i="27"/>
  <c r="G267" i="27"/>
  <c r="F267" i="27"/>
  <c r="E267" i="27"/>
  <c r="D267" i="27"/>
  <c r="Q267" i="27"/>
  <c r="P267" i="27"/>
  <c r="O267" i="27"/>
  <c r="N267" i="27"/>
  <c r="M267" i="27"/>
  <c r="L267" i="27"/>
  <c r="K267" i="27"/>
  <c r="I251" i="27"/>
  <c r="H251" i="27"/>
  <c r="G251" i="27"/>
  <c r="F251" i="27"/>
  <c r="E251" i="27"/>
  <c r="D251" i="27"/>
  <c r="Q251" i="27"/>
  <c r="P251" i="27"/>
  <c r="O251" i="27"/>
  <c r="N251" i="27"/>
  <c r="M251" i="27"/>
  <c r="L251" i="27"/>
  <c r="K251" i="27"/>
  <c r="I343" i="27"/>
  <c r="H343" i="27"/>
  <c r="G343" i="27"/>
  <c r="F343" i="27"/>
  <c r="E343" i="27"/>
  <c r="D343" i="27"/>
  <c r="Q343" i="27"/>
  <c r="P343" i="27"/>
  <c r="O343" i="27"/>
  <c r="N343" i="27"/>
  <c r="M343" i="27"/>
  <c r="L343" i="27"/>
  <c r="K343" i="27"/>
  <c r="I137" i="27"/>
  <c r="H137" i="27"/>
  <c r="G137" i="27"/>
  <c r="F137" i="27"/>
  <c r="E137" i="27"/>
  <c r="D137" i="27"/>
  <c r="Q137" i="27"/>
  <c r="P137" i="27"/>
  <c r="O137" i="27"/>
  <c r="N137" i="27"/>
  <c r="M137" i="27"/>
  <c r="L137" i="27"/>
  <c r="K137" i="27"/>
  <c r="I277" i="27"/>
  <c r="H277" i="27"/>
  <c r="G277" i="27"/>
  <c r="F277" i="27"/>
  <c r="E277" i="27"/>
  <c r="D277" i="27"/>
  <c r="Q277" i="27"/>
  <c r="P277" i="27"/>
  <c r="O277" i="27"/>
  <c r="N277" i="27"/>
  <c r="M277" i="27"/>
  <c r="L277" i="27"/>
  <c r="K277" i="27"/>
  <c r="I56" i="27"/>
  <c r="H56" i="27"/>
  <c r="Q56" i="27"/>
  <c r="P56" i="27"/>
  <c r="O56" i="27"/>
  <c r="I140" i="27"/>
  <c r="H140" i="27"/>
  <c r="G140" i="27"/>
  <c r="F140" i="27"/>
  <c r="E140" i="27"/>
  <c r="D140" i="27"/>
  <c r="Q140" i="27"/>
  <c r="P140" i="27"/>
  <c r="O140" i="27"/>
  <c r="N140" i="27"/>
  <c r="M140" i="27"/>
  <c r="L140" i="27"/>
  <c r="K140" i="27"/>
  <c r="I83" i="27"/>
  <c r="H83" i="27"/>
  <c r="E83" i="27"/>
  <c r="Q83" i="27"/>
  <c r="P83" i="27"/>
  <c r="O83" i="27"/>
  <c r="L83" i="27"/>
  <c r="I398" i="27"/>
  <c r="H398" i="27"/>
  <c r="G398" i="27"/>
  <c r="F398" i="27"/>
  <c r="E398" i="27"/>
  <c r="D398" i="27"/>
  <c r="Q398" i="27"/>
  <c r="P398" i="27"/>
  <c r="O398" i="27"/>
  <c r="N398" i="27"/>
  <c r="M398" i="27"/>
  <c r="L398" i="27"/>
  <c r="K398" i="27"/>
  <c r="H26" i="27"/>
  <c r="G26" i="27"/>
  <c r="E26" i="27"/>
  <c r="Q26" i="27"/>
  <c r="O26" i="27"/>
  <c r="I194" i="27"/>
  <c r="H194" i="27"/>
  <c r="G194" i="27"/>
  <c r="F194" i="27"/>
  <c r="E194" i="27"/>
  <c r="D194" i="27"/>
  <c r="Q194" i="27"/>
  <c r="P194" i="27"/>
  <c r="O194" i="27"/>
  <c r="N194" i="27"/>
  <c r="M194" i="27"/>
  <c r="L194" i="27"/>
  <c r="K194" i="27"/>
  <c r="H105" i="27"/>
  <c r="E105" i="27"/>
  <c r="Q105" i="27"/>
  <c r="O105" i="27"/>
  <c r="I171" i="27"/>
  <c r="H171" i="27"/>
  <c r="F171" i="27"/>
  <c r="E171" i="27"/>
  <c r="D171" i="27"/>
  <c r="Q171" i="27"/>
  <c r="P171" i="27"/>
  <c r="O171" i="27"/>
  <c r="M171" i="27"/>
  <c r="L171" i="27"/>
  <c r="K171" i="27"/>
  <c r="I233" i="27"/>
  <c r="H233" i="27"/>
  <c r="G233" i="27"/>
  <c r="F233" i="27"/>
  <c r="E233" i="27"/>
  <c r="D233" i="27"/>
  <c r="Q233" i="27"/>
  <c r="P233" i="27"/>
  <c r="O233" i="27"/>
  <c r="N233" i="27"/>
  <c r="M233" i="27"/>
  <c r="L233" i="27"/>
  <c r="K233" i="27"/>
  <c r="I331" i="27"/>
  <c r="H331" i="27"/>
  <c r="G331" i="27"/>
  <c r="F331" i="27"/>
  <c r="E331" i="27"/>
  <c r="D331" i="27"/>
  <c r="Q331" i="27"/>
  <c r="P331" i="27"/>
  <c r="O331" i="27"/>
  <c r="N331" i="27"/>
  <c r="M331" i="27"/>
  <c r="L331" i="27"/>
  <c r="K331" i="27"/>
  <c r="I378" i="27"/>
  <c r="H378" i="27"/>
  <c r="G378" i="27"/>
  <c r="F378" i="27"/>
  <c r="E378" i="27"/>
  <c r="D378" i="27"/>
  <c r="Q378" i="27"/>
  <c r="P378" i="27"/>
  <c r="O378" i="27"/>
  <c r="N378" i="27"/>
  <c r="M378" i="27"/>
  <c r="L378" i="27"/>
  <c r="K378" i="27"/>
  <c r="I39" i="27"/>
  <c r="H39" i="27"/>
  <c r="E39" i="27"/>
  <c r="D39" i="27"/>
  <c r="Q39" i="27"/>
  <c r="P39" i="27"/>
  <c r="O39" i="27"/>
  <c r="N39" i="27"/>
  <c r="L39" i="27"/>
  <c r="I50" i="27"/>
  <c r="G50" i="27"/>
  <c r="Q50" i="27"/>
  <c r="P50" i="27"/>
  <c r="N50" i="27"/>
  <c r="M50" i="27"/>
  <c r="L50" i="27"/>
  <c r="I265" i="27"/>
  <c r="H265" i="27"/>
  <c r="G265" i="27"/>
  <c r="F265" i="27"/>
  <c r="E265" i="27"/>
  <c r="D265" i="27"/>
  <c r="Q265" i="27"/>
  <c r="P265" i="27"/>
  <c r="O265" i="27"/>
  <c r="N265" i="27"/>
  <c r="M265" i="27"/>
  <c r="L265" i="27"/>
  <c r="K265" i="27"/>
  <c r="I264" i="27"/>
  <c r="H264" i="27"/>
  <c r="G264" i="27"/>
  <c r="F264" i="27"/>
  <c r="E264" i="27"/>
  <c r="D264" i="27"/>
  <c r="Q264" i="27"/>
  <c r="P264" i="27"/>
  <c r="O264" i="27"/>
  <c r="N264" i="27"/>
  <c r="M264" i="27"/>
  <c r="L264" i="27"/>
  <c r="K264" i="27"/>
  <c r="I84" i="27"/>
  <c r="E84" i="27"/>
  <c r="D84" i="27"/>
  <c r="Q84" i="27"/>
  <c r="P84" i="27"/>
  <c r="L84" i="27"/>
  <c r="K84" i="27"/>
  <c r="H107" i="27"/>
  <c r="G107" i="27"/>
  <c r="E107" i="27"/>
  <c r="Q107" i="27"/>
  <c r="O107" i="27"/>
  <c r="N107" i="27"/>
  <c r="L107" i="27"/>
  <c r="I125" i="27"/>
  <c r="H125" i="27"/>
  <c r="Q125" i="27"/>
  <c r="P125" i="27"/>
  <c r="O125" i="27"/>
  <c r="N125" i="27"/>
  <c r="I258" i="27"/>
  <c r="H258" i="27"/>
  <c r="G258" i="27"/>
  <c r="F258" i="27"/>
  <c r="E258" i="27"/>
  <c r="D258" i="27"/>
  <c r="Q258" i="27"/>
  <c r="P258" i="27"/>
  <c r="O258" i="27"/>
  <c r="N258" i="27"/>
  <c r="M258" i="27"/>
  <c r="L258" i="27"/>
  <c r="K258" i="27"/>
  <c r="I68" i="27"/>
  <c r="H68" i="27"/>
  <c r="G68" i="27"/>
  <c r="Q68" i="27"/>
  <c r="P68" i="27"/>
  <c r="O68" i="27"/>
  <c r="I327" i="27"/>
  <c r="H327" i="27"/>
  <c r="G327" i="27"/>
  <c r="F327" i="27"/>
  <c r="E327" i="27"/>
  <c r="D327" i="27"/>
  <c r="Q327" i="27"/>
  <c r="P327" i="27"/>
  <c r="O327" i="27"/>
  <c r="N327" i="27"/>
  <c r="M327" i="27"/>
  <c r="L327" i="27"/>
  <c r="K327" i="27"/>
  <c r="I22" i="27"/>
  <c r="G22" i="27"/>
  <c r="Q22" i="27"/>
  <c r="P22" i="27"/>
  <c r="N22" i="27"/>
  <c r="I219" i="27"/>
  <c r="H219" i="27"/>
  <c r="G219" i="27"/>
  <c r="F219" i="27"/>
  <c r="E219" i="27"/>
  <c r="Q219" i="27"/>
  <c r="P219" i="27"/>
  <c r="O219" i="27"/>
  <c r="N219" i="27"/>
  <c r="L219" i="27"/>
  <c r="K219" i="27"/>
  <c r="I21" i="27"/>
  <c r="Q21" i="27"/>
  <c r="P21" i="27"/>
  <c r="I90" i="27"/>
  <c r="H90" i="27"/>
  <c r="Q90" i="27"/>
  <c r="P90" i="27"/>
  <c r="O90" i="27"/>
  <c r="N90" i="27"/>
  <c r="I131" i="27"/>
  <c r="Q131" i="27"/>
  <c r="P131" i="27"/>
  <c r="I303" i="27"/>
  <c r="H303" i="27"/>
  <c r="G303" i="27"/>
  <c r="F303" i="27"/>
  <c r="E303" i="27"/>
  <c r="D303" i="27"/>
  <c r="Q303" i="27"/>
  <c r="P303" i="27"/>
  <c r="O303" i="27"/>
  <c r="N303" i="27"/>
  <c r="M303" i="27"/>
  <c r="L303" i="27"/>
  <c r="K303" i="27"/>
  <c r="I206" i="27"/>
  <c r="H206" i="27"/>
  <c r="G206" i="27"/>
  <c r="F206" i="27"/>
  <c r="E206" i="27"/>
  <c r="Q206" i="27"/>
  <c r="P206" i="27"/>
  <c r="O206" i="27"/>
  <c r="N206" i="27"/>
  <c r="M206" i="27"/>
  <c r="L206" i="27"/>
  <c r="K206" i="27"/>
  <c r="I357" i="27"/>
  <c r="H357" i="27"/>
  <c r="G357" i="27"/>
  <c r="F357" i="27"/>
  <c r="E357" i="27"/>
  <c r="D357" i="27"/>
  <c r="Q357" i="27"/>
  <c r="P357" i="27"/>
  <c r="O357" i="27"/>
  <c r="N357" i="27"/>
  <c r="M357" i="27"/>
  <c r="L357" i="27"/>
  <c r="K357" i="27"/>
  <c r="I73" i="27"/>
  <c r="H73" i="27"/>
  <c r="G73" i="27"/>
  <c r="E73" i="27"/>
  <c r="Q73" i="27"/>
  <c r="P73" i="27"/>
  <c r="O73" i="27"/>
  <c r="L73" i="27"/>
  <c r="I187" i="27"/>
  <c r="H187" i="27"/>
  <c r="G187" i="27"/>
  <c r="F187" i="27"/>
  <c r="E187" i="27"/>
  <c r="D187" i="27"/>
  <c r="Q187" i="27"/>
  <c r="P187" i="27"/>
  <c r="O187" i="27"/>
  <c r="N187" i="27"/>
  <c r="M187" i="27"/>
  <c r="L187" i="27"/>
  <c r="K187" i="27"/>
  <c r="I340" i="27"/>
  <c r="H340" i="27"/>
  <c r="G340" i="27"/>
  <c r="F340" i="27"/>
  <c r="E340" i="27"/>
  <c r="D340" i="27"/>
  <c r="Q340" i="27"/>
  <c r="P340" i="27"/>
  <c r="O340" i="27"/>
  <c r="N340" i="27"/>
  <c r="M340" i="27"/>
  <c r="L340" i="27"/>
  <c r="K340" i="27"/>
  <c r="H11" i="27"/>
  <c r="Q11" i="27"/>
  <c r="O11" i="27"/>
  <c r="I250" i="27"/>
  <c r="H250" i="27"/>
  <c r="E250" i="27"/>
  <c r="D250" i="27"/>
  <c r="Q250" i="27"/>
  <c r="P250" i="27"/>
  <c r="O250" i="27"/>
  <c r="N250" i="27"/>
  <c r="M250" i="27"/>
  <c r="L250" i="27"/>
  <c r="K250" i="27"/>
  <c r="H142" i="27"/>
  <c r="G142" i="27"/>
  <c r="E142" i="27"/>
  <c r="D142" i="27"/>
  <c r="Q142" i="27"/>
  <c r="O142" i="27"/>
  <c r="N142" i="27"/>
  <c r="M142" i="27"/>
  <c r="K142" i="27"/>
  <c r="I363" i="27"/>
  <c r="H363" i="27"/>
  <c r="G363" i="27"/>
  <c r="F363" i="27"/>
  <c r="E363" i="27"/>
  <c r="D363" i="27"/>
  <c r="Q363" i="27"/>
  <c r="P363" i="27"/>
  <c r="O363" i="27"/>
  <c r="N363" i="27"/>
  <c r="M363" i="27"/>
  <c r="L363" i="27"/>
  <c r="K363" i="27"/>
  <c r="I360" i="27"/>
  <c r="H360" i="27"/>
  <c r="G360" i="27"/>
  <c r="F360" i="27"/>
  <c r="E360" i="27"/>
  <c r="D360" i="27"/>
  <c r="Q360" i="27"/>
  <c r="P360" i="27"/>
  <c r="O360" i="27"/>
  <c r="N360" i="27"/>
  <c r="M360" i="27"/>
  <c r="L360" i="27"/>
  <c r="K360" i="27"/>
  <c r="H42" i="27"/>
  <c r="Q42" i="27"/>
  <c r="O42" i="27"/>
  <c r="I242" i="27"/>
  <c r="H242" i="27"/>
  <c r="F242" i="27"/>
  <c r="E242" i="27"/>
  <c r="Q242" i="27"/>
  <c r="P242" i="27"/>
  <c r="O242" i="27"/>
  <c r="M242" i="27"/>
  <c r="L242" i="27"/>
  <c r="K242" i="27"/>
  <c r="Q78" i="27"/>
  <c r="N78" i="27"/>
  <c r="I237" i="27"/>
  <c r="H237" i="27"/>
  <c r="G237" i="27"/>
  <c r="F237" i="27"/>
  <c r="E237" i="27"/>
  <c r="D237" i="27"/>
  <c r="Q237" i="27"/>
  <c r="P237" i="27"/>
  <c r="O237" i="27"/>
  <c r="N237" i="27"/>
  <c r="M237" i="27"/>
  <c r="L237" i="27"/>
  <c r="K237" i="27"/>
  <c r="I27" i="27"/>
  <c r="Q27" i="27"/>
  <c r="P27" i="27"/>
  <c r="I380" i="27"/>
  <c r="H380" i="27"/>
  <c r="G380" i="27"/>
  <c r="F380" i="27"/>
  <c r="E380" i="27"/>
  <c r="D380" i="27"/>
  <c r="Q380" i="27"/>
  <c r="P380" i="27"/>
  <c r="O380" i="27"/>
  <c r="N380" i="27"/>
  <c r="M380" i="27"/>
  <c r="L380" i="27"/>
  <c r="K380" i="27"/>
  <c r="I318" i="27"/>
  <c r="H318" i="27"/>
  <c r="G318" i="27"/>
  <c r="F318" i="27"/>
  <c r="E318" i="27"/>
  <c r="D318" i="27"/>
  <c r="Q318" i="27"/>
  <c r="P318" i="27"/>
  <c r="O318" i="27"/>
  <c r="N318" i="27"/>
  <c r="M318" i="27"/>
  <c r="L318" i="27"/>
  <c r="K318" i="27"/>
  <c r="I211" i="27"/>
  <c r="H211" i="27"/>
  <c r="G211" i="27"/>
  <c r="F211" i="27"/>
  <c r="E211" i="27"/>
  <c r="D211" i="27"/>
  <c r="Q211" i="27"/>
  <c r="P211" i="27"/>
  <c r="O211" i="27"/>
  <c r="N211" i="27"/>
  <c r="L211" i="27"/>
  <c r="I356" i="27"/>
  <c r="H356" i="27"/>
  <c r="G356" i="27"/>
  <c r="F356" i="27"/>
  <c r="E356" i="27"/>
  <c r="D356" i="27"/>
  <c r="Q356" i="27"/>
  <c r="P356" i="27"/>
  <c r="O356" i="27"/>
  <c r="N356" i="27"/>
  <c r="M356" i="27"/>
  <c r="L356" i="27"/>
  <c r="K356" i="27"/>
  <c r="I336" i="27"/>
  <c r="H336" i="27"/>
  <c r="G336" i="27"/>
  <c r="F336" i="27"/>
  <c r="E336" i="27"/>
  <c r="D336" i="27"/>
  <c r="Q336" i="27"/>
  <c r="P336" i="27"/>
  <c r="O336" i="27"/>
  <c r="N336" i="27"/>
  <c r="M336" i="27"/>
  <c r="L336" i="27"/>
  <c r="K336" i="27"/>
  <c r="I234" i="27"/>
  <c r="G234" i="27"/>
  <c r="F234" i="27"/>
  <c r="D234" i="27"/>
  <c r="Q234" i="27"/>
  <c r="P234" i="27"/>
  <c r="N234" i="27"/>
  <c r="M234" i="27"/>
  <c r="I228" i="27"/>
  <c r="H228" i="27"/>
  <c r="F228" i="27"/>
  <c r="E228" i="27"/>
  <c r="D228" i="27"/>
  <c r="Q228" i="27"/>
  <c r="P228" i="27"/>
  <c r="O228" i="27"/>
  <c r="M228" i="27"/>
  <c r="L228" i="27"/>
  <c r="K228" i="27"/>
  <c r="I145" i="27"/>
  <c r="H145" i="27"/>
  <c r="G145" i="27"/>
  <c r="F145" i="27"/>
  <c r="E145" i="27"/>
  <c r="D145" i="27"/>
  <c r="Q145" i="27"/>
  <c r="P145" i="27"/>
  <c r="O145" i="27"/>
  <c r="N145" i="27"/>
  <c r="M145" i="27"/>
  <c r="L145" i="27"/>
  <c r="K145" i="27"/>
  <c r="H12" i="27"/>
  <c r="Q12" i="27"/>
  <c r="O12" i="27"/>
  <c r="I332" i="27"/>
  <c r="H332" i="27"/>
  <c r="G332" i="27"/>
  <c r="F332" i="27"/>
  <c r="E332" i="27"/>
  <c r="D332" i="27"/>
  <c r="Q332" i="27"/>
  <c r="P332" i="27"/>
  <c r="O332" i="27"/>
  <c r="N332" i="27"/>
  <c r="M332" i="27"/>
  <c r="L332" i="27"/>
  <c r="K332" i="27"/>
  <c r="I82" i="27"/>
  <c r="H82" i="27"/>
  <c r="Q82" i="27"/>
  <c r="P82" i="27"/>
  <c r="O82" i="27"/>
  <c r="I203" i="27"/>
  <c r="H203" i="27"/>
  <c r="G203" i="27"/>
  <c r="F203" i="27"/>
  <c r="E203" i="27"/>
  <c r="D203" i="27"/>
  <c r="Q203" i="27"/>
  <c r="P203" i="27"/>
  <c r="O203" i="27"/>
  <c r="N203" i="27"/>
  <c r="M203" i="27"/>
  <c r="L203" i="27"/>
  <c r="K203" i="27"/>
  <c r="I392" i="27"/>
  <c r="H392" i="27"/>
  <c r="G392" i="27"/>
  <c r="F392" i="27"/>
  <c r="E392" i="27"/>
  <c r="D392" i="27"/>
  <c r="Q392" i="27"/>
  <c r="P392" i="27"/>
  <c r="O392" i="27"/>
  <c r="N392" i="27"/>
  <c r="M392" i="27"/>
  <c r="L392" i="27"/>
  <c r="K392" i="27"/>
  <c r="I31" i="27"/>
  <c r="H31" i="27"/>
  <c r="Q31" i="27"/>
  <c r="P31" i="27"/>
  <c r="O31" i="27"/>
  <c r="I345" i="27"/>
  <c r="H345" i="27"/>
  <c r="G345" i="27"/>
  <c r="F345" i="27"/>
  <c r="E345" i="27"/>
  <c r="D345" i="27"/>
  <c r="Q345" i="27"/>
  <c r="P345" i="27"/>
  <c r="O345" i="27"/>
  <c r="N345" i="27"/>
  <c r="M345" i="27"/>
  <c r="L345" i="27"/>
  <c r="K345" i="27"/>
  <c r="H95" i="27"/>
  <c r="Q95" i="27"/>
  <c r="O95" i="27"/>
  <c r="N95" i="27"/>
  <c r="L95" i="27"/>
  <c r="F12" i="12"/>
  <c r="J9" i="12"/>
  <c r="F10" i="6"/>
  <c r="H106" i="26"/>
  <c r="G106" i="26"/>
  <c r="E106" i="26"/>
  <c r="D106" i="26"/>
  <c r="P106" i="26"/>
  <c r="O106" i="26"/>
  <c r="M106" i="26"/>
  <c r="L106" i="26"/>
  <c r="I138" i="26"/>
  <c r="H138" i="26"/>
  <c r="G138" i="26"/>
  <c r="F58" i="12"/>
  <c r="G58" i="12" s="1"/>
  <c r="F138" i="26"/>
  <c r="E138" i="26"/>
  <c r="D138" i="26"/>
  <c r="Q138" i="26"/>
  <c r="P138" i="26"/>
  <c r="O138" i="26"/>
  <c r="J58" i="12"/>
  <c r="K58" i="12" s="1"/>
  <c r="N138" i="26"/>
  <c r="M138" i="26"/>
  <c r="L138" i="26"/>
  <c r="H76" i="26"/>
  <c r="G76" i="26"/>
  <c r="E76" i="26"/>
  <c r="D76" i="26"/>
  <c r="P76" i="26"/>
  <c r="O76" i="26"/>
  <c r="M76" i="26"/>
  <c r="L76" i="26"/>
  <c r="F5" i="6"/>
  <c r="F32" i="6"/>
  <c r="G32" i="6" s="1"/>
  <c r="J31" i="26" s="1"/>
  <c r="F34" i="6"/>
  <c r="G34" i="6" s="1"/>
  <c r="J44" i="26" s="1"/>
  <c r="F43" i="6"/>
  <c r="G43" i="6" s="1"/>
  <c r="F40" i="6"/>
  <c r="G40" i="6" s="1"/>
  <c r="F29" i="6"/>
  <c r="G29" i="6" s="1"/>
  <c r="J27" i="26" s="1"/>
  <c r="F21" i="6"/>
  <c r="G21" i="6" s="1"/>
  <c r="J51" i="26" s="1"/>
  <c r="F24" i="6"/>
  <c r="F39" i="6"/>
  <c r="G39" i="6" s="1"/>
  <c r="J128" i="26" s="1"/>
  <c r="F12" i="6"/>
  <c r="G12" i="6" s="1"/>
  <c r="J82" i="26" s="1"/>
  <c r="F47" i="6"/>
  <c r="G47" i="6" s="1"/>
  <c r="F6" i="6"/>
  <c r="G6" i="6" s="1"/>
  <c r="J143" i="26" s="1"/>
  <c r="F14" i="6"/>
  <c r="G14" i="6" s="1"/>
  <c r="J43" i="26" s="1"/>
  <c r="F38" i="6"/>
  <c r="G38" i="6" s="1"/>
  <c r="J118" i="26" s="1"/>
  <c r="F4" i="6"/>
  <c r="G4" i="6" s="1"/>
  <c r="J141" i="26" s="1"/>
  <c r="F8" i="6"/>
  <c r="G8" i="6" s="1"/>
  <c r="F7" i="6"/>
  <c r="F28" i="6"/>
  <c r="G28" i="6" s="1"/>
  <c r="J36" i="26" s="1"/>
  <c r="F42" i="6"/>
  <c r="G42" i="6" s="1"/>
  <c r="J15" i="26" s="1"/>
  <c r="F20" i="6"/>
  <c r="G20" i="6" s="1"/>
  <c r="J68" i="26" s="1"/>
  <c r="F36" i="6"/>
  <c r="G36" i="6" s="1"/>
  <c r="F37" i="6"/>
  <c r="G37" i="6" s="1"/>
  <c r="J77" i="26" s="1"/>
  <c r="F18" i="6"/>
  <c r="F30" i="6"/>
  <c r="G30" i="6" s="1"/>
  <c r="F15" i="6"/>
  <c r="F19" i="6"/>
  <c r="J125" i="26"/>
  <c r="H57" i="26"/>
  <c r="R57" i="26"/>
  <c r="P57" i="26"/>
  <c r="L57" i="26"/>
  <c r="I105" i="26"/>
  <c r="G105" i="26"/>
  <c r="F38" i="12"/>
  <c r="F56" i="12"/>
  <c r="G56" i="12" s="1"/>
  <c r="F105" i="26"/>
  <c r="E105" i="26"/>
  <c r="D105" i="26"/>
  <c r="Q105" i="26"/>
  <c r="O105" i="26"/>
  <c r="J38" i="12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N34" i="26"/>
  <c r="J61" i="12"/>
  <c r="K61" i="12" s="1"/>
  <c r="J60" i="12"/>
  <c r="J59" i="12"/>
  <c r="J57" i="12"/>
  <c r="N123" i="26"/>
  <c r="J56" i="12"/>
  <c r="N105" i="26"/>
  <c r="J55" i="12"/>
  <c r="J54" i="12"/>
  <c r="J53" i="12"/>
  <c r="J52" i="12"/>
  <c r="K52" i="12" s="1"/>
  <c r="N104" i="26"/>
  <c r="J51" i="12"/>
  <c r="J50" i="12"/>
  <c r="J49" i="12"/>
  <c r="J48" i="12"/>
  <c r="K48" i="12" s="1"/>
  <c r="J47" i="12"/>
  <c r="J10" i="12"/>
  <c r="J46" i="12"/>
  <c r="J12" i="12"/>
  <c r="K12" i="12" s="1"/>
  <c r="J15" i="12"/>
  <c r="K15" i="12" s="1"/>
  <c r="N107" i="26"/>
  <c r="J36" i="12"/>
  <c r="J29" i="12"/>
  <c r="J40" i="12"/>
  <c r="J37" i="12"/>
  <c r="J11" i="12"/>
  <c r="J45" i="12"/>
  <c r="J18" i="12"/>
  <c r="J44" i="12"/>
  <c r="J20" i="12"/>
  <c r="J25" i="12"/>
  <c r="J8" i="12"/>
  <c r="J14" i="12"/>
  <c r="K14" i="12" s="1"/>
  <c r="J7" i="12"/>
  <c r="J42" i="12"/>
  <c r="J27" i="12"/>
  <c r="J33" i="12"/>
  <c r="J6" i="12"/>
  <c r="N117" i="26"/>
  <c r="J30" i="12"/>
  <c r="J23" i="12"/>
  <c r="J4" i="12"/>
  <c r="J26" i="12"/>
  <c r="J16" i="12"/>
  <c r="J35" i="12"/>
  <c r="J39" i="12"/>
  <c r="J21" i="12"/>
  <c r="J17" i="12"/>
  <c r="J32" i="12"/>
  <c r="J3" i="12"/>
  <c r="J24" i="12"/>
  <c r="J5" i="12"/>
  <c r="J31" i="12"/>
  <c r="J43" i="12"/>
  <c r="J28" i="12"/>
  <c r="J41" i="12"/>
  <c r="J13" i="12"/>
  <c r="J19" i="12"/>
  <c r="J22" i="12"/>
  <c r="J34" i="12"/>
  <c r="M105" i="26"/>
  <c r="L105" i="26"/>
  <c r="J117" i="26"/>
  <c r="F24" i="12"/>
  <c r="F117" i="26"/>
  <c r="E117" i="26"/>
  <c r="D117" i="26"/>
  <c r="R117" i="26"/>
  <c r="P117" i="26"/>
  <c r="M117" i="26"/>
  <c r="L117" i="26"/>
  <c r="J25" i="26"/>
  <c r="F19" i="10"/>
  <c r="F7" i="12"/>
  <c r="E25" i="26"/>
  <c r="D25" i="26"/>
  <c r="R25" i="26"/>
  <c r="J11" i="10"/>
  <c r="J14" i="10"/>
  <c r="J19" i="10"/>
  <c r="J12" i="10"/>
  <c r="J8" i="10"/>
  <c r="J18" i="10"/>
  <c r="J7" i="10"/>
  <c r="J4" i="10"/>
  <c r="J3" i="10"/>
  <c r="J5" i="10"/>
  <c r="J15" i="10"/>
  <c r="J16" i="10"/>
  <c r="J6" i="10"/>
  <c r="J17" i="10"/>
  <c r="K17" i="10" s="1"/>
  <c r="O42" i="26" s="1"/>
  <c r="J10" i="10"/>
  <c r="J9" i="10"/>
  <c r="J13" i="10"/>
  <c r="M25" i="26"/>
  <c r="L25" i="26"/>
  <c r="H12" i="26"/>
  <c r="F68" i="12"/>
  <c r="G68" i="12" s="1"/>
  <c r="F63" i="12"/>
  <c r="G63" i="12" s="1"/>
  <c r="E12" i="26"/>
  <c r="D12" i="26"/>
  <c r="P12" i="26"/>
  <c r="M12" i="26"/>
  <c r="L12" i="26"/>
  <c r="I22" i="26"/>
  <c r="F23" i="12"/>
  <c r="F9" i="12"/>
  <c r="E22" i="26"/>
  <c r="D22" i="26"/>
  <c r="Q22" i="26"/>
  <c r="M22" i="26"/>
  <c r="L22" i="26"/>
  <c r="I47" i="26"/>
  <c r="F3" i="10"/>
  <c r="G47" i="26"/>
  <c r="E47" i="26"/>
  <c r="D47" i="26"/>
  <c r="Q47" i="26"/>
  <c r="M47" i="26"/>
  <c r="L47" i="26"/>
  <c r="H53" i="26"/>
  <c r="G53" i="26"/>
  <c r="E53" i="26"/>
  <c r="D53" i="26"/>
  <c r="P53" i="26"/>
  <c r="O53" i="26"/>
  <c r="J11" i="2"/>
  <c r="K11" i="2" s="1"/>
  <c r="M53" i="26"/>
  <c r="L53" i="26"/>
  <c r="E87" i="26"/>
  <c r="D87" i="26"/>
  <c r="M87" i="26"/>
  <c r="L87" i="26"/>
  <c r="I109" i="26"/>
  <c r="F109" i="26"/>
  <c r="E109" i="26"/>
  <c r="D109" i="26"/>
  <c r="Q109" i="26"/>
  <c r="N109" i="26"/>
  <c r="M109" i="26"/>
  <c r="L109" i="26"/>
  <c r="H125" i="26"/>
  <c r="F8" i="12"/>
  <c r="F72" i="12"/>
  <c r="G72" i="12" s="1"/>
  <c r="F71" i="12"/>
  <c r="G71" i="12" s="1"/>
  <c r="F70" i="12"/>
  <c r="G70" i="12" s="1"/>
  <c r="F69" i="12"/>
  <c r="G69" i="12" s="1"/>
  <c r="F67" i="12"/>
  <c r="G67" i="12" s="1"/>
  <c r="F66" i="12"/>
  <c r="G66" i="12" s="1"/>
  <c r="F65" i="12"/>
  <c r="G65" i="12" s="1"/>
  <c r="F64" i="12"/>
  <c r="G64" i="12" s="1"/>
  <c r="F5" i="12"/>
  <c r="F21" i="12"/>
  <c r="F19" i="12"/>
  <c r="F37" i="12"/>
  <c r="F61" i="12"/>
  <c r="G61" i="12" s="1"/>
  <c r="F22" i="12"/>
  <c r="F42" i="12"/>
  <c r="F63" i="26"/>
  <c r="F57" i="12"/>
  <c r="G57" i="12" s="1"/>
  <c r="F123" i="26"/>
  <c r="F53" i="12"/>
  <c r="G53" i="12" s="1"/>
  <c r="F15" i="12"/>
  <c r="F46" i="12"/>
  <c r="G46" i="12" s="1"/>
  <c r="F16" i="12"/>
  <c r="F43" i="12"/>
  <c r="F17" i="12"/>
  <c r="F59" i="12"/>
  <c r="F18" i="12"/>
  <c r="F20" i="12"/>
  <c r="F31" i="12"/>
  <c r="F13" i="12"/>
  <c r="F60" i="12"/>
  <c r="G60" i="12" s="1"/>
  <c r="F47" i="12"/>
  <c r="G47" i="12" s="1"/>
  <c r="F33" i="12"/>
  <c r="G33" i="12" s="1"/>
  <c r="F120" i="26" s="1"/>
  <c r="F54" i="12"/>
  <c r="F34" i="12"/>
  <c r="G34" i="12" s="1"/>
  <c r="F36" i="12"/>
  <c r="F32" i="12"/>
  <c r="F62" i="12"/>
  <c r="G62" i="12" s="1"/>
  <c r="F30" i="12"/>
  <c r="G30" i="12" s="1"/>
  <c r="F40" i="12"/>
  <c r="F48" i="12"/>
  <c r="G48" i="12" s="1"/>
  <c r="F55" i="12"/>
  <c r="G55" i="12" s="1"/>
  <c r="F26" i="12"/>
  <c r="F29" i="12"/>
  <c r="F28" i="12"/>
  <c r="F39" i="12"/>
  <c r="F3" i="12"/>
  <c r="F49" i="12"/>
  <c r="F50" i="12"/>
  <c r="F52" i="12"/>
  <c r="G52" i="12" s="1"/>
  <c r="F10" i="12"/>
  <c r="F4" i="12"/>
  <c r="F6" i="12"/>
  <c r="F14" i="12"/>
  <c r="F11" i="12"/>
  <c r="F25" i="12"/>
  <c r="G25" i="12" s="1"/>
  <c r="F27" i="12"/>
  <c r="G27" i="12" s="1"/>
  <c r="F41" i="12"/>
  <c r="F35" i="12"/>
  <c r="G35" i="12" s="1"/>
  <c r="F45" i="12"/>
  <c r="F51" i="12"/>
  <c r="F44" i="12"/>
  <c r="G44" i="12" s="1"/>
  <c r="F58" i="26" s="1"/>
  <c r="E125" i="26"/>
  <c r="D125" i="26"/>
  <c r="R125" i="26"/>
  <c r="P125" i="26"/>
  <c r="M125" i="26"/>
  <c r="L125" i="26"/>
  <c r="I120" i="26"/>
  <c r="G120" i="26"/>
  <c r="E120" i="26"/>
  <c r="D120" i="26"/>
  <c r="R120" i="26"/>
  <c r="Q120" i="26"/>
  <c r="O120" i="26"/>
  <c r="M120" i="26"/>
  <c r="L120" i="26"/>
  <c r="H34" i="26"/>
  <c r="F9" i="10"/>
  <c r="G34" i="26"/>
  <c r="F34" i="26"/>
  <c r="E34" i="26"/>
  <c r="P34" i="26"/>
  <c r="O34" i="26"/>
  <c r="M34" i="26"/>
  <c r="H104" i="26"/>
  <c r="G104" i="26"/>
  <c r="F104" i="26"/>
  <c r="E104" i="26"/>
  <c r="D104" i="26"/>
  <c r="P104" i="26"/>
  <c r="O104" i="26"/>
  <c r="M104" i="26"/>
  <c r="L104" i="26"/>
  <c r="I118" i="26"/>
  <c r="H118" i="26"/>
  <c r="G118" i="26"/>
  <c r="F118" i="26"/>
  <c r="E118" i="26"/>
  <c r="D118" i="26"/>
  <c r="Q118" i="26"/>
  <c r="P118" i="26"/>
  <c r="O118" i="26"/>
  <c r="N118" i="26"/>
  <c r="M118" i="26"/>
  <c r="L118" i="26"/>
  <c r="I107" i="26"/>
  <c r="H107" i="26"/>
  <c r="G107" i="26"/>
  <c r="F107" i="26"/>
  <c r="E107" i="26"/>
  <c r="D107" i="26"/>
  <c r="Q107" i="26"/>
  <c r="P107" i="26"/>
  <c r="O107" i="26"/>
  <c r="M107" i="26"/>
  <c r="L107" i="26"/>
  <c r="H98" i="26"/>
  <c r="G98" i="26"/>
  <c r="E98" i="26"/>
  <c r="D98" i="26"/>
  <c r="P98" i="26"/>
  <c r="O98" i="26"/>
  <c r="M98" i="26"/>
  <c r="L98" i="26"/>
  <c r="I123" i="26"/>
  <c r="H123" i="26"/>
  <c r="G123" i="26"/>
  <c r="E123" i="26"/>
  <c r="D123" i="26"/>
  <c r="Q123" i="26"/>
  <c r="P123" i="26"/>
  <c r="O123" i="26"/>
  <c r="M123" i="26"/>
  <c r="L123" i="26"/>
  <c r="G79" i="26"/>
  <c r="E79" i="26"/>
  <c r="D79" i="26"/>
  <c r="O79" i="26"/>
  <c r="M79" i="26"/>
  <c r="L79" i="26"/>
  <c r="I46" i="26"/>
  <c r="G46" i="26"/>
  <c r="E46" i="26"/>
  <c r="D46" i="26"/>
  <c r="Q46" i="26"/>
  <c r="O46" i="26"/>
  <c r="M46" i="26"/>
  <c r="L46" i="26"/>
  <c r="I75" i="26"/>
  <c r="G75" i="26"/>
  <c r="E75" i="26"/>
  <c r="Q75" i="26"/>
  <c r="O75" i="26"/>
  <c r="M75" i="26"/>
  <c r="G37" i="26"/>
  <c r="E37" i="26"/>
  <c r="D37" i="26"/>
  <c r="O37" i="26"/>
  <c r="M37" i="26"/>
  <c r="L37" i="26"/>
  <c r="I69" i="26"/>
  <c r="E69" i="26"/>
  <c r="D69" i="26"/>
  <c r="M69" i="26"/>
  <c r="L69" i="26"/>
  <c r="G82" i="26"/>
  <c r="E82" i="26"/>
  <c r="D82" i="26"/>
  <c r="O82" i="26"/>
  <c r="M82" i="26"/>
  <c r="L82" i="26"/>
  <c r="I42" i="26"/>
  <c r="E42" i="26"/>
  <c r="D42" i="26"/>
  <c r="Q42" i="26"/>
  <c r="M42" i="26"/>
  <c r="L42" i="26"/>
  <c r="I143" i="26"/>
  <c r="H143" i="26"/>
  <c r="G143" i="26"/>
  <c r="F143" i="26"/>
  <c r="D143" i="26"/>
  <c r="Q143" i="26"/>
  <c r="P143" i="26"/>
  <c r="O143" i="26"/>
  <c r="N143" i="26"/>
  <c r="L143" i="26"/>
  <c r="G35" i="26"/>
  <c r="E35" i="26"/>
  <c r="D35" i="26"/>
  <c r="O35" i="26"/>
  <c r="M35" i="26"/>
  <c r="L35" i="26"/>
  <c r="E14" i="26"/>
  <c r="M14" i="26"/>
  <c r="G74" i="26"/>
  <c r="E74" i="26"/>
  <c r="D74" i="26"/>
  <c r="O74" i="26"/>
  <c r="M74" i="26"/>
  <c r="E61" i="26"/>
  <c r="M61" i="26"/>
  <c r="F17" i="10"/>
  <c r="F12" i="10"/>
  <c r="F4" i="10"/>
  <c r="F14" i="10"/>
  <c r="F10" i="10"/>
  <c r="F16" i="10"/>
  <c r="F6" i="10"/>
  <c r="F7" i="10"/>
  <c r="F8" i="10"/>
  <c r="F5" i="10"/>
  <c r="F15" i="10"/>
  <c r="G15" i="10" s="1"/>
  <c r="G117" i="26" s="1"/>
  <c r="F18" i="10"/>
  <c r="F13" i="10"/>
  <c r="G13" i="10" s="1"/>
  <c r="G134" i="26" s="1"/>
  <c r="G111" i="26"/>
  <c r="F11" i="10"/>
  <c r="E65" i="26"/>
  <c r="D65" i="26"/>
  <c r="M65" i="26"/>
  <c r="L65" i="26"/>
  <c r="H67" i="26"/>
  <c r="P67" i="26"/>
  <c r="L67" i="26"/>
  <c r="I113" i="26"/>
  <c r="G113" i="26"/>
  <c r="F113" i="26"/>
  <c r="E113" i="26"/>
  <c r="D113" i="26"/>
  <c r="Q113" i="26"/>
  <c r="O113" i="26"/>
  <c r="N113" i="26"/>
  <c r="M113" i="26"/>
  <c r="L113" i="26"/>
  <c r="I78" i="26"/>
  <c r="G78" i="26"/>
  <c r="E78" i="26"/>
  <c r="D78" i="26"/>
  <c r="Q78" i="26"/>
  <c r="O78" i="26"/>
  <c r="M78" i="26"/>
  <c r="L78" i="26"/>
  <c r="E97" i="26"/>
  <c r="D97" i="26"/>
  <c r="M97" i="26"/>
  <c r="G64" i="26"/>
  <c r="O64" i="26"/>
  <c r="G99" i="26"/>
  <c r="E99" i="26"/>
  <c r="D99" i="26"/>
  <c r="O99" i="26"/>
  <c r="M99" i="26"/>
  <c r="L99" i="26"/>
  <c r="E26" i="26"/>
  <c r="D26" i="26"/>
  <c r="M26" i="26"/>
  <c r="L26" i="26"/>
  <c r="E111" i="26"/>
  <c r="D111" i="26"/>
  <c r="O111" i="26"/>
  <c r="M111" i="26"/>
  <c r="L111" i="26"/>
  <c r="E28" i="26"/>
  <c r="D28" i="26"/>
  <c r="M28" i="26"/>
  <c r="L28" i="26"/>
  <c r="H52" i="26"/>
  <c r="E52" i="26"/>
  <c r="D52" i="26"/>
  <c r="P52" i="26"/>
  <c r="M52" i="26"/>
  <c r="L52" i="26"/>
  <c r="E73" i="26"/>
  <c r="D73" i="26"/>
  <c r="M73" i="26"/>
  <c r="L73" i="26"/>
  <c r="H16" i="26"/>
  <c r="P16" i="26"/>
  <c r="H141" i="26"/>
  <c r="G141" i="26"/>
  <c r="F141" i="26"/>
  <c r="E141" i="26"/>
  <c r="D141" i="26"/>
  <c r="P141" i="26"/>
  <c r="O141" i="26"/>
  <c r="N141" i="26"/>
  <c r="M141" i="26"/>
  <c r="L141" i="26"/>
  <c r="J32" i="26"/>
  <c r="E32" i="26"/>
  <c r="D32" i="26"/>
  <c r="M32" i="26"/>
  <c r="L32" i="26"/>
  <c r="I63" i="26"/>
  <c r="E63" i="26"/>
  <c r="D63" i="26"/>
  <c r="Q63" i="26"/>
  <c r="M63" i="26"/>
  <c r="L63" i="26"/>
  <c r="D88" i="26"/>
  <c r="L88" i="26"/>
  <c r="E27" i="26"/>
  <c r="D27" i="26"/>
  <c r="M27" i="26"/>
  <c r="L27" i="26"/>
  <c r="G43" i="26"/>
  <c r="E43" i="26"/>
  <c r="D43" i="26"/>
  <c r="P43" i="26"/>
  <c r="O43" i="26"/>
  <c r="M43" i="26"/>
  <c r="L43" i="26"/>
  <c r="H142" i="26"/>
  <c r="G142" i="26"/>
  <c r="E142" i="26"/>
  <c r="D142" i="26"/>
  <c r="P142" i="26"/>
  <c r="O142" i="26"/>
  <c r="M142" i="26"/>
  <c r="L142" i="26"/>
  <c r="E6" i="26"/>
  <c r="I90" i="26"/>
  <c r="G90" i="26"/>
  <c r="F90" i="26"/>
  <c r="D90" i="26"/>
  <c r="R90" i="26"/>
  <c r="Q90" i="26"/>
  <c r="O90" i="26"/>
  <c r="N90" i="26"/>
  <c r="L90" i="26"/>
  <c r="J102" i="26"/>
  <c r="H102" i="26"/>
  <c r="G102" i="26"/>
  <c r="F102" i="26"/>
  <c r="E102" i="26"/>
  <c r="D102" i="26"/>
  <c r="R102" i="26"/>
  <c r="P102" i="26"/>
  <c r="O102" i="26"/>
  <c r="N102" i="26"/>
  <c r="M102" i="26"/>
  <c r="L102" i="26"/>
  <c r="L58" i="26"/>
  <c r="H91" i="26"/>
  <c r="G91" i="26"/>
  <c r="F91" i="26"/>
  <c r="E91" i="26"/>
  <c r="D91" i="26"/>
  <c r="P91" i="26"/>
  <c r="O91" i="26"/>
  <c r="N91" i="26"/>
  <c r="M91" i="26"/>
  <c r="L91" i="26"/>
  <c r="H49" i="26"/>
  <c r="G49" i="26"/>
  <c r="F49" i="26"/>
  <c r="E49" i="26"/>
  <c r="D49" i="26"/>
  <c r="P49" i="26"/>
  <c r="O49" i="26"/>
  <c r="N49" i="26"/>
  <c r="M49" i="26"/>
  <c r="L49" i="26"/>
  <c r="J33" i="26"/>
  <c r="G33" i="26"/>
  <c r="E33" i="26"/>
  <c r="D33" i="26"/>
  <c r="R33" i="26"/>
  <c r="O33" i="26"/>
  <c r="M33" i="26"/>
  <c r="L33" i="26"/>
  <c r="H31" i="26"/>
  <c r="G31" i="26"/>
  <c r="D31" i="26"/>
  <c r="P31" i="26"/>
  <c r="O31" i="26"/>
  <c r="L31" i="26"/>
  <c r="J13" i="26"/>
  <c r="I13" i="26"/>
  <c r="E13" i="26"/>
  <c r="D13" i="26"/>
  <c r="R13" i="26"/>
  <c r="Q13" i="26"/>
  <c r="M13" i="26"/>
  <c r="L13" i="26"/>
  <c r="J139" i="26"/>
  <c r="I139" i="26"/>
  <c r="H139" i="26"/>
  <c r="G139" i="26"/>
  <c r="F139" i="26"/>
  <c r="E139" i="26"/>
  <c r="D139" i="26"/>
  <c r="R139" i="26"/>
  <c r="Q139" i="26"/>
  <c r="P139" i="26"/>
  <c r="O139" i="26"/>
  <c r="N139" i="26"/>
  <c r="M139" i="26"/>
  <c r="L139" i="26"/>
  <c r="J140" i="26"/>
  <c r="I140" i="26"/>
  <c r="H140" i="26"/>
  <c r="G140" i="26"/>
  <c r="F140" i="26"/>
  <c r="E140" i="26"/>
  <c r="D140" i="26"/>
  <c r="R140" i="26"/>
  <c r="Q140" i="26"/>
  <c r="P140" i="26"/>
  <c r="O140" i="26"/>
  <c r="N140" i="26"/>
  <c r="M140" i="26"/>
  <c r="L140" i="26"/>
  <c r="J122" i="26"/>
  <c r="I122" i="26"/>
  <c r="H122" i="26"/>
  <c r="G122" i="26"/>
  <c r="F122" i="26"/>
  <c r="E122" i="26"/>
  <c r="D122" i="26"/>
  <c r="R122" i="26"/>
  <c r="Q122" i="26"/>
  <c r="P122" i="26"/>
  <c r="O122" i="26"/>
  <c r="N122" i="26"/>
  <c r="M122" i="26"/>
  <c r="L122" i="26"/>
  <c r="J132" i="26"/>
  <c r="I132" i="26"/>
  <c r="H132" i="26"/>
  <c r="G132" i="26"/>
  <c r="F132" i="26"/>
  <c r="E132" i="26"/>
  <c r="D132" i="26"/>
  <c r="R132" i="26"/>
  <c r="Q132" i="26"/>
  <c r="P132" i="26"/>
  <c r="O132" i="26"/>
  <c r="N132" i="26"/>
  <c r="M132" i="26"/>
  <c r="L132" i="26"/>
  <c r="J130" i="26"/>
  <c r="I130" i="26"/>
  <c r="H130" i="26"/>
  <c r="G130" i="26"/>
  <c r="F130" i="26"/>
  <c r="E130" i="26"/>
  <c r="D130" i="26"/>
  <c r="R130" i="26"/>
  <c r="Q130" i="26"/>
  <c r="P130" i="26"/>
  <c r="O130" i="26"/>
  <c r="N130" i="26"/>
  <c r="M130" i="26"/>
  <c r="L130" i="26"/>
  <c r="J126" i="26"/>
  <c r="I126" i="26"/>
  <c r="H126" i="26"/>
  <c r="G126" i="26"/>
  <c r="F126" i="26"/>
  <c r="E126" i="26"/>
  <c r="D126" i="26"/>
  <c r="R126" i="26"/>
  <c r="Q126" i="26"/>
  <c r="P126" i="26"/>
  <c r="O126" i="26"/>
  <c r="N126" i="26"/>
  <c r="M126" i="26"/>
  <c r="L126" i="26"/>
  <c r="J119" i="26"/>
  <c r="I119" i="26"/>
  <c r="H119" i="26"/>
  <c r="G119" i="26"/>
  <c r="F119" i="26"/>
  <c r="E119" i="26"/>
  <c r="D119" i="26"/>
  <c r="R119" i="26"/>
  <c r="Q119" i="26"/>
  <c r="P119" i="26"/>
  <c r="O119" i="26"/>
  <c r="N119" i="26"/>
  <c r="M119" i="26"/>
  <c r="L119" i="26"/>
  <c r="J144" i="26"/>
  <c r="I144" i="26"/>
  <c r="H144" i="26"/>
  <c r="G144" i="26"/>
  <c r="F144" i="26"/>
  <c r="E144" i="26"/>
  <c r="D144" i="26"/>
  <c r="R144" i="26"/>
  <c r="Q144" i="26"/>
  <c r="P144" i="26"/>
  <c r="O144" i="26"/>
  <c r="N144" i="26"/>
  <c r="M144" i="26"/>
  <c r="L144" i="26"/>
  <c r="J145" i="26"/>
  <c r="I145" i="26"/>
  <c r="H145" i="26"/>
  <c r="G145" i="26"/>
  <c r="F145" i="26"/>
  <c r="E145" i="26"/>
  <c r="D145" i="26"/>
  <c r="R145" i="26"/>
  <c r="Q145" i="26"/>
  <c r="P145" i="26"/>
  <c r="O145" i="26"/>
  <c r="N145" i="26"/>
  <c r="M145" i="26"/>
  <c r="L145" i="26"/>
  <c r="J146" i="26"/>
  <c r="I146" i="26"/>
  <c r="H146" i="26"/>
  <c r="G146" i="26"/>
  <c r="F146" i="26"/>
  <c r="E146" i="26"/>
  <c r="D146" i="26"/>
  <c r="R146" i="26"/>
  <c r="Q146" i="26"/>
  <c r="P146" i="26"/>
  <c r="O146" i="26"/>
  <c r="N146" i="26"/>
  <c r="M146" i="26"/>
  <c r="L146" i="26"/>
  <c r="J147" i="26"/>
  <c r="I147" i="26"/>
  <c r="H147" i="26"/>
  <c r="G147" i="26"/>
  <c r="F147" i="26"/>
  <c r="E147" i="26"/>
  <c r="D147" i="26"/>
  <c r="R147" i="26"/>
  <c r="Q147" i="26"/>
  <c r="P147" i="26"/>
  <c r="O147" i="26"/>
  <c r="N147" i="26"/>
  <c r="M147" i="26"/>
  <c r="L147" i="26"/>
  <c r="J148" i="26"/>
  <c r="I148" i="26"/>
  <c r="H148" i="26"/>
  <c r="G148" i="26"/>
  <c r="F148" i="26"/>
  <c r="E148" i="26"/>
  <c r="D148" i="26"/>
  <c r="R148" i="26"/>
  <c r="Q148" i="26"/>
  <c r="P148" i="26"/>
  <c r="O148" i="26"/>
  <c r="N148" i="26"/>
  <c r="M148" i="26"/>
  <c r="L148" i="26"/>
  <c r="J149" i="26"/>
  <c r="I149" i="26"/>
  <c r="H149" i="26"/>
  <c r="G149" i="26"/>
  <c r="F149" i="26"/>
  <c r="E149" i="26"/>
  <c r="D149" i="26"/>
  <c r="R149" i="26"/>
  <c r="Q149" i="26"/>
  <c r="P149" i="26"/>
  <c r="O149" i="26"/>
  <c r="N149" i="26"/>
  <c r="M149" i="26"/>
  <c r="L149" i="26"/>
  <c r="J150" i="26"/>
  <c r="I150" i="26"/>
  <c r="H150" i="26"/>
  <c r="G150" i="26"/>
  <c r="F150" i="26"/>
  <c r="E150" i="26"/>
  <c r="D150" i="26"/>
  <c r="R150" i="26"/>
  <c r="Q150" i="26"/>
  <c r="P150" i="26"/>
  <c r="O150" i="26"/>
  <c r="N150" i="26"/>
  <c r="M150" i="26"/>
  <c r="L150" i="26"/>
  <c r="J151" i="26"/>
  <c r="I151" i="26"/>
  <c r="H151" i="26"/>
  <c r="G151" i="26"/>
  <c r="F151" i="26"/>
  <c r="E151" i="26"/>
  <c r="D151" i="26"/>
  <c r="R151" i="26"/>
  <c r="Q151" i="26"/>
  <c r="P151" i="26"/>
  <c r="O151" i="26"/>
  <c r="N151" i="26"/>
  <c r="M151" i="26"/>
  <c r="L151" i="26"/>
  <c r="J152" i="26"/>
  <c r="I152" i="26"/>
  <c r="H152" i="26"/>
  <c r="G152" i="26"/>
  <c r="F152" i="26"/>
  <c r="E152" i="26"/>
  <c r="D152" i="26"/>
  <c r="R152" i="26"/>
  <c r="Q152" i="26"/>
  <c r="P152" i="26"/>
  <c r="O152" i="26"/>
  <c r="N152" i="26"/>
  <c r="M152" i="26"/>
  <c r="L152" i="26"/>
  <c r="J153" i="26"/>
  <c r="I153" i="26"/>
  <c r="H153" i="26"/>
  <c r="G153" i="26"/>
  <c r="F153" i="26"/>
  <c r="E153" i="26"/>
  <c r="D153" i="26"/>
  <c r="R153" i="26"/>
  <c r="Q153" i="26"/>
  <c r="P153" i="26"/>
  <c r="O153" i="26"/>
  <c r="N153" i="26"/>
  <c r="M153" i="26"/>
  <c r="L153" i="26"/>
  <c r="J154" i="26"/>
  <c r="I154" i="26"/>
  <c r="H154" i="26"/>
  <c r="G154" i="26"/>
  <c r="F154" i="26"/>
  <c r="E154" i="26"/>
  <c r="D154" i="26"/>
  <c r="R154" i="26"/>
  <c r="Q154" i="26"/>
  <c r="P154" i="26"/>
  <c r="O154" i="26"/>
  <c r="N154" i="26"/>
  <c r="M154" i="26"/>
  <c r="L154" i="26"/>
  <c r="J155" i="26"/>
  <c r="I155" i="26"/>
  <c r="H155" i="26"/>
  <c r="G155" i="26"/>
  <c r="F155" i="26"/>
  <c r="E155" i="26"/>
  <c r="D155" i="26"/>
  <c r="R155" i="26"/>
  <c r="Q155" i="26"/>
  <c r="P155" i="26"/>
  <c r="O155" i="26"/>
  <c r="N155" i="26"/>
  <c r="M155" i="26"/>
  <c r="L155" i="26"/>
  <c r="J156" i="26"/>
  <c r="I156" i="26"/>
  <c r="H156" i="26"/>
  <c r="G156" i="26"/>
  <c r="F156" i="26"/>
  <c r="E156" i="26"/>
  <c r="D156" i="26"/>
  <c r="R156" i="26"/>
  <c r="Q156" i="26"/>
  <c r="P156" i="26"/>
  <c r="O156" i="26"/>
  <c r="N156" i="26"/>
  <c r="M156" i="26"/>
  <c r="L156" i="26"/>
  <c r="J157" i="26"/>
  <c r="I157" i="26"/>
  <c r="H157" i="26"/>
  <c r="G157" i="26"/>
  <c r="F157" i="26"/>
  <c r="E157" i="26"/>
  <c r="D157" i="26"/>
  <c r="R157" i="26"/>
  <c r="Q157" i="26"/>
  <c r="P157" i="26"/>
  <c r="O157" i="26"/>
  <c r="N157" i="26"/>
  <c r="M157" i="26"/>
  <c r="L157" i="26"/>
  <c r="J158" i="26"/>
  <c r="I158" i="26"/>
  <c r="H158" i="26"/>
  <c r="G158" i="26"/>
  <c r="F158" i="26"/>
  <c r="E158" i="26"/>
  <c r="D158" i="26"/>
  <c r="R158" i="26"/>
  <c r="Q158" i="26"/>
  <c r="P158" i="26"/>
  <c r="O158" i="26"/>
  <c r="N158" i="26"/>
  <c r="M158" i="26"/>
  <c r="L158" i="26"/>
  <c r="J159" i="26"/>
  <c r="I159" i="26"/>
  <c r="H159" i="26"/>
  <c r="G159" i="26"/>
  <c r="F159" i="26"/>
  <c r="E159" i="26"/>
  <c r="D159" i="26"/>
  <c r="R159" i="26"/>
  <c r="Q159" i="26"/>
  <c r="P159" i="26"/>
  <c r="O159" i="26"/>
  <c r="N159" i="26"/>
  <c r="J9" i="2"/>
  <c r="K9" i="2" s="1"/>
  <c r="M93" i="26" s="1"/>
  <c r="M159" i="26"/>
  <c r="L159" i="26"/>
  <c r="J160" i="26"/>
  <c r="I160" i="26"/>
  <c r="H160" i="26"/>
  <c r="G160" i="26"/>
  <c r="F160" i="26"/>
  <c r="E160" i="26"/>
  <c r="D160" i="26"/>
  <c r="R160" i="26"/>
  <c r="Q160" i="26"/>
  <c r="P160" i="26"/>
  <c r="O160" i="26"/>
  <c r="N160" i="26"/>
  <c r="M160" i="26"/>
  <c r="L160" i="26"/>
  <c r="J161" i="26"/>
  <c r="I161" i="26"/>
  <c r="H161" i="26"/>
  <c r="G161" i="26"/>
  <c r="F161" i="26"/>
  <c r="E161" i="26"/>
  <c r="D161" i="26"/>
  <c r="R161" i="26"/>
  <c r="Q161" i="26"/>
  <c r="P161" i="26"/>
  <c r="O161" i="26"/>
  <c r="N161" i="26"/>
  <c r="M161" i="26"/>
  <c r="L161" i="26"/>
  <c r="J162" i="26"/>
  <c r="I162" i="26"/>
  <c r="H162" i="26"/>
  <c r="G162" i="26"/>
  <c r="F162" i="26"/>
  <c r="E162" i="26"/>
  <c r="D162" i="26"/>
  <c r="R162" i="26"/>
  <c r="Q162" i="26"/>
  <c r="P162" i="26"/>
  <c r="O162" i="26"/>
  <c r="N162" i="26"/>
  <c r="M162" i="26"/>
  <c r="L162" i="26"/>
  <c r="J163" i="26"/>
  <c r="I163" i="26"/>
  <c r="H163" i="26"/>
  <c r="G163" i="26"/>
  <c r="F163" i="26"/>
  <c r="E163" i="26"/>
  <c r="D163" i="26"/>
  <c r="R163" i="26"/>
  <c r="Q163" i="26"/>
  <c r="P163" i="26"/>
  <c r="O163" i="26"/>
  <c r="N163" i="26"/>
  <c r="M163" i="26"/>
  <c r="L163" i="26"/>
  <c r="J164" i="26"/>
  <c r="I164" i="26"/>
  <c r="H164" i="26"/>
  <c r="G164" i="26"/>
  <c r="F164" i="26"/>
  <c r="E164" i="26"/>
  <c r="D164" i="26"/>
  <c r="R164" i="26"/>
  <c r="Q164" i="26"/>
  <c r="P164" i="26"/>
  <c r="O164" i="26"/>
  <c r="N164" i="26"/>
  <c r="J10" i="2"/>
  <c r="K10" i="2" s="1"/>
  <c r="M164" i="26"/>
  <c r="L164" i="26"/>
  <c r="J165" i="26"/>
  <c r="I165" i="26"/>
  <c r="H165" i="26"/>
  <c r="G165" i="26"/>
  <c r="F165" i="26"/>
  <c r="E165" i="26"/>
  <c r="D165" i="26"/>
  <c r="R165" i="26"/>
  <c r="Q165" i="26"/>
  <c r="P165" i="26"/>
  <c r="O165" i="26"/>
  <c r="N165" i="26"/>
  <c r="M165" i="26"/>
  <c r="L165" i="26"/>
  <c r="J166" i="26"/>
  <c r="I166" i="26"/>
  <c r="H166" i="26"/>
  <c r="G166" i="26"/>
  <c r="F166" i="26"/>
  <c r="E166" i="26"/>
  <c r="D166" i="26"/>
  <c r="R166" i="26"/>
  <c r="Q166" i="26"/>
  <c r="P166" i="26"/>
  <c r="O166" i="26"/>
  <c r="N166" i="26"/>
  <c r="M166" i="26"/>
  <c r="L166" i="26"/>
  <c r="J167" i="26"/>
  <c r="I167" i="26"/>
  <c r="H167" i="26"/>
  <c r="G167" i="26"/>
  <c r="F167" i="26"/>
  <c r="E167" i="26"/>
  <c r="D167" i="26"/>
  <c r="R167" i="26"/>
  <c r="Q167" i="26"/>
  <c r="P167" i="26"/>
  <c r="O167" i="26"/>
  <c r="N167" i="26"/>
  <c r="M167" i="26"/>
  <c r="L167" i="26"/>
  <c r="J168" i="26"/>
  <c r="I168" i="26"/>
  <c r="H168" i="26"/>
  <c r="G168" i="26"/>
  <c r="F168" i="26"/>
  <c r="E168" i="26"/>
  <c r="D168" i="26"/>
  <c r="R168" i="26"/>
  <c r="Q168" i="26"/>
  <c r="P168" i="26"/>
  <c r="O168" i="26"/>
  <c r="N168" i="26"/>
  <c r="M168" i="26"/>
  <c r="L168" i="26"/>
  <c r="J169" i="26"/>
  <c r="I169" i="26"/>
  <c r="H169" i="26"/>
  <c r="G169" i="26"/>
  <c r="F169" i="26"/>
  <c r="E169" i="26"/>
  <c r="D169" i="26"/>
  <c r="R169" i="26"/>
  <c r="Q169" i="26"/>
  <c r="P169" i="26"/>
  <c r="O169" i="26"/>
  <c r="N169" i="26"/>
  <c r="M169" i="26"/>
  <c r="L169" i="26"/>
  <c r="J170" i="26"/>
  <c r="I170" i="26"/>
  <c r="H170" i="26"/>
  <c r="G170" i="26"/>
  <c r="F170" i="26"/>
  <c r="E170" i="26"/>
  <c r="D170" i="26"/>
  <c r="R170" i="26"/>
  <c r="Q170" i="26"/>
  <c r="P170" i="26"/>
  <c r="O170" i="26"/>
  <c r="N170" i="26"/>
  <c r="M170" i="26"/>
  <c r="L170" i="26"/>
  <c r="J171" i="26"/>
  <c r="I171" i="26"/>
  <c r="H171" i="26"/>
  <c r="G171" i="26"/>
  <c r="F171" i="26"/>
  <c r="E171" i="26"/>
  <c r="D171" i="26"/>
  <c r="R171" i="26"/>
  <c r="Q171" i="26"/>
  <c r="P171" i="26"/>
  <c r="O171" i="26"/>
  <c r="N171" i="26"/>
  <c r="M171" i="26"/>
  <c r="L171" i="26"/>
  <c r="J172" i="26"/>
  <c r="I172" i="26"/>
  <c r="H172" i="26"/>
  <c r="G172" i="26"/>
  <c r="F172" i="26"/>
  <c r="E172" i="26"/>
  <c r="D172" i="26"/>
  <c r="R172" i="26"/>
  <c r="Q172" i="26"/>
  <c r="P172" i="26"/>
  <c r="O172" i="26"/>
  <c r="N172" i="26"/>
  <c r="M172" i="26"/>
  <c r="L172" i="26"/>
  <c r="J173" i="26"/>
  <c r="I173" i="26"/>
  <c r="H173" i="26"/>
  <c r="G173" i="26"/>
  <c r="F173" i="26"/>
  <c r="E173" i="26"/>
  <c r="D173" i="26"/>
  <c r="R173" i="26"/>
  <c r="Q173" i="26"/>
  <c r="P173" i="26"/>
  <c r="O173" i="26"/>
  <c r="N173" i="26"/>
  <c r="M173" i="26"/>
  <c r="L173" i="26"/>
  <c r="J174" i="26"/>
  <c r="I174" i="26"/>
  <c r="H174" i="26"/>
  <c r="G174" i="26"/>
  <c r="F174" i="26"/>
  <c r="E174" i="26"/>
  <c r="D174" i="26"/>
  <c r="R174" i="26"/>
  <c r="Q174" i="26"/>
  <c r="P174" i="26"/>
  <c r="O174" i="26"/>
  <c r="N174" i="26"/>
  <c r="M174" i="26"/>
  <c r="L174" i="26"/>
  <c r="J175" i="26"/>
  <c r="I175" i="26"/>
  <c r="H175" i="26"/>
  <c r="G175" i="26"/>
  <c r="F175" i="26"/>
  <c r="E175" i="26"/>
  <c r="D175" i="26"/>
  <c r="R175" i="26"/>
  <c r="Q175" i="26"/>
  <c r="P175" i="26"/>
  <c r="O175" i="26"/>
  <c r="N175" i="26"/>
  <c r="M175" i="26"/>
  <c r="L175" i="26"/>
  <c r="J176" i="26"/>
  <c r="I176" i="26"/>
  <c r="H176" i="26"/>
  <c r="G176" i="26"/>
  <c r="F176" i="26"/>
  <c r="E176" i="26"/>
  <c r="D176" i="26"/>
  <c r="R176" i="26"/>
  <c r="Q176" i="26"/>
  <c r="P176" i="26"/>
  <c r="O176" i="26"/>
  <c r="N176" i="26"/>
  <c r="M176" i="26"/>
  <c r="L176" i="26"/>
  <c r="J177" i="26"/>
  <c r="I177" i="26"/>
  <c r="H177" i="26"/>
  <c r="G177" i="26"/>
  <c r="F177" i="26"/>
  <c r="E177" i="26"/>
  <c r="D177" i="26"/>
  <c r="R177" i="26"/>
  <c r="Q177" i="26"/>
  <c r="P177" i="26"/>
  <c r="O177" i="26"/>
  <c r="N177" i="26"/>
  <c r="M177" i="26"/>
  <c r="L177" i="26"/>
  <c r="J178" i="26"/>
  <c r="I178" i="26"/>
  <c r="H178" i="26"/>
  <c r="G178" i="26"/>
  <c r="F178" i="26"/>
  <c r="E178" i="26"/>
  <c r="D178" i="26"/>
  <c r="R178" i="26"/>
  <c r="Q178" i="26"/>
  <c r="P178" i="26"/>
  <c r="O178" i="26"/>
  <c r="N178" i="26"/>
  <c r="M178" i="26"/>
  <c r="L178" i="26"/>
  <c r="J179" i="26"/>
  <c r="I179" i="26"/>
  <c r="H179" i="26"/>
  <c r="G179" i="26"/>
  <c r="F179" i="26"/>
  <c r="E179" i="26"/>
  <c r="D179" i="26"/>
  <c r="R179" i="26"/>
  <c r="Q179" i="26"/>
  <c r="P179" i="26"/>
  <c r="O179" i="26"/>
  <c r="N179" i="26"/>
  <c r="M179" i="26"/>
  <c r="L179" i="26"/>
  <c r="J180" i="26"/>
  <c r="I180" i="26"/>
  <c r="H180" i="26"/>
  <c r="G180" i="26"/>
  <c r="F180" i="26"/>
  <c r="E180" i="26"/>
  <c r="D180" i="26"/>
  <c r="R180" i="26"/>
  <c r="Q180" i="26"/>
  <c r="P180" i="26"/>
  <c r="O180" i="26"/>
  <c r="N180" i="26"/>
  <c r="M180" i="26"/>
  <c r="L180" i="26"/>
  <c r="J181" i="26"/>
  <c r="I181" i="26"/>
  <c r="H181" i="26"/>
  <c r="G181" i="26"/>
  <c r="F181" i="26"/>
  <c r="E181" i="26"/>
  <c r="D181" i="26"/>
  <c r="R181" i="26"/>
  <c r="Q181" i="26"/>
  <c r="P181" i="26"/>
  <c r="O181" i="26"/>
  <c r="N181" i="26"/>
  <c r="M181" i="26"/>
  <c r="L181" i="26"/>
  <c r="J182" i="26"/>
  <c r="I182" i="26"/>
  <c r="H182" i="26"/>
  <c r="G182" i="26"/>
  <c r="F182" i="26"/>
  <c r="E182" i="26"/>
  <c r="D182" i="26"/>
  <c r="R182" i="26"/>
  <c r="Q182" i="26"/>
  <c r="P182" i="26"/>
  <c r="O182" i="26"/>
  <c r="N182" i="26"/>
  <c r="M182" i="26"/>
  <c r="L182" i="26"/>
  <c r="J183" i="26"/>
  <c r="I183" i="26"/>
  <c r="H183" i="26"/>
  <c r="G183" i="26"/>
  <c r="F183" i="26"/>
  <c r="E183" i="26"/>
  <c r="D183" i="26"/>
  <c r="R183" i="26"/>
  <c r="Q183" i="26"/>
  <c r="P183" i="26"/>
  <c r="O183" i="26"/>
  <c r="N183" i="26"/>
  <c r="M183" i="26"/>
  <c r="L183" i="26"/>
  <c r="J184" i="26"/>
  <c r="I184" i="26"/>
  <c r="H184" i="26"/>
  <c r="G184" i="26"/>
  <c r="F184" i="26"/>
  <c r="E184" i="26"/>
  <c r="D184" i="26"/>
  <c r="R184" i="26"/>
  <c r="Q184" i="26"/>
  <c r="P184" i="26"/>
  <c r="O184" i="26"/>
  <c r="N184" i="26"/>
  <c r="M184" i="26"/>
  <c r="L184" i="26"/>
  <c r="J185" i="26"/>
  <c r="I185" i="26"/>
  <c r="H185" i="26"/>
  <c r="G185" i="26"/>
  <c r="F185" i="26"/>
  <c r="E185" i="26"/>
  <c r="D185" i="26"/>
  <c r="R185" i="26"/>
  <c r="Q185" i="26"/>
  <c r="P185" i="26"/>
  <c r="O185" i="26"/>
  <c r="N185" i="26"/>
  <c r="M185" i="26"/>
  <c r="L185" i="26"/>
  <c r="J186" i="26"/>
  <c r="I186" i="26"/>
  <c r="H186" i="26"/>
  <c r="G186" i="26"/>
  <c r="F186" i="26"/>
  <c r="E186" i="26"/>
  <c r="D186" i="26"/>
  <c r="R186" i="26"/>
  <c r="Q186" i="26"/>
  <c r="P186" i="26"/>
  <c r="O186" i="26"/>
  <c r="N186" i="26"/>
  <c r="M186" i="26"/>
  <c r="L186" i="26"/>
  <c r="J187" i="26"/>
  <c r="I187" i="26"/>
  <c r="H187" i="26"/>
  <c r="G187" i="26"/>
  <c r="F187" i="26"/>
  <c r="E187" i="26"/>
  <c r="D187" i="26"/>
  <c r="R187" i="26"/>
  <c r="Q187" i="26"/>
  <c r="P187" i="26"/>
  <c r="O187" i="26"/>
  <c r="N187" i="26"/>
  <c r="M187" i="26"/>
  <c r="L187" i="26"/>
  <c r="J188" i="26"/>
  <c r="I188" i="26"/>
  <c r="H188" i="26"/>
  <c r="G188" i="26"/>
  <c r="F188" i="26"/>
  <c r="E188" i="26"/>
  <c r="D188" i="26"/>
  <c r="R188" i="26"/>
  <c r="Q188" i="26"/>
  <c r="P188" i="26"/>
  <c r="O188" i="26"/>
  <c r="N188" i="26"/>
  <c r="M188" i="26"/>
  <c r="L188" i="26"/>
  <c r="J189" i="26"/>
  <c r="I189" i="26"/>
  <c r="H189" i="26"/>
  <c r="G189" i="26"/>
  <c r="F189" i="26"/>
  <c r="E189" i="26"/>
  <c r="D189" i="26"/>
  <c r="R189" i="26"/>
  <c r="Q189" i="26"/>
  <c r="P189" i="26"/>
  <c r="O189" i="26"/>
  <c r="N189" i="26"/>
  <c r="M189" i="26"/>
  <c r="L189" i="26"/>
  <c r="J190" i="26"/>
  <c r="I190" i="26"/>
  <c r="H190" i="26"/>
  <c r="G190" i="26"/>
  <c r="F190" i="26"/>
  <c r="E190" i="26"/>
  <c r="D190" i="26"/>
  <c r="R190" i="26"/>
  <c r="Q190" i="26"/>
  <c r="P190" i="26"/>
  <c r="O190" i="26"/>
  <c r="N190" i="26"/>
  <c r="M190" i="26"/>
  <c r="L190" i="26"/>
  <c r="J191" i="26"/>
  <c r="I191" i="26"/>
  <c r="H191" i="26"/>
  <c r="G191" i="26"/>
  <c r="F191" i="26"/>
  <c r="E191" i="26"/>
  <c r="D191" i="26"/>
  <c r="R191" i="26"/>
  <c r="Q191" i="26"/>
  <c r="P191" i="26"/>
  <c r="O191" i="26"/>
  <c r="N191" i="26"/>
  <c r="M191" i="26"/>
  <c r="L191" i="26"/>
  <c r="J192" i="26"/>
  <c r="I192" i="26"/>
  <c r="H192" i="26"/>
  <c r="G192" i="26"/>
  <c r="F192" i="26"/>
  <c r="E192" i="26"/>
  <c r="D192" i="26"/>
  <c r="R192" i="26"/>
  <c r="Q192" i="26"/>
  <c r="P192" i="26"/>
  <c r="O192" i="26"/>
  <c r="N192" i="26"/>
  <c r="M192" i="26"/>
  <c r="L192" i="26"/>
  <c r="J193" i="26"/>
  <c r="I193" i="26"/>
  <c r="H193" i="26"/>
  <c r="G193" i="26"/>
  <c r="F193" i="26"/>
  <c r="E193" i="26"/>
  <c r="D193" i="26"/>
  <c r="R193" i="26"/>
  <c r="Q193" i="26"/>
  <c r="P193" i="26"/>
  <c r="O193" i="26"/>
  <c r="N193" i="26"/>
  <c r="M193" i="26"/>
  <c r="L193" i="26"/>
  <c r="J194" i="26"/>
  <c r="I194" i="26"/>
  <c r="H194" i="26"/>
  <c r="G194" i="26"/>
  <c r="F194" i="26"/>
  <c r="E194" i="26"/>
  <c r="D194" i="26"/>
  <c r="R194" i="26"/>
  <c r="Q194" i="26"/>
  <c r="P194" i="26"/>
  <c r="O194" i="26"/>
  <c r="N194" i="26"/>
  <c r="M194" i="26"/>
  <c r="L194" i="26"/>
  <c r="J195" i="26"/>
  <c r="I195" i="26"/>
  <c r="H195" i="26"/>
  <c r="G195" i="26"/>
  <c r="F195" i="26"/>
  <c r="E195" i="26"/>
  <c r="D195" i="26"/>
  <c r="R195" i="26"/>
  <c r="Q195" i="26"/>
  <c r="P195" i="26"/>
  <c r="O195" i="26"/>
  <c r="N195" i="26"/>
  <c r="M195" i="26"/>
  <c r="L195" i="26"/>
  <c r="J196" i="26"/>
  <c r="I196" i="26"/>
  <c r="H196" i="26"/>
  <c r="G196" i="26"/>
  <c r="F196" i="26"/>
  <c r="E196" i="26"/>
  <c r="D196" i="26"/>
  <c r="R196" i="26"/>
  <c r="Q196" i="26"/>
  <c r="P196" i="26"/>
  <c r="O196" i="26"/>
  <c r="N196" i="26"/>
  <c r="M196" i="26"/>
  <c r="L196" i="26"/>
  <c r="J197" i="26"/>
  <c r="I197" i="26"/>
  <c r="H197" i="26"/>
  <c r="G197" i="26"/>
  <c r="F197" i="26"/>
  <c r="E197" i="26"/>
  <c r="D197" i="26"/>
  <c r="R197" i="26"/>
  <c r="Q197" i="26"/>
  <c r="P197" i="26"/>
  <c r="O197" i="26"/>
  <c r="N197" i="26"/>
  <c r="M197" i="26"/>
  <c r="L197" i="26"/>
  <c r="J198" i="26"/>
  <c r="I198" i="26"/>
  <c r="H198" i="26"/>
  <c r="G198" i="26"/>
  <c r="F198" i="26"/>
  <c r="E198" i="26"/>
  <c r="D198" i="26"/>
  <c r="R198" i="26"/>
  <c r="Q198" i="26"/>
  <c r="P198" i="26"/>
  <c r="O198" i="26"/>
  <c r="N198" i="26"/>
  <c r="M198" i="26"/>
  <c r="L198" i="26"/>
  <c r="J199" i="26"/>
  <c r="I199" i="26"/>
  <c r="H199" i="26"/>
  <c r="G199" i="26"/>
  <c r="F199" i="26"/>
  <c r="E199" i="26"/>
  <c r="D199" i="26"/>
  <c r="R199" i="26"/>
  <c r="Q199" i="26"/>
  <c r="P199" i="26"/>
  <c r="O199" i="26"/>
  <c r="N199" i="26"/>
  <c r="M199" i="26"/>
  <c r="L199" i="26"/>
  <c r="J200" i="26"/>
  <c r="I200" i="26"/>
  <c r="H200" i="26"/>
  <c r="G200" i="26"/>
  <c r="F200" i="26"/>
  <c r="E200" i="26"/>
  <c r="D200" i="26"/>
  <c r="R200" i="26"/>
  <c r="Q200" i="26"/>
  <c r="P200" i="26"/>
  <c r="O200" i="26"/>
  <c r="N200" i="26"/>
  <c r="M200" i="26"/>
  <c r="L200" i="26"/>
  <c r="J201" i="26"/>
  <c r="I201" i="26"/>
  <c r="H201" i="26"/>
  <c r="G201" i="26"/>
  <c r="F201" i="26"/>
  <c r="E201" i="26"/>
  <c r="D201" i="26"/>
  <c r="R201" i="26"/>
  <c r="Q201" i="26"/>
  <c r="P201" i="26"/>
  <c r="O201" i="26"/>
  <c r="N201" i="26"/>
  <c r="M201" i="26"/>
  <c r="L201" i="26"/>
  <c r="J202" i="26"/>
  <c r="I202" i="26"/>
  <c r="H202" i="26"/>
  <c r="G202" i="26"/>
  <c r="F202" i="26"/>
  <c r="E202" i="26"/>
  <c r="D202" i="26"/>
  <c r="R202" i="26"/>
  <c r="Q202" i="26"/>
  <c r="P202" i="26"/>
  <c r="O202" i="26"/>
  <c r="N202" i="26"/>
  <c r="M202" i="26"/>
  <c r="L202" i="26"/>
  <c r="J203" i="26"/>
  <c r="I203" i="26"/>
  <c r="H203" i="26"/>
  <c r="G203" i="26"/>
  <c r="F203" i="26"/>
  <c r="E203" i="26"/>
  <c r="D203" i="26"/>
  <c r="R203" i="26"/>
  <c r="Q203" i="26"/>
  <c r="P203" i="26"/>
  <c r="O203" i="26"/>
  <c r="N203" i="26"/>
  <c r="M203" i="26"/>
  <c r="L203" i="26"/>
  <c r="J204" i="26"/>
  <c r="I204" i="26"/>
  <c r="H204" i="26"/>
  <c r="G204" i="26"/>
  <c r="F204" i="26"/>
  <c r="E204" i="26"/>
  <c r="D204" i="26"/>
  <c r="R204" i="26"/>
  <c r="Q204" i="26"/>
  <c r="P204" i="26"/>
  <c r="O204" i="26"/>
  <c r="N204" i="26"/>
  <c r="M204" i="26"/>
  <c r="L204" i="26"/>
  <c r="J205" i="26"/>
  <c r="I205" i="26"/>
  <c r="H205" i="26"/>
  <c r="G205" i="26"/>
  <c r="F205" i="26"/>
  <c r="E205" i="26"/>
  <c r="D205" i="26"/>
  <c r="R205" i="26"/>
  <c r="Q205" i="26"/>
  <c r="P205" i="26"/>
  <c r="O205" i="26"/>
  <c r="N205" i="26"/>
  <c r="M205" i="26"/>
  <c r="L205" i="26"/>
  <c r="J206" i="26"/>
  <c r="I206" i="26"/>
  <c r="H206" i="26"/>
  <c r="G206" i="26"/>
  <c r="F206" i="26"/>
  <c r="E206" i="26"/>
  <c r="D206" i="26"/>
  <c r="R206" i="26"/>
  <c r="Q206" i="26"/>
  <c r="P206" i="26"/>
  <c r="O206" i="26"/>
  <c r="N206" i="26"/>
  <c r="M206" i="26"/>
  <c r="L206" i="26"/>
  <c r="J207" i="26"/>
  <c r="I207" i="26"/>
  <c r="H207" i="26"/>
  <c r="G207" i="26"/>
  <c r="F207" i="26"/>
  <c r="E207" i="26"/>
  <c r="D207" i="26"/>
  <c r="R207" i="26"/>
  <c r="Q207" i="26"/>
  <c r="P207" i="26"/>
  <c r="O207" i="26"/>
  <c r="N207" i="26"/>
  <c r="M207" i="26"/>
  <c r="L207" i="26"/>
  <c r="J208" i="26"/>
  <c r="I208" i="26"/>
  <c r="H208" i="26"/>
  <c r="G208" i="26"/>
  <c r="F208" i="26"/>
  <c r="E208" i="26"/>
  <c r="D208" i="26"/>
  <c r="R208" i="26"/>
  <c r="Q208" i="26"/>
  <c r="P208" i="26"/>
  <c r="O208" i="26"/>
  <c r="N208" i="26"/>
  <c r="M208" i="26"/>
  <c r="L208" i="26"/>
  <c r="J209" i="26"/>
  <c r="I209" i="26"/>
  <c r="H209" i="26"/>
  <c r="G209" i="26"/>
  <c r="F209" i="26"/>
  <c r="E209" i="26"/>
  <c r="D209" i="26"/>
  <c r="R209" i="26"/>
  <c r="Q209" i="26"/>
  <c r="P209" i="26"/>
  <c r="O209" i="26"/>
  <c r="N209" i="26"/>
  <c r="M209" i="26"/>
  <c r="L209" i="26"/>
  <c r="J210" i="26"/>
  <c r="I210" i="26"/>
  <c r="H210" i="26"/>
  <c r="G210" i="26"/>
  <c r="F210" i="26"/>
  <c r="E210" i="26"/>
  <c r="D210" i="26"/>
  <c r="R210" i="26"/>
  <c r="Q210" i="26"/>
  <c r="P210" i="26"/>
  <c r="O210" i="26"/>
  <c r="N210" i="26"/>
  <c r="M210" i="26"/>
  <c r="L210" i="26"/>
  <c r="J211" i="26"/>
  <c r="I211" i="26"/>
  <c r="H211" i="26"/>
  <c r="G211" i="26"/>
  <c r="F211" i="26"/>
  <c r="E211" i="26"/>
  <c r="D211" i="26"/>
  <c r="R211" i="26"/>
  <c r="Q211" i="26"/>
  <c r="P211" i="26"/>
  <c r="O211" i="26"/>
  <c r="N211" i="26"/>
  <c r="M211" i="26"/>
  <c r="L211" i="26"/>
  <c r="J212" i="26"/>
  <c r="I212" i="26"/>
  <c r="H212" i="26"/>
  <c r="G212" i="26"/>
  <c r="F212" i="26"/>
  <c r="E212" i="26"/>
  <c r="D212" i="26"/>
  <c r="R212" i="26"/>
  <c r="Q212" i="26"/>
  <c r="P212" i="26"/>
  <c r="O212" i="26"/>
  <c r="N212" i="26"/>
  <c r="M212" i="26"/>
  <c r="L212" i="26"/>
  <c r="J213" i="26"/>
  <c r="I213" i="26"/>
  <c r="H213" i="26"/>
  <c r="G213" i="26"/>
  <c r="F213" i="26"/>
  <c r="E213" i="26"/>
  <c r="D213" i="26"/>
  <c r="R213" i="26"/>
  <c r="Q213" i="26"/>
  <c r="P213" i="26"/>
  <c r="O213" i="26"/>
  <c r="N213" i="26"/>
  <c r="M213" i="26"/>
  <c r="L213" i="26"/>
  <c r="J214" i="26"/>
  <c r="I214" i="26"/>
  <c r="H214" i="26"/>
  <c r="G214" i="26"/>
  <c r="F214" i="26"/>
  <c r="E214" i="26"/>
  <c r="D214" i="26"/>
  <c r="R214" i="26"/>
  <c r="Q214" i="26"/>
  <c r="P214" i="26"/>
  <c r="O214" i="26"/>
  <c r="N214" i="26"/>
  <c r="M214" i="26"/>
  <c r="L214" i="26"/>
  <c r="J215" i="26"/>
  <c r="I215" i="26"/>
  <c r="H215" i="26"/>
  <c r="G215" i="26"/>
  <c r="F215" i="26"/>
  <c r="E215" i="26"/>
  <c r="D215" i="26"/>
  <c r="R215" i="26"/>
  <c r="Q215" i="26"/>
  <c r="P215" i="26"/>
  <c r="O215" i="26"/>
  <c r="N215" i="26"/>
  <c r="M215" i="26"/>
  <c r="L215" i="26"/>
  <c r="J216" i="26"/>
  <c r="I216" i="26"/>
  <c r="H216" i="26"/>
  <c r="G216" i="26"/>
  <c r="F216" i="26"/>
  <c r="E216" i="26"/>
  <c r="D216" i="26"/>
  <c r="R216" i="26"/>
  <c r="Q216" i="26"/>
  <c r="P216" i="26"/>
  <c r="O216" i="26"/>
  <c r="N216" i="26"/>
  <c r="M216" i="26"/>
  <c r="L216" i="26"/>
  <c r="J217" i="26"/>
  <c r="I217" i="26"/>
  <c r="H217" i="26"/>
  <c r="G217" i="26"/>
  <c r="F217" i="26"/>
  <c r="E217" i="26"/>
  <c r="D217" i="26"/>
  <c r="R217" i="26"/>
  <c r="Q217" i="26"/>
  <c r="P217" i="26"/>
  <c r="O217" i="26"/>
  <c r="N217" i="26"/>
  <c r="M217" i="26"/>
  <c r="L217" i="26"/>
  <c r="J218" i="26"/>
  <c r="I218" i="26"/>
  <c r="H218" i="26"/>
  <c r="G218" i="26"/>
  <c r="F218" i="26"/>
  <c r="E218" i="26"/>
  <c r="D218" i="26"/>
  <c r="R218" i="26"/>
  <c r="Q218" i="26"/>
  <c r="P218" i="26"/>
  <c r="O218" i="26"/>
  <c r="N218" i="26"/>
  <c r="M218" i="26"/>
  <c r="L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H40" i="26"/>
  <c r="G40" i="26"/>
  <c r="E40" i="26"/>
  <c r="P40" i="26"/>
  <c r="O95" i="26"/>
  <c r="O40" i="26"/>
  <c r="J5" i="2"/>
  <c r="K5" i="2" s="1"/>
  <c r="M64" i="26" s="1"/>
  <c r="M40" i="26"/>
  <c r="J72" i="26"/>
  <c r="G72" i="26"/>
  <c r="E72" i="26"/>
  <c r="R72" i="26"/>
  <c r="O72" i="26"/>
  <c r="M72" i="26"/>
  <c r="H10" i="26"/>
  <c r="P10" i="26"/>
  <c r="J9" i="26"/>
  <c r="I9" i="26"/>
  <c r="E9" i="26"/>
  <c r="D9" i="26"/>
  <c r="R9" i="26"/>
  <c r="Q9" i="26"/>
  <c r="M9" i="26"/>
  <c r="L9" i="26"/>
  <c r="I85" i="26"/>
  <c r="G85" i="26"/>
  <c r="Q85" i="26"/>
  <c r="O85" i="26"/>
  <c r="G71" i="26"/>
  <c r="E71" i="26"/>
  <c r="O71" i="26"/>
  <c r="J3" i="2"/>
  <c r="M71" i="26"/>
  <c r="E44" i="26"/>
  <c r="M44" i="26"/>
  <c r="D54" i="26"/>
  <c r="L54" i="26"/>
  <c r="G30" i="26"/>
  <c r="D30" i="26"/>
  <c r="O30" i="26"/>
  <c r="L30" i="26"/>
  <c r="G59" i="26"/>
  <c r="O59" i="26"/>
  <c r="I128" i="26"/>
  <c r="H128" i="26"/>
  <c r="G128" i="26"/>
  <c r="F128" i="26"/>
  <c r="D128" i="26"/>
  <c r="Q128" i="26"/>
  <c r="P128" i="26"/>
  <c r="O128" i="26"/>
  <c r="N128" i="26"/>
  <c r="L128" i="26"/>
  <c r="Q50" i="26"/>
  <c r="J137" i="26"/>
  <c r="H137" i="26"/>
  <c r="G137" i="26"/>
  <c r="F137" i="26"/>
  <c r="D137" i="26"/>
  <c r="R137" i="26"/>
  <c r="P137" i="26"/>
  <c r="O137" i="26"/>
  <c r="N137" i="26"/>
  <c r="L137" i="26"/>
  <c r="I92" i="26"/>
  <c r="H92" i="26"/>
  <c r="G92" i="26"/>
  <c r="E92" i="26"/>
  <c r="D92" i="26"/>
  <c r="P92" i="26"/>
  <c r="O92" i="26"/>
  <c r="M92" i="26"/>
  <c r="L92" i="26"/>
  <c r="J116" i="26"/>
  <c r="D116" i="26"/>
  <c r="R116" i="26"/>
  <c r="M116" i="26"/>
  <c r="L116" i="26"/>
  <c r="G93" i="26"/>
  <c r="D93" i="26"/>
  <c r="O93" i="26"/>
  <c r="L93" i="26"/>
  <c r="J81" i="26"/>
  <c r="E81" i="26"/>
  <c r="D81" i="26"/>
  <c r="R81" i="26"/>
  <c r="M81" i="26"/>
  <c r="L81" i="26"/>
  <c r="J133" i="26"/>
  <c r="H133" i="26"/>
  <c r="E133" i="26"/>
  <c r="D133" i="26"/>
  <c r="R133" i="26"/>
  <c r="P133" i="26"/>
  <c r="M133" i="26"/>
  <c r="L133" i="26"/>
  <c r="E48" i="26"/>
  <c r="M48" i="26"/>
  <c r="J56" i="26"/>
  <c r="G56" i="26"/>
  <c r="E56" i="26"/>
  <c r="D56" i="26"/>
  <c r="R56" i="26"/>
  <c r="O56" i="26"/>
  <c r="M56" i="26"/>
  <c r="L56" i="26"/>
  <c r="E21" i="26"/>
  <c r="D21" i="26"/>
  <c r="M21" i="26"/>
  <c r="L21" i="26"/>
  <c r="H20" i="26"/>
  <c r="G20" i="26"/>
  <c r="E55" i="26"/>
  <c r="E20" i="26"/>
  <c r="D20" i="26"/>
  <c r="P20" i="26"/>
  <c r="O20" i="26"/>
  <c r="J6" i="2"/>
  <c r="K6" i="2" s="1"/>
  <c r="M20" i="26"/>
  <c r="L20" i="26"/>
  <c r="E70" i="26"/>
  <c r="D70" i="26"/>
  <c r="M70" i="26"/>
  <c r="L70" i="26"/>
  <c r="G94" i="26"/>
  <c r="D94" i="26"/>
  <c r="O94" i="26"/>
  <c r="L94" i="26"/>
  <c r="E8" i="26"/>
  <c r="D8" i="26"/>
  <c r="M8" i="26"/>
  <c r="L8" i="26"/>
  <c r="I11" i="26"/>
  <c r="G11" i="26"/>
  <c r="D11" i="26"/>
  <c r="Q11" i="26"/>
  <c r="O11" i="26"/>
  <c r="L11" i="26"/>
  <c r="J24" i="26"/>
  <c r="I24" i="26"/>
  <c r="E24" i="26"/>
  <c r="D24" i="26"/>
  <c r="R24" i="26"/>
  <c r="M24" i="26"/>
  <c r="L24" i="26"/>
  <c r="G80" i="26"/>
  <c r="E80" i="26"/>
  <c r="D80" i="26"/>
  <c r="O80" i="26"/>
  <c r="M80" i="26"/>
  <c r="L80" i="26"/>
  <c r="J29" i="26"/>
  <c r="E29" i="26"/>
  <c r="D29" i="26"/>
  <c r="R29" i="26"/>
  <c r="M29" i="26"/>
  <c r="L29" i="26"/>
  <c r="J129" i="26"/>
  <c r="I129" i="26"/>
  <c r="E129" i="26"/>
  <c r="D129" i="26"/>
  <c r="Q129" i="26"/>
  <c r="M129" i="26"/>
  <c r="L129" i="26"/>
  <c r="I51" i="26"/>
  <c r="E51" i="26"/>
  <c r="D51" i="26"/>
  <c r="Q51" i="26"/>
  <c r="M51" i="26"/>
  <c r="L51" i="26"/>
  <c r="E39" i="26"/>
  <c r="D39" i="26"/>
  <c r="M39" i="26"/>
  <c r="L39" i="26"/>
  <c r="E41" i="26"/>
  <c r="M41" i="26"/>
  <c r="E36" i="26"/>
  <c r="M36" i="26"/>
  <c r="J101" i="26"/>
  <c r="I101" i="26"/>
  <c r="G101" i="26"/>
  <c r="E101" i="26"/>
  <c r="D101" i="26"/>
  <c r="R101" i="26"/>
  <c r="Q101" i="26"/>
  <c r="O101" i="26"/>
  <c r="M101" i="26"/>
  <c r="L101" i="26"/>
  <c r="H112" i="26"/>
  <c r="G112" i="26"/>
  <c r="E112" i="26"/>
  <c r="D112" i="26"/>
  <c r="P112" i="26"/>
  <c r="O112" i="26"/>
  <c r="M112" i="26"/>
  <c r="L112" i="26"/>
  <c r="I108" i="26"/>
  <c r="H108" i="26"/>
  <c r="G108" i="26"/>
  <c r="E108" i="26"/>
  <c r="Q108" i="26"/>
  <c r="P108" i="26"/>
  <c r="O108" i="26"/>
  <c r="M108" i="26"/>
  <c r="G62" i="26"/>
  <c r="E62" i="26"/>
  <c r="D62" i="26"/>
  <c r="O62" i="26"/>
  <c r="M62" i="26"/>
  <c r="L62" i="26"/>
  <c r="J135" i="26"/>
  <c r="I135" i="26"/>
  <c r="G135" i="26"/>
  <c r="E135" i="26"/>
  <c r="D135" i="26"/>
  <c r="R135" i="26"/>
  <c r="Q135" i="26"/>
  <c r="O135" i="26"/>
  <c r="M135" i="26"/>
  <c r="L135" i="26"/>
  <c r="J84" i="26"/>
  <c r="E84" i="26"/>
  <c r="D84" i="26"/>
  <c r="R84" i="26"/>
  <c r="M84" i="26"/>
  <c r="L84" i="26"/>
  <c r="G66" i="26"/>
  <c r="E66" i="26"/>
  <c r="D66" i="26"/>
  <c r="O66" i="26"/>
  <c r="M66" i="26"/>
  <c r="L66" i="26"/>
  <c r="I95" i="26"/>
  <c r="G95" i="26"/>
  <c r="E95" i="26"/>
  <c r="D95" i="26"/>
  <c r="Q95" i="26"/>
  <c r="M95" i="26"/>
  <c r="L95" i="26"/>
  <c r="J100" i="26"/>
  <c r="I100" i="26"/>
  <c r="E100" i="26"/>
  <c r="D100" i="26"/>
  <c r="R100" i="26"/>
  <c r="Q100" i="26"/>
  <c r="M100" i="26"/>
  <c r="L100" i="26"/>
  <c r="J121" i="26"/>
  <c r="H121" i="26"/>
  <c r="E121" i="26"/>
  <c r="R121" i="26"/>
  <c r="P121" i="26"/>
  <c r="M121" i="26"/>
  <c r="J124" i="26"/>
  <c r="H124" i="26"/>
  <c r="E124" i="26"/>
  <c r="D124" i="26"/>
  <c r="R124" i="26"/>
  <c r="P124" i="26"/>
  <c r="M124" i="26"/>
  <c r="L124" i="26"/>
  <c r="E15" i="26"/>
  <c r="D15" i="26"/>
  <c r="P15" i="26"/>
  <c r="M15" i="26"/>
  <c r="L15" i="26"/>
  <c r="J110" i="26"/>
  <c r="E110" i="26"/>
  <c r="D110" i="26"/>
  <c r="R110" i="26"/>
  <c r="M110" i="26"/>
  <c r="L110" i="26"/>
  <c r="E17" i="26"/>
  <c r="D17" i="26"/>
  <c r="M17" i="26"/>
  <c r="L17" i="26"/>
  <c r="I136" i="26"/>
  <c r="H136" i="26"/>
  <c r="G136" i="26"/>
  <c r="E136" i="26"/>
  <c r="D136" i="26"/>
  <c r="Q136" i="26"/>
  <c r="P136" i="26"/>
  <c r="O136" i="26"/>
  <c r="M136" i="26"/>
  <c r="L136" i="26"/>
  <c r="J19" i="26"/>
  <c r="E19" i="26"/>
  <c r="D19" i="26"/>
  <c r="R19" i="26"/>
  <c r="M19" i="26"/>
  <c r="L19" i="26"/>
  <c r="I114" i="26"/>
  <c r="G114" i="26"/>
  <c r="E114" i="26"/>
  <c r="D114" i="26"/>
  <c r="Q114" i="26"/>
  <c r="O114" i="26"/>
  <c r="M114" i="26"/>
  <c r="L114" i="26"/>
  <c r="I89" i="26"/>
  <c r="G89" i="26"/>
  <c r="D89" i="26"/>
  <c r="R89" i="26"/>
  <c r="Q89" i="26"/>
  <c r="O89" i="26"/>
  <c r="L89" i="26"/>
  <c r="G115" i="26"/>
  <c r="E115" i="26"/>
  <c r="D115" i="26"/>
  <c r="P115" i="26"/>
  <c r="O115" i="26"/>
  <c r="M115" i="26"/>
  <c r="L115" i="26"/>
  <c r="J131" i="26"/>
  <c r="I131" i="26"/>
  <c r="G131" i="26"/>
  <c r="E131" i="26"/>
  <c r="D131" i="26"/>
  <c r="R131" i="26"/>
  <c r="Q131" i="26"/>
  <c r="O131" i="26"/>
  <c r="M131" i="26"/>
  <c r="L131" i="26"/>
  <c r="J18" i="26"/>
  <c r="E18" i="26"/>
  <c r="D18" i="26"/>
  <c r="R18" i="26"/>
  <c r="M18" i="26"/>
  <c r="L18" i="26"/>
  <c r="J7" i="26"/>
  <c r="D7" i="26"/>
  <c r="R7" i="26"/>
  <c r="M7" i="26"/>
  <c r="L7" i="26"/>
  <c r="I83" i="26"/>
  <c r="G83" i="26"/>
  <c r="E83" i="26"/>
  <c r="D83" i="26"/>
  <c r="O83" i="26"/>
  <c r="M83" i="26"/>
  <c r="L83" i="26"/>
  <c r="G77" i="26"/>
  <c r="D77" i="26"/>
  <c r="O77" i="26"/>
  <c r="E68" i="26"/>
  <c r="M68" i="26"/>
  <c r="E5" i="26"/>
  <c r="D5" i="26"/>
  <c r="M5" i="26"/>
  <c r="L5" i="26"/>
  <c r="J134" i="26"/>
  <c r="H134" i="26"/>
  <c r="E134" i="26"/>
  <c r="D134" i="26"/>
  <c r="R134" i="26"/>
  <c r="P134" i="26"/>
  <c r="M134" i="26"/>
  <c r="L134" i="26"/>
  <c r="G86" i="26"/>
  <c r="E86" i="26"/>
  <c r="O86" i="26"/>
  <c r="M86" i="26"/>
  <c r="E60" i="26"/>
  <c r="D60" i="26"/>
  <c r="M60" i="26"/>
  <c r="L60" i="26"/>
  <c r="G45" i="26"/>
  <c r="E45" i="26"/>
  <c r="D45" i="26"/>
  <c r="O45" i="26"/>
  <c r="M45" i="26"/>
  <c r="L45" i="26"/>
  <c r="M55" i="26"/>
  <c r="J127" i="26"/>
  <c r="H127" i="26"/>
  <c r="E127" i="26"/>
  <c r="D127" i="26"/>
  <c r="R127" i="26"/>
  <c r="P127" i="26"/>
  <c r="M127" i="26"/>
  <c r="L127" i="26"/>
  <c r="H96" i="26"/>
  <c r="E96" i="26"/>
  <c r="D96" i="26"/>
  <c r="P96" i="26"/>
  <c r="M96" i="26"/>
  <c r="L96" i="26"/>
  <c r="E23" i="26"/>
  <c r="D23" i="26"/>
  <c r="M23" i="26"/>
  <c r="L23" i="26"/>
  <c r="I103" i="26"/>
  <c r="G103" i="26"/>
  <c r="E103" i="26"/>
  <c r="Q103" i="26"/>
  <c r="O103" i="26"/>
  <c r="M103" i="26"/>
  <c r="L13" i="7"/>
  <c r="H13" i="7"/>
  <c r="J9" i="20"/>
  <c r="O9" i="20"/>
  <c r="J44" i="20"/>
  <c r="O44" i="20"/>
  <c r="J46" i="20"/>
  <c r="O46" i="20"/>
  <c r="J16" i="20"/>
  <c r="O16" i="20"/>
  <c r="J7" i="20"/>
  <c r="O7" i="20"/>
  <c r="J49" i="20"/>
  <c r="O49" i="20"/>
  <c r="J12" i="20"/>
  <c r="O12" i="20"/>
  <c r="J13" i="20"/>
  <c r="O13" i="20"/>
  <c r="J32" i="20"/>
  <c r="O32" i="20"/>
  <c r="J22" i="20"/>
  <c r="O22" i="20"/>
  <c r="J15" i="20"/>
  <c r="O15" i="20"/>
  <c r="J34" i="20"/>
  <c r="O34" i="20"/>
  <c r="J21" i="20"/>
  <c r="O21" i="20"/>
  <c r="J41" i="20"/>
  <c r="O41" i="20"/>
  <c r="J33" i="20"/>
  <c r="O33" i="20"/>
  <c r="J24" i="20"/>
  <c r="O24" i="20"/>
  <c r="J11" i="20"/>
  <c r="O11" i="20"/>
  <c r="J48" i="20"/>
  <c r="O48" i="20"/>
  <c r="J37" i="20"/>
  <c r="O37" i="20"/>
  <c r="J59" i="20"/>
  <c r="O59" i="20"/>
  <c r="J8" i="20"/>
  <c r="O8" i="20"/>
  <c r="J43" i="20"/>
  <c r="O43" i="20"/>
  <c r="J54" i="20"/>
  <c r="O54" i="20"/>
  <c r="J42" i="20"/>
  <c r="O42" i="20"/>
  <c r="J18" i="20"/>
  <c r="O18" i="20"/>
  <c r="J5" i="20"/>
  <c r="O5" i="20"/>
  <c r="J60" i="20"/>
  <c r="O60" i="20"/>
  <c r="J20" i="20"/>
  <c r="O20" i="20"/>
  <c r="J53" i="20"/>
  <c r="O53" i="20"/>
  <c r="J61" i="20"/>
  <c r="O61" i="20"/>
  <c r="J62" i="20"/>
  <c r="O62" i="20"/>
  <c r="J63" i="20"/>
  <c r="O63" i="20"/>
  <c r="J64" i="20"/>
  <c r="O64" i="20"/>
  <c r="J65" i="20"/>
  <c r="O65" i="20"/>
  <c r="J66" i="20"/>
  <c r="O66" i="20"/>
  <c r="J10" i="20"/>
  <c r="O10" i="20"/>
  <c r="J25" i="20"/>
  <c r="O25" i="20"/>
  <c r="J27" i="20"/>
  <c r="O27" i="20"/>
  <c r="J47" i="20"/>
  <c r="O47" i="20"/>
  <c r="J57" i="20"/>
  <c r="O57" i="20"/>
  <c r="J55" i="20"/>
  <c r="O55" i="20"/>
  <c r="J26" i="20"/>
  <c r="O26" i="20"/>
  <c r="J36" i="20"/>
  <c r="O36" i="20"/>
  <c r="J40" i="20"/>
  <c r="O40" i="20"/>
  <c r="J19" i="20"/>
  <c r="O19" i="20"/>
  <c r="J51" i="20"/>
  <c r="O51" i="20"/>
  <c r="J14" i="20"/>
  <c r="O14" i="20"/>
  <c r="J31" i="20"/>
  <c r="O31" i="20"/>
  <c r="J17" i="20"/>
  <c r="O17" i="20"/>
  <c r="J23" i="20"/>
  <c r="O23" i="20"/>
  <c r="J39" i="20"/>
  <c r="O39" i="20"/>
  <c r="J50" i="20"/>
  <c r="O50" i="20"/>
  <c r="J4" i="20"/>
  <c r="O4" i="20"/>
  <c r="J28" i="20"/>
  <c r="O28" i="20"/>
  <c r="J45" i="20"/>
  <c r="O45" i="20"/>
  <c r="J56" i="20"/>
  <c r="O56" i="20"/>
  <c r="J3" i="20"/>
  <c r="O3" i="20"/>
  <c r="J6" i="20"/>
  <c r="O6" i="20"/>
  <c r="J52" i="20"/>
  <c r="O52" i="20"/>
  <c r="J58" i="20"/>
  <c r="O58" i="20"/>
  <c r="H21" i="9"/>
  <c r="L21" i="9"/>
  <c r="H7" i="10"/>
  <c r="H15" i="10"/>
  <c r="H18" i="10"/>
  <c r="H16" i="10"/>
  <c r="H9" i="10"/>
  <c r="H4" i="10"/>
  <c r="H19" i="10"/>
  <c r="H3" i="10"/>
  <c r="H5" i="10"/>
  <c r="H11" i="10"/>
  <c r="H6" i="10"/>
  <c r="H13" i="10"/>
  <c r="H14" i="10"/>
  <c r="H12" i="10"/>
  <c r="H8" i="10"/>
  <c r="H10" i="10"/>
  <c r="L7" i="10"/>
  <c r="L15" i="10"/>
  <c r="L18" i="10"/>
  <c r="L16" i="10"/>
  <c r="M16" i="10" s="1"/>
  <c r="L9" i="10"/>
  <c r="L4" i="10"/>
  <c r="L19" i="10"/>
  <c r="L3" i="10"/>
  <c r="L5" i="10"/>
  <c r="L11" i="10"/>
  <c r="L6" i="10"/>
  <c r="L13" i="10"/>
  <c r="L14" i="10"/>
  <c r="M14" i="10" s="1"/>
  <c r="L12" i="10"/>
  <c r="L8" i="10"/>
  <c r="L10" i="10"/>
  <c r="H17" i="10"/>
  <c r="L17" i="10"/>
  <c r="H55" i="11"/>
  <c r="L55" i="11"/>
  <c r="L12" i="12"/>
  <c r="H12" i="12"/>
  <c r="L38" i="12"/>
  <c r="H38" i="12"/>
  <c r="L6" i="12"/>
  <c r="H6" i="12"/>
  <c r="L28" i="12"/>
  <c r="H28" i="12"/>
  <c r="L53" i="12"/>
  <c r="H53" i="12"/>
  <c r="L57" i="12"/>
  <c r="H57" i="12"/>
  <c r="L24" i="12"/>
  <c r="H24" i="12"/>
  <c r="L16" i="12"/>
  <c r="H16" i="12"/>
  <c r="L61" i="12"/>
  <c r="H61" i="12"/>
  <c r="L13" i="12"/>
  <c r="H13" i="12"/>
  <c r="L10" i="12"/>
  <c r="H10" i="12"/>
  <c r="L3" i="12"/>
  <c r="H3" i="12"/>
  <c r="L58" i="12"/>
  <c r="H58" i="12"/>
  <c r="L27" i="12"/>
  <c r="H27" i="12"/>
  <c r="L64" i="12"/>
  <c r="H64" i="12"/>
  <c r="L65" i="12"/>
  <c r="H65" i="12"/>
  <c r="L66" i="12"/>
  <c r="H66" i="12"/>
  <c r="L67" i="12"/>
  <c r="H67" i="12"/>
  <c r="L68" i="12"/>
  <c r="H68" i="12"/>
  <c r="L69" i="12"/>
  <c r="H69" i="12"/>
  <c r="L70" i="12"/>
  <c r="H70" i="12"/>
  <c r="L71" i="12"/>
  <c r="H71" i="12"/>
  <c r="L72" i="12"/>
  <c r="H72" i="12"/>
  <c r="L34" i="12"/>
  <c r="H34" i="12"/>
  <c r="L30" i="12"/>
  <c r="H30" i="12"/>
  <c r="L40" i="12"/>
  <c r="H40" i="12"/>
  <c r="L17" i="12"/>
  <c r="H17" i="12"/>
  <c r="L55" i="12"/>
  <c r="H55" i="12"/>
  <c r="L9" i="12"/>
  <c r="H9" i="12"/>
  <c r="L48" i="12"/>
  <c r="H48" i="12"/>
  <c r="L22" i="12"/>
  <c r="H22" i="12"/>
  <c r="L42" i="12"/>
  <c r="H42" i="12"/>
  <c r="L62" i="12"/>
  <c r="H62" i="12"/>
  <c r="L18" i="12"/>
  <c r="H18" i="12"/>
  <c r="L35" i="12"/>
  <c r="H35" i="12"/>
  <c r="L15" i="12"/>
  <c r="H15" i="12"/>
  <c r="L54" i="12"/>
  <c r="H54" i="12"/>
  <c r="L44" i="12"/>
  <c r="H44" i="12"/>
  <c r="L47" i="12"/>
  <c r="H47" i="12"/>
  <c r="L11" i="12"/>
  <c r="H11" i="12"/>
  <c r="L51" i="12"/>
  <c r="H51" i="12"/>
  <c r="L60" i="12"/>
  <c r="H60" i="12"/>
  <c r="L32" i="12"/>
  <c r="H32" i="12"/>
  <c r="L25" i="12"/>
  <c r="H25" i="12"/>
  <c r="L31" i="12"/>
  <c r="H31" i="12"/>
  <c r="L20" i="12"/>
  <c r="H20" i="12"/>
  <c r="L33" i="12"/>
  <c r="H33" i="12"/>
  <c r="L21" i="12"/>
  <c r="H21" i="12"/>
  <c r="L26" i="12"/>
  <c r="H26" i="12"/>
  <c r="L63" i="12"/>
  <c r="H63" i="12"/>
  <c r="L7" i="12"/>
  <c r="H7" i="12"/>
  <c r="L19" i="12"/>
  <c r="H19" i="12"/>
  <c r="L5" i="12"/>
  <c r="H5" i="12"/>
  <c r="L43" i="12"/>
  <c r="H43" i="12"/>
  <c r="L4" i="12"/>
  <c r="H4" i="12"/>
  <c r="L14" i="12"/>
  <c r="H14" i="12"/>
  <c r="L56" i="12"/>
  <c r="H56" i="12"/>
  <c r="L59" i="12"/>
  <c r="H59" i="12"/>
  <c r="L39" i="12"/>
  <c r="H39" i="12"/>
  <c r="L8" i="12"/>
  <c r="H8" i="12"/>
  <c r="L45" i="12"/>
  <c r="H45" i="12"/>
  <c r="L36" i="12"/>
  <c r="H36" i="12"/>
  <c r="L52" i="12"/>
  <c r="H52" i="12"/>
  <c r="L50" i="12"/>
  <c r="H50" i="12"/>
  <c r="L37" i="12"/>
  <c r="H37" i="12"/>
  <c r="L23" i="12"/>
  <c r="H23" i="12"/>
  <c r="L49" i="12"/>
  <c r="H49" i="12"/>
  <c r="L46" i="12"/>
  <c r="H46" i="12"/>
  <c r="L41" i="12"/>
  <c r="H41" i="12"/>
  <c r="H29" i="12"/>
  <c r="L29" i="12"/>
  <c r="N128" i="27"/>
  <c r="O129" i="27"/>
  <c r="P274" i="27"/>
  <c r="H117" i="26"/>
  <c r="H115" i="26"/>
  <c r="L97" i="26"/>
  <c r="G65" i="26"/>
  <c r="E7" i="26"/>
  <c r="J120" i="26"/>
  <c r="N63" i="26"/>
  <c r="O65" i="26"/>
  <c r="J57" i="26"/>
  <c r="O47" i="26"/>
  <c r="R129" i="26"/>
  <c r="R53" i="26"/>
  <c r="P127" i="27"/>
  <c r="P190" i="27"/>
  <c r="O240" i="27"/>
  <c r="E254" i="27"/>
  <c r="K16" i="27"/>
  <c r="D16" i="27"/>
  <c r="D133" i="27"/>
  <c r="D276" i="27"/>
  <c r="R47" i="26" l="1"/>
  <c r="K17" i="6"/>
  <c r="R22" i="26" s="1"/>
  <c r="G11" i="27"/>
  <c r="P68" i="26"/>
  <c r="P21" i="26"/>
  <c r="M9" i="20"/>
  <c r="O325" i="27" s="1"/>
  <c r="K12" i="11"/>
  <c r="K5" i="3"/>
  <c r="M19" i="20"/>
  <c r="P66" i="26" s="1"/>
  <c r="O6" i="27"/>
  <c r="M4" i="20"/>
  <c r="O85" i="27" s="1"/>
  <c r="M124" i="27"/>
  <c r="K14" i="11"/>
  <c r="K20" i="11"/>
  <c r="L35" i="27" s="1"/>
  <c r="K4" i="11"/>
  <c r="L23" i="27" s="1"/>
  <c r="K5" i="11"/>
  <c r="K34" i="11"/>
  <c r="K25" i="12"/>
  <c r="N98" i="26" s="1"/>
  <c r="K10" i="3"/>
  <c r="K23" i="3"/>
  <c r="K24" i="3"/>
  <c r="N57" i="27"/>
  <c r="N115" i="27"/>
  <c r="N26" i="27"/>
  <c r="N21" i="27"/>
  <c r="N121" i="27"/>
  <c r="N106" i="27"/>
  <c r="N23" i="27"/>
  <c r="F46" i="27"/>
  <c r="F41" i="27"/>
  <c r="F109" i="27"/>
  <c r="M52" i="27"/>
  <c r="F38" i="27"/>
  <c r="K7" i="6"/>
  <c r="R108" i="26" s="1"/>
  <c r="R77" i="26"/>
  <c r="R76" i="26"/>
  <c r="N102" i="27"/>
  <c r="N44" i="27"/>
  <c r="N101" i="27"/>
  <c r="N45" i="27"/>
  <c r="P119" i="27"/>
  <c r="F19" i="27"/>
  <c r="M57" i="27"/>
  <c r="M30" i="27"/>
  <c r="K8" i="10"/>
  <c r="O117" i="26" s="1"/>
  <c r="K10" i="11"/>
  <c r="L21" i="27" s="1"/>
  <c r="K44" i="3"/>
  <c r="K34" i="3"/>
  <c r="K12" i="3"/>
  <c r="M58" i="26"/>
  <c r="N15" i="6"/>
  <c r="N7" i="6"/>
  <c r="N4" i="6"/>
  <c r="N3" i="6"/>
  <c r="N13" i="6"/>
  <c r="G15" i="6"/>
  <c r="J16" i="26" s="1"/>
  <c r="N9" i="6"/>
  <c r="G7" i="6"/>
  <c r="J136" i="26" s="1"/>
  <c r="G81" i="27"/>
  <c r="G44" i="27"/>
  <c r="G27" i="27"/>
  <c r="G55" i="27"/>
  <c r="N132" i="27"/>
  <c r="R132" i="27" s="1"/>
  <c r="N71" i="27"/>
  <c r="N17" i="27"/>
  <c r="N85" i="27"/>
  <c r="N9" i="27"/>
  <c r="N60" i="27"/>
  <c r="N28" i="27"/>
  <c r="N49" i="27"/>
  <c r="N75" i="27"/>
  <c r="G25" i="27"/>
  <c r="G41" i="27"/>
  <c r="G89" i="27"/>
  <c r="I11" i="20"/>
  <c r="M86" i="27"/>
  <c r="M41" i="27"/>
  <c r="M38" i="27"/>
  <c r="M109" i="27"/>
  <c r="M113" i="27"/>
  <c r="M55" i="27"/>
  <c r="M56" i="27"/>
  <c r="F107" i="27"/>
  <c r="M5" i="10"/>
  <c r="O14" i="26"/>
  <c r="M13" i="10"/>
  <c r="E125" i="27"/>
  <c r="G9" i="11"/>
  <c r="E8" i="27" s="1"/>
  <c r="G11" i="11"/>
  <c r="G15" i="11"/>
  <c r="G19" i="12"/>
  <c r="G3" i="12"/>
  <c r="F106" i="26" s="1"/>
  <c r="G26" i="12"/>
  <c r="F52" i="26" s="1"/>
  <c r="G47" i="27"/>
  <c r="G105" i="27"/>
  <c r="G75" i="27"/>
  <c r="G8" i="27"/>
  <c r="G114" i="27"/>
  <c r="J114" i="27" s="1"/>
  <c r="G21" i="27"/>
  <c r="G98" i="27"/>
  <c r="M88" i="27"/>
  <c r="M75" i="27"/>
  <c r="G4" i="11"/>
  <c r="E23" i="27" s="1"/>
  <c r="G16" i="11"/>
  <c r="G22" i="11"/>
  <c r="G18" i="12"/>
  <c r="G113" i="27"/>
  <c r="G103" i="27"/>
  <c r="G6" i="27"/>
  <c r="F118" i="27"/>
  <c r="F7" i="27"/>
  <c r="F11" i="27"/>
  <c r="F18" i="27"/>
  <c r="F43" i="27"/>
  <c r="M27" i="27"/>
  <c r="M115" i="27"/>
  <c r="F95" i="27"/>
  <c r="F92" i="27"/>
  <c r="F44" i="27"/>
  <c r="M107" i="27"/>
  <c r="F37" i="27"/>
  <c r="F88" i="27"/>
  <c r="F84" i="27"/>
  <c r="M100" i="27"/>
  <c r="M22" i="27"/>
  <c r="F87" i="27"/>
  <c r="M84" i="27"/>
  <c r="F34" i="27"/>
  <c r="G7" i="11"/>
  <c r="G29" i="11"/>
  <c r="G7" i="12"/>
  <c r="F47" i="26" s="1"/>
  <c r="D35" i="27"/>
  <c r="G122" i="27"/>
  <c r="G63" i="27"/>
  <c r="G23" i="27"/>
  <c r="G52" i="27"/>
  <c r="G28" i="27"/>
  <c r="G90" i="27"/>
  <c r="G72" i="27"/>
  <c r="F63" i="27"/>
  <c r="F35" i="27"/>
  <c r="F25" i="27"/>
  <c r="F29" i="27"/>
  <c r="F72" i="27"/>
  <c r="F6" i="27"/>
  <c r="M69" i="27"/>
  <c r="F23" i="27"/>
  <c r="F49" i="27"/>
  <c r="H36" i="20"/>
  <c r="H27" i="27" s="1"/>
  <c r="H28" i="20"/>
  <c r="H50" i="27" s="1"/>
  <c r="I28" i="20"/>
  <c r="R91" i="26"/>
  <c r="M53" i="27"/>
  <c r="F111" i="27"/>
  <c r="K22" i="12"/>
  <c r="N93" i="26" s="1"/>
  <c r="R50" i="26"/>
  <c r="R95" i="26"/>
  <c r="R66" i="26"/>
  <c r="G125" i="27"/>
  <c r="G83" i="27"/>
  <c r="M33" i="20"/>
  <c r="O294" i="27" s="1"/>
  <c r="R294" i="27" s="1"/>
  <c r="F32" i="27"/>
  <c r="F56" i="27"/>
  <c r="I48" i="26"/>
  <c r="P6" i="26"/>
  <c r="K15" i="10"/>
  <c r="K61" i="11"/>
  <c r="K30" i="11"/>
  <c r="K9" i="12"/>
  <c r="K47" i="3"/>
  <c r="K53" i="3"/>
  <c r="L75" i="26"/>
  <c r="G52" i="11"/>
  <c r="G57" i="27"/>
  <c r="G56" i="27"/>
  <c r="G115" i="27"/>
  <c r="N47" i="27"/>
  <c r="N16" i="27"/>
  <c r="O92" i="27"/>
  <c r="N8" i="20"/>
  <c r="Q6" i="26" s="1"/>
  <c r="M51" i="27"/>
  <c r="K21" i="11"/>
  <c r="L92" i="27" s="1"/>
  <c r="M79" i="27"/>
  <c r="L89" i="27"/>
  <c r="K22" i="11"/>
  <c r="K51" i="11"/>
  <c r="L24" i="27" s="1"/>
  <c r="K37" i="11"/>
  <c r="K52" i="11"/>
  <c r="K35" i="12"/>
  <c r="N92" i="26" s="1"/>
  <c r="K6" i="12"/>
  <c r="N97" i="26" s="1"/>
  <c r="K19" i="12"/>
  <c r="K19" i="3"/>
  <c r="K3" i="3"/>
  <c r="K36" i="3"/>
  <c r="K13" i="3"/>
  <c r="N42" i="27"/>
  <c r="K32" i="11"/>
  <c r="L58" i="27" s="1"/>
  <c r="K3" i="11"/>
  <c r="K57" i="11"/>
  <c r="L42" i="27" s="1"/>
  <c r="K18" i="11"/>
  <c r="L119" i="27" s="1"/>
  <c r="K45" i="12"/>
  <c r="K43" i="12"/>
  <c r="N87" i="26" s="1"/>
  <c r="K7" i="12"/>
  <c r="N65" i="26" s="1"/>
  <c r="K43" i="3"/>
  <c r="K14" i="3"/>
  <c r="K115" i="27" s="1"/>
  <c r="K42" i="3"/>
  <c r="F16" i="27"/>
  <c r="F27" i="27"/>
  <c r="F22" i="27"/>
  <c r="F93" i="27"/>
  <c r="F134" i="27"/>
  <c r="M83" i="27"/>
  <c r="G3" i="2"/>
  <c r="N7" i="27"/>
  <c r="N56" i="27"/>
  <c r="G110" i="27"/>
  <c r="G86" i="27"/>
  <c r="J86" i="27" s="1"/>
  <c r="R51" i="26"/>
  <c r="R93" i="26"/>
  <c r="J93" i="26"/>
  <c r="J94" i="26"/>
  <c r="J50" i="26"/>
  <c r="J89" i="26"/>
  <c r="N23" i="6"/>
  <c r="G23" i="6"/>
  <c r="J104" i="26" s="1"/>
  <c r="J53" i="26"/>
  <c r="J21" i="26"/>
  <c r="G95" i="27"/>
  <c r="N89" i="27"/>
  <c r="N131" i="27"/>
  <c r="G10" i="27"/>
  <c r="N63" i="27"/>
  <c r="G77" i="27"/>
  <c r="G123" i="27"/>
  <c r="G120" i="27"/>
  <c r="H92" i="27"/>
  <c r="O33" i="27"/>
  <c r="H53" i="20"/>
  <c r="F17" i="27"/>
  <c r="F85" i="27"/>
  <c r="F51" i="27"/>
  <c r="G59" i="11"/>
  <c r="E5" i="27" s="1"/>
  <c r="G12" i="11"/>
  <c r="E42" i="27" s="1"/>
  <c r="N67" i="26"/>
  <c r="G9" i="12"/>
  <c r="F50" i="26" s="1"/>
  <c r="G23" i="3"/>
  <c r="N64" i="27"/>
  <c r="G19" i="27"/>
  <c r="H46" i="20"/>
  <c r="F42" i="27"/>
  <c r="M29" i="27"/>
  <c r="M31" i="27"/>
  <c r="M67" i="27"/>
  <c r="M95" i="27"/>
  <c r="M6" i="27"/>
  <c r="M123" i="27"/>
  <c r="F74" i="27"/>
  <c r="G23" i="11"/>
  <c r="G6" i="11"/>
  <c r="G19" i="11"/>
  <c r="E14" i="27" s="1"/>
  <c r="G37" i="11"/>
  <c r="G17" i="11"/>
  <c r="G51" i="11"/>
  <c r="E60" i="27" s="1"/>
  <c r="G3" i="11"/>
  <c r="G32" i="11"/>
  <c r="G36" i="12"/>
  <c r="F92" i="26" s="1"/>
  <c r="G12" i="12"/>
  <c r="G10" i="3"/>
  <c r="G5" i="3"/>
  <c r="G16" i="3"/>
  <c r="G39" i="3"/>
  <c r="G46" i="3"/>
  <c r="D14" i="27" s="1"/>
  <c r="G42" i="27"/>
  <c r="F120" i="27"/>
  <c r="F10" i="27"/>
  <c r="F110" i="27"/>
  <c r="F127" i="27"/>
  <c r="J66" i="26"/>
  <c r="J80" i="26"/>
  <c r="G62" i="27"/>
  <c r="I41" i="27"/>
  <c r="F55" i="27"/>
  <c r="F31" i="27"/>
  <c r="F83" i="27"/>
  <c r="G16" i="10"/>
  <c r="E89" i="27"/>
  <c r="G30" i="11"/>
  <c r="G40" i="12"/>
  <c r="F67" i="26" s="1"/>
  <c r="G12" i="3"/>
  <c r="D47" i="27"/>
  <c r="F61" i="26"/>
  <c r="M65" i="12"/>
  <c r="P63" i="20"/>
  <c r="M90" i="26"/>
  <c r="F76" i="26"/>
  <c r="R80" i="26"/>
  <c r="F77" i="27"/>
  <c r="G79" i="27"/>
  <c r="F47" i="27"/>
  <c r="G35" i="27"/>
  <c r="G49" i="27"/>
  <c r="G15" i="27"/>
  <c r="M15" i="27"/>
  <c r="N48" i="27"/>
  <c r="N79" i="27"/>
  <c r="N77" i="27"/>
  <c r="R21" i="26"/>
  <c r="M110" i="27"/>
  <c r="N120" i="27"/>
  <c r="J91" i="26"/>
  <c r="N57" i="26"/>
  <c r="R78" i="26"/>
  <c r="M23" i="10"/>
  <c r="F50" i="27"/>
  <c r="F54" i="27"/>
  <c r="G131" i="27"/>
  <c r="M44" i="27"/>
  <c r="F89" i="27"/>
  <c r="G82" i="27"/>
  <c r="N35" i="27"/>
  <c r="M126" i="27"/>
  <c r="M92" i="27"/>
  <c r="M38" i="26"/>
  <c r="F82" i="27"/>
  <c r="M47" i="27"/>
  <c r="F71" i="27"/>
  <c r="K18" i="6"/>
  <c r="R35" i="26" s="1"/>
  <c r="N12" i="27"/>
  <c r="K71" i="11"/>
  <c r="K49" i="11"/>
  <c r="L93" i="27" s="1"/>
  <c r="K13" i="12"/>
  <c r="N133" i="26" s="1"/>
  <c r="K18" i="3"/>
  <c r="K45" i="3"/>
  <c r="K9" i="1"/>
  <c r="L64" i="26" s="1"/>
  <c r="R6" i="26"/>
  <c r="K19" i="6"/>
  <c r="N26" i="20"/>
  <c r="M20" i="20"/>
  <c r="P36" i="26" s="1"/>
  <c r="K8" i="11"/>
  <c r="L20" i="27" s="1"/>
  <c r="K9" i="11"/>
  <c r="K62" i="11"/>
  <c r="L10" i="27" s="1"/>
  <c r="K35" i="11"/>
  <c r="K43" i="11"/>
  <c r="K48" i="11"/>
  <c r="K73" i="11"/>
  <c r="L65" i="27" s="1"/>
  <c r="K53" i="11"/>
  <c r="L22" i="27" s="1"/>
  <c r="K46" i="11"/>
  <c r="L57" i="27" s="1"/>
  <c r="K33" i="12"/>
  <c r="N22" i="26" s="1"/>
  <c r="K15" i="3"/>
  <c r="K12" i="27" s="1"/>
  <c r="K50" i="3"/>
  <c r="K71" i="3"/>
  <c r="K39" i="27" s="1"/>
  <c r="K70" i="3"/>
  <c r="K46" i="3"/>
  <c r="K33" i="3"/>
  <c r="K9" i="3"/>
  <c r="K28" i="3"/>
  <c r="K109" i="27" s="1"/>
  <c r="K37" i="3"/>
  <c r="K26" i="3"/>
  <c r="N52" i="27"/>
  <c r="N5" i="27"/>
  <c r="N129" i="27"/>
  <c r="M78" i="27"/>
  <c r="M76" i="27"/>
  <c r="N31" i="6"/>
  <c r="N16" i="6"/>
  <c r="K31" i="6"/>
  <c r="R41" i="26" s="1"/>
  <c r="K16" i="6"/>
  <c r="R94" i="26" s="1"/>
  <c r="N91" i="27"/>
  <c r="N32" i="27"/>
  <c r="M17" i="20"/>
  <c r="P59" i="26" s="1"/>
  <c r="P103" i="26"/>
  <c r="M42" i="27"/>
  <c r="K18" i="10"/>
  <c r="K36" i="11"/>
  <c r="K27" i="11"/>
  <c r="K6" i="11"/>
  <c r="L128" i="27" s="1"/>
  <c r="K17" i="12"/>
  <c r="N52" i="26" s="1"/>
  <c r="K42" i="12"/>
  <c r="K62" i="3"/>
  <c r="K67" i="3"/>
  <c r="K110" i="27" s="1"/>
  <c r="K16" i="3"/>
  <c r="K7" i="3"/>
  <c r="K64" i="3"/>
  <c r="K56" i="3"/>
  <c r="K24" i="12"/>
  <c r="K65" i="3"/>
  <c r="K32" i="3"/>
  <c r="K4" i="2"/>
  <c r="M57" i="26" s="1"/>
  <c r="N74" i="27"/>
  <c r="I43" i="20"/>
  <c r="I64" i="26" s="1"/>
  <c r="M96" i="27"/>
  <c r="F15" i="27"/>
  <c r="M72" i="27"/>
  <c r="M125" i="27"/>
  <c r="H20" i="20"/>
  <c r="H17" i="20"/>
  <c r="G19" i="10"/>
  <c r="G7" i="10"/>
  <c r="G8" i="26" s="1"/>
  <c r="G8" i="10"/>
  <c r="G97" i="26" s="1"/>
  <c r="G9" i="10"/>
  <c r="G71" i="11"/>
  <c r="E12" i="27" s="1"/>
  <c r="G6" i="12"/>
  <c r="F114" i="26" s="1"/>
  <c r="G43" i="12"/>
  <c r="F72" i="26" s="1"/>
  <c r="N5" i="2"/>
  <c r="G5" i="2"/>
  <c r="E58" i="26" s="1"/>
  <c r="N4" i="2"/>
  <c r="I52" i="20"/>
  <c r="I6" i="20"/>
  <c r="I25" i="26" s="1"/>
  <c r="I21" i="20"/>
  <c r="I48" i="20"/>
  <c r="I124" i="26"/>
  <c r="H97" i="26"/>
  <c r="I25" i="20"/>
  <c r="I108" i="27" s="1"/>
  <c r="F79" i="27"/>
  <c r="G8" i="11"/>
  <c r="G38" i="11"/>
  <c r="G33" i="11"/>
  <c r="E54" i="27" s="1"/>
  <c r="G61" i="11"/>
  <c r="G20" i="11"/>
  <c r="E35" i="27" s="1"/>
  <c r="G29" i="12"/>
  <c r="G41" i="12"/>
  <c r="G22" i="12"/>
  <c r="G30" i="3"/>
  <c r="G20" i="3"/>
  <c r="G48" i="3"/>
  <c r="D12" i="27" s="1"/>
  <c r="G6" i="3"/>
  <c r="G8" i="3"/>
  <c r="G33" i="3"/>
  <c r="G47" i="3"/>
  <c r="D77" i="27" s="1"/>
  <c r="G19" i="3"/>
  <c r="D50" i="27" s="1"/>
  <c r="G53" i="3"/>
  <c r="D135" i="27" s="1"/>
  <c r="G15" i="3"/>
  <c r="D43" i="27" s="1"/>
  <c r="G3" i="3"/>
  <c r="G52" i="3"/>
  <c r="N17" i="6"/>
  <c r="J6" i="26"/>
  <c r="G34" i="3"/>
  <c r="D109" i="27" s="1"/>
  <c r="F21" i="27"/>
  <c r="F133" i="27"/>
  <c r="F123" i="27"/>
  <c r="G10" i="6"/>
  <c r="G18" i="6"/>
  <c r="J35" i="26" s="1"/>
  <c r="N18" i="6"/>
  <c r="G31" i="27"/>
  <c r="G45" i="27"/>
  <c r="G74" i="27"/>
  <c r="G40" i="27"/>
  <c r="G139" i="27"/>
  <c r="G121" i="27"/>
  <c r="G61" i="27"/>
  <c r="I91" i="26"/>
  <c r="H44" i="20"/>
  <c r="H3" i="20"/>
  <c r="H58" i="27" s="1"/>
  <c r="H33" i="26"/>
  <c r="F36" i="27"/>
  <c r="F91" i="27"/>
  <c r="F13" i="27"/>
  <c r="F8" i="27"/>
  <c r="G6" i="10"/>
  <c r="G18" i="11"/>
  <c r="G10" i="11"/>
  <c r="E21" i="27" s="1"/>
  <c r="G42" i="12"/>
  <c r="F69" i="26" s="1"/>
  <c r="G22" i="3"/>
  <c r="D44" i="27" s="1"/>
  <c r="G14" i="3"/>
  <c r="D93" i="27" s="1"/>
  <c r="G7" i="3"/>
  <c r="G11" i="3"/>
  <c r="G55" i="3"/>
  <c r="D10" i="27" s="1"/>
  <c r="G4" i="2"/>
  <c r="E57" i="26" s="1"/>
  <c r="R8" i="26"/>
  <c r="R87" i="26"/>
  <c r="G88" i="27"/>
  <c r="G109" i="27"/>
  <c r="N55" i="27"/>
  <c r="G9" i="27"/>
  <c r="F68" i="27"/>
  <c r="M36" i="27"/>
  <c r="M70" i="12"/>
  <c r="M64" i="12"/>
  <c r="M61" i="12"/>
  <c r="E91" i="27"/>
  <c r="M13" i="27"/>
  <c r="G104" i="27"/>
  <c r="J104" i="27" s="1"/>
  <c r="N103" i="27"/>
  <c r="N109" i="27"/>
  <c r="M133" i="27"/>
  <c r="G78" i="27"/>
  <c r="M106" i="27"/>
  <c r="M8" i="27"/>
  <c r="M147" i="27"/>
  <c r="G69" i="27"/>
  <c r="G92" i="27"/>
  <c r="N38" i="27"/>
  <c r="N61" i="27"/>
  <c r="G34" i="27"/>
  <c r="M39" i="27"/>
  <c r="F60" i="27"/>
  <c r="F78" i="27"/>
  <c r="M54" i="27"/>
  <c r="M103" i="27"/>
  <c r="F97" i="27"/>
  <c r="F48" i="27"/>
  <c r="M129" i="27"/>
  <c r="F125" i="27"/>
  <c r="M104" i="27"/>
  <c r="P75" i="26"/>
  <c r="I58" i="27"/>
  <c r="M62" i="12"/>
  <c r="M68" i="12"/>
  <c r="N32" i="26"/>
  <c r="M69" i="12"/>
  <c r="M67" i="12"/>
  <c r="F95" i="26"/>
  <c r="J49" i="26"/>
  <c r="R23" i="26"/>
  <c r="J45" i="26"/>
  <c r="J17" i="26"/>
  <c r="R109" i="26"/>
  <c r="J46" i="26"/>
  <c r="R54" i="26"/>
  <c r="N139" i="27"/>
  <c r="N69" i="27"/>
  <c r="N15" i="27"/>
  <c r="G108" i="27"/>
  <c r="N104" i="27"/>
  <c r="G32" i="27"/>
  <c r="G17" i="27"/>
  <c r="N88" i="27"/>
  <c r="N87" i="27"/>
  <c r="G87" i="27"/>
  <c r="N13" i="27"/>
  <c r="N6" i="27"/>
  <c r="G106" i="27"/>
  <c r="F70" i="27"/>
  <c r="M61" i="27"/>
  <c r="F58" i="27"/>
  <c r="F80" i="27"/>
  <c r="F122" i="27"/>
  <c r="F131" i="27"/>
  <c r="F59" i="27"/>
  <c r="F103" i="27"/>
  <c r="J103" i="27" s="1"/>
  <c r="M146" i="27"/>
  <c r="F24" i="27"/>
  <c r="J30" i="26"/>
  <c r="J54" i="26"/>
  <c r="J5" i="26"/>
  <c r="R114" i="26"/>
  <c r="R105" i="26"/>
  <c r="S105" i="26" s="1"/>
  <c r="R45" i="26"/>
  <c r="J59" i="26"/>
  <c r="J105" i="26"/>
  <c r="K105" i="26" s="1"/>
  <c r="J20" i="26"/>
  <c r="R86" i="26"/>
  <c r="J8" i="26"/>
  <c r="J40" i="26"/>
  <c r="M59" i="26"/>
  <c r="K42" i="11"/>
  <c r="G55" i="11"/>
  <c r="E74" i="27" s="1"/>
  <c r="J62" i="26"/>
  <c r="R92" i="26"/>
  <c r="S92" i="26" s="1"/>
  <c r="R59" i="26"/>
  <c r="R40" i="26"/>
  <c r="J115" i="26"/>
  <c r="R106" i="26"/>
  <c r="J38" i="26"/>
  <c r="R115" i="26"/>
  <c r="R34" i="26"/>
  <c r="R96" i="26"/>
  <c r="R48" i="26"/>
  <c r="R30" i="26"/>
  <c r="R49" i="26"/>
  <c r="J58" i="26"/>
  <c r="J70" i="26"/>
  <c r="R38" i="26"/>
  <c r="R70" i="26"/>
  <c r="R62" i="26"/>
  <c r="G91" i="27"/>
  <c r="G94" i="27"/>
  <c r="G5" i="27"/>
  <c r="N31" i="27"/>
  <c r="N83" i="27"/>
  <c r="N84" i="27"/>
  <c r="G33" i="27"/>
  <c r="N146" i="27"/>
  <c r="N65" i="27"/>
  <c r="G58" i="27"/>
  <c r="G138" i="27"/>
  <c r="N67" i="27"/>
  <c r="P62" i="20"/>
  <c r="P60" i="20"/>
  <c r="P59" i="20"/>
  <c r="H28" i="27"/>
  <c r="O81" i="27"/>
  <c r="I124" i="27"/>
  <c r="O34" i="27"/>
  <c r="P66" i="20"/>
  <c r="P64" i="20"/>
  <c r="M71" i="27"/>
  <c r="M48" i="27"/>
  <c r="M91" i="27"/>
  <c r="F100" i="27"/>
  <c r="M120" i="27"/>
  <c r="M45" i="27"/>
  <c r="F5" i="27"/>
  <c r="F64" i="27"/>
  <c r="M64" i="27"/>
  <c r="O73" i="26"/>
  <c r="L91" i="27"/>
  <c r="M72" i="12"/>
  <c r="F111" i="26"/>
  <c r="F65" i="26"/>
  <c r="M31" i="26"/>
  <c r="M11" i="26"/>
  <c r="E31" i="26"/>
  <c r="E59" i="26"/>
  <c r="K120" i="27"/>
  <c r="N11" i="1"/>
  <c r="F76" i="27"/>
  <c r="F113" i="27"/>
  <c r="F52" i="27"/>
  <c r="F129" i="27"/>
  <c r="F75" i="27"/>
  <c r="F185" i="27"/>
  <c r="F119" i="27"/>
  <c r="F57" i="27"/>
  <c r="F143" i="27"/>
  <c r="F9" i="27"/>
  <c r="F231" i="27"/>
  <c r="G29" i="3"/>
  <c r="P61" i="20"/>
  <c r="K7" i="10"/>
  <c r="O17" i="26" s="1"/>
  <c r="K18" i="12"/>
  <c r="M71" i="12"/>
  <c r="M66" i="12"/>
  <c r="N56" i="20"/>
  <c r="P101" i="27" s="1"/>
  <c r="K19" i="10"/>
  <c r="O100" i="26" s="1"/>
  <c r="K16" i="11"/>
  <c r="K13" i="11"/>
  <c r="K10" i="12"/>
  <c r="N76" i="26" s="1"/>
  <c r="K47" i="12"/>
  <c r="N3" i="2"/>
  <c r="K7" i="2"/>
  <c r="M77" i="26" s="1"/>
  <c r="K20" i="3"/>
  <c r="K56" i="27" s="1"/>
  <c r="K8" i="3"/>
  <c r="K26" i="27" s="1"/>
  <c r="K58" i="3"/>
  <c r="K39" i="3"/>
  <c r="K95" i="27" s="1"/>
  <c r="P53" i="20"/>
  <c r="P8" i="20"/>
  <c r="P48" i="20"/>
  <c r="P24" i="20"/>
  <c r="P34" i="20"/>
  <c r="P44" i="20"/>
  <c r="M16" i="20"/>
  <c r="M15" i="20"/>
  <c r="P33" i="26" s="1"/>
  <c r="N54" i="20"/>
  <c r="N5" i="20"/>
  <c r="Q49" i="26" s="1"/>
  <c r="N39" i="20"/>
  <c r="N6" i="20"/>
  <c r="Q44" i="26" s="1"/>
  <c r="M36" i="20"/>
  <c r="O27" i="27" s="1"/>
  <c r="G116" i="26"/>
  <c r="K4" i="10"/>
  <c r="K38" i="11"/>
  <c r="K25" i="11"/>
  <c r="L26" i="27" s="1"/>
  <c r="K66" i="11"/>
  <c r="K11" i="11"/>
  <c r="K77" i="11"/>
  <c r="L102" i="27" s="1"/>
  <c r="K50" i="11"/>
  <c r="K7" i="11"/>
  <c r="K40" i="11"/>
  <c r="L16" i="27" s="1"/>
  <c r="K45" i="11"/>
  <c r="L5" i="27" s="1"/>
  <c r="K80" i="11"/>
  <c r="L144" i="27" s="1"/>
  <c r="R144" i="27" s="1"/>
  <c r="K23" i="12"/>
  <c r="K40" i="12"/>
  <c r="N50" i="26" s="1"/>
  <c r="K30" i="12"/>
  <c r="K29" i="3"/>
  <c r="K41" i="3"/>
  <c r="K211" i="27" s="1"/>
  <c r="R211" i="27" s="1"/>
  <c r="K17" i="3"/>
  <c r="K63" i="3"/>
  <c r="K77" i="3"/>
  <c r="K106" i="27" s="1"/>
  <c r="K21" i="3"/>
  <c r="K82" i="3"/>
  <c r="K60" i="3"/>
  <c r="K59" i="3"/>
  <c r="K72" i="3"/>
  <c r="K40" i="3"/>
  <c r="K4" i="3"/>
  <c r="K71" i="27" s="1"/>
  <c r="K35" i="3"/>
  <c r="K68" i="3"/>
  <c r="K69" i="3"/>
  <c r="K79" i="27" s="1"/>
  <c r="K27" i="3"/>
  <c r="N32" i="6"/>
  <c r="K32" i="6"/>
  <c r="R31" i="26" s="1"/>
  <c r="R73" i="26"/>
  <c r="K3" i="2"/>
  <c r="K8" i="1"/>
  <c r="L85" i="26"/>
  <c r="K7" i="1"/>
  <c r="L38" i="26" s="1"/>
  <c r="L44" i="26"/>
  <c r="R32" i="26"/>
  <c r="R61" i="26"/>
  <c r="R74" i="26"/>
  <c r="R111" i="26"/>
  <c r="R99" i="26"/>
  <c r="N54" i="27"/>
  <c r="N50" i="20"/>
  <c r="Q87" i="26" s="1"/>
  <c r="M31" i="20"/>
  <c r="O369" i="27" s="1"/>
  <c r="N10" i="20"/>
  <c r="Q41" i="26"/>
  <c r="O24" i="27"/>
  <c r="K13" i="10"/>
  <c r="K63" i="11"/>
  <c r="L115" i="27" s="1"/>
  <c r="K44" i="11"/>
  <c r="K65" i="11"/>
  <c r="K23" i="11"/>
  <c r="L77" i="27" s="1"/>
  <c r="K58" i="11"/>
  <c r="L9" i="27" s="1"/>
  <c r="K28" i="11"/>
  <c r="K54" i="12"/>
  <c r="K8" i="12"/>
  <c r="K39" i="12"/>
  <c r="K32" i="12"/>
  <c r="K57" i="12"/>
  <c r="K5" i="12"/>
  <c r="K56" i="12"/>
  <c r="K46" i="12"/>
  <c r="N106" i="26" s="1"/>
  <c r="K22" i="3"/>
  <c r="K11" i="3"/>
  <c r="K13" i="27" s="1"/>
  <c r="K49" i="3"/>
  <c r="K92" i="27" s="1"/>
  <c r="K38" i="3"/>
  <c r="K51" i="27" s="1"/>
  <c r="K6" i="3"/>
  <c r="K58" i="27" s="1"/>
  <c r="K30" i="3"/>
  <c r="K66" i="3"/>
  <c r="R26" i="26"/>
  <c r="R28" i="26"/>
  <c r="R103" i="26"/>
  <c r="R42" i="26"/>
  <c r="R142" i="26"/>
  <c r="R64" i="26"/>
  <c r="R63" i="26"/>
  <c r="R52" i="26"/>
  <c r="R79" i="26"/>
  <c r="R75" i="26"/>
  <c r="N35" i="6"/>
  <c r="N19" i="6"/>
  <c r="G19" i="6"/>
  <c r="J55" i="26" s="1"/>
  <c r="G35" i="6"/>
  <c r="J86" i="26" s="1"/>
  <c r="G68" i="11"/>
  <c r="N77" i="26"/>
  <c r="N94" i="26"/>
  <c r="N51" i="26"/>
  <c r="P29" i="26"/>
  <c r="O119" i="27"/>
  <c r="O88" i="27"/>
  <c r="Q115" i="26"/>
  <c r="H30" i="20"/>
  <c r="N21" i="26"/>
  <c r="M35" i="12"/>
  <c r="M10" i="26"/>
  <c r="M121" i="27"/>
  <c r="O125" i="26"/>
  <c r="G18" i="10"/>
  <c r="M8" i="10"/>
  <c r="G14" i="10"/>
  <c r="L204" i="27"/>
  <c r="N45" i="26"/>
  <c r="N124" i="26"/>
  <c r="N136" i="26"/>
  <c r="S136" i="26" s="1"/>
  <c r="N129" i="26"/>
  <c r="N66" i="26"/>
  <c r="M54" i="26"/>
  <c r="M128" i="26"/>
  <c r="S128" i="26" s="1"/>
  <c r="N7" i="2"/>
  <c r="N6" i="2"/>
  <c r="G7" i="2"/>
  <c r="G6" i="2"/>
  <c r="E90" i="26" s="1"/>
  <c r="G4" i="3"/>
  <c r="G50" i="3"/>
  <c r="D111" i="27" s="1"/>
  <c r="G13" i="3"/>
  <c r="G74" i="3"/>
  <c r="D81" i="27" s="1"/>
  <c r="G77" i="3"/>
  <c r="D106" i="27" s="1"/>
  <c r="H41" i="20"/>
  <c r="H7" i="27" s="1"/>
  <c r="H7" i="20"/>
  <c r="H55" i="20"/>
  <c r="H68" i="26" s="1"/>
  <c r="I16" i="20"/>
  <c r="I33" i="20"/>
  <c r="G4" i="10"/>
  <c r="M17" i="10"/>
  <c r="G60" i="11"/>
  <c r="G35" i="11"/>
  <c r="G46" i="11"/>
  <c r="G25" i="11"/>
  <c r="G40" i="11"/>
  <c r="E30" i="27" s="1"/>
  <c r="G49" i="11"/>
  <c r="E130" i="27" s="1"/>
  <c r="G58" i="11"/>
  <c r="G27" i="11"/>
  <c r="G28" i="11"/>
  <c r="G21" i="11"/>
  <c r="E92" i="27" s="1"/>
  <c r="G64" i="11"/>
  <c r="G53" i="11"/>
  <c r="E95" i="27" s="1"/>
  <c r="G5" i="11"/>
  <c r="E124" i="27" s="1"/>
  <c r="G24" i="11"/>
  <c r="E47" i="27" s="1"/>
  <c r="G10" i="12"/>
  <c r="F136" i="26" s="1"/>
  <c r="G32" i="12"/>
  <c r="F99" i="26" s="1"/>
  <c r="G31" i="12"/>
  <c r="F98" i="26" s="1"/>
  <c r="G4" i="12"/>
  <c r="G24" i="12"/>
  <c r="F97" i="26" s="1"/>
  <c r="G8" i="12"/>
  <c r="F73" i="26" s="1"/>
  <c r="G38" i="12"/>
  <c r="G20" i="12"/>
  <c r="G17" i="12"/>
  <c r="F108" i="26"/>
  <c r="F129" i="26"/>
  <c r="G63" i="3"/>
  <c r="G43" i="3"/>
  <c r="G69" i="3"/>
  <c r="G44" i="3"/>
  <c r="D116" i="27" s="1"/>
  <c r="G25" i="3"/>
  <c r="G45" i="3"/>
  <c r="G40" i="3"/>
  <c r="G9" i="3"/>
  <c r="G65" i="3"/>
  <c r="G66" i="3"/>
  <c r="G82" i="3"/>
  <c r="G27" i="3"/>
  <c r="G31" i="3"/>
  <c r="D24" i="27" s="1"/>
  <c r="G58" i="3"/>
  <c r="D99" i="27" s="1"/>
  <c r="G57" i="3"/>
  <c r="D20" i="27" s="1"/>
  <c r="G21" i="3"/>
  <c r="G62" i="3"/>
  <c r="G75" i="3"/>
  <c r="G79" i="3"/>
  <c r="F53" i="27"/>
  <c r="J111" i="26"/>
  <c r="J26" i="26"/>
  <c r="J69" i="26"/>
  <c r="J52" i="26"/>
  <c r="J67" i="26"/>
  <c r="J79" i="26"/>
  <c r="J99" i="26"/>
  <c r="J75" i="26"/>
  <c r="H8" i="26"/>
  <c r="I5" i="20"/>
  <c r="I8" i="20"/>
  <c r="I6" i="26" s="1"/>
  <c r="I4" i="20"/>
  <c r="I68" i="26" s="1"/>
  <c r="H51" i="20"/>
  <c r="H190" i="27" s="1"/>
  <c r="H26" i="20"/>
  <c r="I20" i="20"/>
  <c r="I56" i="20"/>
  <c r="I101" i="27" s="1"/>
  <c r="H63" i="20"/>
  <c r="I55" i="20"/>
  <c r="H54" i="20"/>
  <c r="I17" i="20"/>
  <c r="I82" i="26" s="1"/>
  <c r="H5" i="20"/>
  <c r="H6" i="26" s="1"/>
  <c r="I121" i="26"/>
  <c r="H21" i="20"/>
  <c r="H111" i="27"/>
  <c r="F121" i="27"/>
  <c r="G12" i="10"/>
  <c r="G87" i="26" s="1"/>
  <c r="G41" i="26"/>
  <c r="G70" i="26"/>
  <c r="G125" i="26"/>
  <c r="G36" i="26"/>
  <c r="G25" i="26"/>
  <c r="G14" i="11"/>
  <c r="E22" i="27" s="1"/>
  <c r="G13" i="11"/>
  <c r="G44" i="11"/>
  <c r="E93" i="27" s="1"/>
  <c r="G43" i="11"/>
  <c r="E79" i="27" s="1"/>
  <c r="E204" i="27"/>
  <c r="G13" i="12"/>
  <c r="F6" i="26" s="1"/>
  <c r="G14" i="12"/>
  <c r="F22" i="26" s="1"/>
  <c r="G11" i="12"/>
  <c r="F81" i="26" s="1"/>
  <c r="G45" i="12"/>
  <c r="G39" i="12"/>
  <c r="F66" i="26"/>
  <c r="G37" i="12"/>
  <c r="F133" i="26" s="1"/>
  <c r="F51" i="26"/>
  <c r="F80" i="26"/>
  <c r="F135" i="26"/>
  <c r="F77" i="26"/>
  <c r="F55" i="26"/>
  <c r="F96" i="26"/>
  <c r="F131" i="26"/>
  <c r="F89" i="26"/>
  <c r="F94" i="26"/>
  <c r="F45" i="26"/>
  <c r="F93" i="26"/>
  <c r="E54" i="26"/>
  <c r="E94" i="26"/>
  <c r="E30" i="26"/>
  <c r="E10" i="26"/>
  <c r="G36" i="3"/>
  <c r="D54" i="27" s="1"/>
  <c r="G32" i="3"/>
  <c r="G35" i="3"/>
  <c r="G17" i="3"/>
  <c r="D115" i="27" s="1"/>
  <c r="G73" i="3"/>
  <c r="G76" i="3"/>
  <c r="D143" i="27" s="1"/>
  <c r="G38" i="3"/>
  <c r="G49" i="3"/>
  <c r="G51" i="3"/>
  <c r="D71" i="27" s="1"/>
  <c r="G7" i="1"/>
  <c r="D38" i="26" s="1"/>
  <c r="N4" i="1"/>
  <c r="G4" i="1"/>
  <c r="G8" i="1"/>
  <c r="N8" i="1"/>
  <c r="D44" i="26"/>
  <c r="R10" i="26"/>
  <c r="J142" i="26"/>
  <c r="J73" i="26"/>
  <c r="J28" i="26"/>
  <c r="J65" i="26"/>
  <c r="J61" i="26"/>
  <c r="J98" i="26"/>
  <c r="R71" i="26"/>
  <c r="R107" i="26"/>
  <c r="S107" i="26" s="1"/>
  <c r="R123" i="26"/>
  <c r="S123" i="26" s="1"/>
  <c r="R67" i="26"/>
  <c r="J10" i="26"/>
  <c r="R97" i="26"/>
  <c r="R113" i="26"/>
  <c r="J74" i="26"/>
  <c r="R14" i="26"/>
  <c r="J42" i="26"/>
  <c r="J107" i="26"/>
  <c r="K107" i="26" s="1"/>
  <c r="J123" i="26"/>
  <c r="K123" i="26" s="1"/>
  <c r="R69" i="26"/>
  <c r="I23" i="26"/>
  <c r="P6" i="20"/>
  <c r="H66" i="27"/>
  <c r="I225" i="27"/>
  <c r="H214" i="27"/>
  <c r="J214" i="27" s="1"/>
  <c r="H34" i="20"/>
  <c r="H90" i="26" s="1"/>
  <c r="P25" i="20"/>
  <c r="I37" i="27"/>
  <c r="H11" i="20"/>
  <c r="M18" i="20"/>
  <c r="I53" i="27"/>
  <c r="H119" i="27"/>
  <c r="P19" i="27"/>
  <c r="D222" i="27"/>
  <c r="I71" i="26"/>
  <c r="H52" i="20"/>
  <c r="H64" i="26" s="1"/>
  <c r="H47" i="20"/>
  <c r="H86" i="26" s="1"/>
  <c r="H48" i="20"/>
  <c r="H37" i="26" s="1"/>
  <c r="H33" i="20"/>
  <c r="H124" i="27" s="1"/>
  <c r="M13" i="7"/>
  <c r="N76" i="7" s="1"/>
  <c r="P7" i="20"/>
  <c r="I44" i="20"/>
  <c r="I80" i="26" s="1"/>
  <c r="I30" i="20"/>
  <c r="I110" i="26" s="1"/>
  <c r="H4" i="20"/>
  <c r="H110" i="26" s="1"/>
  <c r="P3" i="20"/>
  <c r="P4" i="20"/>
  <c r="P26" i="20"/>
  <c r="P57" i="20"/>
  <c r="P27" i="20"/>
  <c r="I46" i="20"/>
  <c r="I54" i="27" s="1"/>
  <c r="H6" i="20"/>
  <c r="H8" i="20"/>
  <c r="H8" i="27" s="1"/>
  <c r="I39" i="20"/>
  <c r="I23" i="27" s="1"/>
  <c r="I65" i="20"/>
  <c r="H16" i="20"/>
  <c r="P65" i="20"/>
  <c r="P58" i="20"/>
  <c r="I7" i="20"/>
  <c r="I31" i="26" s="1"/>
  <c r="H61" i="20"/>
  <c r="H59" i="20"/>
  <c r="I3" i="20"/>
  <c r="I45" i="27"/>
  <c r="P9" i="20"/>
  <c r="F14" i="27"/>
  <c r="M15" i="10"/>
  <c r="G24" i="10"/>
  <c r="M21" i="10"/>
  <c r="K9" i="10"/>
  <c r="M55" i="11"/>
  <c r="N23" i="11" s="1"/>
  <c r="E238" i="27"/>
  <c r="E369" i="27"/>
  <c r="E102" i="27"/>
  <c r="M43" i="12"/>
  <c r="M55" i="12"/>
  <c r="M11" i="12"/>
  <c r="M4" i="12"/>
  <c r="M5" i="12"/>
  <c r="M32" i="12"/>
  <c r="M51" i="12"/>
  <c r="M54" i="12"/>
  <c r="M30" i="12"/>
  <c r="M10" i="12"/>
  <c r="M12" i="12"/>
  <c r="M14" i="12"/>
  <c r="M63" i="12"/>
  <c r="M20" i="12"/>
  <c r="M44" i="12"/>
  <c r="M57" i="12"/>
  <c r="G51" i="12"/>
  <c r="M31" i="3"/>
  <c r="N83" i="3" s="1"/>
  <c r="H50" i="20"/>
  <c r="H52" i="27" s="1"/>
  <c r="I27" i="20"/>
  <c r="I62" i="20"/>
  <c r="P41" i="20"/>
  <c r="I51" i="20"/>
  <c r="I37" i="20"/>
  <c r="I25" i="27" s="1"/>
  <c r="H60" i="20"/>
  <c r="P56" i="20"/>
  <c r="P28" i="20"/>
  <c r="P23" i="20"/>
  <c r="P55" i="20"/>
  <c r="P47" i="20"/>
  <c r="P20" i="20"/>
  <c r="P42" i="20"/>
  <c r="P37" i="20"/>
  <c r="P33" i="20"/>
  <c r="P32" i="20"/>
  <c r="P46" i="20"/>
  <c r="I57" i="20"/>
  <c r="I240" i="27" s="1"/>
  <c r="F117" i="27"/>
  <c r="G5" i="10"/>
  <c r="E319" i="27"/>
  <c r="J319" i="27" s="1"/>
  <c r="E190" i="27"/>
  <c r="E135" i="27"/>
  <c r="M41" i="12"/>
  <c r="M37" i="12"/>
  <c r="M7" i="12"/>
  <c r="M33" i="12"/>
  <c r="M47" i="12"/>
  <c r="M17" i="12"/>
  <c r="G49" i="12"/>
  <c r="M21" i="12"/>
  <c r="M25" i="12"/>
  <c r="M60" i="12"/>
  <c r="M16" i="12"/>
  <c r="K34" i="12"/>
  <c r="M52" i="12"/>
  <c r="M6" i="12"/>
  <c r="G21" i="12"/>
  <c r="F31" i="26" s="1"/>
  <c r="D266" i="27"/>
  <c r="J266" i="27" s="1"/>
  <c r="N81" i="27"/>
  <c r="N143" i="27"/>
  <c r="M57" i="20"/>
  <c r="M238" i="27"/>
  <c r="M302" i="27"/>
  <c r="M183" i="27"/>
  <c r="M221" i="27"/>
  <c r="R221" i="27" s="1"/>
  <c r="K20" i="10"/>
  <c r="K23" i="10"/>
  <c r="O50" i="26" s="1"/>
  <c r="K22" i="10"/>
  <c r="O60" i="26" s="1"/>
  <c r="M9" i="10"/>
  <c r="K10" i="10"/>
  <c r="O87" i="26" s="1"/>
  <c r="L238" i="27"/>
  <c r="L369" i="27"/>
  <c r="L85" i="27"/>
  <c r="L333" i="27"/>
  <c r="K26" i="12"/>
  <c r="M19" i="12"/>
  <c r="K29" i="12"/>
  <c r="N46" i="26" s="1"/>
  <c r="K49" i="12"/>
  <c r="K3" i="12"/>
  <c r="K28" i="12"/>
  <c r="K59" i="12"/>
  <c r="N142" i="26" s="1"/>
  <c r="M59" i="12"/>
  <c r="K354" i="27"/>
  <c r="K285" i="27"/>
  <c r="K6" i="1"/>
  <c r="L108" i="26" s="1"/>
  <c r="N236" i="27"/>
  <c r="N183" i="27"/>
  <c r="N111" i="27"/>
  <c r="N149" i="27"/>
  <c r="N141" i="27"/>
  <c r="N240" i="27"/>
  <c r="N43" i="27"/>
  <c r="N190" i="27"/>
  <c r="N133" i="27"/>
  <c r="N285" i="27"/>
  <c r="N98" i="27"/>
  <c r="P19" i="20"/>
  <c r="P54" i="20"/>
  <c r="N49" i="20"/>
  <c r="N11" i="20"/>
  <c r="P11" i="20"/>
  <c r="M32" i="20"/>
  <c r="M58" i="20"/>
  <c r="M134" i="27"/>
  <c r="M114" i="27"/>
  <c r="M285" i="27"/>
  <c r="M223" i="27"/>
  <c r="R223" i="27" s="1"/>
  <c r="M143" i="27"/>
  <c r="K5" i="10"/>
  <c r="O15" i="26" s="1"/>
  <c r="K12" i="10"/>
  <c r="O84" i="26" s="1"/>
  <c r="K11" i="10"/>
  <c r="O44" i="26" s="1"/>
  <c r="K6" i="10"/>
  <c r="L285" i="27"/>
  <c r="L354" i="27"/>
  <c r="L30" i="27"/>
  <c r="L295" i="27"/>
  <c r="L240" i="27"/>
  <c r="L64" i="27"/>
  <c r="L190" i="27"/>
  <c r="G3" i="10"/>
  <c r="F45" i="27"/>
  <c r="F81" i="27"/>
  <c r="F238" i="27"/>
  <c r="F236" i="27"/>
  <c r="J236" i="27" s="1"/>
  <c r="F146" i="27"/>
  <c r="F302" i="27"/>
  <c r="K4" i="12"/>
  <c r="K37" i="12"/>
  <c r="N72" i="26" s="1"/>
  <c r="K51" i="12"/>
  <c r="K36" i="12"/>
  <c r="M36" i="12"/>
  <c r="M42" i="12"/>
  <c r="M45" i="12"/>
  <c r="M48" i="12"/>
  <c r="K27" i="12"/>
  <c r="M38" i="12"/>
  <c r="K38" i="12"/>
  <c r="K60" i="12"/>
  <c r="K16" i="12"/>
  <c r="N62" i="26" s="1"/>
  <c r="K21" i="12"/>
  <c r="K20" i="12"/>
  <c r="N64" i="26" s="1"/>
  <c r="K44" i="12"/>
  <c r="K224" i="27"/>
  <c r="K41" i="27"/>
  <c r="K295" i="27"/>
  <c r="K302" i="27"/>
  <c r="K32" i="27"/>
  <c r="K273" i="27"/>
  <c r="K338" i="27"/>
  <c r="R338" i="27" s="1"/>
  <c r="K325" i="27"/>
  <c r="K305" i="27"/>
  <c r="K31" i="3"/>
  <c r="K35" i="27" s="1"/>
  <c r="N42" i="6"/>
  <c r="N291" i="27"/>
  <c r="N58" i="27"/>
  <c r="N328" i="27"/>
  <c r="N40" i="27"/>
  <c r="N20" i="27"/>
  <c r="N100" i="27"/>
  <c r="N14" i="27"/>
  <c r="N372" i="27"/>
  <c r="M236" i="27"/>
  <c r="M14" i="27"/>
  <c r="M333" i="27"/>
  <c r="M372" i="27"/>
  <c r="M241" i="27"/>
  <c r="M58" i="27"/>
  <c r="M400" i="27"/>
  <c r="R400" i="27" s="1"/>
  <c r="M328" i="27"/>
  <c r="M204" i="27"/>
  <c r="M273" i="27"/>
  <c r="M354" i="27"/>
  <c r="M65" i="27"/>
  <c r="M37" i="27"/>
  <c r="M62" i="27"/>
  <c r="M102" i="27"/>
  <c r="K42" i="6"/>
  <c r="R15" i="26" s="1"/>
  <c r="N361" i="27"/>
  <c r="N369" i="27"/>
  <c r="N273" i="27"/>
  <c r="N241" i="27"/>
  <c r="N19" i="27"/>
  <c r="N117" i="27"/>
  <c r="N72" i="27"/>
  <c r="N76" i="27"/>
  <c r="N62" i="27"/>
  <c r="P16" i="20"/>
  <c r="M7" i="20"/>
  <c r="M3" i="20"/>
  <c r="O47" i="27" s="1"/>
  <c r="P18" i="20"/>
  <c r="M61" i="20"/>
  <c r="N19" i="20"/>
  <c r="Q48" i="26" s="1"/>
  <c r="N28" i="20"/>
  <c r="M34" i="20"/>
  <c r="P110" i="26" s="1"/>
  <c r="N4" i="20"/>
  <c r="M60" i="20"/>
  <c r="N59" i="20"/>
  <c r="M8" i="20"/>
  <c r="O28" i="27" s="1"/>
  <c r="N17" i="20"/>
  <c r="Q55" i="26" s="1"/>
  <c r="M63" i="20"/>
  <c r="N36" i="20"/>
  <c r="P30" i="27" s="1"/>
  <c r="N25" i="20"/>
  <c r="M6" i="20"/>
  <c r="M50" i="20"/>
  <c r="N16" i="20"/>
  <c r="N7" i="20"/>
  <c r="Q40" i="26" s="1"/>
  <c r="M23" i="20"/>
  <c r="P84" i="26" s="1"/>
  <c r="M28" i="20"/>
  <c r="N52" i="20"/>
  <c r="Q60" i="26" s="1"/>
  <c r="M10" i="20"/>
  <c r="O190" i="27" s="1"/>
  <c r="Q25" i="26"/>
  <c r="M5" i="20"/>
  <c r="O21" i="27" s="1"/>
  <c r="N33" i="20"/>
  <c r="P34" i="27" s="1"/>
  <c r="P87" i="27"/>
  <c r="N57" i="20"/>
  <c r="P240" i="27" s="1"/>
  <c r="N32" i="20"/>
  <c r="N64" i="20"/>
  <c r="M49" i="20"/>
  <c r="N23" i="20"/>
  <c r="P58" i="27" s="1"/>
  <c r="N51" i="20"/>
  <c r="M11" i="20"/>
  <c r="P18" i="26" s="1"/>
  <c r="N37" i="20"/>
  <c r="P25" i="27" s="1"/>
  <c r="M39" i="20"/>
  <c r="O133" i="27" s="1"/>
  <c r="M56" i="20"/>
  <c r="N20" i="20"/>
  <c r="N9" i="20"/>
  <c r="M27" i="20"/>
  <c r="M291" i="27"/>
  <c r="M111" i="27"/>
  <c r="M138" i="27"/>
  <c r="M319" i="27"/>
  <c r="R319" i="27" s="1"/>
  <c r="M361" i="27"/>
  <c r="M254" i="27"/>
  <c r="M40" i="27"/>
  <c r="M117" i="27"/>
  <c r="M149" i="27"/>
  <c r="M7" i="10"/>
  <c r="M18" i="10"/>
  <c r="K14" i="10"/>
  <c r="K16" i="10"/>
  <c r="O6" i="26" s="1"/>
  <c r="I29" i="20"/>
  <c r="I64" i="20"/>
  <c r="P21" i="20"/>
  <c r="M26" i="20"/>
  <c r="O51" i="27" s="1"/>
  <c r="H66" i="20"/>
  <c r="I10" i="20"/>
  <c r="I139" i="27" s="1"/>
  <c r="I36" i="20"/>
  <c r="I30" i="27" s="1"/>
  <c r="H27" i="26"/>
  <c r="I18" i="20"/>
  <c r="I27" i="26" s="1"/>
  <c r="I53" i="20"/>
  <c r="I41" i="20"/>
  <c r="P51" i="20"/>
  <c r="P10" i="20"/>
  <c r="P43" i="20"/>
  <c r="N31" i="20"/>
  <c r="Q83" i="26" s="1"/>
  <c r="N43" i="20"/>
  <c r="Q80" i="26" s="1"/>
  <c r="Q71" i="26"/>
  <c r="M65" i="20"/>
  <c r="N3" i="20"/>
  <c r="N15" i="20"/>
  <c r="Q34" i="26" s="1"/>
  <c r="H38" i="20"/>
  <c r="H43" i="20"/>
  <c r="H325" i="27" s="1"/>
  <c r="J325" i="27" s="1"/>
  <c r="N55" i="20"/>
  <c r="P50" i="20"/>
  <c r="P15" i="20"/>
  <c r="I15" i="20"/>
  <c r="H24" i="20"/>
  <c r="H84" i="26" s="1"/>
  <c r="H25" i="20"/>
  <c r="H49" i="20"/>
  <c r="H40" i="20"/>
  <c r="N47" i="20"/>
  <c r="P26" i="27" s="1"/>
  <c r="P45" i="20"/>
  <c r="P39" i="20"/>
  <c r="P17" i="20"/>
  <c r="P14" i="20"/>
  <c r="P22" i="20"/>
  <c r="P13" i="20"/>
  <c r="P49" i="20"/>
  <c r="N13" i="20"/>
  <c r="M54" i="20"/>
  <c r="M21" i="9"/>
  <c r="N58" i="9" s="1"/>
  <c r="F204" i="27"/>
  <c r="K3" i="10"/>
  <c r="O27" i="26" s="1"/>
  <c r="G17" i="10"/>
  <c r="M19" i="10"/>
  <c r="M25" i="10"/>
  <c r="M24" i="10"/>
  <c r="M10" i="10"/>
  <c r="M4" i="10"/>
  <c r="M6" i="10"/>
  <c r="M3" i="10"/>
  <c r="M22" i="10"/>
  <c r="M20" i="10"/>
  <c r="L138" i="27"/>
  <c r="L236" i="27"/>
  <c r="E123" i="27"/>
  <c r="K11" i="12"/>
  <c r="K41" i="12"/>
  <c r="K53" i="12"/>
  <c r="K31" i="12"/>
  <c r="M31" i="12"/>
  <c r="M22" i="12"/>
  <c r="M58" i="12"/>
  <c r="K50" i="12"/>
  <c r="K55" i="12"/>
  <c r="M49" i="12"/>
  <c r="M8" i="12"/>
  <c r="M18" i="12"/>
  <c r="M9" i="12"/>
  <c r="M24" i="12"/>
  <c r="M28" i="12"/>
  <c r="M46" i="12"/>
  <c r="M23" i="12"/>
  <c r="M50" i="12"/>
  <c r="M56" i="12"/>
  <c r="M34" i="12"/>
  <c r="M27" i="12"/>
  <c r="M3" i="12"/>
  <c r="M13" i="12"/>
  <c r="G15" i="12"/>
  <c r="F59" i="26" s="1"/>
  <c r="K81" i="27"/>
  <c r="K114" i="27"/>
  <c r="K143" i="27"/>
  <c r="K369" i="27"/>
  <c r="K214" i="27"/>
  <c r="N12" i="1"/>
  <c r="K12" i="1"/>
  <c r="L6" i="26" s="1"/>
  <c r="K5" i="1"/>
  <c r="L55" i="26" s="1"/>
  <c r="K3" i="1"/>
  <c r="L16" i="26" s="1"/>
  <c r="N9" i="1"/>
  <c r="K11" i="1"/>
  <c r="N3" i="1"/>
  <c r="G397" i="27"/>
  <c r="J397" i="27" s="1"/>
  <c r="G16" i="27"/>
  <c r="G369" i="27"/>
  <c r="R261" i="27"/>
  <c r="G196" i="27"/>
  <c r="J196" i="27" s="1"/>
  <c r="G290" i="27"/>
  <c r="J290" i="27" s="1"/>
  <c r="G117" i="27"/>
  <c r="G111" i="27"/>
  <c r="G14" i="27"/>
  <c r="G354" i="27"/>
  <c r="J354" i="27" s="1"/>
  <c r="G101" i="27"/>
  <c r="G72" i="7"/>
  <c r="G7" i="27" s="1"/>
  <c r="G76" i="27"/>
  <c r="N24" i="6"/>
  <c r="N8" i="6"/>
  <c r="G5" i="6"/>
  <c r="J76" i="26" s="1"/>
  <c r="N11" i="6"/>
  <c r="R287" i="27"/>
  <c r="K215" i="26"/>
  <c r="K149" i="26"/>
  <c r="S210" i="26"/>
  <c r="K211" i="26"/>
  <c r="K203" i="26"/>
  <c r="K195" i="26"/>
  <c r="K187" i="26"/>
  <c r="K179" i="26"/>
  <c r="S175" i="26"/>
  <c r="S170" i="26"/>
  <c r="K165" i="26"/>
  <c r="K158" i="26"/>
  <c r="S155" i="26"/>
  <c r="K207" i="26"/>
  <c r="K199" i="26"/>
  <c r="K191" i="26"/>
  <c r="K183" i="26"/>
  <c r="S166" i="26"/>
  <c r="K161" i="26"/>
  <c r="S151" i="26"/>
  <c r="K218" i="26"/>
  <c r="K186" i="26"/>
  <c r="S194" i="26"/>
  <c r="K151" i="26"/>
  <c r="K146" i="26"/>
  <c r="R184" i="27"/>
  <c r="J254" i="27"/>
  <c r="K194" i="26"/>
  <c r="K160" i="26"/>
  <c r="K138" i="26"/>
  <c r="K168" i="26"/>
  <c r="S214" i="26"/>
  <c r="S198" i="26"/>
  <c r="S182" i="26"/>
  <c r="S180" i="26"/>
  <c r="K163" i="26"/>
  <c r="K144" i="26"/>
  <c r="K126" i="26"/>
  <c r="K132" i="26"/>
  <c r="K139" i="26"/>
  <c r="R384" i="27"/>
  <c r="Q1" i="27"/>
  <c r="R187" i="27"/>
  <c r="K217" i="26"/>
  <c r="K213" i="26"/>
  <c r="K209" i="26"/>
  <c r="K205" i="26"/>
  <c r="K201" i="26"/>
  <c r="K197" i="26"/>
  <c r="K193" i="26"/>
  <c r="K189" i="26"/>
  <c r="K185" i="26"/>
  <c r="K181" i="26"/>
  <c r="K178" i="26"/>
  <c r="S172" i="26"/>
  <c r="S168" i="26"/>
  <c r="S163" i="26"/>
  <c r="S153" i="26"/>
  <c r="S149" i="26"/>
  <c r="S148" i="26"/>
  <c r="S146" i="26"/>
  <c r="S126" i="26"/>
  <c r="S140" i="26"/>
  <c r="K118" i="26"/>
  <c r="S201" i="26"/>
  <c r="S176" i="26"/>
  <c r="S138" i="26"/>
  <c r="S164" i="26"/>
  <c r="S218" i="26"/>
  <c r="S206" i="26"/>
  <c r="S202" i="26"/>
  <c r="S190" i="26"/>
  <c r="S186" i="26"/>
  <c r="K175" i="26"/>
  <c r="K172" i="26"/>
  <c r="S160" i="26"/>
  <c r="S157" i="26"/>
  <c r="K155" i="26"/>
  <c r="K148" i="26"/>
  <c r="K140" i="26"/>
  <c r="K216" i="26"/>
  <c r="S215" i="26"/>
  <c r="K214" i="26"/>
  <c r="K212" i="26"/>
  <c r="S211" i="26"/>
  <c r="K210" i="26"/>
  <c r="K208" i="26"/>
  <c r="K206" i="26"/>
  <c r="S205" i="26"/>
  <c r="K204" i="26"/>
  <c r="K202" i="26"/>
  <c r="K200" i="26"/>
  <c r="S199" i="26"/>
  <c r="K198" i="26"/>
  <c r="K196" i="26"/>
  <c r="S195" i="26"/>
  <c r="K192" i="26"/>
  <c r="K190" i="26"/>
  <c r="S189" i="26"/>
  <c r="K188" i="26"/>
  <c r="S185" i="26"/>
  <c r="K184" i="26"/>
  <c r="K182" i="26"/>
  <c r="K180" i="26"/>
  <c r="S179" i="26"/>
  <c r="K177" i="26"/>
  <c r="K176" i="26"/>
  <c r="K174" i="26"/>
  <c r="S171" i="26"/>
  <c r="S169" i="26"/>
  <c r="K169" i="26"/>
  <c r="S167" i="26"/>
  <c r="S165" i="26"/>
  <c r="S162" i="26"/>
  <c r="K162" i="26"/>
  <c r="S158" i="26"/>
  <c r="K157" i="26"/>
  <c r="S156" i="26"/>
  <c r="S154" i="26"/>
  <c r="S152" i="26"/>
  <c r="K152" i="26"/>
  <c r="S150" i="26"/>
  <c r="K147" i="26"/>
  <c r="K119" i="26"/>
  <c r="K122" i="26"/>
  <c r="S130" i="26"/>
  <c r="J295" i="27"/>
  <c r="R272" i="27"/>
  <c r="S118" i="26"/>
  <c r="S147" i="26"/>
  <c r="K145" i="26"/>
  <c r="K130" i="26"/>
  <c r="G28" i="12"/>
  <c r="F79" i="26" s="1"/>
  <c r="G59" i="12"/>
  <c r="F142" i="26" s="1"/>
  <c r="G5" i="12"/>
  <c r="G54" i="12"/>
  <c r="G16" i="12"/>
  <c r="F46" i="26" s="1"/>
  <c r="G23" i="12"/>
  <c r="F64" i="26" s="1"/>
  <c r="G20" i="10"/>
  <c r="G10" i="10"/>
  <c r="G5" i="26" s="1"/>
  <c r="G11" i="10"/>
  <c r="H58" i="20"/>
  <c r="I58" i="20"/>
  <c r="G11" i="1"/>
  <c r="G9" i="1"/>
  <c r="D50" i="26" s="1"/>
  <c r="G5" i="1"/>
  <c r="D55" i="26" s="1"/>
  <c r="G3" i="1"/>
  <c r="D16" i="26" s="1"/>
  <c r="G24" i="6"/>
  <c r="H14" i="20"/>
  <c r="H13" i="27" s="1"/>
  <c r="H29" i="20"/>
  <c r="H99" i="26" s="1"/>
  <c r="G50" i="12"/>
  <c r="G25" i="10"/>
  <c r="P5" i="20"/>
  <c r="K171" i="26"/>
  <c r="H23" i="20"/>
  <c r="I23" i="20"/>
  <c r="N53" i="20"/>
  <c r="P55" i="27" s="1"/>
  <c r="M53" i="20"/>
  <c r="N40" i="20"/>
  <c r="M40" i="20"/>
  <c r="M45" i="20"/>
  <c r="O8" i="27" s="1"/>
  <c r="N45" i="20"/>
  <c r="N21" i="20"/>
  <c r="M21" i="20"/>
  <c r="N22" i="20"/>
  <c r="Q30" i="26" s="1"/>
  <c r="M22" i="20"/>
  <c r="M62" i="20"/>
  <c r="N62" i="20"/>
  <c r="N66" i="20"/>
  <c r="M66" i="20"/>
  <c r="N7" i="1"/>
  <c r="N6" i="1"/>
  <c r="N5" i="1"/>
  <c r="G3" i="6"/>
  <c r="I9" i="20"/>
  <c r="G6" i="1"/>
  <c r="G22" i="10"/>
  <c r="G60" i="26" s="1"/>
  <c r="O63" i="26"/>
  <c r="M12" i="10"/>
  <c r="H35" i="20"/>
  <c r="I35" i="20"/>
  <c r="I28" i="26" s="1"/>
  <c r="I42" i="20"/>
  <c r="I88" i="27" s="1"/>
  <c r="I22" i="20"/>
  <c r="I30" i="26" s="1"/>
  <c r="I12" i="20"/>
  <c r="I99" i="26" s="1"/>
  <c r="H42" i="20"/>
  <c r="I14" i="20"/>
  <c r="I44" i="26" s="1"/>
  <c r="H13" i="20"/>
  <c r="H9" i="20"/>
  <c r="H6" i="27" s="1"/>
  <c r="I49" i="20"/>
  <c r="I40" i="26" s="1"/>
  <c r="H12" i="20"/>
  <c r="I38" i="20"/>
  <c r="I50" i="26" s="1"/>
  <c r="I13" i="20"/>
  <c r="H22" i="20"/>
  <c r="H22" i="27" s="1"/>
  <c r="H18" i="20"/>
  <c r="I32" i="20"/>
  <c r="H32" i="20"/>
  <c r="H54" i="27" s="1"/>
  <c r="N24" i="20"/>
  <c r="M24" i="20"/>
  <c r="M44" i="20"/>
  <c r="P38" i="26" s="1"/>
  <c r="N44" i="20"/>
  <c r="M41" i="20"/>
  <c r="O147" i="27" s="1"/>
  <c r="N41" i="20"/>
  <c r="Q58" i="26" s="1"/>
  <c r="N12" i="20"/>
  <c r="M12" i="20"/>
  <c r="M39" i="12"/>
  <c r="M15" i="12"/>
  <c r="M53" i="12"/>
  <c r="P52" i="20"/>
  <c r="P36" i="20"/>
  <c r="M29" i="12"/>
  <c r="M26" i="12"/>
  <c r="M40" i="12"/>
  <c r="M11" i="10"/>
  <c r="P31" i="20"/>
  <c r="P40" i="20"/>
  <c r="P12" i="20"/>
  <c r="S217" i="26"/>
  <c r="S213" i="26"/>
  <c r="S209" i="26"/>
  <c r="S207" i="26"/>
  <c r="S203" i="26"/>
  <c r="S197" i="26"/>
  <c r="S193" i="26"/>
  <c r="S191" i="26"/>
  <c r="S187" i="26"/>
  <c r="S183" i="26"/>
  <c r="S181" i="26"/>
  <c r="S173" i="26"/>
  <c r="K173" i="26"/>
  <c r="K167" i="26"/>
  <c r="K164" i="26"/>
  <c r="S161" i="26"/>
  <c r="K156" i="26"/>
  <c r="K153" i="26"/>
  <c r="S145" i="26"/>
  <c r="S119" i="26"/>
  <c r="S122" i="26"/>
  <c r="J332" i="27"/>
  <c r="R228" i="27"/>
  <c r="R360" i="27"/>
  <c r="J363" i="27"/>
  <c r="J340" i="27"/>
  <c r="R327" i="27"/>
  <c r="J398" i="27"/>
  <c r="J267" i="27"/>
  <c r="J260" i="27"/>
  <c r="R227" i="27"/>
  <c r="J172" i="27"/>
  <c r="R246" i="27"/>
  <c r="J230" i="27"/>
  <c r="J112" i="27"/>
  <c r="J283" i="27"/>
  <c r="J355" i="27"/>
  <c r="R202" i="27"/>
  <c r="P5" i="26"/>
  <c r="P45" i="27"/>
  <c r="N14" i="20"/>
  <c r="M14" i="20"/>
  <c r="O13" i="27" s="1"/>
  <c r="S216" i="26"/>
  <c r="S212" i="26"/>
  <c r="S208" i="26"/>
  <c r="S204" i="26"/>
  <c r="S200" i="26"/>
  <c r="S196" i="26"/>
  <c r="S192" i="26"/>
  <c r="S188" i="26"/>
  <c r="S184" i="26"/>
  <c r="S178" i="26"/>
  <c r="S177" i="26"/>
  <c r="S174" i="26"/>
  <c r="K170" i="26"/>
  <c r="K166" i="26"/>
  <c r="S159" i="26"/>
  <c r="K159" i="26"/>
  <c r="K154" i="26"/>
  <c r="K150" i="26"/>
  <c r="S144" i="26"/>
  <c r="S132" i="26"/>
  <c r="S139" i="26"/>
  <c r="J39" i="27"/>
  <c r="M48" i="20"/>
  <c r="O58" i="27" s="1"/>
  <c r="N48" i="20"/>
  <c r="P11" i="27" s="1"/>
  <c r="M42" i="20"/>
  <c r="N42" i="20"/>
  <c r="P88" i="27" s="1"/>
  <c r="N46" i="20"/>
  <c r="P54" i="27" s="1"/>
  <c r="M46" i="20"/>
  <c r="O32" i="27" s="1"/>
  <c r="R270" i="27"/>
  <c r="R268" i="27"/>
  <c r="J179" i="27"/>
  <c r="R263" i="27"/>
  <c r="J297" i="27"/>
  <c r="J323" i="27"/>
  <c r="J216" i="27"/>
  <c r="J207" i="27"/>
  <c r="R365" i="27"/>
  <c r="R390" i="27"/>
  <c r="R282" i="27"/>
  <c r="R394" i="27"/>
  <c r="M25" i="20"/>
  <c r="P90" i="26" s="1"/>
  <c r="J342" i="27"/>
  <c r="R249" i="27"/>
  <c r="J145" i="27"/>
  <c r="R349" i="27"/>
  <c r="J328" i="27"/>
  <c r="J400" i="27"/>
  <c r="J274" i="27"/>
  <c r="J287" i="27"/>
  <c r="J209" i="27"/>
  <c r="J372" i="27"/>
  <c r="J356" i="27"/>
  <c r="R380" i="27"/>
  <c r="R237" i="27"/>
  <c r="R378" i="27"/>
  <c r="R137" i="27"/>
  <c r="J343" i="27"/>
  <c r="R218" i="27"/>
  <c r="R308" i="27"/>
  <c r="J317" i="27"/>
  <c r="R299" i="27"/>
  <c r="J235" i="27"/>
  <c r="R175" i="27"/>
  <c r="R339" i="27"/>
  <c r="J375" i="27"/>
  <c r="R382" i="27"/>
  <c r="J217" i="27"/>
  <c r="J201" i="27"/>
  <c r="R321" i="27"/>
  <c r="R337" i="27"/>
  <c r="R310" i="27"/>
  <c r="AA41" i="27"/>
  <c r="Z3" i="27"/>
  <c r="Y3" i="27"/>
  <c r="R355" i="27"/>
  <c r="J349" i="27"/>
  <c r="R323" i="27"/>
  <c r="X3" i="27"/>
  <c r="J394" i="27"/>
  <c r="R316" i="27"/>
  <c r="AA75" i="27"/>
  <c r="R340" i="27"/>
  <c r="R206" i="27"/>
  <c r="J258" i="27"/>
  <c r="R267" i="27"/>
  <c r="J218" i="27"/>
  <c r="R230" i="27"/>
  <c r="R235" i="27"/>
  <c r="R208" i="27"/>
  <c r="J175" i="27"/>
  <c r="J339" i="27"/>
  <c r="R334" i="27"/>
  <c r="J197" i="27"/>
  <c r="R300" i="27"/>
  <c r="R297" i="27"/>
  <c r="J382" i="27"/>
  <c r="R148" i="27"/>
  <c r="R201" i="27"/>
  <c r="R180" i="27"/>
  <c r="J184" i="27"/>
  <c r="J387" i="27"/>
  <c r="J390" i="27"/>
  <c r="AA14" i="27"/>
  <c r="AA51" i="27"/>
  <c r="AA10" i="27"/>
  <c r="AA52" i="27"/>
  <c r="J351" i="27"/>
  <c r="J261" i="27"/>
  <c r="J241" i="27"/>
  <c r="AA66" i="27"/>
  <c r="AA26" i="27"/>
  <c r="R332" i="27"/>
  <c r="J380" i="27"/>
  <c r="R363" i="27"/>
  <c r="J378" i="27"/>
  <c r="R171" i="27"/>
  <c r="R277" i="27"/>
  <c r="R385" i="27"/>
  <c r="R215" i="27"/>
  <c r="R359" i="27"/>
  <c r="J252" i="27"/>
  <c r="R283" i="27"/>
  <c r="J195" i="27"/>
  <c r="J361" i="27"/>
  <c r="J307" i="27"/>
  <c r="J183" i="27"/>
  <c r="J174" i="27"/>
  <c r="J291" i="27"/>
  <c r="J223" i="27"/>
  <c r="J392" i="27"/>
  <c r="J336" i="27"/>
  <c r="R318" i="27"/>
  <c r="J187" i="27"/>
  <c r="J303" i="27"/>
  <c r="J264" i="27"/>
  <c r="R398" i="27"/>
  <c r="J137" i="27"/>
  <c r="J259" i="27"/>
  <c r="R260" i="27"/>
  <c r="R172" i="27"/>
  <c r="J308" i="27"/>
  <c r="R176" i="27"/>
  <c r="R388" i="27"/>
  <c r="J177" i="27"/>
  <c r="J248" i="27"/>
  <c r="R373" i="27"/>
  <c r="J300" i="27"/>
  <c r="J186" i="27"/>
  <c r="R350" i="27"/>
  <c r="R216" i="27"/>
  <c r="J144" i="27"/>
  <c r="R207" i="27"/>
  <c r="J321" i="27"/>
  <c r="J365" i="27"/>
  <c r="J310" i="27"/>
  <c r="R351" i="27"/>
  <c r="J272" i="27"/>
  <c r="J348" i="27"/>
  <c r="J210" i="27"/>
  <c r="AA131" i="27"/>
  <c r="AA23" i="27"/>
  <c r="AA126" i="27"/>
  <c r="AA125" i="27"/>
  <c r="AA68" i="27"/>
  <c r="J276" i="27"/>
  <c r="R203" i="27"/>
  <c r="R245" i="27"/>
  <c r="J338" i="27"/>
  <c r="J345" i="27"/>
  <c r="R392" i="27"/>
  <c r="J203" i="27"/>
  <c r="R336" i="27"/>
  <c r="J318" i="27"/>
  <c r="R242" i="27"/>
  <c r="J250" i="27"/>
  <c r="R357" i="27"/>
  <c r="R303" i="27"/>
  <c r="R219" i="27"/>
  <c r="R258" i="27"/>
  <c r="R264" i="27"/>
  <c r="J265" i="27"/>
  <c r="J331" i="27"/>
  <c r="R233" i="27"/>
  <c r="J171" i="27"/>
  <c r="J194" i="27"/>
  <c r="J140" i="27"/>
  <c r="J277" i="27"/>
  <c r="R251" i="27"/>
  <c r="J385" i="27"/>
  <c r="R259" i="27"/>
  <c r="J329" i="27"/>
  <c r="R229" i="27"/>
  <c r="J215" i="27"/>
  <c r="J370" i="27"/>
  <c r="J359" i="27"/>
  <c r="J280" i="27"/>
  <c r="R306" i="27"/>
  <c r="J176" i="27"/>
  <c r="R262" i="27"/>
  <c r="R252" i="27"/>
  <c r="AA81" i="27"/>
  <c r="AA84" i="27"/>
  <c r="AA63" i="27"/>
  <c r="AA50" i="27"/>
  <c r="AA13" i="27"/>
  <c r="AA16" i="27"/>
  <c r="AA105" i="27"/>
  <c r="AA59" i="27"/>
  <c r="AA21" i="27"/>
  <c r="AA27" i="27"/>
  <c r="V3" i="27"/>
  <c r="J395" i="27"/>
  <c r="R195" i="27"/>
  <c r="J388" i="27"/>
  <c r="R178" i="27"/>
  <c r="R177" i="27"/>
  <c r="J208" i="27"/>
  <c r="R248" i="27"/>
  <c r="J244" i="27"/>
  <c r="J373" i="27"/>
  <c r="J311" i="27"/>
  <c r="J334" i="27"/>
  <c r="J288" i="27"/>
  <c r="R366" i="27"/>
  <c r="J391" i="27"/>
  <c r="R186" i="27"/>
  <c r="J350" i="27"/>
  <c r="J255" i="27"/>
  <c r="J362" i="27"/>
  <c r="J148" i="27"/>
  <c r="R182" i="27"/>
  <c r="J313" i="27"/>
  <c r="R387" i="27"/>
  <c r="J337" i="27"/>
  <c r="R383" i="27"/>
  <c r="R174" i="27"/>
  <c r="R348" i="27"/>
  <c r="AA136" i="27"/>
  <c r="AA48" i="27"/>
  <c r="AA43" i="27"/>
  <c r="AA40" i="27"/>
  <c r="AA132" i="27"/>
  <c r="AA33" i="27"/>
  <c r="AA88" i="27"/>
  <c r="AA64" i="27"/>
  <c r="AA119" i="27"/>
  <c r="AA22" i="27"/>
  <c r="AA72" i="27"/>
  <c r="AA37" i="27"/>
  <c r="AA58" i="27"/>
  <c r="AA115" i="27"/>
  <c r="AA114" i="27"/>
  <c r="AA79" i="27"/>
  <c r="AA113" i="27"/>
  <c r="AA110" i="27"/>
  <c r="AA6" i="27"/>
  <c r="AA78" i="27"/>
  <c r="AA106" i="27"/>
  <c r="AA36" i="27"/>
  <c r="AA49" i="27"/>
  <c r="AA99" i="27"/>
  <c r="AA8" i="27"/>
  <c r="AA9" i="27"/>
  <c r="AA94" i="27"/>
  <c r="R345" i="27"/>
  <c r="R145" i="27"/>
  <c r="J228" i="27"/>
  <c r="R356" i="27"/>
  <c r="J211" i="27"/>
  <c r="J237" i="27"/>
  <c r="J360" i="27"/>
  <c r="R250" i="27"/>
  <c r="J357" i="27"/>
  <c r="J327" i="27"/>
  <c r="R265" i="27"/>
  <c r="R331" i="27"/>
  <c r="J233" i="27"/>
  <c r="R194" i="27"/>
  <c r="R140" i="27"/>
  <c r="R343" i="27"/>
  <c r="J251" i="27"/>
  <c r="J192" i="27"/>
  <c r="R329" i="27"/>
  <c r="J384" i="27"/>
  <c r="J229" i="27"/>
  <c r="J227" i="27"/>
  <c r="R370" i="27"/>
  <c r="J246" i="27"/>
  <c r="R280" i="27"/>
  <c r="J306" i="27"/>
  <c r="R317" i="27"/>
  <c r="J299" i="27"/>
  <c r="R395" i="27"/>
  <c r="J178" i="27"/>
  <c r="J273" i="27"/>
  <c r="AA135" i="27"/>
  <c r="AA133" i="27"/>
  <c r="AA69" i="27"/>
  <c r="AA122" i="27"/>
  <c r="AA121" i="27"/>
  <c r="AA118" i="27"/>
  <c r="AA117" i="27"/>
  <c r="AA32" i="27"/>
  <c r="AA70" i="27"/>
  <c r="AA87" i="27"/>
  <c r="AA82" i="27"/>
  <c r="AA15" i="27"/>
  <c r="AA11" i="27"/>
  <c r="AA112" i="27"/>
  <c r="AA7" i="27"/>
  <c r="AA109" i="27"/>
  <c r="AA57" i="27"/>
  <c r="AA65" i="27"/>
  <c r="AA103" i="27"/>
  <c r="AA101" i="27"/>
  <c r="AA100" i="27"/>
  <c r="AA98" i="27"/>
  <c r="AA62" i="27"/>
  <c r="AA96" i="27"/>
  <c r="AA95" i="27"/>
  <c r="AA53" i="27"/>
  <c r="R244" i="27"/>
  <c r="R311" i="27"/>
  <c r="J202" i="27"/>
  <c r="R375" i="27"/>
  <c r="R288" i="27"/>
  <c r="J366" i="27"/>
  <c r="R391" i="27"/>
  <c r="J268" i="27"/>
  <c r="J263" i="27"/>
  <c r="R255" i="27"/>
  <c r="R362" i="27"/>
  <c r="R217" i="27"/>
  <c r="J182" i="27"/>
  <c r="R313" i="27"/>
  <c r="J383" i="27"/>
  <c r="R307" i="27"/>
  <c r="R209" i="27"/>
  <c r="R397" i="27"/>
  <c r="J316" i="27"/>
  <c r="R274" i="27"/>
  <c r="J282" i="27"/>
  <c r="R196" i="27"/>
  <c r="R342" i="27"/>
  <c r="J221" i="27"/>
  <c r="J249" i="27"/>
  <c r="R276" i="27"/>
  <c r="R266" i="27"/>
  <c r="R290" i="27"/>
  <c r="R191" i="27"/>
  <c r="AA130" i="27"/>
  <c r="AA128" i="27"/>
  <c r="AA73" i="27"/>
  <c r="AA29" i="27"/>
  <c r="AA45" i="27"/>
  <c r="AA55" i="27"/>
  <c r="AA123" i="27"/>
  <c r="AA93" i="27"/>
  <c r="AA92" i="27"/>
  <c r="W3" i="27"/>
  <c r="AA89" i="27"/>
  <c r="U3" i="27"/>
  <c r="AA61" i="27"/>
  <c r="AA127" i="27"/>
  <c r="AA86" i="27"/>
  <c r="AA124" i="27"/>
  <c r="AA28" i="27"/>
  <c r="AA60" i="27"/>
  <c r="AA44" i="27"/>
  <c r="AA91" i="27"/>
  <c r="AA134" i="27"/>
  <c r="AA12" i="27"/>
  <c r="AA54" i="27"/>
  <c r="AA76" i="27"/>
  <c r="AA120" i="27"/>
  <c r="AA30" i="27"/>
  <c r="AA24" i="27"/>
  <c r="AA129" i="27"/>
  <c r="AA20" i="27"/>
  <c r="AA38" i="27"/>
  <c r="AA116" i="27"/>
  <c r="AA35" i="27"/>
  <c r="AA97" i="27"/>
  <c r="AA77" i="27"/>
  <c r="AA17" i="27"/>
  <c r="AA90" i="27"/>
  <c r="AA80" i="27"/>
  <c r="AA46" i="27"/>
  <c r="AA18" i="27"/>
  <c r="AA111" i="27"/>
  <c r="AA34" i="27"/>
  <c r="AA108" i="27"/>
  <c r="AA107" i="27"/>
  <c r="AA104" i="27"/>
  <c r="AA102" i="27"/>
  <c r="AA56" i="27"/>
  <c r="R121" i="27" l="1"/>
  <c r="R325" i="27"/>
  <c r="O32" i="26"/>
  <c r="L52" i="27"/>
  <c r="O128" i="27"/>
  <c r="R128" i="27" s="1"/>
  <c r="Q14" i="26"/>
  <c r="L60" i="27"/>
  <c r="K23" i="27"/>
  <c r="K27" i="27"/>
  <c r="K61" i="27"/>
  <c r="R11" i="26"/>
  <c r="P130" i="27"/>
  <c r="P82" i="26"/>
  <c r="P39" i="26"/>
  <c r="P80" i="26"/>
  <c r="Q88" i="26"/>
  <c r="P100" i="27"/>
  <c r="P139" i="27"/>
  <c r="Q73" i="26"/>
  <c r="O97" i="27"/>
  <c r="O52" i="27"/>
  <c r="P149" i="27"/>
  <c r="Q19" i="26"/>
  <c r="P71" i="26"/>
  <c r="O65" i="27"/>
  <c r="O22" i="27"/>
  <c r="O54" i="27"/>
  <c r="O5" i="27"/>
  <c r="O111" i="27"/>
  <c r="O9" i="27"/>
  <c r="P99" i="26"/>
  <c r="O15" i="27"/>
  <c r="I14" i="26"/>
  <c r="Q64" i="26"/>
  <c r="P7" i="27"/>
  <c r="Q97" i="26"/>
  <c r="P108" i="27"/>
  <c r="Q31" i="26"/>
  <c r="P23" i="27"/>
  <c r="Q10" i="26"/>
  <c r="Q69" i="26"/>
  <c r="P16" i="27"/>
  <c r="Q37" i="26"/>
  <c r="Q99" i="26"/>
  <c r="P44" i="27"/>
  <c r="O7" i="26"/>
  <c r="O5" i="26"/>
  <c r="O22" i="26"/>
  <c r="L33" i="27"/>
  <c r="L31" i="27"/>
  <c r="L47" i="27"/>
  <c r="L27" i="27"/>
  <c r="L6" i="27"/>
  <c r="L120" i="27"/>
  <c r="L48" i="27"/>
  <c r="L7" i="27"/>
  <c r="L62" i="27"/>
  <c r="L32" i="27"/>
  <c r="L75" i="27"/>
  <c r="L108" i="27"/>
  <c r="L118" i="27"/>
  <c r="L97" i="27"/>
  <c r="L53" i="27"/>
  <c r="L110" i="27"/>
  <c r="L13" i="27"/>
  <c r="R13" i="27" s="1"/>
  <c r="L59" i="27"/>
  <c r="L41" i="27"/>
  <c r="N43" i="26"/>
  <c r="N81" i="26"/>
  <c r="N37" i="26"/>
  <c r="N12" i="26"/>
  <c r="N31" i="26"/>
  <c r="N85" i="26"/>
  <c r="K24" i="27"/>
  <c r="K30" i="27"/>
  <c r="R30" i="27" s="1"/>
  <c r="K135" i="27"/>
  <c r="K14" i="27"/>
  <c r="K147" i="27"/>
  <c r="R147" i="27" s="1"/>
  <c r="K50" i="27"/>
  <c r="K70" i="27"/>
  <c r="K29" i="27"/>
  <c r="K21" i="27"/>
  <c r="M16" i="26"/>
  <c r="M67" i="26"/>
  <c r="K136" i="26"/>
  <c r="T136" i="26" s="1"/>
  <c r="G14" i="26"/>
  <c r="O110" i="26"/>
  <c r="O9" i="26"/>
  <c r="O51" i="26"/>
  <c r="O13" i="26"/>
  <c r="O18" i="26"/>
  <c r="O10" i="26"/>
  <c r="E24" i="27"/>
  <c r="D9" i="27"/>
  <c r="F38" i="26"/>
  <c r="N44" i="26"/>
  <c r="N9" i="26"/>
  <c r="N5" i="26"/>
  <c r="N40" i="26"/>
  <c r="N6" i="26"/>
  <c r="N73" i="26"/>
  <c r="N26" i="26"/>
  <c r="N33" i="26"/>
  <c r="S33" i="26" s="1"/>
  <c r="D6" i="27"/>
  <c r="K9" i="27"/>
  <c r="K69" i="27"/>
  <c r="K52" i="27"/>
  <c r="K44" i="27"/>
  <c r="K68" i="27"/>
  <c r="K141" i="27"/>
  <c r="K10" i="27"/>
  <c r="K28" i="27"/>
  <c r="K82" i="27"/>
  <c r="K5" i="27"/>
  <c r="E11" i="27"/>
  <c r="F44" i="26"/>
  <c r="F9" i="26"/>
  <c r="D49" i="27"/>
  <c r="D74" i="27"/>
  <c r="D68" i="27"/>
  <c r="J92" i="26"/>
  <c r="K92" i="26" s="1"/>
  <c r="T92" i="26" s="1"/>
  <c r="A92" i="26" s="1"/>
  <c r="J47" i="26"/>
  <c r="H28" i="26"/>
  <c r="H9" i="27"/>
  <c r="I58" i="26"/>
  <c r="I119" i="27"/>
  <c r="I49" i="26"/>
  <c r="K49" i="26" s="1"/>
  <c r="I44" i="27"/>
  <c r="J44" i="27" s="1"/>
  <c r="H234" i="27"/>
  <c r="H38" i="26"/>
  <c r="H41" i="26"/>
  <c r="H85" i="27"/>
  <c r="H32" i="27"/>
  <c r="I42" i="27"/>
  <c r="I100" i="27"/>
  <c r="H21" i="27"/>
  <c r="H369" i="27"/>
  <c r="J369" i="27" s="1"/>
  <c r="H80" i="26"/>
  <c r="K80" i="26" s="1"/>
  <c r="I94" i="27"/>
  <c r="I37" i="26"/>
  <c r="H61" i="26"/>
  <c r="I87" i="26"/>
  <c r="I19" i="26"/>
  <c r="H47" i="27"/>
  <c r="J47" i="27" s="1"/>
  <c r="H132" i="27"/>
  <c r="J132" i="27" s="1"/>
  <c r="S132" i="27" s="1"/>
  <c r="H81" i="27"/>
  <c r="H15" i="27"/>
  <c r="I15" i="26"/>
  <c r="I34" i="26"/>
  <c r="I54" i="26"/>
  <c r="I130" i="27"/>
  <c r="J130" i="27" s="1"/>
  <c r="H66" i="26"/>
  <c r="H51" i="27"/>
  <c r="H77" i="26"/>
  <c r="H43" i="26"/>
  <c r="I28" i="27"/>
  <c r="I11" i="27"/>
  <c r="H109" i="27"/>
  <c r="J109" i="27" s="1"/>
  <c r="I55" i="27"/>
  <c r="I73" i="26"/>
  <c r="H97" i="27"/>
  <c r="H21" i="26"/>
  <c r="I33" i="26"/>
  <c r="I7" i="27"/>
  <c r="H65" i="27"/>
  <c r="H15" i="26"/>
  <c r="I95" i="27"/>
  <c r="I34" i="27"/>
  <c r="H88" i="26"/>
  <c r="H5" i="27"/>
  <c r="G69" i="26"/>
  <c r="G6" i="26"/>
  <c r="K6" i="26" s="1"/>
  <c r="G67" i="26"/>
  <c r="G22" i="26"/>
  <c r="G28" i="26"/>
  <c r="G44" i="26"/>
  <c r="G26" i="26"/>
  <c r="G84" i="26"/>
  <c r="G48" i="26"/>
  <c r="G13" i="26"/>
  <c r="G110" i="26"/>
  <c r="G9" i="26"/>
  <c r="G29" i="26"/>
  <c r="G7" i="26"/>
  <c r="G133" i="26"/>
  <c r="G10" i="26"/>
  <c r="E75" i="27"/>
  <c r="E127" i="27"/>
  <c r="E131" i="27"/>
  <c r="J35" i="27"/>
  <c r="E116" i="27"/>
  <c r="E80" i="27"/>
  <c r="J80" i="27" s="1"/>
  <c r="E37" i="27"/>
  <c r="E25" i="27"/>
  <c r="E41" i="27"/>
  <c r="E128" i="27"/>
  <c r="J128" i="27" s="1"/>
  <c r="E68" i="27"/>
  <c r="E27" i="27"/>
  <c r="E71" i="27"/>
  <c r="E9" i="27"/>
  <c r="E45" i="27"/>
  <c r="E77" i="27"/>
  <c r="J77" i="27" s="1"/>
  <c r="E16" i="27"/>
  <c r="E51" i="27"/>
  <c r="E53" i="27"/>
  <c r="E6" i="27"/>
  <c r="F5" i="26"/>
  <c r="F18" i="26"/>
  <c r="F33" i="26"/>
  <c r="F41" i="26"/>
  <c r="F14" i="26"/>
  <c r="F23" i="26"/>
  <c r="F71" i="26"/>
  <c r="D60" i="27"/>
  <c r="J60" i="27" s="1"/>
  <c r="D56" i="27"/>
  <c r="D41" i="27"/>
  <c r="D21" i="27"/>
  <c r="D82" i="27"/>
  <c r="D5" i="27"/>
  <c r="D51" i="27"/>
  <c r="D58" i="27"/>
  <c r="D46" i="27"/>
  <c r="D23" i="27"/>
  <c r="J23" i="27" s="1"/>
  <c r="D31" i="27"/>
  <c r="D29" i="27"/>
  <c r="D52" i="27"/>
  <c r="E88" i="26"/>
  <c r="E67" i="26"/>
  <c r="G71" i="27"/>
  <c r="J115" i="27"/>
  <c r="Q29" i="20"/>
  <c r="Q35" i="20"/>
  <c r="Q30" i="20"/>
  <c r="Q38" i="20"/>
  <c r="D122" i="27"/>
  <c r="J122" i="27" s="1"/>
  <c r="K11" i="27"/>
  <c r="O12" i="26"/>
  <c r="O19" i="26"/>
  <c r="L67" i="27"/>
  <c r="L8" i="27"/>
  <c r="N39" i="11"/>
  <c r="N14" i="11"/>
  <c r="R89" i="27"/>
  <c r="O46" i="27"/>
  <c r="P27" i="26"/>
  <c r="Q125" i="26"/>
  <c r="Q59" i="26"/>
  <c r="K124" i="27"/>
  <c r="R115" i="27"/>
  <c r="K83" i="27"/>
  <c r="R83" i="27" s="1"/>
  <c r="N13" i="26"/>
  <c r="N61" i="26"/>
  <c r="K126" i="27"/>
  <c r="K125" i="27"/>
  <c r="J17" i="27"/>
  <c r="S90" i="26"/>
  <c r="K117" i="27"/>
  <c r="L36" i="26"/>
  <c r="R65" i="26"/>
  <c r="R88" i="26"/>
  <c r="J88" i="26"/>
  <c r="J85" i="26"/>
  <c r="J10" i="27"/>
  <c r="H81" i="26"/>
  <c r="R92" i="27"/>
  <c r="D75" i="27"/>
  <c r="H18" i="26"/>
  <c r="O29" i="26"/>
  <c r="L101" i="27"/>
  <c r="R101" i="27" s="1"/>
  <c r="L51" i="27"/>
  <c r="R51" i="27" s="1"/>
  <c r="L37" i="27"/>
  <c r="N30" i="26"/>
  <c r="N10" i="26"/>
  <c r="F32" i="26"/>
  <c r="K22" i="27"/>
  <c r="R22" i="27" s="1"/>
  <c r="K42" i="27"/>
  <c r="J89" i="27"/>
  <c r="K76" i="26"/>
  <c r="F57" i="26"/>
  <c r="D117" i="27"/>
  <c r="J117" i="27" s="1"/>
  <c r="D11" i="27"/>
  <c r="R110" i="27"/>
  <c r="K91" i="26"/>
  <c r="H46" i="26"/>
  <c r="K46" i="26" s="1"/>
  <c r="K31" i="26"/>
  <c r="G39" i="26"/>
  <c r="G17" i="26"/>
  <c r="F30" i="26"/>
  <c r="F10" i="26"/>
  <c r="D22" i="27"/>
  <c r="J22" i="27" s="1"/>
  <c r="D42" i="27"/>
  <c r="F48" i="26"/>
  <c r="N111" i="26"/>
  <c r="N58" i="26"/>
  <c r="F11" i="26"/>
  <c r="F40" i="26"/>
  <c r="D105" i="27"/>
  <c r="D95" i="27"/>
  <c r="E111" i="27"/>
  <c r="J111" i="27" s="1"/>
  <c r="E20" i="27"/>
  <c r="K146" i="27"/>
  <c r="K33" i="27"/>
  <c r="K85" i="27"/>
  <c r="K60" i="27"/>
  <c r="F82" i="26"/>
  <c r="D141" i="27"/>
  <c r="J141" i="27" s="1"/>
  <c r="D83" i="27"/>
  <c r="J83" i="27" s="1"/>
  <c r="J22" i="26"/>
  <c r="J95" i="26"/>
  <c r="D37" i="27"/>
  <c r="D53" i="27"/>
  <c r="E46" i="27"/>
  <c r="E33" i="27"/>
  <c r="K87" i="27"/>
  <c r="K31" i="27"/>
  <c r="O109" i="26"/>
  <c r="O67" i="26"/>
  <c r="L139" i="27"/>
  <c r="R139" i="27" s="1"/>
  <c r="L15" i="27"/>
  <c r="P198" i="27"/>
  <c r="R198" i="27" s="1"/>
  <c r="Q77" i="26"/>
  <c r="J48" i="26"/>
  <c r="J90" i="26"/>
  <c r="K90" i="26" s="1"/>
  <c r="G32" i="26"/>
  <c r="G19" i="26"/>
  <c r="E81" i="27"/>
  <c r="E82" i="27"/>
  <c r="J82" i="27" s="1"/>
  <c r="G23" i="26"/>
  <c r="E40" i="27"/>
  <c r="E56" i="27"/>
  <c r="L81" i="27"/>
  <c r="L82" i="27"/>
  <c r="K94" i="27"/>
  <c r="K67" i="27"/>
  <c r="D61" i="27"/>
  <c r="J61" i="27" s="1"/>
  <c r="D126" i="27"/>
  <c r="J126" i="27" s="1"/>
  <c r="D125" i="27"/>
  <c r="J125" i="27" s="1"/>
  <c r="F7" i="26"/>
  <c r="E13" i="27"/>
  <c r="E28" i="27"/>
  <c r="E94" i="27"/>
  <c r="E55" i="27"/>
  <c r="M143" i="26"/>
  <c r="S143" i="26" s="1"/>
  <c r="M85" i="26"/>
  <c r="K37" i="27"/>
  <c r="K53" i="27"/>
  <c r="L45" i="27"/>
  <c r="L125" i="27"/>
  <c r="L126" i="27"/>
  <c r="L38" i="27"/>
  <c r="L130" i="27"/>
  <c r="R130" i="27" s="1"/>
  <c r="K47" i="27"/>
  <c r="L12" i="27"/>
  <c r="D86" i="26"/>
  <c r="D34" i="26"/>
  <c r="L86" i="26"/>
  <c r="L34" i="26"/>
  <c r="S34" i="26" s="1"/>
  <c r="G73" i="26"/>
  <c r="G15" i="26"/>
  <c r="N95" i="26"/>
  <c r="N47" i="26"/>
  <c r="O61" i="26"/>
  <c r="O28" i="26"/>
  <c r="Q74" i="26"/>
  <c r="Q70" i="26"/>
  <c r="H47" i="26"/>
  <c r="K47" i="26" s="1"/>
  <c r="D36" i="26"/>
  <c r="D76" i="27"/>
  <c r="D67" i="27"/>
  <c r="D146" i="27"/>
  <c r="D33" i="27"/>
  <c r="F36" i="26"/>
  <c r="F37" i="26"/>
  <c r="L222" i="27"/>
  <c r="L29" i="27"/>
  <c r="K185" i="27"/>
  <c r="K54" i="27"/>
  <c r="R54" i="27" s="1"/>
  <c r="D70" i="27"/>
  <c r="D124" i="27"/>
  <c r="J124" i="27" s="1"/>
  <c r="S49" i="26"/>
  <c r="E70" i="27"/>
  <c r="E78" i="27"/>
  <c r="F16" i="26"/>
  <c r="E139" i="27"/>
  <c r="E15" i="27"/>
  <c r="D147" i="27"/>
  <c r="J147" i="27" s="1"/>
  <c r="D45" i="27"/>
  <c r="F19" i="26"/>
  <c r="F43" i="26"/>
  <c r="E58" i="27"/>
  <c r="E18" i="27"/>
  <c r="G121" i="26"/>
  <c r="G58" i="26"/>
  <c r="K134" i="27"/>
  <c r="L11" i="27"/>
  <c r="L43" i="27"/>
  <c r="L94" i="27"/>
  <c r="L55" i="27"/>
  <c r="L88" i="27"/>
  <c r="R88" i="27" s="1"/>
  <c r="R12" i="26"/>
  <c r="R85" i="26"/>
  <c r="O88" i="26"/>
  <c r="O58" i="26"/>
  <c r="I74" i="26"/>
  <c r="I70" i="26"/>
  <c r="O16" i="26"/>
  <c r="O69" i="26"/>
  <c r="D41" i="26"/>
  <c r="D75" i="26"/>
  <c r="F85" i="26"/>
  <c r="F13" i="26"/>
  <c r="O57" i="26"/>
  <c r="K20" i="27"/>
  <c r="K66" i="27"/>
  <c r="N68" i="26"/>
  <c r="L70" i="27"/>
  <c r="L78" i="27"/>
  <c r="E143" i="26"/>
  <c r="K143" i="26" s="1"/>
  <c r="E85" i="26"/>
  <c r="J93" i="27"/>
  <c r="E34" i="27"/>
  <c r="E29" i="27"/>
  <c r="E59" i="27"/>
  <c r="E50" i="27"/>
  <c r="J50" i="27" s="1"/>
  <c r="I198" i="27"/>
  <c r="J198" i="27" s="1"/>
  <c r="I77" i="26"/>
  <c r="E64" i="26"/>
  <c r="E38" i="26"/>
  <c r="L74" i="27"/>
  <c r="L14" i="27"/>
  <c r="K122" i="27"/>
  <c r="K86" i="27"/>
  <c r="R86" i="27" s="1"/>
  <c r="S86" i="27" s="1"/>
  <c r="A86" i="27" s="1"/>
  <c r="K77" i="27"/>
  <c r="K57" i="27"/>
  <c r="L25" i="27"/>
  <c r="L68" i="27"/>
  <c r="F68" i="26"/>
  <c r="H83" i="26"/>
  <c r="H93" i="26"/>
  <c r="H44" i="26"/>
  <c r="H60" i="26"/>
  <c r="H56" i="26"/>
  <c r="H67" i="27"/>
  <c r="H82" i="26"/>
  <c r="H33" i="27"/>
  <c r="I106" i="26"/>
  <c r="K106" i="26" s="1"/>
  <c r="I16" i="27"/>
  <c r="H73" i="26"/>
  <c r="H79" i="26"/>
  <c r="I53" i="26"/>
  <c r="I26" i="27"/>
  <c r="I66" i="27"/>
  <c r="I20" i="27"/>
  <c r="H19" i="26"/>
  <c r="H5" i="26"/>
  <c r="H72" i="27"/>
  <c r="H71" i="26"/>
  <c r="I125" i="26"/>
  <c r="I59" i="26"/>
  <c r="H79" i="27"/>
  <c r="H62" i="26"/>
  <c r="I36" i="27"/>
  <c r="I24" i="27"/>
  <c r="I70" i="27"/>
  <c r="I5" i="27"/>
  <c r="I74" i="27"/>
  <c r="I12" i="27"/>
  <c r="J12" i="27" s="1"/>
  <c r="I26" i="26"/>
  <c r="I32" i="26"/>
  <c r="H26" i="26"/>
  <c r="H29" i="27"/>
  <c r="H84" i="27"/>
  <c r="J84" i="27" s="1"/>
  <c r="H78" i="27"/>
  <c r="I346" i="27"/>
  <c r="J346" i="27" s="1"/>
  <c r="I72" i="26"/>
  <c r="H285" i="27"/>
  <c r="J285" i="27" s="1"/>
  <c r="H63" i="26"/>
  <c r="H13" i="26"/>
  <c r="I39" i="26"/>
  <c r="H29" i="26"/>
  <c r="O109" i="27"/>
  <c r="R109" i="27" s="1"/>
  <c r="O50" i="27"/>
  <c r="P105" i="27"/>
  <c r="P28" i="27"/>
  <c r="Q43" i="26"/>
  <c r="Q28" i="26"/>
  <c r="O79" i="27"/>
  <c r="R79" i="27" s="1"/>
  <c r="P62" i="26"/>
  <c r="P66" i="27"/>
  <c r="P20" i="27"/>
  <c r="O141" i="27"/>
  <c r="P61" i="26"/>
  <c r="P70" i="27"/>
  <c r="P5" i="27"/>
  <c r="Q26" i="26"/>
  <c r="Q32" i="26"/>
  <c r="Q111" i="26"/>
  <c r="P41" i="27"/>
  <c r="P111" i="26"/>
  <c r="O78" i="27"/>
  <c r="P46" i="26"/>
  <c r="O71" i="27"/>
  <c r="P74" i="27"/>
  <c r="P12" i="27"/>
  <c r="O59" i="27"/>
  <c r="O124" i="27"/>
  <c r="P26" i="26"/>
  <c r="O29" i="27"/>
  <c r="P93" i="26"/>
  <c r="P41" i="26"/>
  <c r="Q67" i="26"/>
  <c r="Q82" i="26"/>
  <c r="O67" i="27"/>
  <c r="P56" i="26"/>
  <c r="P73" i="26"/>
  <c r="P79" i="26"/>
  <c r="P95" i="26"/>
  <c r="P37" i="26"/>
  <c r="P346" i="27"/>
  <c r="R346" i="27" s="1"/>
  <c r="Q72" i="26"/>
  <c r="P65" i="26"/>
  <c r="O7" i="27"/>
  <c r="P44" i="26"/>
  <c r="P60" i="26"/>
  <c r="P107" i="27"/>
  <c r="P95" i="27"/>
  <c r="R95" i="27" s="1"/>
  <c r="P102" i="27"/>
  <c r="P24" i="27"/>
  <c r="R24" i="27" s="1"/>
  <c r="R37" i="26"/>
  <c r="R103" i="27"/>
  <c r="S103" i="27" s="1"/>
  <c r="A103" i="27" s="1"/>
  <c r="N88" i="26"/>
  <c r="L50" i="26"/>
  <c r="R55" i="26"/>
  <c r="R5" i="26"/>
  <c r="I16" i="26"/>
  <c r="H9" i="26"/>
  <c r="N82" i="26"/>
  <c r="P36" i="27"/>
  <c r="O84" i="27"/>
  <c r="R84" i="27" s="1"/>
  <c r="L80" i="27"/>
  <c r="N16" i="26"/>
  <c r="R39" i="27"/>
  <c r="S39" i="27" s="1"/>
  <c r="A39" i="27" s="1"/>
  <c r="R17" i="26"/>
  <c r="O19" i="27"/>
  <c r="Q16" i="26"/>
  <c r="O21" i="26"/>
  <c r="N25" i="26"/>
  <c r="N69" i="26"/>
  <c r="M89" i="26"/>
  <c r="P9" i="26"/>
  <c r="Q142" i="26"/>
  <c r="S142" i="26" s="1"/>
  <c r="Q15" i="26"/>
  <c r="G81" i="26"/>
  <c r="G61" i="26"/>
  <c r="G88" i="26"/>
  <c r="G51" i="26"/>
  <c r="G27" i="26"/>
  <c r="E16" i="26"/>
  <c r="I79" i="26"/>
  <c r="I61" i="26"/>
  <c r="I62" i="26"/>
  <c r="I105" i="27"/>
  <c r="I87" i="27"/>
  <c r="H32" i="26"/>
  <c r="J123" i="27"/>
  <c r="J34" i="26"/>
  <c r="J121" i="27"/>
  <c r="S121" i="27" s="1"/>
  <c r="A121" i="27" s="1"/>
  <c r="R61" i="27"/>
  <c r="H75" i="26"/>
  <c r="H74" i="26"/>
  <c r="H35" i="26"/>
  <c r="R133" i="27"/>
  <c r="R104" i="27"/>
  <c r="S104" i="27" s="1"/>
  <c r="A104" i="27" s="1"/>
  <c r="G18" i="26"/>
  <c r="J91" i="27"/>
  <c r="E89" i="26"/>
  <c r="F74" i="26"/>
  <c r="F26" i="26"/>
  <c r="R91" i="27"/>
  <c r="P120" i="26"/>
  <c r="O108" i="27"/>
  <c r="H120" i="26"/>
  <c r="K120" i="26" s="1"/>
  <c r="H108" i="27"/>
  <c r="H95" i="26"/>
  <c r="P28" i="26"/>
  <c r="F100" i="26"/>
  <c r="F54" i="26"/>
  <c r="N7" i="26"/>
  <c r="N100" i="26"/>
  <c r="N35" i="26"/>
  <c r="N99" i="26"/>
  <c r="K65" i="27"/>
  <c r="G65" i="27"/>
  <c r="G13" i="27"/>
  <c r="J23" i="26"/>
  <c r="J87" i="26"/>
  <c r="J60" i="26"/>
  <c r="J112" i="26"/>
  <c r="J114" i="26"/>
  <c r="K72" i="27"/>
  <c r="K98" i="27"/>
  <c r="E76" i="27"/>
  <c r="E108" i="27"/>
  <c r="K102" i="27"/>
  <c r="K38" i="27"/>
  <c r="K253" i="27"/>
  <c r="K59" i="27"/>
  <c r="K40" i="27"/>
  <c r="K136" i="27"/>
  <c r="K108" i="27"/>
  <c r="K111" i="27"/>
  <c r="K90" i="27"/>
  <c r="K127" i="27"/>
  <c r="K73" i="27"/>
  <c r="K74" i="27"/>
  <c r="D101" i="27"/>
  <c r="J101" i="27" s="1"/>
  <c r="D69" i="27"/>
  <c r="D118" i="27"/>
  <c r="J118" i="27" s="1"/>
  <c r="D79" i="27"/>
  <c r="D64" i="27"/>
  <c r="D102" i="27"/>
  <c r="D38" i="27"/>
  <c r="D136" i="27"/>
  <c r="R46" i="26"/>
  <c r="R60" i="26"/>
  <c r="J12" i="26"/>
  <c r="J96" i="26"/>
  <c r="J11" i="26"/>
  <c r="J109" i="26"/>
  <c r="Q17" i="26"/>
  <c r="P9" i="27"/>
  <c r="I185" i="27"/>
  <c r="I81" i="26"/>
  <c r="I81" i="27"/>
  <c r="I43" i="26"/>
  <c r="I279" i="27"/>
  <c r="J279" i="27" s="1"/>
  <c r="I69" i="27"/>
  <c r="I333" i="27"/>
  <c r="J333" i="27" s="1"/>
  <c r="I102" i="26"/>
  <c r="K102" i="26" s="1"/>
  <c r="P72" i="26"/>
  <c r="O49" i="27"/>
  <c r="Q45" i="26"/>
  <c r="Q91" i="26"/>
  <c r="S91" i="26" s="1"/>
  <c r="Q98" i="26"/>
  <c r="S98" i="26" s="1"/>
  <c r="P116" i="27"/>
  <c r="R116" i="27" s="1"/>
  <c r="H129" i="26"/>
  <c r="H65" i="26"/>
  <c r="Q116" i="26"/>
  <c r="P135" i="27"/>
  <c r="Q53" i="26"/>
  <c r="Q61" i="26"/>
  <c r="H64" i="27"/>
  <c r="H59" i="27"/>
  <c r="I137" i="26"/>
  <c r="K137" i="26" s="1"/>
  <c r="I67" i="26"/>
  <c r="I117" i="26"/>
  <c r="K117" i="26" s="1"/>
  <c r="I12" i="26"/>
  <c r="I41" i="26"/>
  <c r="I52" i="26"/>
  <c r="H72" i="26"/>
  <c r="H49" i="27"/>
  <c r="Q65" i="26"/>
  <c r="P18" i="27"/>
  <c r="Q29" i="26"/>
  <c r="Q104" i="26"/>
  <c r="S104" i="26" s="1"/>
  <c r="P333" i="27"/>
  <c r="R333" i="27" s="1"/>
  <c r="Q102" i="26"/>
  <c r="S102" i="26" s="1"/>
  <c r="H23" i="26"/>
  <c r="H58" i="26"/>
  <c r="I17" i="26"/>
  <c r="I9" i="27"/>
  <c r="Q134" i="26"/>
  <c r="Q57" i="26"/>
  <c r="P279" i="27"/>
  <c r="R279" i="27" s="1"/>
  <c r="P69" i="27"/>
  <c r="R69" i="27" s="1"/>
  <c r="P14" i="26"/>
  <c r="P22" i="26"/>
  <c r="H294" i="27"/>
  <c r="J294" i="27" s="1"/>
  <c r="S294" i="27" s="1"/>
  <c r="A294" i="27" s="1"/>
  <c r="H36" i="26"/>
  <c r="I40" i="27"/>
  <c r="I88" i="26"/>
  <c r="I5" i="26"/>
  <c r="I107" i="27"/>
  <c r="H101" i="26"/>
  <c r="H39" i="26"/>
  <c r="P224" i="27"/>
  <c r="R224" i="27" s="1"/>
  <c r="P42" i="27"/>
  <c r="P302" i="27"/>
  <c r="R302" i="27" s="1"/>
  <c r="P38" i="27"/>
  <c r="P94" i="26"/>
  <c r="P13" i="26"/>
  <c r="O72" i="27"/>
  <c r="H69" i="26"/>
  <c r="P7" i="26"/>
  <c r="H59" i="26"/>
  <c r="H19" i="27"/>
  <c r="I29" i="26"/>
  <c r="I104" i="26"/>
  <c r="K104" i="26" s="1"/>
  <c r="I112" i="26"/>
  <c r="I57" i="26"/>
  <c r="Q35" i="26"/>
  <c r="P78" i="27"/>
  <c r="P122" i="27"/>
  <c r="Q52" i="26"/>
  <c r="P74" i="26"/>
  <c r="P35" i="26"/>
  <c r="I302" i="27"/>
  <c r="J302" i="27" s="1"/>
  <c r="I38" i="27"/>
  <c r="H191" i="27"/>
  <c r="J191" i="27" s="1"/>
  <c r="S191" i="27" s="1"/>
  <c r="A191" i="27" s="1"/>
  <c r="H103" i="26"/>
  <c r="H46" i="27"/>
  <c r="H34" i="27"/>
  <c r="P23" i="26"/>
  <c r="P58" i="26"/>
  <c r="Q7" i="26"/>
  <c r="P124" i="27"/>
  <c r="I116" i="26"/>
  <c r="I135" i="27"/>
  <c r="I65" i="26"/>
  <c r="I18" i="27"/>
  <c r="I98" i="26"/>
  <c r="K98" i="26" s="1"/>
  <c r="I116" i="27"/>
  <c r="I35" i="26"/>
  <c r="I78" i="27"/>
  <c r="H14" i="26"/>
  <c r="H22" i="26"/>
  <c r="P42" i="26"/>
  <c r="P25" i="26"/>
  <c r="P185" i="27"/>
  <c r="Q81" i="26"/>
  <c r="H42" i="26"/>
  <c r="H25" i="26"/>
  <c r="I60" i="26"/>
  <c r="I10" i="26"/>
  <c r="Q117" i="26"/>
  <c r="S117" i="26" s="1"/>
  <c r="Q12" i="26"/>
  <c r="P47" i="26"/>
  <c r="H88" i="27"/>
  <c r="G96" i="26"/>
  <c r="G16" i="26"/>
  <c r="G63" i="26"/>
  <c r="G21" i="26"/>
  <c r="O70" i="26"/>
  <c r="O39" i="26"/>
  <c r="E31" i="27"/>
  <c r="E43" i="27"/>
  <c r="L142" i="27"/>
  <c r="L28" i="27"/>
  <c r="E66" i="27"/>
  <c r="E99" i="27"/>
  <c r="J99" i="27" s="1"/>
  <c r="L106" i="27"/>
  <c r="L87" i="27"/>
  <c r="L231" i="27"/>
  <c r="L105" i="27"/>
  <c r="E234" i="27"/>
  <c r="E90" i="27"/>
  <c r="E120" i="27"/>
  <c r="E38" i="27"/>
  <c r="E106" i="27"/>
  <c r="E87" i="27"/>
  <c r="L127" i="27"/>
  <c r="L18" i="27"/>
  <c r="L131" i="27"/>
  <c r="L63" i="27"/>
  <c r="L123" i="27"/>
  <c r="R123" i="27" s="1"/>
  <c r="L56" i="27"/>
  <c r="R56" i="27" s="1"/>
  <c r="L234" i="27"/>
  <c r="L90" i="27"/>
  <c r="L34" i="27"/>
  <c r="E52" i="27"/>
  <c r="E69" i="27"/>
  <c r="E119" i="27"/>
  <c r="E72" i="27"/>
  <c r="E185" i="27"/>
  <c r="E88" i="27"/>
  <c r="E97" i="27"/>
  <c r="E36" i="27"/>
  <c r="L46" i="27"/>
  <c r="L44" i="27"/>
  <c r="E32" i="27"/>
  <c r="E110" i="27"/>
  <c r="E262" i="27"/>
  <c r="J262" i="27" s="1"/>
  <c r="S262" i="27" s="1"/>
  <c r="A262" i="27" s="1"/>
  <c r="E57" i="27"/>
  <c r="E64" i="27"/>
  <c r="E48" i="27"/>
  <c r="E100" i="27"/>
  <c r="E49" i="27"/>
  <c r="L100" i="27"/>
  <c r="L49" i="27"/>
  <c r="E129" i="27"/>
  <c r="J129" i="27" s="1"/>
  <c r="E134" i="27"/>
  <c r="E146" i="27"/>
  <c r="E7" i="27"/>
  <c r="E67" i="27"/>
  <c r="E19" i="27"/>
  <c r="L66" i="27"/>
  <c r="L99" i="27"/>
  <c r="R99" i="27" s="1"/>
  <c r="L129" i="27"/>
  <c r="R129" i="27" s="1"/>
  <c r="L134" i="27"/>
  <c r="L71" i="27"/>
  <c r="L135" i="27"/>
  <c r="L210" i="27"/>
  <c r="R210" i="27" s="1"/>
  <c r="S210" i="27" s="1"/>
  <c r="A210" i="27" s="1"/>
  <c r="L122" i="27"/>
  <c r="F110" i="26"/>
  <c r="F75" i="26"/>
  <c r="F53" i="26"/>
  <c r="F12" i="26"/>
  <c r="N110" i="26"/>
  <c r="N75" i="26"/>
  <c r="S75" i="26" s="1"/>
  <c r="F88" i="26"/>
  <c r="F78" i="26"/>
  <c r="F101" i="26"/>
  <c r="F35" i="26"/>
  <c r="N14" i="26"/>
  <c r="F42" i="26"/>
  <c r="F103" i="26"/>
  <c r="N39" i="26"/>
  <c r="N71" i="26"/>
  <c r="F28" i="26"/>
  <c r="F25" i="26"/>
  <c r="F39" i="26"/>
  <c r="F83" i="26"/>
  <c r="S64" i="26"/>
  <c r="N28" i="26"/>
  <c r="N74" i="26"/>
  <c r="E50" i="26"/>
  <c r="E77" i="26"/>
  <c r="E128" i="26"/>
  <c r="K128" i="26" s="1"/>
  <c r="T128" i="26" s="1"/>
  <c r="E11" i="26"/>
  <c r="M94" i="26"/>
  <c r="M88" i="26"/>
  <c r="K48" i="27"/>
  <c r="K7" i="27"/>
  <c r="K62" i="27"/>
  <c r="K45" i="27"/>
  <c r="K254" i="27"/>
  <c r="R254" i="27" s="1"/>
  <c r="S254" i="27" s="1"/>
  <c r="A254" i="27" s="1"/>
  <c r="K93" i="27"/>
  <c r="R93" i="27" s="1"/>
  <c r="K119" i="27"/>
  <c r="K118" i="27"/>
  <c r="K199" i="27"/>
  <c r="R199" i="27" s="1"/>
  <c r="K55" i="27"/>
  <c r="K97" i="27"/>
  <c r="K6" i="27"/>
  <c r="K100" i="27"/>
  <c r="K34" i="27"/>
  <c r="K36" i="27"/>
  <c r="K49" i="27"/>
  <c r="K76" i="27"/>
  <c r="K64" i="27"/>
  <c r="K46" i="27"/>
  <c r="K25" i="27"/>
  <c r="K78" i="27"/>
  <c r="K15" i="27"/>
  <c r="K113" i="27"/>
  <c r="R113" i="27" s="1"/>
  <c r="K105" i="27"/>
  <c r="K234" i="27"/>
  <c r="K75" i="27"/>
  <c r="K18" i="27"/>
  <c r="K107" i="27"/>
  <c r="D199" i="27"/>
  <c r="J199" i="27" s="1"/>
  <c r="D55" i="27"/>
  <c r="K131" i="27"/>
  <c r="K63" i="27"/>
  <c r="K19" i="27"/>
  <c r="K8" i="27"/>
  <c r="K149" i="27"/>
  <c r="R149" i="27" s="1"/>
  <c r="L72" i="26"/>
  <c r="L68" i="26"/>
  <c r="D48" i="26"/>
  <c r="D59" i="26"/>
  <c r="L48" i="26"/>
  <c r="L59" i="26"/>
  <c r="D72" i="26"/>
  <c r="D68" i="26"/>
  <c r="J143" i="27"/>
  <c r="D225" i="27"/>
  <c r="J225" i="27" s="1"/>
  <c r="D28" i="27"/>
  <c r="D66" i="27"/>
  <c r="D26" i="27"/>
  <c r="D13" i="27"/>
  <c r="D90" i="27"/>
  <c r="D190" i="27"/>
  <c r="J190" i="27" s="1"/>
  <c r="D73" i="27"/>
  <c r="J73" i="27" s="1"/>
  <c r="D127" i="27"/>
  <c r="D94" i="27"/>
  <c r="D120" i="27"/>
  <c r="D87" i="27"/>
  <c r="D113" i="27"/>
  <c r="J113" i="27" s="1"/>
  <c r="D27" i="27"/>
  <c r="D134" i="27"/>
  <c r="D92" i="27"/>
  <c r="J92" i="27" s="1"/>
  <c r="D180" i="27"/>
  <c r="J180" i="27" s="1"/>
  <c r="S180" i="27" s="1"/>
  <c r="A180" i="27" s="1"/>
  <c r="D62" i="27"/>
  <c r="J62" i="27" s="1"/>
  <c r="D97" i="27"/>
  <c r="D270" i="27"/>
  <c r="J270" i="27" s="1"/>
  <c r="S270" i="27" s="1"/>
  <c r="A270" i="27" s="1"/>
  <c r="D110" i="27"/>
  <c r="D139" i="27"/>
  <c r="D119" i="27"/>
  <c r="D206" i="27"/>
  <c r="J206" i="27" s="1"/>
  <c r="S206" i="27" s="1"/>
  <c r="A206" i="27" s="1"/>
  <c r="D36" i="27"/>
  <c r="D242" i="27"/>
  <c r="J242" i="27" s="1"/>
  <c r="S242" i="27" s="1"/>
  <c r="A242" i="27" s="1"/>
  <c r="D18" i="27"/>
  <c r="D107" i="27"/>
  <c r="D245" i="27"/>
  <c r="J245" i="27" s="1"/>
  <c r="S245" i="27" s="1"/>
  <c r="A245" i="27" s="1"/>
  <c r="D219" i="27"/>
  <c r="J219" i="27" s="1"/>
  <c r="S219" i="27" s="1"/>
  <c r="A219" i="27" s="1"/>
  <c r="D131" i="27"/>
  <c r="D63" i="27"/>
  <c r="J63" i="27" s="1"/>
  <c r="D72" i="27"/>
  <c r="D149" i="27"/>
  <c r="J149" i="27" s="1"/>
  <c r="D19" i="27"/>
  <c r="D8" i="27"/>
  <c r="J8" i="27" s="1"/>
  <c r="D48" i="27"/>
  <c r="D7" i="27"/>
  <c r="D40" i="27"/>
  <c r="D240" i="27"/>
  <c r="J240" i="27" s="1"/>
  <c r="D65" i="27"/>
  <c r="D57" i="27"/>
  <c r="D25" i="27"/>
  <c r="D30" i="27"/>
  <c r="J30" i="27" s="1"/>
  <c r="D98" i="27"/>
  <c r="J98" i="27" s="1"/>
  <c r="D85" i="27"/>
  <c r="D78" i="27"/>
  <c r="D15" i="27"/>
  <c r="N17" i="26"/>
  <c r="Q96" i="26"/>
  <c r="O55" i="26"/>
  <c r="M30" i="26"/>
  <c r="M6" i="26"/>
  <c r="M50" i="26"/>
  <c r="O231" i="27"/>
  <c r="P17" i="26"/>
  <c r="Q56" i="26"/>
  <c r="P8" i="26"/>
  <c r="O129" i="26"/>
  <c r="O48" i="26"/>
  <c r="O8" i="26"/>
  <c r="R204" i="27"/>
  <c r="N112" i="26"/>
  <c r="N108" i="26"/>
  <c r="S108" i="26" s="1"/>
  <c r="N127" i="26"/>
  <c r="L10" i="26"/>
  <c r="L61" i="26"/>
  <c r="L71" i="26"/>
  <c r="L40" i="26"/>
  <c r="L14" i="26"/>
  <c r="L103" i="26"/>
  <c r="Q36" i="26"/>
  <c r="P11" i="26"/>
  <c r="N121" i="26"/>
  <c r="N11" i="26"/>
  <c r="N38" i="26"/>
  <c r="N70" i="26"/>
  <c r="N83" i="26"/>
  <c r="N23" i="26"/>
  <c r="J113" i="26"/>
  <c r="J63" i="26"/>
  <c r="N45" i="11"/>
  <c r="N90" i="11"/>
  <c r="N43" i="11"/>
  <c r="N37" i="11"/>
  <c r="N50" i="11"/>
  <c r="N8" i="26"/>
  <c r="N84" i="26"/>
  <c r="P81" i="27"/>
  <c r="N100" i="7"/>
  <c r="N74" i="7"/>
  <c r="N40" i="7"/>
  <c r="N64" i="7"/>
  <c r="N6" i="7"/>
  <c r="N57" i="7"/>
  <c r="N119" i="7"/>
  <c r="N79" i="7"/>
  <c r="N81" i="7"/>
  <c r="N36" i="7"/>
  <c r="N73" i="7"/>
  <c r="N78" i="7"/>
  <c r="N12" i="7"/>
  <c r="N51" i="7"/>
  <c r="N63" i="7"/>
  <c r="N37" i="7"/>
  <c r="N90" i="7"/>
  <c r="N59" i="7"/>
  <c r="N88" i="7"/>
  <c r="N34" i="7"/>
  <c r="N61" i="7"/>
  <c r="N31" i="7"/>
  <c r="N3" i="7"/>
  <c r="N33" i="7"/>
  <c r="N45" i="7"/>
  <c r="N118" i="7"/>
  <c r="N102" i="7"/>
  <c r="N96" i="7"/>
  <c r="N71" i="7"/>
  <c r="N17" i="7"/>
  <c r="N14" i="7"/>
  <c r="N8" i="7"/>
  <c r="N60" i="7"/>
  <c r="N25" i="7"/>
  <c r="N108" i="7"/>
  <c r="N52" i="7"/>
  <c r="N18" i="7"/>
  <c r="N86" i="7"/>
  <c r="N95" i="7"/>
  <c r="N107" i="7"/>
  <c r="N117" i="7"/>
  <c r="N56" i="7"/>
  <c r="N106" i="7"/>
  <c r="N91" i="7"/>
  <c r="N77" i="7"/>
  <c r="N58" i="7"/>
  <c r="N114" i="7"/>
  <c r="N29" i="7"/>
  <c r="N112" i="7"/>
  <c r="N46" i="7"/>
  <c r="N62" i="7"/>
  <c r="N13" i="7"/>
  <c r="N16" i="7"/>
  <c r="N55" i="7"/>
  <c r="N99" i="7"/>
  <c r="N9" i="7"/>
  <c r="N65" i="7"/>
  <c r="N82" i="7"/>
  <c r="N44" i="7"/>
  <c r="N10" i="7"/>
  <c r="N120" i="7"/>
  <c r="N42" i="7"/>
  <c r="N21" i="7"/>
  <c r="N39" i="7"/>
  <c r="N80" i="7"/>
  <c r="N94" i="7"/>
  <c r="N97" i="7"/>
  <c r="N87" i="7"/>
  <c r="N98" i="7"/>
  <c r="N50" i="7"/>
  <c r="N5" i="7"/>
  <c r="N110" i="7"/>
  <c r="N72" i="7"/>
  <c r="N103" i="7"/>
  <c r="N15" i="7"/>
  <c r="N75" i="7"/>
  <c r="N7" i="7"/>
  <c r="N22" i="7"/>
  <c r="N48" i="7"/>
  <c r="P51" i="26"/>
  <c r="P113" i="26"/>
  <c r="S113" i="26" s="1"/>
  <c r="O136" i="27"/>
  <c r="O48" i="27"/>
  <c r="P114" i="26"/>
  <c r="H106" i="27"/>
  <c r="H70" i="26"/>
  <c r="N108" i="9"/>
  <c r="N76" i="9"/>
  <c r="N98" i="9"/>
  <c r="N27" i="9"/>
  <c r="N104" i="9"/>
  <c r="N103" i="9"/>
  <c r="J148" i="9"/>
  <c r="N49" i="9"/>
  <c r="N42" i="9"/>
  <c r="N50" i="9"/>
  <c r="N101" i="9"/>
  <c r="N25" i="9"/>
  <c r="N14" i="9"/>
  <c r="N90" i="9"/>
  <c r="N83" i="9"/>
  <c r="J130" i="9"/>
  <c r="N40" i="9"/>
  <c r="N65" i="11"/>
  <c r="N47" i="11"/>
  <c r="N62" i="11"/>
  <c r="N29" i="11"/>
  <c r="N92" i="11"/>
  <c r="N16" i="11"/>
  <c r="N55" i="26"/>
  <c r="F17" i="26"/>
  <c r="N97" i="9"/>
  <c r="N72" i="9"/>
  <c r="N86" i="9"/>
  <c r="N54" i="9"/>
  <c r="N56" i="9"/>
  <c r="J145" i="9"/>
  <c r="N114" i="9"/>
  <c r="N68" i="9"/>
  <c r="J143" i="9"/>
  <c r="J126" i="9"/>
  <c r="N61" i="9"/>
  <c r="N60" i="9"/>
  <c r="J149" i="9"/>
  <c r="N31" i="9"/>
  <c r="N67" i="9"/>
  <c r="N62" i="9"/>
  <c r="J146" i="9"/>
  <c r="N16" i="9"/>
  <c r="N47" i="9"/>
  <c r="J127" i="9"/>
  <c r="N48" i="9"/>
  <c r="N33" i="9"/>
  <c r="N81" i="9"/>
  <c r="N45" i="9"/>
  <c r="N53" i="9"/>
  <c r="N106" i="9"/>
  <c r="N20" i="9"/>
  <c r="N116" i="9"/>
  <c r="N92" i="9"/>
  <c r="N118" i="9"/>
  <c r="N64" i="9"/>
  <c r="N87" i="9"/>
  <c r="N51" i="9"/>
  <c r="J134" i="9"/>
  <c r="N9" i="9"/>
  <c r="N38" i="9"/>
  <c r="N36" i="9"/>
  <c r="J140" i="9"/>
  <c r="N100" i="9"/>
  <c r="N15" i="9"/>
  <c r="N55" i="9"/>
  <c r="J137" i="9"/>
  <c r="N46" i="9"/>
  <c r="N102" i="9"/>
  <c r="N21" i="9"/>
  <c r="N107" i="9"/>
  <c r="N73" i="9"/>
  <c r="N23" i="9"/>
  <c r="N13" i="9"/>
  <c r="N117" i="9"/>
  <c r="O134" i="26"/>
  <c r="O23" i="26"/>
  <c r="O52" i="26"/>
  <c r="O38" i="26"/>
  <c r="O133" i="26"/>
  <c r="O41" i="26"/>
  <c r="O26" i="26"/>
  <c r="O54" i="26"/>
  <c r="O24" i="26"/>
  <c r="O68" i="26"/>
  <c r="O127" i="26"/>
  <c r="O121" i="26"/>
  <c r="O116" i="26"/>
  <c r="O97" i="26"/>
  <c r="O36" i="26"/>
  <c r="O96" i="26"/>
  <c r="O124" i="26"/>
  <c r="O81" i="26"/>
  <c r="O25" i="26"/>
  <c r="G54" i="26"/>
  <c r="G109" i="26"/>
  <c r="N40" i="11"/>
  <c r="N13" i="11"/>
  <c r="N35" i="11"/>
  <c r="N36" i="11"/>
  <c r="N83" i="11"/>
  <c r="N84" i="11"/>
  <c r="N5" i="11"/>
  <c r="N10" i="11"/>
  <c r="N6" i="11"/>
  <c r="N54" i="11"/>
  <c r="N56" i="11"/>
  <c r="N73" i="11"/>
  <c r="N77" i="11"/>
  <c r="N8" i="11"/>
  <c r="N85" i="11"/>
  <c r="N99" i="11"/>
  <c r="N75" i="11"/>
  <c r="N52" i="11"/>
  <c r="N20" i="11"/>
  <c r="N91" i="11"/>
  <c r="N68" i="11"/>
  <c r="N98" i="11"/>
  <c r="N66" i="11"/>
  <c r="N69" i="11"/>
  <c r="N18" i="11"/>
  <c r="N76" i="11"/>
  <c r="N93" i="11"/>
  <c r="N67" i="11"/>
  <c r="N22" i="11"/>
  <c r="N78" i="26"/>
  <c r="N19" i="26"/>
  <c r="N103" i="26"/>
  <c r="N80" i="26"/>
  <c r="S80" i="26" s="1"/>
  <c r="N27" i="26"/>
  <c r="N86" i="26"/>
  <c r="N53" i="26"/>
  <c r="N20" i="26"/>
  <c r="N59" i="26"/>
  <c r="N101" i="26"/>
  <c r="N79" i="26"/>
  <c r="N41" i="26"/>
  <c r="N56" i="26"/>
  <c r="N120" i="26"/>
  <c r="N54" i="26"/>
  <c r="N135" i="26"/>
  <c r="N131" i="26"/>
  <c r="N24" i="26"/>
  <c r="N134" i="26"/>
  <c r="N60" i="26"/>
  <c r="N42" i="26"/>
  <c r="N96" i="26"/>
  <c r="N114" i="26"/>
  <c r="N18" i="26"/>
  <c r="N48" i="26"/>
  <c r="N29" i="26"/>
  <c r="N15" i="26"/>
  <c r="N89" i="26"/>
  <c r="N36" i="26"/>
  <c r="N125" i="26"/>
  <c r="S125" i="26" s="1"/>
  <c r="N115" i="26"/>
  <c r="S115" i="26" s="1"/>
  <c r="N116" i="26"/>
  <c r="H51" i="26"/>
  <c r="H116" i="26"/>
  <c r="G124" i="26"/>
  <c r="F121" i="26"/>
  <c r="F124" i="26"/>
  <c r="F62" i="26"/>
  <c r="F112" i="26"/>
  <c r="K142" i="26"/>
  <c r="K99" i="26"/>
  <c r="G222" i="27"/>
  <c r="G54" i="27"/>
  <c r="J54" i="27" s="1"/>
  <c r="N24" i="7"/>
  <c r="N43" i="7"/>
  <c r="N49" i="7"/>
  <c r="N69" i="7"/>
  <c r="N41" i="7"/>
  <c r="N30" i="7"/>
  <c r="N68" i="7"/>
  <c r="N19" i="7"/>
  <c r="N93" i="7"/>
  <c r="N66" i="7"/>
  <c r="N47" i="7"/>
  <c r="N116" i="7"/>
  <c r="N109" i="7"/>
  <c r="N38" i="7"/>
  <c r="N101" i="7"/>
  <c r="N54" i="7"/>
  <c r="N53" i="7"/>
  <c r="N35" i="7"/>
  <c r="N113" i="7"/>
  <c r="N89" i="7"/>
  <c r="N70" i="7"/>
  <c r="N11" i="7"/>
  <c r="N92" i="7"/>
  <c r="N84" i="7"/>
  <c r="N26" i="7"/>
  <c r="N115" i="7"/>
  <c r="N67" i="7"/>
  <c r="N32" i="7"/>
  <c r="N104" i="7"/>
  <c r="N111" i="7"/>
  <c r="N83" i="7"/>
  <c r="N105" i="7"/>
  <c r="N28" i="7"/>
  <c r="N27" i="7"/>
  <c r="N85" i="7"/>
  <c r="N23" i="7"/>
  <c r="N20" i="7"/>
  <c r="N4" i="7"/>
  <c r="I138" i="27"/>
  <c r="J138" i="27" s="1"/>
  <c r="I94" i="26"/>
  <c r="I96" i="26"/>
  <c r="H11" i="26"/>
  <c r="I21" i="26"/>
  <c r="I56" i="26"/>
  <c r="H48" i="27"/>
  <c r="H114" i="26"/>
  <c r="H113" i="26"/>
  <c r="H136" i="27"/>
  <c r="H111" i="26"/>
  <c r="K111" i="26" s="1"/>
  <c r="H7" i="26"/>
  <c r="N7" i="9"/>
  <c r="N70" i="9"/>
  <c r="N93" i="9"/>
  <c r="N32" i="9"/>
  <c r="N95" i="9"/>
  <c r="N5" i="9"/>
  <c r="J124" i="9"/>
  <c r="N89" i="9"/>
  <c r="J121" i="9"/>
  <c r="N85" i="9"/>
  <c r="J150" i="9"/>
  <c r="J123" i="9"/>
  <c r="N29" i="9"/>
  <c r="J141" i="9"/>
  <c r="N80" i="9"/>
  <c r="N22" i="9"/>
  <c r="N35" i="9"/>
  <c r="N66" i="9"/>
  <c r="N12" i="9"/>
  <c r="J131" i="9"/>
  <c r="N113" i="9"/>
  <c r="J138" i="9"/>
  <c r="N79" i="9"/>
  <c r="N18" i="9"/>
  <c r="N110" i="9"/>
  <c r="N91" i="9"/>
  <c r="N119" i="9"/>
  <c r="J128" i="9"/>
  <c r="N34" i="9"/>
  <c r="J147" i="9"/>
  <c r="J120" i="9"/>
  <c r="N74" i="9"/>
  <c r="J136" i="9"/>
  <c r="J142" i="9"/>
  <c r="N6" i="9"/>
  <c r="N10" i="9"/>
  <c r="N57" i="9"/>
  <c r="N39" i="9"/>
  <c r="N26" i="9"/>
  <c r="N30" i="9"/>
  <c r="N8" i="9"/>
  <c r="N71" i="9"/>
  <c r="N94" i="9"/>
  <c r="N17" i="9"/>
  <c r="J125" i="9"/>
  <c r="N4" i="9"/>
  <c r="N44" i="9"/>
  <c r="N69" i="9"/>
  <c r="J132" i="9"/>
  <c r="N19" i="9"/>
  <c r="N3" i="9"/>
  <c r="N88" i="9"/>
  <c r="N96" i="9"/>
  <c r="J144" i="9"/>
  <c r="N75" i="9"/>
  <c r="N82" i="9"/>
  <c r="J129" i="9"/>
  <c r="N115" i="9"/>
  <c r="N99" i="9"/>
  <c r="N105" i="9"/>
  <c r="N11" i="9"/>
  <c r="N111" i="9"/>
  <c r="N37" i="9"/>
  <c r="N41" i="9"/>
  <c r="J135" i="9"/>
  <c r="N28" i="9"/>
  <c r="N109" i="9"/>
  <c r="J133" i="9"/>
  <c r="J139" i="9"/>
  <c r="N43" i="9"/>
  <c r="J122" i="9"/>
  <c r="N77" i="9"/>
  <c r="N78" i="9"/>
  <c r="N52" i="9"/>
  <c r="N84" i="9"/>
  <c r="N65" i="9"/>
  <c r="N63" i="9"/>
  <c r="N59" i="9"/>
  <c r="N24" i="9"/>
  <c r="N112" i="9"/>
  <c r="G127" i="26"/>
  <c r="G52" i="26"/>
  <c r="G38" i="26"/>
  <c r="G129" i="26"/>
  <c r="G12" i="26"/>
  <c r="G24" i="26"/>
  <c r="G68" i="26"/>
  <c r="G42" i="26"/>
  <c r="G57" i="26"/>
  <c r="G100" i="26"/>
  <c r="G55" i="26"/>
  <c r="J204" i="27"/>
  <c r="N46" i="11"/>
  <c r="N17" i="11"/>
  <c r="N9" i="11"/>
  <c r="N59" i="11"/>
  <c r="N7" i="11"/>
  <c r="N33" i="11"/>
  <c r="N34" i="11"/>
  <c r="N27" i="11"/>
  <c r="N57" i="11"/>
  <c r="N82" i="11"/>
  <c r="N89" i="11"/>
  <c r="N24" i="11"/>
  <c r="N3" i="11"/>
  <c r="N12" i="11"/>
  <c r="N88" i="11"/>
  <c r="N95" i="11"/>
  <c r="N31" i="11"/>
  <c r="N19" i="11"/>
  <c r="N63" i="11"/>
  <c r="N42" i="11"/>
  <c r="N49" i="11"/>
  <c r="N74" i="11"/>
  <c r="N87" i="11"/>
  <c r="N81" i="11"/>
  <c r="N70" i="11"/>
  <c r="N30" i="11"/>
  <c r="N11" i="11"/>
  <c r="N28" i="11"/>
  <c r="N61" i="11"/>
  <c r="N25" i="11"/>
  <c r="N97" i="11"/>
  <c r="N100" i="11"/>
  <c r="N72" i="11"/>
  <c r="N80" i="11"/>
  <c r="N41" i="11"/>
  <c r="N21" i="11"/>
  <c r="N44" i="11"/>
  <c r="N79" i="11"/>
  <c r="N86" i="11"/>
  <c r="N71" i="11"/>
  <c r="N53" i="11"/>
  <c r="N58" i="11"/>
  <c r="N94" i="11"/>
  <c r="N4" i="11"/>
  <c r="N32" i="11"/>
  <c r="N96" i="11"/>
  <c r="N78" i="11"/>
  <c r="N60" i="11"/>
  <c r="N38" i="11"/>
  <c r="N48" i="11"/>
  <c r="N15" i="11"/>
  <c r="N51" i="11"/>
  <c r="N64" i="11"/>
  <c r="N26" i="11"/>
  <c r="F70" i="26"/>
  <c r="F87" i="26"/>
  <c r="F21" i="26"/>
  <c r="F20" i="26"/>
  <c r="F84" i="26"/>
  <c r="F127" i="26"/>
  <c r="F29" i="26"/>
  <c r="F15" i="26"/>
  <c r="F125" i="26"/>
  <c r="F115" i="26"/>
  <c r="F8" i="26"/>
  <c r="F27" i="26"/>
  <c r="F86" i="26"/>
  <c r="F56" i="26"/>
  <c r="F60" i="26"/>
  <c r="F116" i="26"/>
  <c r="F24" i="26"/>
  <c r="F134" i="26"/>
  <c r="D108" i="26"/>
  <c r="K108" i="26" s="1"/>
  <c r="D61" i="26"/>
  <c r="D71" i="26"/>
  <c r="D10" i="26"/>
  <c r="D64" i="26"/>
  <c r="D85" i="26"/>
  <c r="D40" i="26"/>
  <c r="D14" i="26"/>
  <c r="D103" i="26"/>
  <c r="J64" i="26"/>
  <c r="J97" i="26"/>
  <c r="K97" i="26" s="1"/>
  <c r="J37" i="26"/>
  <c r="J14" i="26"/>
  <c r="J103" i="26"/>
  <c r="J71" i="26"/>
  <c r="J78" i="26"/>
  <c r="P24" i="26"/>
  <c r="O131" i="27"/>
  <c r="P181" i="27"/>
  <c r="R181" i="27" s="1"/>
  <c r="P67" i="27"/>
  <c r="I305" i="27"/>
  <c r="J305" i="27" s="1"/>
  <c r="I76" i="27"/>
  <c r="I84" i="26"/>
  <c r="I173" i="27"/>
  <c r="J173" i="27" s="1"/>
  <c r="Q84" i="26"/>
  <c r="P173" i="27"/>
  <c r="R173" i="27" s="1"/>
  <c r="P305" i="27"/>
  <c r="R305" i="27" s="1"/>
  <c r="P76" i="27"/>
  <c r="H85" i="26"/>
  <c r="H100" i="26"/>
  <c r="Q121" i="26"/>
  <c r="P225" i="27"/>
  <c r="R225" i="27" s="1"/>
  <c r="Q20" i="26"/>
  <c r="Q133" i="26"/>
  <c r="Q124" i="26"/>
  <c r="P53" i="27"/>
  <c r="Q5" i="26"/>
  <c r="Q23" i="26"/>
  <c r="P88" i="26"/>
  <c r="O66" i="27"/>
  <c r="P87" i="26"/>
  <c r="S87" i="26" s="1"/>
  <c r="P45" i="26"/>
  <c r="I224" i="27"/>
  <c r="J224" i="27" s="1"/>
  <c r="I36" i="26"/>
  <c r="I181" i="27"/>
  <c r="J181" i="27" s="1"/>
  <c r="I67" i="27"/>
  <c r="I141" i="26"/>
  <c r="K141" i="26" s="1"/>
  <c r="I96" i="27"/>
  <c r="J96" i="27" s="1"/>
  <c r="H135" i="26"/>
  <c r="K135" i="26" s="1"/>
  <c r="H222" i="27"/>
  <c r="Q18" i="26"/>
  <c r="P19" i="26"/>
  <c r="O106" i="27"/>
  <c r="I66" i="26"/>
  <c r="I142" i="27"/>
  <c r="J142" i="27" s="1"/>
  <c r="P69" i="26"/>
  <c r="O214" i="27"/>
  <c r="R214" i="27" s="1"/>
  <c r="S214" i="27" s="1"/>
  <c r="A214" i="27" s="1"/>
  <c r="P101" i="26"/>
  <c r="P116" i="26"/>
  <c r="H43" i="27"/>
  <c r="H253" i="27"/>
  <c r="J253" i="27" s="1"/>
  <c r="Q141" i="26"/>
  <c r="S141" i="26" s="1"/>
  <c r="P96" i="27"/>
  <c r="R96" i="27" s="1"/>
  <c r="I86" i="26"/>
  <c r="I93" i="26"/>
  <c r="Q106" i="26"/>
  <c r="S106" i="26" s="1"/>
  <c r="Q54" i="26"/>
  <c r="Q27" i="26"/>
  <c r="P37" i="27"/>
  <c r="I20" i="26"/>
  <c r="I133" i="26"/>
  <c r="I8" i="26"/>
  <c r="I72" i="27"/>
  <c r="I38" i="26"/>
  <c r="H54" i="26"/>
  <c r="H146" i="27"/>
  <c r="H131" i="26"/>
  <c r="K131" i="26" s="1"/>
  <c r="H231" i="27"/>
  <c r="J231" i="27" s="1"/>
  <c r="Q137" i="26"/>
  <c r="S137" i="26" s="1"/>
  <c r="Q21" i="26"/>
  <c r="H24" i="26"/>
  <c r="H131" i="27"/>
  <c r="Q127" i="26"/>
  <c r="P46" i="27"/>
  <c r="Q86" i="26"/>
  <c r="Q93" i="26"/>
  <c r="I57" i="27"/>
  <c r="I120" i="27"/>
  <c r="H30" i="26"/>
  <c r="H55" i="26"/>
  <c r="Q8" i="26"/>
  <c r="P72" i="27"/>
  <c r="P129" i="26"/>
  <c r="P70" i="26"/>
  <c r="P109" i="26"/>
  <c r="P86" i="26"/>
  <c r="P94" i="27"/>
  <c r="P40" i="27"/>
  <c r="O76" i="27"/>
  <c r="P89" i="26"/>
  <c r="P54" i="26"/>
  <c r="O146" i="27"/>
  <c r="Q66" i="26"/>
  <c r="S66" i="26" s="1"/>
  <c r="P142" i="27"/>
  <c r="P97" i="26"/>
  <c r="P83" i="26"/>
  <c r="H133" i="27"/>
  <c r="J133" i="27" s="1"/>
  <c r="H24" i="27"/>
  <c r="O64" i="27"/>
  <c r="P135" i="26"/>
  <c r="O222" i="27"/>
  <c r="Q38" i="26"/>
  <c r="Q62" i="26"/>
  <c r="H135" i="27"/>
  <c r="H48" i="26"/>
  <c r="H78" i="26"/>
  <c r="H127" i="27"/>
  <c r="I18" i="26"/>
  <c r="I19" i="27"/>
  <c r="O43" i="27"/>
  <c r="O253" i="27"/>
  <c r="P138" i="27"/>
  <c r="Q94" i="26"/>
  <c r="O135" i="27"/>
  <c r="P48" i="26"/>
  <c r="H50" i="26"/>
  <c r="H71" i="27"/>
  <c r="P57" i="27"/>
  <c r="P120" i="27"/>
  <c r="I102" i="27"/>
  <c r="I115" i="26"/>
  <c r="P78" i="26"/>
  <c r="O127" i="27"/>
  <c r="Q76" i="26"/>
  <c r="S76" i="26" s="1"/>
  <c r="Q68" i="26"/>
  <c r="P30" i="26"/>
  <c r="P55" i="26"/>
  <c r="P85" i="26"/>
  <c r="P100" i="26"/>
  <c r="Q79" i="26"/>
  <c r="Q39" i="26"/>
  <c r="Q112" i="26"/>
  <c r="I127" i="26"/>
  <c r="I46" i="27"/>
  <c r="H76" i="27"/>
  <c r="H89" i="26"/>
  <c r="H87" i="26"/>
  <c r="H45" i="26"/>
  <c r="K45" i="26" s="1"/>
  <c r="H94" i="26"/>
  <c r="H17" i="26"/>
  <c r="I134" i="26"/>
  <c r="P81" i="26"/>
  <c r="P77" i="26"/>
  <c r="P131" i="26"/>
  <c r="K138" i="27"/>
  <c r="K222" i="27"/>
  <c r="N42" i="3"/>
  <c r="N10" i="3"/>
  <c r="N7" i="3"/>
  <c r="N47" i="3"/>
  <c r="N73" i="3"/>
  <c r="N76" i="3"/>
  <c r="N11" i="3"/>
  <c r="N8" i="3"/>
  <c r="N31" i="3"/>
  <c r="N50" i="3"/>
  <c r="N49" i="3"/>
  <c r="N60" i="3"/>
  <c r="N77" i="3"/>
  <c r="N68" i="3"/>
  <c r="N64" i="3"/>
  <c r="N25" i="3"/>
  <c r="N21" i="3"/>
  <c r="N82" i="3"/>
  <c r="N58" i="3"/>
  <c r="N84" i="3"/>
  <c r="N93" i="3"/>
  <c r="N33" i="3"/>
  <c r="N43" i="3"/>
  <c r="N28" i="3"/>
  <c r="N40" i="3"/>
  <c r="N35" i="3"/>
  <c r="N67" i="3"/>
  <c r="N4" i="3"/>
  <c r="N66" i="3"/>
  <c r="N18" i="3"/>
  <c r="N74" i="3"/>
  <c r="N26" i="3"/>
  <c r="N56" i="3"/>
  <c r="N69" i="3"/>
  <c r="N70" i="3"/>
  <c r="N51" i="3"/>
  <c r="N86" i="3"/>
  <c r="N91" i="3"/>
  <c r="N39" i="3"/>
  <c r="N87" i="3"/>
  <c r="N57" i="3"/>
  <c r="N19" i="3"/>
  <c r="N5" i="3"/>
  <c r="N71" i="3"/>
  <c r="N88" i="3"/>
  <c r="N9" i="3"/>
  <c r="N15" i="3"/>
  <c r="N52" i="3"/>
  <c r="N6" i="3"/>
  <c r="N29" i="3"/>
  <c r="N14" i="3"/>
  <c r="N34" i="3"/>
  <c r="N27" i="3"/>
  <c r="N59" i="3"/>
  <c r="N45" i="3"/>
  <c r="N89" i="3"/>
  <c r="N37" i="3"/>
  <c r="N44" i="3"/>
  <c r="N65" i="3"/>
  <c r="N55" i="3"/>
  <c r="N12" i="3"/>
  <c r="N81" i="3"/>
  <c r="N92" i="3"/>
  <c r="N36" i="3"/>
  <c r="N13" i="3"/>
  <c r="N38" i="3"/>
  <c r="N54" i="3"/>
  <c r="N16" i="3"/>
  <c r="N32" i="3"/>
  <c r="N90" i="3"/>
  <c r="N41" i="3"/>
  <c r="N53" i="3"/>
  <c r="N48" i="3"/>
  <c r="N20" i="3"/>
  <c r="N17" i="3"/>
  <c r="N61" i="3"/>
  <c r="N72" i="3"/>
  <c r="N24" i="3"/>
  <c r="N3" i="3"/>
  <c r="N85" i="3"/>
  <c r="N80" i="3"/>
  <c r="N22" i="3"/>
  <c r="N62" i="3"/>
  <c r="N78" i="3"/>
  <c r="N30" i="3"/>
  <c r="N46" i="3"/>
  <c r="N75" i="3"/>
  <c r="N79" i="3"/>
  <c r="N63" i="3"/>
  <c r="R238" i="27"/>
  <c r="J14" i="27"/>
  <c r="R369" i="27"/>
  <c r="J238" i="27"/>
  <c r="R143" i="27"/>
  <c r="R183" i="27"/>
  <c r="S183" i="27" s="1"/>
  <c r="A183" i="27" s="1"/>
  <c r="R295" i="27"/>
  <c r="S295" i="27" s="1"/>
  <c r="A295" i="27" s="1"/>
  <c r="R285" i="27"/>
  <c r="R328" i="27"/>
  <c r="S328" i="27" s="1"/>
  <c r="A328" i="27" s="1"/>
  <c r="R114" i="27"/>
  <c r="S114" i="27" s="1"/>
  <c r="A114" i="27" s="1"/>
  <c r="R354" i="27"/>
  <c r="S354" i="27" s="1"/>
  <c r="A354" i="27" s="1"/>
  <c r="R190" i="27"/>
  <c r="R240" i="27"/>
  <c r="R291" i="27"/>
  <c r="S291" i="27" s="1"/>
  <c r="A291" i="27" s="1"/>
  <c r="R361" i="27"/>
  <c r="S361" i="27" s="1"/>
  <c r="A361" i="27" s="1"/>
  <c r="R372" i="27"/>
  <c r="S372" i="27" s="1"/>
  <c r="A372" i="27" s="1"/>
  <c r="R236" i="27"/>
  <c r="S236" i="27" s="1"/>
  <c r="A236" i="27" s="1"/>
  <c r="R241" i="27"/>
  <c r="S241" i="27" s="1"/>
  <c r="A241" i="27" s="1"/>
  <c r="R58" i="27"/>
  <c r="R273" i="27"/>
  <c r="S273" i="27" s="1"/>
  <c r="A273" i="27" s="1"/>
  <c r="R117" i="27"/>
  <c r="N1" i="27"/>
  <c r="F1" i="27"/>
  <c r="Q24" i="20"/>
  <c r="Q33" i="20"/>
  <c r="Q12" i="20"/>
  <c r="Q32" i="20"/>
  <c r="N18" i="10"/>
  <c r="N12" i="10"/>
  <c r="T158" i="26"/>
  <c r="A158" i="26" s="1"/>
  <c r="N21" i="12"/>
  <c r="N60" i="12"/>
  <c r="T215" i="26"/>
  <c r="A215" i="26" s="1"/>
  <c r="T155" i="26"/>
  <c r="A155" i="26" s="1"/>
  <c r="T175" i="26"/>
  <c r="A175" i="26" s="1"/>
  <c r="S261" i="27"/>
  <c r="A261" i="27" s="1"/>
  <c r="T166" i="26"/>
  <c r="A166" i="26" s="1"/>
  <c r="T207" i="26"/>
  <c r="A207" i="26" s="1"/>
  <c r="S287" i="27"/>
  <c r="A287" i="27" s="1"/>
  <c r="S202" i="27"/>
  <c r="A202" i="27" s="1"/>
  <c r="S246" i="27"/>
  <c r="A246" i="27" s="1"/>
  <c r="S349" i="27"/>
  <c r="A349" i="27" s="1"/>
  <c r="T156" i="26"/>
  <c r="A156" i="26" s="1"/>
  <c r="T170" i="26"/>
  <c r="A170" i="26" s="1"/>
  <c r="T195" i="26"/>
  <c r="A195" i="26" s="1"/>
  <c r="T218" i="26"/>
  <c r="A218" i="26" s="1"/>
  <c r="T191" i="26"/>
  <c r="A191" i="26" s="1"/>
  <c r="T165" i="26"/>
  <c r="A165" i="26" s="1"/>
  <c r="T179" i="26"/>
  <c r="A179" i="26" s="1"/>
  <c r="T199" i="26"/>
  <c r="A199" i="26" s="1"/>
  <c r="T211" i="26"/>
  <c r="A211" i="26" s="1"/>
  <c r="T149" i="26"/>
  <c r="A149" i="26" s="1"/>
  <c r="S217" i="27"/>
  <c r="A217" i="27" s="1"/>
  <c r="T210" i="26"/>
  <c r="A210" i="26" s="1"/>
  <c r="T196" i="26"/>
  <c r="A196" i="26" s="1"/>
  <c r="T161" i="26"/>
  <c r="A161" i="26" s="1"/>
  <c r="T183" i="26"/>
  <c r="A183" i="26" s="1"/>
  <c r="S228" i="27"/>
  <c r="A228" i="27" s="1"/>
  <c r="T187" i="26"/>
  <c r="A187" i="26" s="1"/>
  <c r="T203" i="26"/>
  <c r="A203" i="26" s="1"/>
  <c r="T146" i="26"/>
  <c r="A146" i="26" s="1"/>
  <c r="T151" i="26"/>
  <c r="A151" i="26" s="1"/>
  <c r="S282" i="27"/>
  <c r="A282" i="27" s="1"/>
  <c r="S268" i="27"/>
  <c r="A268" i="27" s="1"/>
  <c r="T186" i="26"/>
  <c r="A186" i="26" s="1"/>
  <c r="S321" i="27"/>
  <c r="A321" i="27" s="1"/>
  <c r="S398" i="27"/>
  <c r="A398" i="27" s="1"/>
  <c r="S378" i="27"/>
  <c r="A378" i="27" s="1"/>
  <c r="S390" i="27"/>
  <c r="A390" i="27" s="1"/>
  <c r="S184" i="27"/>
  <c r="A184" i="27" s="1"/>
  <c r="S230" i="27"/>
  <c r="A230" i="27" s="1"/>
  <c r="T148" i="26"/>
  <c r="A148" i="26" s="1"/>
  <c r="S323" i="27"/>
  <c r="A323" i="27" s="1"/>
  <c r="T163" i="26"/>
  <c r="A163" i="26" s="1"/>
  <c r="S172" i="27"/>
  <c r="A172" i="27" s="1"/>
  <c r="T139" i="26"/>
  <c r="A139" i="26" s="1"/>
  <c r="T181" i="26"/>
  <c r="A181" i="26" s="1"/>
  <c r="T147" i="26"/>
  <c r="A147" i="26" s="1"/>
  <c r="T160" i="26"/>
  <c r="A160" i="26" s="1"/>
  <c r="T194" i="26"/>
  <c r="A194" i="26" s="1"/>
  <c r="T132" i="26"/>
  <c r="A132" i="26" s="1"/>
  <c r="T138" i="26"/>
  <c r="A138" i="26" s="1"/>
  <c r="S375" i="27"/>
  <c r="A375" i="27" s="1"/>
  <c r="S384" i="27"/>
  <c r="A384" i="27" s="1"/>
  <c r="S356" i="27"/>
  <c r="A356" i="27" s="1"/>
  <c r="S218" i="27"/>
  <c r="A218" i="27" s="1"/>
  <c r="S400" i="27"/>
  <c r="A400" i="27" s="1"/>
  <c r="S145" i="27"/>
  <c r="A145" i="27" s="1"/>
  <c r="S207" i="27"/>
  <c r="A207" i="27" s="1"/>
  <c r="S283" i="27"/>
  <c r="A283" i="27" s="1"/>
  <c r="S363" i="27"/>
  <c r="A363" i="27" s="1"/>
  <c r="S382" i="27"/>
  <c r="A382" i="27" s="1"/>
  <c r="S325" i="27"/>
  <c r="A325" i="27" s="1"/>
  <c r="S266" i="27"/>
  <c r="A266" i="27" s="1"/>
  <c r="S216" i="27"/>
  <c r="A216" i="27" s="1"/>
  <c r="T164" i="26"/>
  <c r="A164" i="26" s="1"/>
  <c r="T193" i="26"/>
  <c r="A193" i="26" s="1"/>
  <c r="T209" i="26"/>
  <c r="A209" i="26" s="1"/>
  <c r="T198" i="26"/>
  <c r="A198" i="26" s="1"/>
  <c r="T189" i="26"/>
  <c r="A189" i="26" s="1"/>
  <c r="T157" i="26"/>
  <c r="A157" i="26" s="1"/>
  <c r="T202" i="26"/>
  <c r="A202" i="26" s="1"/>
  <c r="T144" i="26"/>
  <c r="A144" i="26" s="1"/>
  <c r="T217" i="26"/>
  <c r="A217" i="26" s="1"/>
  <c r="T180" i="26"/>
  <c r="A180" i="26" s="1"/>
  <c r="T126" i="26"/>
  <c r="A126" i="26" s="1"/>
  <c r="T197" i="26"/>
  <c r="A197" i="26" s="1"/>
  <c r="T213" i="26"/>
  <c r="A213" i="26" s="1"/>
  <c r="T205" i="26"/>
  <c r="A205" i="26" s="1"/>
  <c r="T172" i="26"/>
  <c r="A172" i="26" s="1"/>
  <c r="T182" i="26"/>
  <c r="A182" i="26" s="1"/>
  <c r="T168" i="26"/>
  <c r="A168" i="26" s="1"/>
  <c r="S272" i="27"/>
  <c r="A272" i="27" s="1"/>
  <c r="S365" i="27"/>
  <c r="A365" i="27" s="1"/>
  <c r="S144" i="27"/>
  <c r="A144" i="27" s="1"/>
  <c r="S187" i="27"/>
  <c r="A187" i="27" s="1"/>
  <c r="S380" i="27"/>
  <c r="A380" i="27" s="1"/>
  <c r="T214" i="26"/>
  <c r="A214" i="26" s="1"/>
  <c r="S327" i="27"/>
  <c r="A327" i="27" s="1"/>
  <c r="S237" i="27"/>
  <c r="A237" i="27" s="1"/>
  <c r="S175" i="27"/>
  <c r="A175" i="27" s="1"/>
  <c r="S360" i="27"/>
  <c r="A360" i="27" s="1"/>
  <c r="S277" i="27"/>
  <c r="A277" i="27" s="1"/>
  <c r="S394" i="27"/>
  <c r="A394" i="27" s="1"/>
  <c r="T118" i="26"/>
  <c r="A118" i="26" s="1"/>
  <c r="T162" i="26"/>
  <c r="A162" i="26" s="1"/>
  <c r="T140" i="26"/>
  <c r="A140" i="26" s="1"/>
  <c r="T201" i="26"/>
  <c r="A201" i="26" s="1"/>
  <c r="T150" i="26"/>
  <c r="A150" i="26" s="1"/>
  <c r="T178" i="26"/>
  <c r="A178" i="26" s="1"/>
  <c r="T190" i="26"/>
  <c r="A190" i="26" s="1"/>
  <c r="T174" i="26"/>
  <c r="A174" i="26" s="1"/>
  <c r="T188" i="26"/>
  <c r="A188" i="26" s="1"/>
  <c r="T204" i="26"/>
  <c r="A204" i="26" s="1"/>
  <c r="T153" i="26"/>
  <c r="A153" i="26" s="1"/>
  <c r="T185" i="26"/>
  <c r="A185" i="26" s="1"/>
  <c r="T105" i="26"/>
  <c r="A105" i="26" s="1"/>
  <c r="T107" i="26"/>
  <c r="T176" i="26"/>
  <c r="A176" i="26" s="1"/>
  <c r="T171" i="26"/>
  <c r="A171" i="26" s="1"/>
  <c r="T212" i="26"/>
  <c r="A212" i="26" s="1"/>
  <c r="T122" i="26"/>
  <c r="A122" i="26" s="1"/>
  <c r="T192" i="26"/>
  <c r="A192" i="26" s="1"/>
  <c r="T208" i="26"/>
  <c r="A208" i="26" s="1"/>
  <c r="T154" i="26"/>
  <c r="A154" i="26" s="1"/>
  <c r="T216" i="26"/>
  <c r="A216" i="26" s="1"/>
  <c r="T152" i="26"/>
  <c r="A152" i="26" s="1"/>
  <c r="T206" i="26"/>
  <c r="A206" i="26" s="1"/>
  <c r="T184" i="26"/>
  <c r="A184" i="26" s="1"/>
  <c r="T200" i="26"/>
  <c r="A200" i="26" s="1"/>
  <c r="T119" i="26"/>
  <c r="A119" i="26" s="1"/>
  <c r="T169" i="26"/>
  <c r="A169" i="26" s="1"/>
  <c r="T177" i="26"/>
  <c r="A177" i="26" s="1"/>
  <c r="T167" i="26"/>
  <c r="A167" i="26" s="1"/>
  <c r="T123" i="26"/>
  <c r="S223" i="27"/>
  <c r="A223" i="27" s="1"/>
  <c r="T173" i="26"/>
  <c r="A173" i="26" s="1"/>
  <c r="S227" i="27"/>
  <c r="A227" i="27" s="1"/>
  <c r="S332" i="27"/>
  <c r="A332" i="27" s="1"/>
  <c r="T159" i="26"/>
  <c r="A159" i="26" s="1"/>
  <c r="T145" i="26"/>
  <c r="A145" i="26" s="1"/>
  <c r="T130" i="26"/>
  <c r="A130" i="26" s="1"/>
  <c r="S340" i="27"/>
  <c r="A340" i="27" s="1"/>
  <c r="S355" i="27"/>
  <c r="A355" i="27" s="1"/>
  <c r="Q15" i="20"/>
  <c r="N20" i="12"/>
  <c r="Q23" i="20"/>
  <c r="N70" i="12"/>
  <c r="Q22" i="20"/>
  <c r="N15" i="10"/>
  <c r="N10" i="10"/>
  <c r="N61" i="12"/>
  <c r="N25" i="12"/>
  <c r="N9" i="10"/>
  <c r="N48" i="12"/>
  <c r="Q52" i="20"/>
  <c r="N45" i="12"/>
  <c r="S342" i="27"/>
  <c r="A342" i="27" s="1"/>
  <c r="S267" i="27"/>
  <c r="A267" i="27" s="1"/>
  <c r="N23" i="3"/>
  <c r="N27" i="12"/>
  <c r="Q46" i="20"/>
  <c r="N6" i="10"/>
  <c r="N49" i="12"/>
  <c r="Q28" i="20"/>
  <c r="Q9" i="20"/>
  <c r="N23" i="12"/>
  <c r="Q43" i="20"/>
  <c r="Q19" i="20"/>
  <c r="N8" i="10"/>
  <c r="N58" i="12"/>
  <c r="N69" i="12"/>
  <c r="Q61" i="20"/>
  <c r="Q17" i="20"/>
  <c r="Q59" i="20"/>
  <c r="N46" i="12"/>
  <c r="N34" i="12"/>
  <c r="Q55" i="20"/>
  <c r="N3" i="12"/>
  <c r="P32" i="26"/>
  <c r="P63" i="26"/>
  <c r="S63" i="26" s="1"/>
  <c r="Q5" i="20"/>
  <c r="Q51" i="20"/>
  <c r="N18" i="12"/>
  <c r="N33" i="12"/>
  <c r="Q53" i="20"/>
  <c r="Q36" i="20"/>
  <c r="Q62" i="20"/>
  <c r="Q54" i="20"/>
  <c r="N21" i="10"/>
  <c r="N67" i="12"/>
  <c r="N66" i="12"/>
  <c r="Q4" i="20"/>
  <c r="N37" i="12"/>
  <c r="Q39" i="20"/>
  <c r="N5" i="10"/>
  <c r="N55" i="11"/>
  <c r="N31" i="12"/>
  <c r="N7" i="12"/>
  <c r="S263" i="27"/>
  <c r="A263" i="27" s="1"/>
  <c r="S317" i="27"/>
  <c r="A317" i="27" s="1"/>
  <c r="S260" i="27"/>
  <c r="A260" i="27" s="1"/>
  <c r="S297" i="27"/>
  <c r="A297" i="27" s="1"/>
  <c r="S235" i="27"/>
  <c r="A235" i="27" s="1"/>
  <c r="Q18" i="20"/>
  <c r="Q37" i="20"/>
  <c r="Q14" i="20"/>
  <c r="Q48" i="20"/>
  <c r="Q16" i="20"/>
  <c r="Q8" i="20"/>
  <c r="Q65" i="20"/>
  <c r="Q49" i="20"/>
  <c r="Q66" i="20"/>
  <c r="Q21" i="20"/>
  <c r="Q57" i="20"/>
  <c r="Q34" i="20"/>
  <c r="Q63" i="20"/>
  <c r="Q20" i="20"/>
  <c r="Q42" i="20"/>
  <c r="Q6" i="20"/>
  <c r="Q56" i="20"/>
  <c r="Q10" i="20"/>
  <c r="Q58" i="20"/>
  <c r="Q27" i="20"/>
  <c r="Q31" i="20"/>
  <c r="Q7" i="20"/>
  <c r="Q47" i="20"/>
  <c r="Q11" i="20"/>
  <c r="Q26" i="20"/>
  <c r="Q60" i="20"/>
  <c r="Q25" i="20"/>
  <c r="Q41" i="20"/>
  <c r="N11" i="10"/>
  <c r="N19" i="10"/>
  <c r="N7" i="10"/>
  <c r="N16" i="10"/>
  <c r="N23" i="10"/>
  <c r="N22" i="10"/>
  <c r="N13" i="10"/>
  <c r="N14" i="10"/>
  <c r="N3" i="10"/>
  <c r="N20" i="10"/>
  <c r="N24" i="10"/>
  <c r="N4" i="10"/>
  <c r="N24" i="12"/>
  <c r="Q50" i="20"/>
  <c r="N4" i="12"/>
  <c r="N63" i="12"/>
  <c r="N26" i="12"/>
  <c r="N71" i="12"/>
  <c r="N52" i="12"/>
  <c r="N13" i="12"/>
  <c r="N16" i="12"/>
  <c r="N65" i="12"/>
  <c r="N8" i="12"/>
  <c r="N39" i="12"/>
  <c r="N59" i="12"/>
  <c r="N32" i="12"/>
  <c r="N10" i="12"/>
  <c r="N35" i="12"/>
  <c r="N72" i="12"/>
  <c r="N9" i="12"/>
  <c r="N56" i="12"/>
  <c r="N54" i="12"/>
  <c r="N15" i="12"/>
  <c r="N14" i="12"/>
  <c r="N28" i="12"/>
  <c r="N36" i="12"/>
  <c r="N29" i="12"/>
  <c r="N47" i="12"/>
  <c r="N6" i="12"/>
  <c r="N41" i="12"/>
  <c r="N17" i="12"/>
  <c r="N55" i="12"/>
  <c r="N53" i="12"/>
  <c r="N30" i="12"/>
  <c r="N42" i="12"/>
  <c r="N38" i="12"/>
  <c r="N11" i="12"/>
  <c r="N62" i="12"/>
  <c r="N19" i="12"/>
  <c r="N64" i="12"/>
  <c r="N57" i="12"/>
  <c r="N51" i="12"/>
  <c r="Q3" i="20"/>
  <c r="N5" i="12"/>
  <c r="Q44" i="20"/>
  <c r="N43" i="12"/>
  <c r="Q40" i="20"/>
  <c r="N25" i="10"/>
  <c r="N22" i="12"/>
  <c r="N50" i="12"/>
  <c r="Q64" i="20"/>
  <c r="N44" i="12"/>
  <c r="N17" i="10"/>
  <c r="Q45" i="20"/>
  <c r="N68" i="12"/>
  <c r="N12" i="12"/>
  <c r="Q13" i="20"/>
  <c r="N40" i="12"/>
  <c r="S274" i="27"/>
  <c r="A274" i="27" s="1"/>
  <c r="S343" i="27"/>
  <c r="A343" i="27" s="1"/>
  <c r="S209" i="27"/>
  <c r="A209" i="27" s="1"/>
  <c r="S249" i="27"/>
  <c r="A249" i="27" s="1"/>
  <c r="S299" i="27"/>
  <c r="A299" i="27" s="1"/>
  <c r="S137" i="27"/>
  <c r="A137" i="27" s="1"/>
  <c r="S276" i="27"/>
  <c r="A276" i="27" s="1"/>
  <c r="S316" i="27"/>
  <c r="A316" i="27" s="1"/>
  <c r="S148" i="27"/>
  <c r="A148" i="27" s="1"/>
  <c r="S334" i="27"/>
  <c r="A334" i="27" s="1"/>
  <c r="S339" i="27"/>
  <c r="A339" i="27" s="1"/>
  <c r="S337" i="27"/>
  <c r="A337" i="27" s="1"/>
  <c r="S310" i="27"/>
  <c r="A310" i="27" s="1"/>
  <c r="S308" i="27"/>
  <c r="A308" i="27" s="1"/>
  <c r="S201" i="27"/>
  <c r="A201" i="27" s="1"/>
  <c r="S348" i="27"/>
  <c r="A348" i="27" s="1"/>
  <c r="S303" i="27"/>
  <c r="A303" i="27" s="1"/>
  <c r="S336" i="27"/>
  <c r="A336" i="27" s="1"/>
  <c r="S203" i="27"/>
  <c r="A203" i="27" s="1"/>
  <c r="S255" i="27"/>
  <c r="A255" i="27" s="1"/>
  <c r="S350" i="27"/>
  <c r="A350" i="27" s="1"/>
  <c r="S248" i="27"/>
  <c r="A248" i="27" s="1"/>
  <c r="S307" i="27"/>
  <c r="A307" i="27" s="1"/>
  <c r="S215" i="27"/>
  <c r="A215" i="27" s="1"/>
  <c r="S319" i="27"/>
  <c r="A319" i="27" s="1"/>
  <c r="S391" i="27"/>
  <c r="A391" i="27" s="1"/>
  <c r="S280" i="27"/>
  <c r="A280" i="27" s="1"/>
  <c r="S258" i="27"/>
  <c r="A258" i="27" s="1"/>
  <c r="S174" i="27"/>
  <c r="A174" i="27" s="1"/>
  <c r="S195" i="27"/>
  <c r="A195" i="27" s="1"/>
  <c r="S290" i="27"/>
  <c r="A290" i="27" s="1"/>
  <c r="S329" i="27"/>
  <c r="A329" i="27" s="1"/>
  <c r="S357" i="27"/>
  <c r="A357" i="27" s="1"/>
  <c r="S211" i="27"/>
  <c r="A211" i="27" s="1"/>
  <c r="S265" i="27"/>
  <c r="A265" i="27" s="1"/>
  <c r="S387" i="27"/>
  <c r="A387" i="27" s="1"/>
  <c r="S370" i="27"/>
  <c r="A370" i="27" s="1"/>
  <c r="S311" i="27"/>
  <c r="A311" i="27" s="1"/>
  <c r="S208" i="27"/>
  <c r="A208" i="27" s="1"/>
  <c r="S351" i="27"/>
  <c r="A351" i="27" s="1"/>
  <c r="S395" i="27"/>
  <c r="A395" i="27" s="1"/>
  <c r="S233" i="27"/>
  <c r="A233" i="27" s="1"/>
  <c r="S252" i="27"/>
  <c r="A252" i="27" s="1"/>
  <c r="S196" i="27"/>
  <c r="A196" i="27" s="1"/>
  <c r="S383" i="27"/>
  <c r="A383" i="27" s="1"/>
  <c r="S264" i="27"/>
  <c r="A264" i="27" s="1"/>
  <c r="S300" i="27"/>
  <c r="A300" i="27" s="1"/>
  <c r="S313" i="27"/>
  <c r="A313" i="27" s="1"/>
  <c r="S186" i="27"/>
  <c r="A186" i="27" s="1"/>
  <c r="S221" i="27"/>
  <c r="A221" i="27" s="1"/>
  <c r="S182" i="27"/>
  <c r="A182" i="27" s="1"/>
  <c r="S259" i="27"/>
  <c r="A259" i="27" s="1"/>
  <c r="S177" i="27"/>
  <c r="A177" i="27" s="1"/>
  <c r="S385" i="27"/>
  <c r="A385" i="27" s="1"/>
  <c r="S171" i="27"/>
  <c r="A171" i="27" s="1"/>
  <c r="S392" i="27"/>
  <c r="A392" i="27" s="1"/>
  <c r="S359" i="27"/>
  <c r="A359" i="27" s="1"/>
  <c r="S288" i="27"/>
  <c r="A288" i="27" s="1"/>
  <c r="S388" i="27"/>
  <c r="A388" i="27" s="1"/>
  <c r="S251" i="27"/>
  <c r="A251" i="27" s="1"/>
  <c r="S318" i="27"/>
  <c r="A318" i="27" s="1"/>
  <c r="S176" i="27"/>
  <c r="A176" i="27" s="1"/>
  <c r="S338" i="27"/>
  <c r="A338" i="27" s="1"/>
  <c r="S362" i="27"/>
  <c r="A362" i="27" s="1"/>
  <c r="S178" i="27"/>
  <c r="A178" i="27" s="1"/>
  <c r="S229" i="27"/>
  <c r="A229" i="27" s="1"/>
  <c r="S373" i="27"/>
  <c r="A373" i="27" s="1"/>
  <c r="S366" i="27"/>
  <c r="A366" i="27" s="1"/>
  <c r="S244" i="27"/>
  <c r="A244" i="27" s="1"/>
  <c r="S194" i="27"/>
  <c r="A194" i="27" s="1"/>
  <c r="S250" i="27"/>
  <c r="A250" i="27" s="1"/>
  <c r="S345" i="27"/>
  <c r="A345" i="27" s="1"/>
  <c r="S397" i="27"/>
  <c r="A397" i="27" s="1"/>
  <c r="S306" i="27"/>
  <c r="A306" i="27" s="1"/>
  <c r="S140" i="27"/>
  <c r="A140" i="27" s="1"/>
  <c r="S331" i="27"/>
  <c r="A331" i="27" s="1"/>
  <c r="AA3" i="27"/>
  <c r="R14" i="27" l="1"/>
  <c r="R65" i="27"/>
  <c r="R111" i="27"/>
  <c r="S31" i="26"/>
  <c r="R75" i="27"/>
  <c r="R47" i="27"/>
  <c r="R185" i="27"/>
  <c r="R27" i="27"/>
  <c r="S43" i="26"/>
  <c r="R23" i="27"/>
  <c r="S22" i="26"/>
  <c r="S99" i="26"/>
  <c r="T99" i="26" s="1"/>
  <c r="A99" i="26" s="1"/>
  <c r="S128" i="27"/>
  <c r="A128" i="27" s="1"/>
  <c r="R52" i="27"/>
  <c r="K13" i="9"/>
  <c r="M26" i="27" s="1"/>
  <c r="R26" i="27" s="1"/>
  <c r="K4" i="9"/>
  <c r="M16" i="27" s="1"/>
  <c r="R16" i="27" s="1"/>
  <c r="K7" i="9"/>
  <c r="K6" i="9"/>
  <c r="M7" i="27" s="1"/>
  <c r="K11" i="9"/>
  <c r="M33" i="27" s="1"/>
  <c r="K19" i="9"/>
  <c r="K29" i="9"/>
  <c r="M59" i="27" s="1"/>
  <c r="R59" i="27" s="1"/>
  <c r="K10" i="9"/>
  <c r="M5" i="27" s="1"/>
  <c r="R5" i="27" s="1"/>
  <c r="K67" i="9"/>
  <c r="M20" i="27" s="1"/>
  <c r="R20" i="27" s="1"/>
  <c r="K52" i="9"/>
  <c r="M112" i="27" s="1"/>
  <c r="R112" i="27" s="1"/>
  <c r="S112" i="27" s="1"/>
  <c r="A112" i="27" s="1"/>
  <c r="R6" i="27"/>
  <c r="R118" i="27"/>
  <c r="S118" i="27" s="1"/>
  <c r="A118" i="27" s="1"/>
  <c r="R33" i="27"/>
  <c r="R62" i="27"/>
  <c r="S62" i="27" s="1"/>
  <c r="A62" i="27" s="1"/>
  <c r="R31" i="27"/>
  <c r="R120" i="27"/>
  <c r="J27" i="27"/>
  <c r="R50" i="27"/>
  <c r="S50" i="27" s="1"/>
  <c r="A50" i="27" s="1"/>
  <c r="J31" i="27"/>
  <c r="J6" i="27"/>
  <c r="K17" i="9"/>
  <c r="K3" i="9"/>
  <c r="K82" i="9"/>
  <c r="M35" i="27" s="1"/>
  <c r="R35" i="27" s="1"/>
  <c r="S35" i="27" s="1"/>
  <c r="A35" i="27" s="1"/>
  <c r="K21" i="9"/>
  <c r="K64" i="9"/>
  <c r="M9" i="27" s="1"/>
  <c r="R9" i="27" s="1"/>
  <c r="K12" i="9"/>
  <c r="K9" i="9"/>
  <c r="M119" i="27" s="1"/>
  <c r="R119" i="27" s="1"/>
  <c r="K102" i="9"/>
  <c r="M97" i="27" s="1"/>
  <c r="R97" i="27" s="1"/>
  <c r="K28" i="9"/>
  <c r="M90" i="27" s="1"/>
  <c r="S30" i="27"/>
  <c r="A30" i="27" s="1"/>
  <c r="K5" i="9"/>
  <c r="M19" i="27" s="1"/>
  <c r="R19" i="27" s="1"/>
  <c r="S23" i="27"/>
  <c r="A23" i="27" s="1"/>
  <c r="K51" i="9"/>
  <c r="M77" i="27" s="1"/>
  <c r="R77" i="27" s="1"/>
  <c r="S77" i="27" s="1"/>
  <c r="A77" i="27" s="1"/>
  <c r="K68" i="9"/>
  <c r="M81" i="27" s="1"/>
  <c r="R81" i="27" s="1"/>
  <c r="K72" i="9"/>
  <c r="K92" i="9"/>
  <c r="M73" i="27" s="1"/>
  <c r="R73" i="27" s="1"/>
  <c r="S73" i="27" s="1"/>
  <c r="A73" i="27" s="1"/>
  <c r="K15" i="9"/>
  <c r="M74" i="27" s="1"/>
  <c r="R74" i="27" s="1"/>
  <c r="K25" i="9"/>
  <c r="M80" i="27" s="1"/>
  <c r="R80" i="27" s="1"/>
  <c r="S80" i="27" s="1"/>
  <c r="A80" i="27" s="1"/>
  <c r="K65" i="9"/>
  <c r="M12" i="27" s="1"/>
  <c r="R12" i="27" s="1"/>
  <c r="S12" i="27" s="1"/>
  <c r="A12" i="27" s="1"/>
  <c r="K8" i="9"/>
  <c r="M25" i="27" s="1"/>
  <c r="R25" i="27" s="1"/>
  <c r="K66" i="26"/>
  <c r="T66" i="26" s="1"/>
  <c r="A66" i="26" s="1"/>
  <c r="J85" i="27"/>
  <c r="J21" i="27"/>
  <c r="K30" i="9"/>
  <c r="M21" i="27" s="1"/>
  <c r="R21" i="27" s="1"/>
  <c r="K24" i="9"/>
  <c r="M98" i="27" s="1"/>
  <c r="R98" i="27" s="1"/>
  <c r="S98" i="27" s="1"/>
  <c r="A98" i="27" s="1"/>
  <c r="K96" i="9"/>
  <c r="K32" i="9"/>
  <c r="M60" i="27" s="1"/>
  <c r="R41" i="27"/>
  <c r="J25" i="27"/>
  <c r="S6" i="26"/>
  <c r="T6" i="26" s="1"/>
  <c r="S44" i="26"/>
  <c r="S110" i="26"/>
  <c r="K69" i="26"/>
  <c r="S40" i="26"/>
  <c r="K28" i="26"/>
  <c r="J100" i="27"/>
  <c r="J95" i="27"/>
  <c r="S95" i="27" s="1"/>
  <c r="A95" i="27" s="1"/>
  <c r="J11" i="27"/>
  <c r="J32" i="27"/>
  <c r="J234" i="27"/>
  <c r="K33" i="26"/>
  <c r="T33" i="26" s="1"/>
  <c r="S51" i="26"/>
  <c r="S57" i="26"/>
  <c r="K121" i="26"/>
  <c r="K67" i="26"/>
  <c r="K44" i="26"/>
  <c r="J9" i="27"/>
  <c r="R68" i="27"/>
  <c r="K9" i="26"/>
  <c r="S9" i="26"/>
  <c r="S73" i="26"/>
  <c r="R141" i="27"/>
  <c r="S141" i="27" s="1"/>
  <c r="A141" i="27" s="1"/>
  <c r="R44" i="27"/>
  <c r="S44" i="27" s="1"/>
  <c r="A44" i="27" s="1"/>
  <c r="J56" i="27"/>
  <c r="S56" i="27" s="1"/>
  <c r="A56" i="27" s="1"/>
  <c r="J74" i="27"/>
  <c r="J52" i="27"/>
  <c r="S52" i="27" s="1"/>
  <c r="A52" i="27" s="1"/>
  <c r="J68" i="27"/>
  <c r="J41" i="27"/>
  <c r="J5" i="27"/>
  <c r="J42" i="27"/>
  <c r="J51" i="27"/>
  <c r="S51" i="27" s="1"/>
  <c r="A51" i="27" s="1"/>
  <c r="J53" i="27"/>
  <c r="J45" i="27"/>
  <c r="J37" i="27"/>
  <c r="J75" i="27"/>
  <c r="S75" i="27" s="1"/>
  <c r="A75" i="27" s="1"/>
  <c r="J71" i="27"/>
  <c r="J116" i="27"/>
  <c r="S116" i="27" s="1"/>
  <c r="A116" i="27" s="1"/>
  <c r="J16" i="27"/>
  <c r="J58" i="27"/>
  <c r="S58" i="27" s="1"/>
  <c r="A58" i="27" s="1"/>
  <c r="K133" i="26"/>
  <c r="K110" i="26"/>
  <c r="S109" i="26"/>
  <c r="R8" i="27"/>
  <c r="S8" i="27" s="1"/>
  <c r="A8" i="27" s="1"/>
  <c r="S115" i="27"/>
  <c r="A115" i="27" s="1"/>
  <c r="K73" i="26"/>
  <c r="K77" i="26"/>
  <c r="S12" i="26"/>
  <c r="K15" i="26"/>
  <c r="K30" i="26"/>
  <c r="K58" i="26"/>
  <c r="K34" i="26"/>
  <c r="T34" i="26" s="1"/>
  <c r="S89" i="27"/>
  <c r="A89" i="27" s="1"/>
  <c r="S85" i="26"/>
  <c r="K95" i="26"/>
  <c r="R126" i="27"/>
  <c r="S126" i="27" s="1"/>
  <c r="A126" i="27" s="1"/>
  <c r="S77" i="26"/>
  <c r="K5" i="26"/>
  <c r="S13" i="26"/>
  <c r="K40" i="26"/>
  <c r="J15" i="27"/>
  <c r="R45" i="27"/>
  <c r="R29" i="27"/>
  <c r="R125" i="27"/>
  <c r="S125" i="27" s="1"/>
  <c r="A125" i="27" s="1"/>
  <c r="J29" i="27"/>
  <c r="K43" i="26"/>
  <c r="T43" i="26" s="1"/>
  <c r="T143" i="26"/>
  <c r="A143" i="26" s="1"/>
  <c r="T90" i="26"/>
  <c r="A90" i="26" s="1"/>
  <c r="S47" i="26"/>
  <c r="T47" i="26" s="1"/>
  <c r="A47" i="26" s="1"/>
  <c r="R42" i="27"/>
  <c r="R124" i="27"/>
  <c r="S124" i="27" s="1"/>
  <c r="A124" i="27" s="1"/>
  <c r="S92" i="27"/>
  <c r="A92" i="27" s="1"/>
  <c r="S32" i="26"/>
  <c r="J24" i="27"/>
  <c r="S24" i="27" s="1"/>
  <c r="A24" i="27" s="1"/>
  <c r="K37" i="26"/>
  <c r="S10" i="26"/>
  <c r="R53" i="27"/>
  <c r="T76" i="26"/>
  <c r="A76" i="26" s="1"/>
  <c r="K41" i="26"/>
  <c r="K26" i="26"/>
  <c r="R7" i="27"/>
  <c r="S67" i="26"/>
  <c r="S21" i="26"/>
  <c r="S285" i="27"/>
  <c r="A285" i="27" s="1"/>
  <c r="T91" i="26"/>
  <c r="A91" i="26" s="1"/>
  <c r="R57" i="27"/>
  <c r="S198" i="27"/>
  <c r="A198" i="27" s="1"/>
  <c r="J105" i="27"/>
  <c r="R146" i="27"/>
  <c r="J139" i="27"/>
  <c r="S139" i="27" s="1"/>
  <c r="A139" i="27" s="1"/>
  <c r="J55" i="27"/>
  <c r="J34" i="27"/>
  <c r="S58" i="26"/>
  <c r="J33" i="27"/>
  <c r="S33" i="27" s="1"/>
  <c r="A33" i="27" s="1"/>
  <c r="R37" i="27"/>
  <c r="R134" i="27"/>
  <c r="S22" i="27"/>
  <c r="A22" i="27" s="1"/>
  <c r="S109" i="27"/>
  <c r="A109" i="27" s="1"/>
  <c r="S130" i="27"/>
  <c r="A130" i="27" s="1"/>
  <c r="K22" i="26"/>
  <c r="T22" i="26" s="1"/>
  <c r="T31" i="26"/>
  <c r="S47" i="27"/>
  <c r="A47" i="27" s="1"/>
  <c r="J59" i="27"/>
  <c r="J94" i="27"/>
  <c r="R15" i="27"/>
  <c r="R55" i="27"/>
  <c r="S93" i="27"/>
  <c r="A93" i="27" s="1"/>
  <c r="J81" i="27"/>
  <c r="S95" i="26"/>
  <c r="T49" i="26"/>
  <c r="A49" i="26" s="1"/>
  <c r="K82" i="26"/>
  <c r="K7" i="26"/>
  <c r="K13" i="26"/>
  <c r="K19" i="26"/>
  <c r="J70" i="27"/>
  <c r="S37" i="26"/>
  <c r="S84" i="27"/>
  <c r="A84" i="27" s="1"/>
  <c r="R94" i="27"/>
  <c r="J28" i="27"/>
  <c r="R70" i="27"/>
  <c r="J20" i="27"/>
  <c r="S147" i="27"/>
  <c r="A147" i="27" s="1"/>
  <c r="S346" i="27"/>
  <c r="A346" i="27" s="1"/>
  <c r="S83" i="27"/>
  <c r="A83" i="27" s="1"/>
  <c r="S26" i="26"/>
  <c r="R102" i="27"/>
  <c r="K79" i="26"/>
  <c r="K32" i="26"/>
  <c r="S111" i="26"/>
  <c r="T111" i="26" s="1"/>
  <c r="R36" i="27"/>
  <c r="K83" i="26"/>
  <c r="K93" i="26"/>
  <c r="K125" i="26"/>
  <c r="T125" i="26" s="1"/>
  <c r="J26" i="27"/>
  <c r="S26" i="27" s="1"/>
  <c r="A26" i="27" s="1"/>
  <c r="R28" i="27"/>
  <c r="K53" i="26"/>
  <c r="S65" i="26"/>
  <c r="J79" i="27"/>
  <c r="S79" i="27" s="1"/>
  <c r="A79" i="27" s="1"/>
  <c r="S62" i="26"/>
  <c r="T106" i="26"/>
  <c r="A106" i="26" s="1"/>
  <c r="R71" i="27"/>
  <c r="R67" i="27"/>
  <c r="S93" i="26"/>
  <c r="R107" i="27"/>
  <c r="S46" i="26"/>
  <c r="T46" i="26" s="1"/>
  <c r="S82" i="26"/>
  <c r="S101" i="27"/>
  <c r="A101" i="27" s="1"/>
  <c r="S50" i="26"/>
  <c r="S5" i="26"/>
  <c r="S16" i="26"/>
  <c r="S69" i="26"/>
  <c r="S15" i="26"/>
  <c r="K81" i="26"/>
  <c r="K61" i="26"/>
  <c r="K27" i="26"/>
  <c r="K51" i="26"/>
  <c r="K16" i="26"/>
  <c r="K62" i="26"/>
  <c r="S199" i="27"/>
  <c r="A199" i="27" s="1"/>
  <c r="S61" i="27"/>
  <c r="A61" i="27" s="1"/>
  <c r="S123" i="27"/>
  <c r="A123" i="27" s="1"/>
  <c r="K89" i="26"/>
  <c r="K63" i="26"/>
  <c r="T63" i="26" s="1"/>
  <c r="S28" i="26"/>
  <c r="K74" i="26"/>
  <c r="K75" i="26"/>
  <c r="T75" i="26" s="1"/>
  <c r="A75" i="26" s="1"/>
  <c r="S133" i="27"/>
  <c r="A133" i="27" s="1"/>
  <c r="K50" i="26"/>
  <c r="K18" i="26"/>
  <c r="K23" i="26"/>
  <c r="S91" i="27"/>
  <c r="A91" i="27" s="1"/>
  <c r="S100" i="26"/>
  <c r="K48" i="26"/>
  <c r="K57" i="26"/>
  <c r="R100" i="27"/>
  <c r="K29" i="26"/>
  <c r="J185" i="27"/>
  <c r="S185" i="27" s="1"/>
  <c r="A185" i="27" s="1"/>
  <c r="S29" i="26"/>
  <c r="J108" i="27"/>
  <c r="S120" i="26"/>
  <c r="T120" i="26" s="1"/>
  <c r="A120" i="26" s="1"/>
  <c r="K39" i="26"/>
  <c r="S54" i="27"/>
  <c r="A54" i="27" s="1"/>
  <c r="R108" i="27"/>
  <c r="K88" i="26"/>
  <c r="K59" i="26"/>
  <c r="J49" i="27"/>
  <c r="J88" i="27"/>
  <c r="S88" i="27" s="1"/>
  <c r="A88" i="27" s="1"/>
  <c r="S25" i="26"/>
  <c r="S52" i="26"/>
  <c r="K25" i="26"/>
  <c r="J78" i="27"/>
  <c r="J18" i="27"/>
  <c r="J40" i="27"/>
  <c r="K10" i="26"/>
  <c r="S72" i="26"/>
  <c r="K65" i="26"/>
  <c r="K72" i="26"/>
  <c r="S74" i="26"/>
  <c r="J64" i="27"/>
  <c r="S7" i="26"/>
  <c r="K101" i="26"/>
  <c r="J119" i="27"/>
  <c r="J97" i="27"/>
  <c r="J87" i="27"/>
  <c r="R63" i="27"/>
  <c r="S63" i="27" s="1"/>
  <c r="A63" i="27" s="1"/>
  <c r="S14" i="26"/>
  <c r="S71" i="26"/>
  <c r="J65" i="27"/>
  <c r="S65" i="27" s="1"/>
  <c r="A65" i="27" s="1"/>
  <c r="J13" i="27"/>
  <c r="S13" i="27" s="1"/>
  <c r="A13" i="27" s="1"/>
  <c r="K60" i="26"/>
  <c r="K114" i="26"/>
  <c r="K12" i="26"/>
  <c r="R1" i="26"/>
  <c r="R72" i="27"/>
  <c r="S333" i="27"/>
  <c r="A333" i="27" s="1"/>
  <c r="R131" i="27"/>
  <c r="S88" i="26"/>
  <c r="R234" i="27"/>
  <c r="R40" i="27"/>
  <c r="R38" i="27"/>
  <c r="J67" i="27"/>
  <c r="R231" i="27"/>
  <c r="S231" i="27" s="1"/>
  <c r="A231" i="27" s="1"/>
  <c r="R135" i="27"/>
  <c r="S279" i="27"/>
  <c r="A279" i="27" s="1"/>
  <c r="R136" i="27"/>
  <c r="R90" i="27"/>
  <c r="R127" i="27"/>
  <c r="R253" i="27"/>
  <c r="S253" i="27" s="1"/>
  <c r="A253" i="27" s="1"/>
  <c r="J136" i="27"/>
  <c r="J102" i="27"/>
  <c r="J69" i="27"/>
  <c r="S69" i="27" s="1"/>
  <c r="A69" i="27" s="1"/>
  <c r="R142" i="27"/>
  <c r="S142" i="27" s="1"/>
  <c r="A142" i="27" s="1"/>
  <c r="J106" i="27"/>
  <c r="J90" i="27"/>
  <c r="J38" i="27"/>
  <c r="R106" i="27"/>
  <c r="T117" i="26"/>
  <c r="A117" i="26" s="1"/>
  <c r="J36" i="27"/>
  <c r="J110" i="27"/>
  <c r="S110" i="27" s="1"/>
  <c r="A110" i="27" s="1"/>
  <c r="K35" i="26"/>
  <c r="T104" i="26"/>
  <c r="A104" i="26" s="1"/>
  <c r="K42" i="26"/>
  <c r="K112" i="26"/>
  <c r="S42" i="26"/>
  <c r="S59" i="26"/>
  <c r="J7" i="27"/>
  <c r="E1" i="27"/>
  <c r="S35" i="26"/>
  <c r="T98" i="26"/>
  <c r="S60" i="26"/>
  <c r="T80" i="26"/>
  <c r="S99" i="27"/>
  <c r="A99" i="27" s="1"/>
  <c r="K11" i="26"/>
  <c r="K109" i="26"/>
  <c r="T102" i="26"/>
  <c r="A102" i="26" s="1"/>
  <c r="J135" i="27"/>
  <c r="K129" i="26"/>
  <c r="S94" i="26"/>
  <c r="T137" i="26"/>
  <c r="A137" i="26" s="1"/>
  <c r="S61" i="26"/>
  <c r="S129" i="27"/>
  <c r="A129" i="27" s="1"/>
  <c r="R78" i="27"/>
  <c r="S45" i="26"/>
  <c r="T45" i="26" s="1"/>
  <c r="J46" i="27"/>
  <c r="K36" i="26"/>
  <c r="K52" i="26"/>
  <c r="S53" i="26"/>
  <c r="J107" i="27"/>
  <c r="K96" i="26"/>
  <c r="R18" i="27"/>
  <c r="L1" i="27"/>
  <c r="J134" i="27"/>
  <c r="J66" i="27"/>
  <c r="J146" i="27"/>
  <c r="J43" i="27"/>
  <c r="R66" i="27"/>
  <c r="S39" i="26"/>
  <c r="E1" i="26"/>
  <c r="S113" i="27"/>
  <c r="A113" i="27" s="1"/>
  <c r="R46" i="27"/>
  <c r="J19" i="27"/>
  <c r="J57" i="27"/>
  <c r="J127" i="27"/>
  <c r="R64" i="27"/>
  <c r="J48" i="27"/>
  <c r="R48" i="27"/>
  <c r="K68" i="26"/>
  <c r="S56" i="26"/>
  <c r="J120" i="27"/>
  <c r="D1" i="27"/>
  <c r="S143" i="27"/>
  <c r="A143" i="27" s="1"/>
  <c r="S149" i="27"/>
  <c r="A149" i="27" s="1"/>
  <c r="J131" i="27"/>
  <c r="S240" i="27"/>
  <c r="A240" i="27" s="1"/>
  <c r="J72" i="27"/>
  <c r="S17" i="26"/>
  <c r="K113" i="26"/>
  <c r="T113" i="26" s="1"/>
  <c r="S30" i="26"/>
  <c r="M1" i="26"/>
  <c r="S204" i="27"/>
  <c r="A204" i="27" s="1"/>
  <c r="S11" i="26"/>
  <c r="R76" i="27"/>
  <c r="S129" i="26"/>
  <c r="S112" i="26"/>
  <c r="S38" i="26"/>
  <c r="S89" i="26"/>
  <c r="S48" i="26"/>
  <c r="L1" i="26"/>
  <c r="T108" i="26"/>
  <c r="A108" i="26" s="1"/>
  <c r="S103" i="26"/>
  <c r="S224" i="27"/>
  <c r="A224" i="27" s="1"/>
  <c r="S18" i="26"/>
  <c r="S114" i="26"/>
  <c r="S127" i="26"/>
  <c r="S70" i="26"/>
  <c r="S83" i="26"/>
  <c r="S8" i="26"/>
  <c r="S19" i="26"/>
  <c r="S84" i="26"/>
  <c r="A107" i="26"/>
  <c r="S124" i="26"/>
  <c r="S133" i="26"/>
  <c r="S78" i="26"/>
  <c r="S131" i="26"/>
  <c r="T131" i="26" s="1"/>
  <c r="A131" i="26" s="1"/>
  <c r="S27" i="26"/>
  <c r="K17" i="26"/>
  <c r="S55" i="26"/>
  <c r="S135" i="26"/>
  <c r="T135" i="26" s="1"/>
  <c r="K116" i="26"/>
  <c r="K70" i="26"/>
  <c r="S81" i="26"/>
  <c r="S97" i="26"/>
  <c r="T97" i="26" s="1"/>
  <c r="A97" i="26" s="1"/>
  <c r="S23" i="26"/>
  <c r="S41" i="26"/>
  <c r="S68" i="26"/>
  <c r="S134" i="26"/>
  <c r="O1" i="26"/>
  <c r="S116" i="26"/>
  <c r="S101" i="26"/>
  <c r="S96" i="26"/>
  <c r="S121" i="26"/>
  <c r="S36" i="26"/>
  <c r="K54" i="26"/>
  <c r="S79" i="26"/>
  <c r="N1" i="26"/>
  <c r="S20" i="26"/>
  <c r="S24" i="26"/>
  <c r="K94" i="26"/>
  <c r="K21" i="26"/>
  <c r="K124" i="26"/>
  <c r="S190" i="27"/>
  <c r="A190" i="27" s="1"/>
  <c r="G1" i="27"/>
  <c r="T142" i="26"/>
  <c r="A142" i="26" s="1"/>
  <c r="J1" i="26"/>
  <c r="K78" i="26"/>
  <c r="K64" i="26"/>
  <c r="T64" i="26" s="1"/>
  <c r="A64" i="26" s="1"/>
  <c r="K14" i="26"/>
  <c r="J222" i="27"/>
  <c r="K56" i="26"/>
  <c r="J76" i="27"/>
  <c r="K127" i="26"/>
  <c r="K38" i="26"/>
  <c r="K100" i="26"/>
  <c r="G1" i="26"/>
  <c r="K55" i="26"/>
  <c r="K134" i="26"/>
  <c r="K24" i="26"/>
  <c r="K87" i="26"/>
  <c r="T87" i="26" s="1"/>
  <c r="A87" i="26" s="1"/>
  <c r="K20" i="26"/>
  <c r="K86" i="26"/>
  <c r="K84" i="26"/>
  <c r="K8" i="26"/>
  <c r="K115" i="26"/>
  <c r="T115" i="26" s="1"/>
  <c r="A115" i="26" s="1"/>
  <c r="F1" i="26"/>
  <c r="S225" i="27"/>
  <c r="A225" i="27" s="1"/>
  <c r="R138" i="27"/>
  <c r="S138" i="27" s="1"/>
  <c r="A138" i="27" s="1"/>
  <c r="K85" i="26"/>
  <c r="K71" i="26"/>
  <c r="D1" i="26"/>
  <c r="K103" i="26"/>
  <c r="O1" i="27"/>
  <c r="I1" i="27"/>
  <c r="S173" i="27"/>
  <c r="A173" i="27" s="1"/>
  <c r="S305" i="27"/>
  <c r="A305" i="27" s="1"/>
  <c r="H1" i="26"/>
  <c r="H1" i="27"/>
  <c r="T141" i="26"/>
  <c r="A141" i="26" s="1"/>
  <c r="S86" i="26"/>
  <c r="S181" i="27"/>
  <c r="A181" i="27" s="1"/>
  <c r="S96" i="27"/>
  <c r="A96" i="27" s="1"/>
  <c r="I1" i="26"/>
  <c r="Q1" i="26"/>
  <c r="S54" i="26"/>
  <c r="P1" i="27"/>
  <c r="K1" i="27"/>
  <c r="P1" i="26"/>
  <c r="S369" i="27"/>
  <c r="A369" i="27" s="1"/>
  <c r="S302" i="27"/>
  <c r="A302" i="27" s="1"/>
  <c r="S238" i="27"/>
  <c r="A238" i="27" s="1"/>
  <c r="S14" i="27"/>
  <c r="A14" i="27" s="1"/>
  <c r="S117" i="27"/>
  <c r="A117" i="27" s="1"/>
  <c r="S111" i="27"/>
  <c r="A111" i="27" s="1"/>
  <c r="A31" i="26" l="1"/>
  <c r="S27" i="27"/>
  <c r="A27" i="27" s="1"/>
  <c r="S31" i="27"/>
  <c r="A31" i="27" s="1"/>
  <c r="S16" i="27"/>
  <c r="A16" i="27" s="1"/>
  <c r="T44" i="26"/>
  <c r="A43" i="26" s="1"/>
  <c r="M197" i="27"/>
  <c r="R197" i="27" s="1"/>
  <c r="S197" i="27" s="1"/>
  <c r="A197" i="27" s="1"/>
  <c r="M17" i="27"/>
  <c r="R17" i="27" s="1"/>
  <c r="S17" i="27" s="1"/>
  <c r="A17" i="27" s="1"/>
  <c r="S120" i="27"/>
  <c r="A120" i="27" s="1"/>
  <c r="M105" i="27"/>
  <c r="R105" i="27" s="1"/>
  <c r="S105" i="27" s="1"/>
  <c r="A105" i="27" s="1"/>
  <c r="M122" i="27"/>
  <c r="R122" i="27" s="1"/>
  <c r="S122" i="27" s="1"/>
  <c r="A122" i="27" s="1"/>
  <c r="S6" i="27"/>
  <c r="A6" i="27" s="1"/>
  <c r="S5" i="27"/>
  <c r="A5" i="27" s="1"/>
  <c r="S9" i="27"/>
  <c r="A9" i="27" s="1"/>
  <c r="T69" i="26"/>
  <c r="A69" i="26" s="1"/>
  <c r="S234" i="27"/>
  <c r="A234" i="27" s="1"/>
  <c r="S100" i="27"/>
  <c r="A100" i="27" s="1"/>
  <c r="M32" i="27"/>
  <c r="R32" i="27" s="1"/>
  <c r="S32" i="27" s="1"/>
  <c r="A32" i="27" s="1"/>
  <c r="M11" i="27"/>
  <c r="R11" i="27" s="1"/>
  <c r="S11" i="27" s="1"/>
  <c r="A11" i="27" s="1"/>
  <c r="M222" i="27"/>
  <c r="R222" i="27" s="1"/>
  <c r="S222" i="27" s="1"/>
  <c r="A222" i="27" s="1"/>
  <c r="M10" i="27"/>
  <c r="R10" i="27" s="1"/>
  <c r="S10" i="27" s="1"/>
  <c r="A10" i="27" s="1"/>
  <c r="M87" i="27"/>
  <c r="R87" i="27" s="1"/>
  <c r="S87" i="27" s="1"/>
  <c r="A87" i="27" s="1"/>
  <c r="M43" i="27"/>
  <c r="R43" i="27" s="1"/>
  <c r="S43" i="27" s="1"/>
  <c r="A43" i="27" s="1"/>
  <c r="M85" i="27"/>
  <c r="R85" i="27" s="1"/>
  <c r="S85" i="27" s="1"/>
  <c r="A85" i="27" s="1"/>
  <c r="M82" i="27"/>
  <c r="R82" i="27" s="1"/>
  <c r="S82" i="27" s="1"/>
  <c r="A82" i="27" s="1"/>
  <c r="S119" i="27"/>
  <c r="A119" i="27" s="1"/>
  <c r="S97" i="27"/>
  <c r="A97" i="27" s="1"/>
  <c r="T57" i="26"/>
  <c r="A57" i="26" s="1"/>
  <c r="T40" i="26"/>
  <c r="M192" i="27"/>
  <c r="R192" i="27" s="1"/>
  <c r="S192" i="27" s="1"/>
  <c r="A192" i="27" s="1"/>
  <c r="M49" i="27"/>
  <c r="R49" i="27" s="1"/>
  <c r="S49" i="27" s="1"/>
  <c r="A49" i="27" s="1"/>
  <c r="S21" i="27"/>
  <c r="A21" i="27" s="1"/>
  <c r="S41" i="27"/>
  <c r="A41" i="27" s="1"/>
  <c r="M179" i="27"/>
  <c r="R179" i="27" s="1"/>
  <c r="S179" i="27" s="1"/>
  <c r="A179" i="27" s="1"/>
  <c r="M34" i="27"/>
  <c r="R34" i="27" s="1"/>
  <c r="S34" i="27" s="1"/>
  <c r="A34" i="27" s="1"/>
  <c r="S25" i="27"/>
  <c r="A25" i="27" s="1"/>
  <c r="R60" i="27"/>
  <c r="S60" i="27" s="1"/>
  <c r="A60" i="27" s="1"/>
  <c r="T110" i="26"/>
  <c r="A110" i="26" s="1"/>
  <c r="T28" i="26"/>
  <c r="T73" i="26"/>
  <c r="A73" i="26" s="1"/>
  <c r="T9" i="26"/>
  <c r="T51" i="26"/>
  <c r="A51" i="26" s="1"/>
  <c r="S68" i="27"/>
  <c r="A68" i="27" s="1"/>
  <c r="S74" i="27"/>
  <c r="A74" i="27" s="1"/>
  <c r="T121" i="26"/>
  <c r="A121" i="26" s="1"/>
  <c r="T67" i="26"/>
  <c r="A67" i="26" s="1"/>
  <c r="T109" i="26"/>
  <c r="A109" i="26" s="1"/>
  <c r="S53" i="27"/>
  <c r="A53" i="27" s="1"/>
  <c r="S45" i="27"/>
  <c r="A45" i="27" s="1"/>
  <c r="T15" i="26"/>
  <c r="S37" i="27"/>
  <c r="A37" i="27" s="1"/>
  <c r="S42" i="27"/>
  <c r="A42" i="27" s="1"/>
  <c r="S71" i="27"/>
  <c r="A71" i="27" s="1"/>
  <c r="S55" i="27"/>
  <c r="A55" i="27" s="1"/>
  <c r="T133" i="26"/>
  <c r="A133" i="26" s="1"/>
  <c r="T77" i="26"/>
  <c r="A77" i="26" s="1"/>
  <c r="T12" i="26"/>
  <c r="T30" i="26"/>
  <c r="T85" i="26"/>
  <c r="A85" i="26" s="1"/>
  <c r="T58" i="26"/>
  <c r="A58" i="26" s="1"/>
  <c r="T5" i="26"/>
  <c r="T13" i="26"/>
  <c r="T95" i="26"/>
  <c r="A95" i="26" s="1"/>
  <c r="T32" i="26"/>
  <c r="S29" i="27"/>
  <c r="A29" i="27" s="1"/>
  <c r="S15" i="27"/>
  <c r="A15" i="27" s="1"/>
  <c r="T26" i="26"/>
  <c r="S7" i="27"/>
  <c r="A7" i="27" s="1"/>
  <c r="T10" i="26"/>
  <c r="T37" i="26"/>
  <c r="T41" i="26"/>
  <c r="T21" i="26"/>
  <c r="S57" i="27"/>
  <c r="A57" i="27" s="1"/>
  <c r="S146" i="27"/>
  <c r="A146" i="27" s="1"/>
  <c r="S81" i="27"/>
  <c r="A81" i="27" s="1"/>
  <c r="S134" i="27"/>
  <c r="A134" i="27" s="1"/>
  <c r="S94" i="27"/>
  <c r="A94" i="27" s="1"/>
  <c r="S36" i="27"/>
  <c r="A36" i="27" s="1"/>
  <c r="T7" i="26"/>
  <c r="S59" i="27"/>
  <c r="A59" i="27" s="1"/>
  <c r="T74" i="26"/>
  <c r="A74" i="26" s="1"/>
  <c r="T82" i="26"/>
  <c r="A82" i="26" s="1"/>
  <c r="T19" i="26"/>
  <c r="T79" i="26"/>
  <c r="A79" i="26" s="1"/>
  <c r="T83" i="26"/>
  <c r="A83" i="26" s="1"/>
  <c r="S107" i="27"/>
  <c r="A107" i="27" s="1"/>
  <c r="S28" i="27"/>
  <c r="A28" i="27" s="1"/>
  <c r="S70" i="27"/>
  <c r="A70" i="27" s="1"/>
  <c r="S20" i="27"/>
  <c r="A20" i="27" s="1"/>
  <c r="S102" i="27"/>
  <c r="A102" i="27" s="1"/>
  <c r="T93" i="26"/>
  <c r="A93" i="26" s="1"/>
  <c r="S67" i="27"/>
  <c r="A67" i="27" s="1"/>
  <c r="T88" i="26"/>
  <c r="A88" i="26" s="1"/>
  <c r="T53" i="26"/>
  <c r="A53" i="26" s="1"/>
  <c r="T62" i="26"/>
  <c r="A62" i="26" s="1"/>
  <c r="T50" i="26"/>
  <c r="A50" i="26" s="1"/>
  <c r="T65" i="26"/>
  <c r="A65" i="26" s="1"/>
  <c r="T16" i="26"/>
  <c r="S19" i="27"/>
  <c r="A19" i="27" s="1"/>
  <c r="T27" i="26"/>
  <c r="A33" i="26" s="1"/>
  <c r="T61" i="26"/>
  <c r="A61" i="26" s="1"/>
  <c r="T81" i="26"/>
  <c r="A81" i="26" s="1"/>
  <c r="T89" i="26"/>
  <c r="A89" i="26" s="1"/>
  <c r="S90" i="27"/>
  <c r="A90" i="27" s="1"/>
  <c r="T18" i="26"/>
  <c r="A28" i="26" s="1"/>
  <c r="T23" i="26"/>
  <c r="T100" i="26"/>
  <c r="A100" i="26" s="1"/>
  <c r="T48" i="26"/>
  <c r="A48" i="26" s="1"/>
  <c r="S78" i="27"/>
  <c r="A78" i="27" s="1"/>
  <c r="S18" i="27"/>
  <c r="A18" i="27" s="1"/>
  <c r="T29" i="26"/>
  <c r="T39" i="26"/>
  <c r="S108" i="27"/>
  <c r="A108" i="27" s="1"/>
  <c r="S38" i="27"/>
  <c r="A38" i="27" s="1"/>
  <c r="S64" i="27"/>
  <c r="A64" i="27" s="1"/>
  <c r="T59" i="26"/>
  <c r="A59" i="26" s="1"/>
  <c r="T14" i="26"/>
  <c r="T25" i="26"/>
  <c r="T72" i="26"/>
  <c r="A72" i="26" s="1"/>
  <c r="T52" i="26"/>
  <c r="A52" i="26" s="1"/>
  <c r="S40" i="27"/>
  <c r="A40" i="27" s="1"/>
  <c r="T101" i="26"/>
  <c r="A101" i="26" s="1"/>
  <c r="T71" i="26"/>
  <c r="A71" i="26" s="1"/>
  <c r="T114" i="26"/>
  <c r="A114" i="26" s="1"/>
  <c r="T60" i="26"/>
  <c r="A60" i="26" s="1"/>
  <c r="T112" i="26"/>
  <c r="A112" i="26" s="1"/>
  <c r="T36" i="26"/>
  <c r="T94" i="26"/>
  <c r="A94" i="26" s="1"/>
  <c r="S72" i="27"/>
  <c r="A72" i="27" s="1"/>
  <c r="S131" i="27"/>
  <c r="A131" i="27" s="1"/>
  <c r="T42" i="26"/>
  <c r="A42" i="26" s="1"/>
  <c r="T35" i="26"/>
  <c r="A22" i="26" s="1"/>
  <c r="T11" i="26"/>
  <c r="S136" i="27"/>
  <c r="A136" i="27" s="1"/>
  <c r="S127" i="27"/>
  <c r="A127" i="27" s="1"/>
  <c r="S135" i="27"/>
  <c r="A135" i="27" s="1"/>
  <c r="S66" i="27"/>
  <c r="A66" i="27" s="1"/>
  <c r="S106" i="27"/>
  <c r="A106" i="27" s="1"/>
  <c r="T96" i="26"/>
  <c r="A96" i="26" s="1"/>
  <c r="T129" i="26"/>
  <c r="A129" i="26" s="1"/>
  <c r="S46" i="27"/>
  <c r="A46" i="27" s="1"/>
  <c r="T68" i="26"/>
  <c r="A68" i="26" s="1"/>
  <c r="S48" i="27"/>
  <c r="A48" i="27" s="1"/>
  <c r="T56" i="26"/>
  <c r="A56" i="26" s="1"/>
  <c r="T17" i="26"/>
  <c r="S76" i="27"/>
  <c r="A76" i="27" s="1"/>
  <c r="T38" i="26"/>
  <c r="A19" i="26" s="1"/>
  <c r="T103" i="26"/>
  <c r="A103" i="26" s="1"/>
  <c r="T78" i="26"/>
  <c r="A78" i="26" s="1"/>
  <c r="T127" i="26"/>
  <c r="A127" i="26" s="1"/>
  <c r="T70" i="26"/>
  <c r="A70" i="26" s="1"/>
  <c r="T8" i="26"/>
  <c r="T84" i="26"/>
  <c r="A84" i="26" s="1"/>
  <c r="T124" i="26"/>
  <c r="A124" i="26" s="1"/>
  <c r="A80" i="26"/>
  <c r="A135" i="26"/>
  <c r="A113" i="26"/>
  <c r="A128" i="26"/>
  <c r="A123" i="26"/>
  <c r="A98" i="26"/>
  <c r="A63" i="26"/>
  <c r="A46" i="26"/>
  <c r="A136" i="26"/>
  <c r="T55" i="26"/>
  <c r="A55" i="26" s="1"/>
  <c r="T116" i="26"/>
  <c r="A116" i="26" s="1"/>
  <c r="T134" i="26"/>
  <c r="A134" i="26" s="1"/>
  <c r="T54" i="26"/>
  <c r="A54" i="26" s="1"/>
  <c r="T24" i="26"/>
  <c r="T20" i="26"/>
  <c r="A29" i="26" s="1"/>
  <c r="J1" i="27"/>
  <c r="T86" i="26"/>
  <c r="K1" i="26"/>
  <c r="S1" i="26"/>
  <c r="A26" i="26" l="1"/>
  <c r="A27" i="26"/>
  <c r="A25" i="26"/>
  <c r="A13" i="26"/>
  <c r="A21" i="26"/>
  <c r="A12" i="26"/>
  <c r="A5" i="26"/>
  <c r="A37" i="26"/>
  <c r="A18" i="26"/>
  <c r="A14" i="26"/>
  <c r="A24" i="26"/>
  <c r="A17" i="26"/>
  <c r="A30" i="26"/>
  <c r="A44" i="26"/>
  <c r="A41" i="26"/>
  <c r="A23" i="26"/>
  <c r="A6" i="26"/>
  <c r="A40" i="26"/>
  <c r="A39" i="26"/>
  <c r="A15" i="26"/>
  <c r="A45" i="26"/>
  <c r="A34" i="26"/>
  <c r="A16" i="26"/>
  <c r="A11" i="26"/>
  <c r="A9" i="26"/>
  <c r="A8" i="26"/>
  <c r="A10" i="26"/>
  <c r="A7" i="26"/>
  <c r="A38" i="26"/>
  <c r="A32" i="26"/>
  <c r="A20" i="26"/>
  <c r="R1" i="27"/>
  <c r="M1" i="27"/>
  <c r="A35" i="26"/>
  <c r="A86" i="26"/>
  <c r="A111" i="26"/>
  <c r="A36" i="26"/>
  <c r="A125" i="26"/>
  <c r="S1" i="27"/>
</calcChain>
</file>

<file path=xl/sharedStrings.xml><?xml version="1.0" encoding="utf-8"?>
<sst xmlns="http://schemas.openxmlformats.org/spreadsheetml/2006/main" count="1949" uniqueCount="294">
  <si>
    <t>TOTAL</t>
  </si>
  <si>
    <t>Time</t>
  </si>
  <si>
    <t>Place</t>
  </si>
  <si>
    <t>Points</t>
  </si>
  <si>
    <t>Score</t>
  </si>
  <si>
    <t>Name</t>
  </si>
  <si>
    <t>BB</t>
  </si>
  <si>
    <t>SB</t>
  </si>
  <si>
    <t>SW</t>
  </si>
  <si>
    <t>BR</t>
  </si>
  <si>
    <t>Total</t>
  </si>
  <si>
    <t>GT</t>
  </si>
  <si>
    <t>BK</t>
  </si>
  <si>
    <t>BA</t>
  </si>
  <si>
    <t>PB</t>
  </si>
  <si>
    <t>NS = No Score</t>
  </si>
  <si>
    <t>NT = No Time</t>
  </si>
  <si>
    <t>DO = Draw Out</t>
  </si>
  <si>
    <t>Boys All-Around</t>
  </si>
  <si>
    <t>Girls All-Around</t>
  </si>
  <si>
    <t>1st Go</t>
  </si>
  <si>
    <t>2nd Go</t>
  </si>
  <si>
    <t>Average</t>
  </si>
  <si>
    <t>total</t>
  </si>
  <si>
    <t>Contestant 2</t>
  </si>
  <si>
    <t>Contestant 1</t>
  </si>
  <si>
    <t>Avg</t>
  </si>
  <si>
    <t>BAREBACK RIDING</t>
  </si>
  <si>
    <t>GOAT TYING</t>
  </si>
  <si>
    <t>SADDLE BRONC</t>
  </si>
  <si>
    <t>STEER WRESTLING</t>
  </si>
  <si>
    <t>BARREL RACING</t>
  </si>
  <si>
    <t>TEAM ROPING</t>
  </si>
  <si>
    <t>POLE BENDING</t>
  </si>
  <si>
    <t>BULL RIDING</t>
  </si>
  <si>
    <t>TO = Turn Out (No Show)</t>
  </si>
  <si>
    <t>CO = Call Out (No Show)</t>
  </si>
  <si>
    <t>TIE DOWN</t>
  </si>
  <si>
    <t>atime</t>
  </si>
  <si>
    <t>Rank formulas must be checked if adding more contestant rows!</t>
  </si>
  <si>
    <t>aTotal</t>
  </si>
  <si>
    <t>ST</t>
  </si>
  <si>
    <t>TD</t>
  </si>
  <si>
    <t>TR-head</t>
  </si>
  <si>
    <t>TR-heel</t>
  </si>
  <si>
    <t>AA</t>
  </si>
  <si>
    <t>Pts 1</t>
  </si>
  <si>
    <t>Pts 2</t>
  </si>
  <si>
    <t>Rank</t>
  </si>
  <si>
    <t>1st #</t>
  </si>
  <si>
    <t>2nd #</t>
  </si>
  <si>
    <t>1st # and 2nd # are the draw order for the first and second go-rounds, respectively</t>
  </si>
  <si>
    <t>X</t>
  </si>
  <si>
    <t>if names on the event pages are not found on the aa pages, they'll be highlighted on the event's page</t>
  </si>
  <si>
    <t xml:space="preserve">make sure you paste everyone from the individual events into the all-around (boys aa or girls aa) pages </t>
  </si>
  <si>
    <t>to include them in the aa rankings</t>
  </si>
  <si>
    <t>NC</t>
  </si>
  <si>
    <t>TYLER PRUITT</t>
  </si>
  <si>
    <t>GA</t>
  </si>
  <si>
    <t>ETHAN EVANS</t>
  </si>
  <si>
    <t>LANDON MARLER</t>
  </si>
  <si>
    <t>AL</t>
  </si>
  <si>
    <t>JACY SCHNAUFER</t>
  </si>
  <si>
    <t>LACEY WHITE</t>
  </si>
  <si>
    <t>SC</t>
  </si>
  <si>
    <t>OLIVIA DOVE</t>
  </si>
  <si>
    <t>ELIZABETH WILSON</t>
  </si>
  <si>
    <t>VA</t>
  </si>
  <si>
    <t>RIANNA BRILL</t>
  </si>
  <si>
    <t>NICHOLE LINTON</t>
  </si>
  <si>
    <t>KAYLEE LEE</t>
  </si>
  <si>
    <t>MD</t>
  </si>
  <si>
    <t>FELICIA MCKNEW</t>
  </si>
  <si>
    <t>ANNA SCOTT</t>
  </si>
  <si>
    <t>EMILY HOWARD</t>
  </si>
  <si>
    <t>SYDNEY BALL</t>
  </si>
  <si>
    <t>ANGELLINE SEIGWORTH</t>
  </si>
  <si>
    <t>KAYLA EARNHARDT</t>
  </si>
  <si>
    <t>JOSIE HUSSEY</t>
  </si>
  <si>
    <t>EMMA HUNTER</t>
  </si>
  <si>
    <t>RACHEL BARTLETT</t>
  </si>
  <si>
    <t>MATTIE COLVARD</t>
  </si>
  <si>
    <t>NATHALIE DOUMIT</t>
  </si>
  <si>
    <t>GRACIE APPLE</t>
  </si>
  <si>
    <t>FALLON GOEMMER</t>
  </si>
  <si>
    <t>LYNNSEY TOOLE</t>
  </si>
  <si>
    <t>JOANNA HAMMETT</t>
  </si>
  <si>
    <t>MAKAYLA BACK</t>
  </si>
  <si>
    <t>SAGE PHILLIPS</t>
  </si>
  <si>
    <t>SAMANTHA NELSON</t>
  </si>
  <si>
    <t>SARAH HOWARD</t>
  </si>
  <si>
    <t>EMMA RAKES</t>
  </si>
  <si>
    <t>ABBY FORCE</t>
  </si>
  <si>
    <t>TABITHA BOHANNON</t>
  </si>
  <si>
    <t>RHIANNON SNOW</t>
  </si>
  <si>
    <t>MAGAN YANKEE</t>
  </si>
  <si>
    <t>HALEY JONES</t>
  </si>
  <si>
    <t>MADELINE EARNEST</t>
  </si>
  <si>
    <t>ANNIE GRACE MCELHANNON</t>
  </si>
  <si>
    <t>SARAH STREETT</t>
  </si>
  <si>
    <t>REAGAN HUMPHRIES</t>
  </si>
  <si>
    <t>EMMA ROBERTS</t>
  </si>
  <si>
    <t>CAITLYN HEATH</t>
  </si>
  <si>
    <t>GRACE BRYANT</t>
  </si>
  <si>
    <t>ASHLYN TURNER</t>
  </si>
  <si>
    <t>SARAH SHOLAR</t>
  </si>
  <si>
    <t>PAYTON GILLESPIE</t>
  </si>
  <si>
    <t>ALICIA CRUZ</t>
  </si>
  <si>
    <t>MIKAYLA JO ALMOND</t>
  </si>
  <si>
    <t>FL</t>
  </si>
  <si>
    <t>HEATHER MCLAUGHLIN</t>
  </si>
  <si>
    <t>BROOKLYN HILLIARD</t>
  </si>
  <si>
    <t>ASHTON WILLIS</t>
  </si>
  <si>
    <t>GRACIE GRIFFIN</t>
  </si>
  <si>
    <t>HEATHER VARNER</t>
  </si>
  <si>
    <t>SAGE DUNLAP</t>
  </si>
  <si>
    <t>MORGAN MASSA</t>
  </si>
  <si>
    <t>TAYLOR JOHNSON</t>
  </si>
  <si>
    <t>NORA STEPHENS</t>
  </si>
  <si>
    <t>KENZIE COOK</t>
  </si>
  <si>
    <t>JOY MCGILL</t>
  </si>
  <si>
    <t>EMILY HEDRICK</t>
  </si>
  <si>
    <t>HALEY POLK</t>
  </si>
  <si>
    <t>KADE KOLMETZ</t>
  </si>
  <si>
    <t>PIERCE MITCHELL</t>
  </si>
  <si>
    <t>CARSON BROWN</t>
  </si>
  <si>
    <t>CALEB GILLESPIE</t>
  </si>
  <si>
    <t>SETH BENNETT</t>
  </si>
  <si>
    <t>GREY WELLS</t>
  </si>
  <si>
    <t>BEN JORDAN</t>
  </si>
  <si>
    <t>JOEY DENNEY</t>
  </si>
  <si>
    <t>JERRY EASLER</t>
  </si>
  <si>
    <t>FROG BASS</t>
  </si>
  <si>
    <t>JAKE MCGINN</t>
  </si>
  <si>
    <t>DILLON COOK</t>
  </si>
  <si>
    <t>CHASE GOBLE</t>
  </si>
  <si>
    <t>JOSEPH HAMMETT</t>
  </si>
  <si>
    <t>HUNTER WHITE</t>
  </si>
  <si>
    <t>COLTEN KENT</t>
  </si>
  <si>
    <t>WILL WATKINS</t>
  </si>
  <si>
    <t>CLAY LIVENGOOD</t>
  </si>
  <si>
    <t>LAINE MOORE</t>
  </si>
  <si>
    <t>PAXTON WOOD</t>
  </si>
  <si>
    <t>GARRETT GUILLOT</t>
  </si>
  <si>
    <t>WILLIAM EMBRY</t>
  </si>
  <si>
    <t>RILEY KITTLE</t>
  </si>
  <si>
    <t>COLE GILLESPIE</t>
  </si>
  <si>
    <t>BLAKE WALKER</t>
  </si>
  <si>
    <t>THOMAS GLISSON</t>
  </si>
  <si>
    <t>DALTON KENT</t>
  </si>
  <si>
    <t>TATE THOMAS</t>
  </si>
  <si>
    <t>SAWYER MEADOWS</t>
  </si>
  <si>
    <t>TREVOR BOATWRIGHT</t>
  </si>
  <si>
    <t>KADE GOEMMER</t>
  </si>
  <si>
    <t>TY SINGLETON</t>
  </si>
  <si>
    <t>TYLER LASSETER</t>
  </si>
  <si>
    <t>ELI COLVARD</t>
  </si>
  <si>
    <t>HUNTER PRINCE</t>
  </si>
  <si>
    <t>KARTER KAGEL</t>
  </si>
  <si>
    <t>TN</t>
  </si>
  <si>
    <t>JESSE KEYSAER</t>
  </si>
  <si>
    <t>BRYSON MURRAY</t>
  </si>
  <si>
    <t>JT ELLISON</t>
  </si>
  <si>
    <t>LUKE LEMASTER</t>
  </si>
  <si>
    <t>MARK PRICE</t>
  </si>
  <si>
    <t>ZANE WHITE</t>
  </si>
  <si>
    <t>JACOB DANIELL</t>
  </si>
  <si>
    <t>PARKER CARBAJAL</t>
  </si>
  <si>
    <t>REGHAN TELFER</t>
  </si>
  <si>
    <t>SAMANTHA HALL</t>
  </si>
  <si>
    <t>CAMILLE SHELTON</t>
  </si>
  <si>
    <t>MORGAN LARKIN</t>
  </si>
  <si>
    <t>KATIE MCKAY</t>
  </si>
  <si>
    <t>ASHLEIGH CLUKEY</t>
  </si>
  <si>
    <t>MARY BETH WILLIAMS</t>
  </si>
  <si>
    <t>JAYCELYN MERCHANT</t>
  </si>
  <si>
    <t>KAYLE EARNHARDT</t>
  </si>
  <si>
    <t>MEGAN YANKEE</t>
  </si>
  <si>
    <t>GRACIE FINLEY</t>
  </si>
  <si>
    <t>JULIANNA BAGWELL</t>
  </si>
  <si>
    <t>MADDIE JOHNSON</t>
  </si>
  <si>
    <t>ASHLEY HENDERSON</t>
  </si>
  <si>
    <t>AURORA JENSEN</t>
  </si>
  <si>
    <t>OLIVIA TOWNSEND</t>
  </si>
  <si>
    <t>SARAH GILBERT</t>
  </si>
  <si>
    <t>KENLEY WELLS</t>
  </si>
  <si>
    <t>ANNA KATE NORTON</t>
  </si>
  <si>
    <t>PIPER BAKER</t>
  </si>
  <si>
    <t>LANGLEE MORRISON</t>
  </si>
  <si>
    <t>ALLI TATE</t>
  </si>
  <si>
    <t>C C BURGESS</t>
  </si>
  <si>
    <t>CADE SMITH</t>
  </si>
  <si>
    <t>RYAN JONES</t>
  </si>
  <si>
    <t>DAKOKTA ARNOLD</t>
  </si>
  <si>
    <t>VADEN ARNOLD</t>
  </si>
  <si>
    <t>SKYLAR GRUBB</t>
  </si>
  <si>
    <t>KALEIGH STACKPOLE</t>
  </si>
  <si>
    <t>KARLEY WILLIAMS</t>
  </si>
  <si>
    <t>SAMI GRIFFITH</t>
  </si>
  <si>
    <t>SARAH CRAVER</t>
  </si>
  <si>
    <t>TYMBRA MCLEMORE</t>
  </si>
  <si>
    <t>CHELSEA CLOPTON</t>
  </si>
  <si>
    <t>MORGAN SUMMERLIN</t>
  </si>
  <si>
    <t>ANNA COWAN</t>
  </si>
  <si>
    <t>MAXIE MADDOX</t>
  </si>
  <si>
    <t>NEELEIGH EDWARDS</t>
  </si>
  <si>
    <t>SALLY BALL</t>
  </si>
  <si>
    <t>BAILEY PHILLIPS</t>
  </si>
  <si>
    <t>JAMIE PARKER</t>
  </si>
  <si>
    <t>ANSLEY CRANE</t>
  </si>
  <si>
    <t>JAMILYN WRIGHT</t>
  </si>
  <si>
    <t>FAITH LAWING</t>
  </si>
  <si>
    <t>ARIEL NICHOLS</t>
  </si>
  <si>
    <t>ALISON TANNEHILL</t>
  </si>
  <si>
    <t>ERIN DOYLE</t>
  </si>
  <si>
    <t>BRITTANY COLDIRON</t>
  </si>
  <si>
    <t>HOLLI COVEY</t>
  </si>
  <si>
    <t>HAYDEN CAGLE</t>
  </si>
  <si>
    <t>ALYSSA MCFARLAND</t>
  </si>
  <si>
    <t>KATHERINE BURKE</t>
  </si>
  <si>
    <t>JAMIN PRUITT</t>
  </si>
  <si>
    <t>GRACIE BRASCH</t>
  </si>
  <si>
    <t>KELLIANNE NANCE</t>
  </si>
  <si>
    <t>OLIVIA HALL</t>
  </si>
  <si>
    <t>MADISYN OROZCO</t>
  </si>
  <si>
    <t>CLARISE LEITCH</t>
  </si>
  <si>
    <t>NATALIE WEAVER</t>
  </si>
  <si>
    <t>MORGAN FELTHAM</t>
  </si>
  <si>
    <t>HANNAH MUMFORD</t>
  </si>
  <si>
    <t>ASHLYN WETTENGELL</t>
  </si>
  <si>
    <t>JORDANN WOOD</t>
  </si>
  <si>
    <t>MADISON HAYEK</t>
  </si>
  <si>
    <t>KAMRYN STANLEY</t>
  </si>
  <si>
    <t>KAITLYN LINDQUIST</t>
  </si>
  <si>
    <t>JACEY PRUITT</t>
  </si>
  <si>
    <t>GRACE HONEYCUTT</t>
  </si>
  <si>
    <t>CORA WILLIAMS</t>
  </si>
  <si>
    <t>CARISSA BRANYON</t>
  </si>
  <si>
    <t>KATIE MCDOUGAL</t>
  </si>
  <si>
    <t>EMILY SERMONET</t>
  </si>
  <si>
    <t>JESSICA ANDREWS</t>
  </si>
  <si>
    <t>ALEX GOINS</t>
  </si>
  <si>
    <t>CASEY ROBERTS</t>
  </si>
  <si>
    <t>TOMMY RYG</t>
  </si>
  <si>
    <t>KYLE ROGERS</t>
  </si>
  <si>
    <t>TRISTAN BURNETT</t>
  </si>
  <si>
    <t>MASON PARSONS</t>
  </si>
  <si>
    <t>HOLDEN MOSS</t>
  </si>
  <si>
    <t>KADE MONEY</t>
  </si>
  <si>
    <t>JC BRYAN</t>
  </si>
  <si>
    <t>AUSTIN WILSON</t>
  </si>
  <si>
    <t>JUSTIN ETHRIDGE</t>
  </si>
  <si>
    <t>CLAYTON BURTON</t>
  </si>
  <si>
    <t>TRACEY BROOKS</t>
  </si>
  <si>
    <t>RYAN ROUGHT</t>
  </si>
  <si>
    <t>LANE BURTON</t>
  </si>
  <si>
    <t>LOGAN BUNN</t>
  </si>
  <si>
    <t>DAVIS SEWELL</t>
  </si>
  <si>
    <t>COLE WILLIAMS</t>
  </si>
  <si>
    <t>DP**KARTER KAGEL</t>
  </si>
  <si>
    <t>DP****GRACIE FINLEY</t>
  </si>
  <si>
    <t>RIVER CHERRY</t>
  </si>
  <si>
    <t>COLE FUTRELL</t>
  </si>
  <si>
    <t>LARAMIE WELLS</t>
  </si>
  <si>
    <t>ADAM PANCHYSHYN</t>
  </si>
  <si>
    <t>KASON KOLMETZ</t>
  </si>
  <si>
    <t>STEWART GALLUPS</t>
  </si>
  <si>
    <t>TRENTON FINLEY</t>
  </si>
  <si>
    <t>DALTON HANLON</t>
  </si>
  <si>
    <t>HADLEY SANDERS</t>
  </si>
  <si>
    <t>TRISTAN GRACE</t>
  </si>
  <si>
    <t>BRETT BROCK</t>
  </si>
  <si>
    <t>CALEB JORDAN</t>
  </si>
  <si>
    <t>PAUL SHOCKLEY</t>
  </si>
  <si>
    <t>GARRETT ALLISTON</t>
  </si>
  <si>
    <t>DP***HUNTER WHITE</t>
  </si>
  <si>
    <t>MERCER PAYTON</t>
  </si>
  <si>
    <t>ERON HOLLOWAY</t>
  </si>
  <si>
    <t>EASTON SAMPLES</t>
  </si>
  <si>
    <t>MORGAN LANSFORD</t>
  </si>
  <si>
    <t>JACKSON GREEN</t>
  </si>
  <si>
    <t>BRYSON ANDERSON</t>
  </si>
  <si>
    <t>JAKE WILLIAMS</t>
  </si>
  <si>
    <t>BRODY FORSYTH</t>
  </si>
  <si>
    <t>JUSTIN HEDRICK</t>
  </si>
  <si>
    <t>NATHAN FERNANDEZ</t>
  </si>
  <si>
    <t>JUDD HUBBARD</t>
  </si>
  <si>
    <t>MATHIS COLEY</t>
  </si>
  <si>
    <t>NS</t>
  </si>
  <si>
    <t>NT</t>
  </si>
  <si>
    <t>TO</t>
  </si>
  <si>
    <t>WYATT YORK</t>
  </si>
  <si>
    <t>DO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</si>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</sst>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left"/>
    </xf>
    <xf numFmtId="0" fontId="0" fillId="0" borderId="9" xfId="0" applyNumberFormat="1" applyFill="1" applyBorder="1"/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2" fontId="0" fillId="0" borderId="9" xfId="0" applyNumberFormat="1" applyFill="1" applyBorder="1"/>
    <xf numFmtId="2" fontId="0" fillId="0" borderId="15" xfId="0" applyNumberFormat="1" applyFill="1" applyBorder="1"/>
    <xf numFmtId="2" fontId="2" fillId="0" borderId="17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/>
    <xf numFmtId="0" fontId="4" fillId="0" borderId="0" xfId="0" applyFont="1" applyBorder="1"/>
    <xf numFmtId="0" fontId="4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0" fillId="2" borderId="0" xfId="0" applyFill="1"/>
    <xf numFmtId="2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19" xfId="0" applyFont="1" applyBorder="1"/>
    <xf numFmtId="0" fontId="0" fillId="0" borderId="20" xfId="0" applyNumberFormat="1" applyFill="1" applyBorder="1"/>
    <xf numFmtId="0" fontId="0" fillId="0" borderId="6" xfId="0" applyFill="1" applyBorder="1"/>
    <xf numFmtId="0" fontId="5" fillId="0" borderId="6" xfId="0" applyFont="1" applyFill="1" applyBorder="1"/>
    <xf numFmtId="2" fontId="0" fillId="0" borderId="0" xfId="0" applyNumberFormat="1" applyFill="1" applyBorder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0" fillId="0" borderId="21" xfId="0" applyBorder="1"/>
    <xf numFmtId="0" fontId="0" fillId="0" borderId="21" xfId="0" applyFill="1" applyBorder="1"/>
    <xf numFmtId="0" fontId="0" fillId="2" borderId="21" xfId="0" applyFill="1" applyBorder="1"/>
    <xf numFmtId="2" fontId="0" fillId="0" borderId="6" xfId="0" applyNumberFormat="1" applyFill="1" applyBorder="1"/>
    <xf numFmtId="0" fontId="2" fillId="0" borderId="22" xfId="0" applyNumberFormat="1" applyFont="1" applyBorder="1" applyAlignment="1">
      <alignment horizontal="center"/>
    </xf>
    <xf numFmtId="0" fontId="8" fillId="0" borderId="3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5" xfId="0" applyBorder="1"/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0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9" xfId="0" applyNumberFormat="1" applyFill="1" applyBorder="1" applyAlignment="1" applyProtection="1">
      <alignment horizontal="left"/>
      <protection locked="0"/>
    </xf>
    <xf numFmtId="2" fontId="0" fillId="0" borderId="15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5" fillId="0" borderId="19" xfId="0" applyFont="1" applyBorder="1" applyProtection="1">
      <protection locked="0"/>
    </xf>
    <xf numFmtId="0" fontId="0" fillId="0" borderId="0" xfId="0" applyFill="1" applyBorder="1"/>
    <xf numFmtId="0" fontId="2" fillId="0" borderId="6" xfId="0" applyFont="1" applyBorder="1" applyAlignment="1">
      <alignment horizontal="center"/>
    </xf>
    <xf numFmtId="0" fontId="0" fillId="0" borderId="6" xfId="0" applyBorder="1"/>
    <xf numFmtId="0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4" fillId="0" borderId="20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4" fillId="0" borderId="9" xfId="0" applyNumberFormat="1" applyFont="1" applyFill="1" applyBorder="1" applyProtection="1">
      <protection locked="0"/>
    </xf>
    <xf numFmtId="0" fontId="5" fillId="0" borderId="24" xfId="0" applyFont="1" applyBorder="1"/>
    <xf numFmtId="0" fontId="5" fillId="0" borderId="6" xfId="0" applyFont="1" applyFill="1" applyBorder="1" applyAlignment="1">
      <alignment shrinkToFit="1"/>
    </xf>
    <xf numFmtId="0" fontId="5" fillId="0" borderId="26" xfId="0" applyFont="1" applyBorder="1"/>
    <xf numFmtId="0" fontId="6" fillId="0" borderId="6" xfId="0" applyFont="1" applyBorder="1"/>
    <xf numFmtId="0" fontId="5" fillId="0" borderId="24" xfId="0" applyFont="1" applyFill="1" applyBorder="1"/>
    <xf numFmtId="0" fontId="5" fillId="0" borderId="25" xfId="0" applyFont="1" applyBorder="1" applyAlignment="1">
      <alignment horizontal="center"/>
    </xf>
    <xf numFmtId="0" fontId="5" fillId="0" borderId="25" xfId="0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/>
    <xf numFmtId="0" fontId="5" fillId="0" borderId="27" xfId="0" applyFont="1" applyBorder="1" applyAlignment="1">
      <alignment horizontal="center"/>
    </xf>
    <xf numFmtId="0" fontId="5" fillId="0" borderId="27" xfId="0" applyFont="1" applyBorder="1"/>
    <xf numFmtId="0" fontId="5" fillId="0" borderId="27" xfId="0" applyFont="1" applyFill="1" applyBorder="1"/>
    <xf numFmtId="0" fontId="5" fillId="0" borderId="25" xfId="0" applyFont="1" applyBorder="1"/>
    <xf numFmtId="0" fontId="5" fillId="0" borderId="12" xfId="0" applyFont="1" applyBorder="1"/>
    <xf numFmtId="0" fontId="6" fillId="0" borderId="27" xfId="0" applyFont="1" applyBorder="1" applyAlignment="1">
      <alignment horizontal="center"/>
    </xf>
    <xf numFmtId="0" fontId="5" fillId="0" borderId="6" xfId="0" applyFont="1" applyBorder="1" applyAlignment="1">
      <alignment shrinkToFit="1"/>
    </xf>
    <xf numFmtId="0" fontId="4" fillId="0" borderId="6" xfId="0" applyFont="1" applyFill="1" applyBorder="1"/>
    <xf numFmtId="0" fontId="0" fillId="0" borderId="11" xfId="0" applyBorder="1"/>
    <xf numFmtId="0" fontId="0" fillId="0" borderId="0" xfId="0" applyNumberFormat="1" applyFill="1" applyBorder="1" applyAlignment="1">
      <alignment horizontal="center"/>
    </xf>
    <xf numFmtId="0" fontId="6" fillId="0" borderId="27" xfId="0" applyFont="1" applyBorder="1"/>
    <xf numFmtId="0" fontId="0" fillId="0" borderId="10" xfId="0" applyBorder="1"/>
    <xf numFmtId="0" fontId="0" fillId="0" borderId="10" xfId="0" applyNumberFormat="1" applyFill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2" fontId="4" fillId="0" borderId="15" xfId="0" applyNumberFormat="1" applyFont="1" applyFill="1" applyBorder="1" applyProtection="1">
      <protection locked="0"/>
    </xf>
    <xf numFmtId="0" fontId="2" fillId="0" borderId="0" xfId="0" applyNumberFormat="1" applyFont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left"/>
      <protection locked="0"/>
    </xf>
    <xf numFmtId="0" fontId="2" fillId="0" borderId="6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Fill="1" applyBorder="1"/>
    <xf numFmtId="0" fontId="5" fillId="0" borderId="12" xfId="0" applyFont="1" applyBorder="1" applyAlignment="1">
      <alignment shrinkToFit="1"/>
    </xf>
    <xf numFmtId="0" fontId="5" fillId="0" borderId="12" xfId="0" applyFont="1" applyBorder="1" applyAlignment="1">
      <alignment horizontal="left"/>
    </xf>
    <xf numFmtId="0" fontId="5" fillId="3" borderId="6" xfId="0" applyFont="1" applyFill="1" applyBorder="1"/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Fill="1" applyBorder="1"/>
    <xf numFmtId="0" fontId="5" fillId="0" borderId="24" xfId="0" applyFont="1" applyBorder="1" applyAlignment="1">
      <alignment vertical="center"/>
    </xf>
    <xf numFmtId="0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0" fillId="0" borderId="6" xfId="0" applyNumberFormat="1" applyBorder="1"/>
    <xf numFmtId="2" fontId="4" fillId="0" borderId="6" xfId="0" applyNumberFormat="1" applyFont="1" applyBorder="1"/>
    <xf numFmtId="2" fontId="0" fillId="0" borderId="0" xfId="0" applyNumberFormat="1"/>
    <xf numFmtId="2" fontId="4" fillId="0" borderId="15" xfId="0" applyNumberFormat="1" applyFont="1" applyBorder="1" applyProtection="1">
      <protection locked="0"/>
    </xf>
    <xf numFmtId="2" fontId="0" fillId="0" borderId="0" xfId="0" applyNumberFormat="1" applyBorder="1"/>
    <xf numFmtId="164" fontId="0" fillId="0" borderId="9" xfId="0" applyNumberFormat="1" applyFill="1" applyBorder="1"/>
    <xf numFmtId="0" fontId="0" fillId="0" borderId="0" xfId="0" applyNumberFormat="1" applyFill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26" xfId="0" applyFont="1" applyBorder="1"/>
    <xf numFmtId="0" fontId="5" fillId="0" borderId="25" xfId="0" applyFont="1" applyBorder="1" applyAlignment="1">
      <alignment horizontal="left"/>
    </xf>
    <xf numFmtId="2" fontId="4" fillId="0" borderId="20" xfId="0" applyNumberFormat="1" applyFont="1" applyFill="1" applyBorder="1" applyProtection="1">
      <protection locked="0"/>
    </xf>
    <xf numFmtId="164" fontId="0" fillId="0" borderId="20" xfId="0" applyNumberFormat="1" applyFill="1" applyBorder="1" applyProtection="1">
      <protection locked="0"/>
    </xf>
    <xf numFmtId="164" fontId="4" fillId="0" borderId="20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/>
    </xf>
    <xf numFmtId="2" fontId="0" fillId="0" borderId="20" xfId="0" applyNumberFormat="1" applyFill="1" applyBorder="1" applyProtection="1">
      <protection locked="0"/>
    </xf>
    <xf numFmtId="0" fontId="4" fillId="0" borderId="9" xfId="0" applyFont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164" fontId="4" fillId="0" borderId="9" xfId="0" applyNumberFormat="1" applyFont="1" applyFill="1" applyBorder="1" applyProtection="1"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24" xfId="0" applyFont="1" applyFill="1" applyBorder="1" applyAlignment="1">
      <alignment shrinkToFit="1"/>
    </xf>
    <xf numFmtId="0" fontId="11" fillId="0" borderId="6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6" xfId="3" applyFont="1" applyBorder="1"/>
    <xf numFmtId="0" fontId="5" fillId="0" borderId="6" xfId="3" applyFont="1" applyBorder="1" applyAlignment="1">
      <alignment horizontal="left"/>
    </xf>
    <xf numFmtId="0" fontId="5" fillId="0" borderId="6" xfId="3" applyFont="1" applyFill="1" applyBorder="1"/>
    <xf numFmtId="0" fontId="5" fillId="0" borderId="6" xfId="3" applyFont="1" applyBorder="1" applyAlignment="1">
      <alignment shrinkToFit="1"/>
    </xf>
    <xf numFmtId="0" fontId="5" fillId="0" borderId="6" xfId="3" applyFont="1" applyFill="1" applyBorder="1" applyAlignment="1">
      <alignment shrinkToFit="1"/>
    </xf>
    <xf numFmtId="0" fontId="10" fillId="0" borderId="24" xfId="0" applyFont="1" applyFill="1" applyBorder="1"/>
    <xf numFmtId="0" fontId="2" fillId="4" borderId="6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0" fontId="0" fillId="4" borderId="0" xfId="0" applyNumberFormat="1" applyFill="1"/>
    <xf numFmtId="0" fontId="0" fillId="4" borderId="6" xfId="0" applyNumberForma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right"/>
    </xf>
    <xf numFmtId="2" fontId="0" fillId="4" borderId="9" xfId="0" applyNumberFormat="1" applyFill="1" applyBorder="1"/>
    <xf numFmtId="0" fontId="2" fillId="4" borderId="9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0" fillId="4" borderId="0" xfId="0" applyNumberFormat="1" applyFill="1" applyBorder="1"/>
    <xf numFmtId="0" fontId="2" fillId="4" borderId="2" xfId="0" applyNumberFormat="1" applyFont="1" applyFill="1" applyBorder="1" applyAlignment="1">
      <alignment horizontal="center"/>
    </xf>
    <xf numFmtId="0" fontId="0" fillId="4" borderId="3" xfId="0" applyNumberFormat="1" applyFill="1" applyBorder="1" applyAlignment="1">
      <alignment horizontal="right"/>
    </xf>
    <xf numFmtId="0" fontId="3" fillId="4" borderId="9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164" fontId="2" fillId="4" borderId="6" xfId="0" applyNumberFormat="1" applyFont="1" applyFill="1" applyBorder="1" applyAlignment="1">
      <alignment horizontal="center"/>
    </xf>
    <xf numFmtId="164" fontId="0" fillId="4" borderId="9" xfId="0" applyNumberFormat="1" applyFill="1" applyBorder="1"/>
    <xf numFmtId="164" fontId="0" fillId="4" borderId="0" xfId="0" applyNumberFormat="1" applyFill="1"/>
    <xf numFmtId="0" fontId="2" fillId="4" borderId="17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0" fontId="8" fillId="4" borderId="23" xfId="0" applyNumberFormat="1" applyFont="1" applyFill="1" applyBorder="1"/>
    <xf numFmtId="0" fontId="0" fillId="4" borderId="0" xfId="0" applyNumberFormat="1" applyFill="1" applyAlignment="1">
      <alignment horizontal="center"/>
    </xf>
    <xf numFmtId="0" fontId="0" fillId="4" borderId="3" xfId="0" applyNumberFormat="1" applyFill="1" applyBorder="1"/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shrinkToFit="1"/>
    </xf>
    <xf numFmtId="0" fontId="4" fillId="0" borderId="24" xfId="0" applyFont="1" applyFill="1" applyBorder="1"/>
    <xf numFmtId="0" fontId="10" fillId="0" borderId="0" xfId="0" applyFont="1" applyBorder="1" applyAlignment="1">
      <alignment horizontal="center"/>
    </xf>
    <xf numFmtId="0" fontId="10" fillId="0" borderId="25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5" fillId="0" borderId="0" xfId="0" applyFont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31000000}"/>
  </cellStyles>
  <dxfs count="5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/>
        <condense val="0"/>
        <extend val="0"/>
      </font>
      <fill>
        <patternFill>
          <bgColor indexed="13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zoomScale="130" zoomScaleNormal="130" workbookViewId="0">
      <pane xSplit="4" ySplit="2" topLeftCell="I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I3" sqref="I3"/>
    </sheetView>
  </sheetViews>
  <sheetFormatPr defaultColWidth="9.140625" defaultRowHeight="12.75" x14ac:dyDescent="0.2"/>
  <cols>
    <col min="1" max="1" width="5" style="2" bestFit="1" customWidth="1"/>
    <col min="2" max="2" width="5.85546875" style="2" bestFit="1" customWidth="1"/>
    <col min="3" max="3" width="4.28515625" style="23" customWidth="1"/>
    <col min="4" max="4" width="20.140625" customWidth="1"/>
    <col min="5" max="5" width="6.28515625" style="6" bestFit="1" customWidth="1"/>
    <col min="6" max="6" width="8.7109375" style="155" bestFit="1" customWidth="1"/>
    <col min="7" max="8" width="8.5703125" style="155" bestFit="1" customWidth="1"/>
    <col min="9" max="9" width="6.28515625" style="6" bestFit="1" customWidth="1"/>
    <col min="10" max="10" width="8.7109375" style="155" bestFit="1" customWidth="1"/>
    <col min="11" max="13" width="8.5703125" style="155" bestFit="1" customWidth="1"/>
    <col min="14" max="14" width="9.7109375" style="155" customWidth="1"/>
    <col min="15" max="15" width="6.140625" style="155" customWidth="1"/>
    <col min="16" max="16384" width="9.140625" style="2"/>
  </cols>
  <sheetData>
    <row r="1" spans="1:19" x14ac:dyDescent="0.2">
      <c r="D1" s="1" t="s">
        <v>27</v>
      </c>
      <c r="E1" s="175" t="s">
        <v>20</v>
      </c>
      <c r="F1" s="175"/>
      <c r="G1" s="175"/>
      <c r="H1" s="151"/>
      <c r="I1" s="175" t="s">
        <v>21</v>
      </c>
      <c r="J1" s="175"/>
      <c r="K1" s="175"/>
      <c r="L1" s="151"/>
      <c r="M1" s="175" t="s">
        <v>22</v>
      </c>
      <c r="N1" s="175"/>
      <c r="O1" s="175"/>
      <c r="P1" s="39"/>
    </row>
    <row r="2" spans="1:19" x14ac:dyDescent="0.2">
      <c r="A2" s="58" t="s">
        <v>49</v>
      </c>
      <c r="B2" s="58" t="s">
        <v>50</v>
      </c>
      <c r="C2" s="15" t="s">
        <v>41</v>
      </c>
      <c r="D2" s="58" t="s">
        <v>5</v>
      </c>
      <c r="E2" s="4" t="s">
        <v>4</v>
      </c>
      <c r="F2" s="154" t="s">
        <v>2</v>
      </c>
      <c r="G2" s="154" t="s">
        <v>3</v>
      </c>
      <c r="H2" s="156" t="s">
        <v>52</v>
      </c>
      <c r="I2" s="4" t="s">
        <v>4</v>
      </c>
      <c r="J2" s="154" t="s">
        <v>2</v>
      </c>
      <c r="K2" s="154" t="s">
        <v>3</v>
      </c>
      <c r="L2" s="156" t="s">
        <v>52</v>
      </c>
      <c r="M2" s="154" t="s">
        <v>23</v>
      </c>
      <c r="N2" s="154" t="s">
        <v>2</v>
      </c>
      <c r="O2" s="154" t="s">
        <v>52</v>
      </c>
      <c r="P2" s="39"/>
      <c r="R2" s="25"/>
      <c r="S2" s="25"/>
    </row>
    <row r="3" spans="1:19" x14ac:dyDescent="0.2">
      <c r="A3" s="136">
        <v>1</v>
      </c>
      <c r="B3" s="136">
        <v>1</v>
      </c>
      <c r="C3" s="137" t="s">
        <v>58</v>
      </c>
      <c r="D3" s="140" t="s">
        <v>287</v>
      </c>
      <c r="E3" s="50">
        <v>63</v>
      </c>
      <c r="F3" s="145">
        <f>IF(ISNUMBER(E3),RANK(E3,E$3:E$17,0),"")</f>
        <v>1</v>
      </c>
      <c r="G3" s="147">
        <f>IF(ISNUMBER(F3),IF(11-F3&lt;=0,"",11-F3-(COUNTIF(F:F,F3)-1)/2),"")</f>
        <v>10</v>
      </c>
      <c r="H3" s="157"/>
      <c r="I3" s="66" t="s">
        <v>288</v>
      </c>
      <c r="J3" s="145" t="str">
        <f>IF(ISNUMBER(I3),RANK(I3,I$3:I$17,0),"")</f>
        <v/>
      </c>
      <c r="K3" s="147" t="str">
        <f>IF(ISNUMBER(J3),IF(11-J3&lt;=0,"",11-J3-(COUNTIF(J:J,J3)-1)/2),"")</f>
        <v/>
      </c>
      <c r="L3" s="169"/>
      <c r="M3" s="149">
        <f>IF(SUM(E3,I3)&gt;0,SUM(E3,I3),"")</f>
        <v>63</v>
      </c>
      <c r="N3" s="145">
        <f>IF(ISNUMBER(M3),RANK(M3,M$3:M$22,0),"")</f>
        <v>1</v>
      </c>
      <c r="O3" s="147"/>
      <c r="P3" s="39"/>
      <c r="R3" s="13"/>
      <c r="S3" s="13"/>
    </row>
    <row r="4" spans="1:19" x14ac:dyDescent="0.2">
      <c r="A4" s="59"/>
      <c r="B4" s="59"/>
      <c r="C4" s="30"/>
      <c r="D4" s="31"/>
      <c r="E4" s="50"/>
      <c r="F4" s="145" t="str">
        <f>IF(ISNUMBER(E4),RANK(E4,E$3:E$17,0),"")</f>
        <v/>
      </c>
      <c r="G4" s="147" t="str">
        <f>IF(ISNUMBER(F4),IF(11-F4&lt;=0,"",11-F4-(COUNTIF(F:F,F4)-1)/2),"")</f>
        <v/>
      </c>
      <c r="H4" s="169"/>
      <c r="I4" s="92"/>
      <c r="J4" s="145" t="str">
        <f>IF(ISNUMBER(I4),RANK(I4,I$3:I$17,0),"")</f>
        <v/>
      </c>
      <c r="K4" s="147" t="str">
        <f>IF(ISNUMBER(J4),IF(11-J4&lt;=0,"",11-J4-(COUNTIF(J:J,J4)-1)/2),"")</f>
        <v/>
      </c>
      <c r="L4" s="169"/>
      <c r="M4" s="149" t="str">
        <f>IF(SUM(E4,I4)&gt;0,SUM(E4,I4),"")</f>
        <v/>
      </c>
      <c r="N4" s="145" t="str">
        <f>IF(ISNUMBER(M4),RANK(M4,M$3:M$22,0),"")</f>
        <v/>
      </c>
      <c r="O4" s="147"/>
      <c r="P4" s="39"/>
      <c r="R4" s="13"/>
      <c r="S4" s="13"/>
    </row>
    <row r="5" spans="1:19" x14ac:dyDescent="0.2">
      <c r="A5" s="34"/>
      <c r="B5" s="59"/>
      <c r="C5" s="30"/>
      <c r="D5" s="31"/>
      <c r="E5" s="50"/>
      <c r="F5" s="145" t="str">
        <f>IF(ISNUMBER(E5),RANK(E5,E$3:E$17,0),"")</f>
        <v/>
      </c>
      <c r="G5" s="147" t="str">
        <f>IF(ISNUMBER(F5),IF(11-F5&lt;=0,"",11-F5-(COUNTIF(F:F,F5)-1)/2),"")</f>
        <v/>
      </c>
      <c r="H5" s="169"/>
      <c r="I5" s="92"/>
      <c r="J5" s="145" t="str">
        <f>IF(ISNUMBER(I5),RANK(I5,I$3:I$17,0),"")</f>
        <v/>
      </c>
      <c r="K5" s="147" t="str">
        <f>IF(ISNUMBER(J5),IF(11-J5&lt;=0,"",11-J5-(COUNTIF(J:J,J5)-1)/2),"")</f>
        <v/>
      </c>
      <c r="L5" s="169"/>
      <c r="M5" s="149" t="str">
        <f>IF(SUM(E5,I5)&gt;0,SUM(E5,I5),"")</f>
        <v/>
      </c>
      <c r="N5" s="145" t="str">
        <f>IF(ISNUMBER(M5),RANK(M5,M$3:M$22,0),"")</f>
        <v/>
      </c>
      <c r="O5" s="147"/>
      <c r="P5" s="39"/>
      <c r="R5" s="13"/>
      <c r="S5" s="13"/>
    </row>
    <row r="6" spans="1:19" x14ac:dyDescent="0.2">
      <c r="A6" s="34"/>
      <c r="B6" s="34"/>
      <c r="C6" s="30"/>
      <c r="D6" s="31"/>
      <c r="E6" s="63"/>
      <c r="F6" s="145" t="str">
        <f>IF(ISNUMBER(E6),RANK(E6,E$3:E$17,0),"")</f>
        <v/>
      </c>
      <c r="G6" s="147" t="str">
        <f>IF(ISNUMBER(F6),IF(11-F6&lt;=0,"",11-F6-(COUNTIF(F:F,F6)-1)/2),"")</f>
        <v/>
      </c>
      <c r="H6" s="169"/>
      <c r="I6" s="66"/>
      <c r="J6" s="145" t="str">
        <f>IF(ISNUMBER(I6),RANK(I6,I$3:I$17,0),"")</f>
        <v/>
      </c>
      <c r="K6" s="147" t="str">
        <f>IF(ISNUMBER(J6),IF(11-J6&lt;=0,"",11-J6-(COUNTIF(J:J,J6)-1)/2),"")</f>
        <v/>
      </c>
      <c r="L6" s="169"/>
      <c r="M6" s="149" t="str">
        <f>IF(SUM(E6,I6)&gt;0,SUM(E6,I6),"")</f>
        <v/>
      </c>
      <c r="N6" s="145" t="str">
        <f>IF(ISNUMBER(M6),RANK(M6,M$3:M$22,0),"")</f>
        <v/>
      </c>
      <c r="O6" s="147"/>
      <c r="P6" s="39"/>
      <c r="R6" s="13"/>
      <c r="S6" s="13"/>
    </row>
    <row r="7" spans="1:19" x14ac:dyDescent="0.2">
      <c r="A7" s="59"/>
      <c r="B7" s="59"/>
      <c r="C7" s="30"/>
      <c r="D7" s="35"/>
      <c r="E7" s="50"/>
      <c r="F7" s="145" t="str">
        <f>IF(ISNUMBER(E7),RANK(E7,E$3:E$17,0),"")</f>
        <v/>
      </c>
      <c r="G7" s="147" t="str">
        <f>IF(ISNUMBER(F7),IF(11-F7&lt;=0,"",11-F7-(COUNTIF(F:F,F7)-1)/2),"")</f>
        <v/>
      </c>
      <c r="H7" s="169"/>
      <c r="I7" s="66"/>
      <c r="J7" s="145" t="str">
        <f>IF(ISNUMBER(I7),RANK(I7,I$3:I$17,0),"")</f>
        <v/>
      </c>
      <c r="K7" s="147" t="str">
        <f>IF(ISNUMBER(J7),IF(11-J7&lt;=0,"",11-J7-(COUNTIF(J:J,J7)-1)/2),"")</f>
        <v/>
      </c>
      <c r="L7" s="169"/>
      <c r="M7" s="149" t="str">
        <f>IF(SUM(E7,I7)&gt;0,SUM(E7,I7),"")</f>
        <v/>
      </c>
      <c r="N7" s="145" t="str">
        <f>IF(ISNUMBER(M7),RANK(M7,M$3:M$22,0),"")</f>
        <v/>
      </c>
      <c r="O7" s="147"/>
      <c r="P7" s="39"/>
      <c r="R7" s="13"/>
      <c r="S7" s="13"/>
    </row>
    <row r="8" spans="1:19" x14ac:dyDescent="0.2">
      <c r="A8" s="34"/>
      <c r="B8" s="59"/>
      <c r="C8" s="30"/>
      <c r="D8" s="31"/>
      <c r="E8" s="50"/>
      <c r="F8" s="145" t="str">
        <f t="shared" ref="F8:F17" si="0">IF(ISNUMBER(E8),RANK(E8,E$3:E$17,0),"")</f>
        <v/>
      </c>
      <c r="G8" s="147" t="str">
        <f t="shared" ref="G8:G17" si="1">IF(ISNUMBER(F8),IF(11-F8&lt;=0,"",11-F8-(COUNTIF(F:F,F8)-1)/2),"")</f>
        <v/>
      </c>
      <c r="H8" s="157"/>
      <c r="I8" s="66"/>
      <c r="J8" s="145" t="str">
        <f t="shared" ref="J8:J17" si="2">IF(ISNUMBER(I8),RANK(I8,I$3:I$17,0),"")</f>
        <v/>
      </c>
      <c r="K8" s="147" t="str">
        <f t="shared" ref="K8:K17" si="3">IF(ISNUMBER(J8),IF(11-J8&lt;=0,"",11-J8-(COUNTIF(J:J,J8)-1)/2),"")</f>
        <v/>
      </c>
      <c r="L8" s="169"/>
      <c r="M8" s="149" t="str">
        <f t="shared" ref="M8:M17" si="4">IF(SUM(E8,I8)&gt;0,SUM(E8,I8),"")</f>
        <v/>
      </c>
      <c r="N8" s="145" t="str">
        <f t="shared" ref="N8:N17" si="5">IF(ISNUMBER(M8),RANK(M8,M$3:M$22,0),"")</f>
        <v/>
      </c>
      <c r="O8" s="147"/>
      <c r="P8" s="39"/>
      <c r="R8" s="13"/>
      <c r="S8" s="13"/>
    </row>
    <row r="9" spans="1:19" x14ac:dyDescent="0.2">
      <c r="A9" s="34"/>
      <c r="B9" s="34"/>
      <c r="C9" s="30"/>
      <c r="D9" s="31"/>
      <c r="E9" s="63"/>
      <c r="F9" s="145" t="str">
        <f t="shared" si="0"/>
        <v/>
      </c>
      <c r="G9" s="147" t="str">
        <f t="shared" si="1"/>
        <v/>
      </c>
      <c r="H9" s="169"/>
      <c r="I9" s="92"/>
      <c r="J9" s="145" t="str">
        <f t="shared" si="2"/>
        <v/>
      </c>
      <c r="K9" s="147" t="str">
        <f t="shared" si="3"/>
        <v/>
      </c>
      <c r="L9" s="169"/>
      <c r="M9" s="149" t="str">
        <f t="shared" si="4"/>
        <v/>
      </c>
      <c r="N9" s="145" t="str">
        <f t="shared" si="5"/>
        <v/>
      </c>
      <c r="O9" s="147"/>
      <c r="P9" s="39"/>
      <c r="R9" s="13"/>
      <c r="S9" s="13"/>
    </row>
    <row r="10" spans="1:19" x14ac:dyDescent="0.2">
      <c r="A10" s="34"/>
      <c r="B10" s="34"/>
      <c r="C10" s="30"/>
      <c r="D10" s="31"/>
      <c r="E10" s="63"/>
      <c r="F10" s="145" t="str">
        <f t="shared" si="0"/>
        <v/>
      </c>
      <c r="G10" s="147" t="str">
        <f t="shared" si="1"/>
        <v/>
      </c>
      <c r="H10" s="157"/>
      <c r="I10" s="66"/>
      <c r="J10" s="145" t="str">
        <f t="shared" si="2"/>
        <v/>
      </c>
      <c r="K10" s="147" t="str">
        <f t="shared" si="3"/>
        <v/>
      </c>
      <c r="L10" s="169"/>
      <c r="M10" s="149" t="str">
        <f t="shared" si="4"/>
        <v/>
      </c>
      <c r="N10" s="145" t="str">
        <f t="shared" si="5"/>
        <v/>
      </c>
      <c r="O10" s="147"/>
      <c r="P10" s="39"/>
      <c r="R10" s="13"/>
      <c r="S10" s="13"/>
    </row>
    <row r="11" spans="1:19" x14ac:dyDescent="0.2">
      <c r="A11" s="34"/>
      <c r="B11" s="59"/>
      <c r="C11" s="30"/>
      <c r="D11" s="31"/>
      <c r="E11" s="63"/>
      <c r="F11" s="145" t="str">
        <f t="shared" si="0"/>
        <v/>
      </c>
      <c r="G11" s="147" t="str">
        <f t="shared" si="1"/>
        <v/>
      </c>
      <c r="H11" s="169"/>
      <c r="I11" s="51"/>
      <c r="J11" s="145" t="str">
        <f t="shared" si="2"/>
        <v/>
      </c>
      <c r="K11" s="147" t="str">
        <f t="shared" si="3"/>
        <v/>
      </c>
      <c r="L11" s="169"/>
      <c r="M11" s="149" t="str">
        <f t="shared" si="4"/>
        <v/>
      </c>
      <c r="N11" s="145" t="str">
        <f t="shared" si="5"/>
        <v/>
      </c>
      <c r="O11" s="147"/>
      <c r="P11" s="39"/>
      <c r="R11" s="13"/>
      <c r="S11" s="13"/>
    </row>
    <row r="12" spans="1:19" x14ac:dyDescent="0.2">
      <c r="C12" s="30"/>
      <c r="D12" s="35"/>
      <c r="E12" s="63"/>
      <c r="F12" s="145" t="str">
        <f t="shared" si="0"/>
        <v/>
      </c>
      <c r="G12" s="147" t="str">
        <f t="shared" si="1"/>
        <v/>
      </c>
      <c r="H12" s="169"/>
      <c r="I12" s="52"/>
      <c r="J12" s="145" t="str">
        <f t="shared" si="2"/>
        <v/>
      </c>
      <c r="K12" s="147" t="str">
        <f t="shared" si="3"/>
        <v/>
      </c>
      <c r="L12" s="169"/>
      <c r="M12" s="149" t="str">
        <f t="shared" si="4"/>
        <v/>
      </c>
      <c r="N12" s="145" t="str">
        <f t="shared" si="5"/>
        <v/>
      </c>
      <c r="O12" s="147"/>
    </row>
    <row r="13" spans="1:19" x14ac:dyDescent="0.2">
      <c r="C13" s="30"/>
      <c r="D13" s="35"/>
      <c r="E13" s="50"/>
      <c r="F13" s="145" t="str">
        <f t="shared" si="0"/>
        <v/>
      </c>
      <c r="G13" s="147" t="str">
        <f t="shared" si="1"/>
        <v/>
      </c>
      <c r="H13" s="157"/>
      <c r="I13" s="51"/>
      <c r="J13" s="145" t="str">
        <f t="shared" si="2"/>
        <v/>
      </c>
      <c r="K13" s="147" t="str">
        <f t="shared" si="3"/>
        <v/>
      </c>
      <c r="L13" s="169"/>
      <c r="M13" s="149" t="str">
        <f t="shared" si="4"/>
        <v/>
      </c>
      <c r="N13" s="145" t="str">
        <f t="shared" si="5"/>
        <v/>
      </c>
      <c r="O13" s="147"/>
    </row>
    <row r="14" spans="1:19" x14ac:dyDescent="0.2">
      <c r="B14" s="57"/>
      <c r="C14" s="30"/>
      <c r="D14" s="31"/>
      <c r="E14" s="50"/>
      <c r="F14" s="145" t="str">
        <f t="shared" si="0"/>
        <v/>
      </c>
      <c r="G14" s="147" t="str">
        <f t="shared" si="1"/>
        <v/>
      </c>
      <c r="H14" s="157"/>
      <c r="I14" s="51"/>
      <c r="J14" s="145" t="str">
        <f t="shared" si="2"/>
        <v/>
      </c>
      <c r="K14" s="147" t="str">
        <f t="shared" si="3"/>
        <v/>
      </c>
      <c r="L14" s="169"/>
      <c r="M14" s="149" t="str">
        <f t="shared" si="4"/>
        <v/>
      </c>
      <c r="N14" s="145" t="str">
        <f t="shared" si="5"/>
        <v/>
      </c>
      <c r="O14" s="147"/>
    </row>
    <row r="15" spans="1:19" x14ac:dyDescent="0.2">
      <c r="C15" s="30"/>
      <c r="D15" s="35"/>
      <c r="E15" s="50"/>
      <c r="F15" s="145" t="str">
        <f t="shared" si="0"/>
        <v/>
      </c>
      <c r="G15" s="147" t="str">
        <f t="shared" si="1"/>
        <v/>
      </c>
      <c r="H15" s="157"/>
      <c r="I15" s="51"/>
      <c r="J15" s="145" t="str">
        <f t="shared" si="2"/>
        <v/>
      </c>
      <c r="K15" s="147" t="str">
        <f t="shared" si="3"/>
        <v/>
      </c>
      <c r="L15" s="169"/>
      <c r="M15" s="149" t="str">
        <f t="shared" si="4"/>
        <v/>
      </c>
      <c r="N15" s="145" t="str">
        <f t="shared" si="5"/>
        <v/>
      </c>
      <c r="O15" s="147"/>
    </row>
    <row r="16" spans="1:19" x14ac:dyDescent="0.2">
      <c r="C16" s="30"/>
      <c r="D16" s="31"/>
      <c r="E16" s="50"/>
      <c r="F16" s="145" t="str">
        <f t="shared" si="0"/>
        <v/>
      </c>
      <c r="G16" s="147" t="str">
        <f t="shared" si="1"/>
        <v/>
      </c>
      <c r="H16" s="157"/>
      <c r="I16" s="51"/>
      <c r="J16" s="145" t="str">
        <f t="shared" si="2"/>
        <v/>
      </c>
      <c r="K16" s="147" t="str">
        <f t="shared" si="3"/>
        <v/>
      </c>
      <c r="L16" s="169"/>
      <c r="M16" s="149" t="str">
        <f t="shared" si="4"/>
        <v/>
      </c>
      <c r="N16" s="145" t="str">
        <f t="shared" si="5"/>
        <v/>
      </c>
      <c r="O16" s="147"/>
    </row>
    <row r="17" spans="2:15" x14ac:dyDescent="0.2">
      <c r="B17" s="57"/>
      <c r="C17" s="30"/>
      <c r="D17" s="31"/>
      <c r="E17" s="50"/>
      <c r="F17" s="145" t="str">
        <f t="shared" si="0"/>
        <v/>
      </c>
      <c r="G17" s="147" t="str">
        <f t="shared" si="1"/>
        <v/>
      </c>
      <c r="H17" s="157"/>
      <c r="I17" s="51"/>
      <c r="J17" s="145" t="str">
        <f t="shared" si="2"/>
        <v/>
      </c>
      <c r="K17" s="147" t="str">
        <f t="shared" si="3"/>
        <v/>
      </c>
      <c r="L17" s="169"/>
      <c r="M17" s="149" t="str">
        <f t="shared" si="4"/>
        <v/>
      </c>
      <c r="N17" s="145" t="str">
        <f t="shared" si="5"/>
        <v/>
      </c>
      <c r="O17" s="147"/>
    </row>
    <row r="18" spans="2:15" x14ac:dyDescent="0.2">
      <c r="C18" s="30"/>
      <c r="D18" s="31"/>
    </row>
    <row r="19" spans="2:15" x14ac:dyDescent="0.2">
      <c r="D19" s="35"/>
    </row>
    <row r="20" spans="2:15" x14ac:dyDescent="0.2">
      <c r="D20" s="37"/>
    </row>
    <row r="21" spans="2:15" x14ac:dyDescent="0.2">
      <c r="D21" s="31"/>
    </row>
    <row r="22" spans="2:15" x14ac:dyDescent="0.2">
      <c r="D22" s="31"/>
    </row>
    <row r="23" spans="2:15" x14ac:dyDescent="0.2">
      <c r="D23" s="31"/>
    </row>
    <row r="24" spans="2:15" x14ac:dyDescent="0.2">
      <c r="D24" s="37"/>
    </row>
    <row r="25" spans="2:15" x14ac:dyDescent="0.2">
      <c r="D25" s="37"/>
    </row>
    <row r="26" spans="2:15" x14ac:dyDescent="0.2">
      <c r="D26" s="31"/>
    </row>
    <row r="27" spans="2:15" x14ac:dyDescent="0.2">
      <c r="D27" s="35"/>
    </row>
    <row r="28" spans="2:15" x14ac:dyDescent="0.2">
      <c r="D28" s="37"/>
    </row>
    <row r="29" spans="2:15" x14ac:dyDescent="0.2">
      <c r="D29" s="31"/>
    </row>
    <row r="30" spans="2:15" x14ac:dyDescent="0.2">
      <c r="D30" s="37"/>
    </row>
    <row r="31" spans="2:15" x14ac:dyDescent="0.2">
      <c r="D31" s="37"/>
    </row>
    <row r="32" spans="2:15" x14ac:dyDescent="0.2">
      <c r="D32" s="35"/>
    </row>
    <row r="33" spans="4:4" x14ac:dyDescent="0.2">
      <c r="D33" s="37"/>
    </row>
    <row r="34" spans="4:4" x14ac:dyDescent="0.2">
      <c r="D34" s="37"/>
    </row>
    <row r="35" spans="4:4" x14ac:dyDescent="0.2">
      <c r="D35" s="37"/>
    </row>
    <row r="36" spans="4:4" x14ac:dyDescent="0.2">
      <c r="D36" s="37"/>
    </row>
    <row r="37" spans="4:4" x14ac:dyDescent="0.2">
      <c r="D37" s="35"/>
    </row>
    <row r="38" spans="4:4" x14ac:dyDescent="0.2">
      <c r="D38" s="37"/>
    </row>
    <row r="39" spans="4:4" x14ac:dyDescent="0.2">
      <c r="D39" s="37"/>
    </row>
    <row r="40" spans="4:4" x14ac:dyDescent="0.2">
      <c r="D40" s="37"/>
    </row>
    <row r="41" spans="4:4" x14ac:dyDescent="0.2">
      <c r="D41" s="35"/>
    </row>
    <row r="42" spans="4:4" x14ac:dyDescent="0.2">
      <c r="D42" s="31"/>
    </row>
    <row r="43" spans="4:4" x14ac:dyDescent="0.2">
      <c r="D43" s="35"/>
    </row>
    <row r="44" spans="4:4" x14ac:dyDescent="0.2">
      <c r="D44" s="31"/>
    </row>
    <row r="45" spans="4:4" x14ac:dyDescent="0.2">
      <c r="D45" s="37"/>
    </row>
    <row r="46" spans="4:4" x14ac:dyDescent="0.2">
      <c r="D46" s="37"/>
    </row>
    <row r="47" spans="4:4" x14ac:dyDescent="0.2">
      <c r="D47" s="37"/>
    </row>
    <row r="48" spans="4:4" x14ac:dyDescent="0.2">
      <c r="D48" s="37"/>
    </row>
    <row r="49" spans="4:4" x14ac:dyDescent="0.2">
      <c r="D49" s="37"/>
    </row>
    <row r="50" spans="4:4" x14ac:dyDescent="0.2">
      <c r="D50" s="31"/>
    </row>
    <row r="51" spans="4:4" x14ac:dyDescent="0.2">
      <c r="D51" s="31"/>
    </row>
    <row r="52" spans="4:4" x14ac:dyDescent="0.2">
      <c r="D52" s="31"/>
    </row>
    <row r="53" spans="4:4" x14ac:dyDescent="0.2">
      <c r="D53" s="31"/>
    </row>
    <row r="54" spans="4:4" x14ac:dyDescent="0.2">
      <c r="D54" s="31"/>
    </row>
    <row r="55" spans="4:4" x14ac:dyDescent="0.2">
      <c r="D55" s="31"/>
    </row>
    <row r="56" spans="4:4" x14ac:dyDescent="0.2">
      <c r="D56" s="31"/>
    </row>
    <row r="57" spans="4:4" x14ac:dyDescent="0.2">
      <c r="D57" s="31"/>
    </row>
    <row r="58" spans="4:4" x14ac:dyDescent="0.2">
      <c r="D58" s="31"/>
    </row>
    <row r="59" spans="4:4" x14ac:dyDescent="0.2">
      <c r="D59" s="31"/>
    </row>
    <row r="60" spans="4:4" x14ac:dyDescent="0.2">
      <c r="D60" s="31"/>
    </row>
    <row r="61" spans="4:4" x14ac:dyDescent="0.2">
      <c r="D61" s="31"/>
    </row>
    <row r="62" spans="4:4" x14ac:dyDescent="0.2">
      <c r="D62" s="31"/>
    </row>
    <row r="63" spans="4:4" x14ac:dyDescent="0.2">
      <c r="D63" s="35"/>
    </row>
    <row r="64" spans="4:4" x14ac:dyDescent="0.2">
      <c r="D64" s="31"/>
    </row>
    <row r="65" spans="4:4" x14ac:dyDescent="0.2">
      <c r="D65" s="31"/>
    </row>
  </sheetData>
  <sortState ref="A3:S7">
    <sortCondition ref="C3:C7"/>
  </sortState>
  <mergeCells count="3">
    <mergeCell ref="E1:G1"/>
    <mergeCell ref="I1:K1"/>
    <mergeCell ref="M1:O1"/>
  </mergeCells>
  <phoneticPr fontId="0" type="noConversion"/>
  <printOptions horizontalCentered="1" gridLines="1"/>
  <pageMargins left="0.25" right="0" top="1" bottom="1" header="0.5" footer="0.5"/>
  <pageSetup fitToHeight="0" orientation="landscape" horizontalDpi="4294967293" verticalDpi="4294967293" r:id="rId1"/>
  <headerFooter alignWithMargins="0">
    <oddHeader xml:space="preserve">&amp;C&amp;"Arial,Bold"&amp;20BAREBACK BRONC RIDING&amp;"Arial,Regular"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67C1-3D57-4E9B-8326-D255C845D91B}">
            <xm:f>ISNA(VLOOKUP(D1,'Boys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5"/>
  <sheetViews>
    <sheetView tabSelected="1" zoomScale="130" zoomScaleNormal="130" workbookViewId="0">
      <pane xSplit="4" ySplit="2" topLeftCell="I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I16" sqref="I16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28515625" style="24" customWidth="1"/>
    <col min="4" max="4" width="20.140625" customWidth="1"/>
    <col min="5" max="5" width="7.28515625" style="5" customWidth="1"/>
    <col min="6" max="8" width="7.28515625" style="146" customWidth="1"/>
    <col min="9" max="9" width="7.28515625" style="7" customWidth="1"/>
    <col min="10" max="14" width="7.28515625" style="146" customWidth="1"/>
  </cols>
  <sheetData>
    <row r="1" spans="1:15" x14ac:dyDescent="0.2">
      <c r="A1" s="59"/>
      <c r="B1" s="59"/>
      <c r="C1" s="21"/>
      <c r="D1" s="1" t="s">
        <v>34</v>
      </c>
      <c r="E1" s="176" t="s">
        <v>20</v>
      </c>
      <c r="F1" s="176"/>
      <c r="G1" s="176"/>
      <c r="H1" s="144"/>
      <c r="I1" s="176" t="s">
        <v>21</v>
      </c>
      <c r="J1" s="176"/>
      <c r="K1" s="176"/>
      <c r="L1" s="144"/>
      <c r="M1" s="176" t="s">
        <v>22</v>
      </c>
      <c r="N1" s="176"/>
      <c r="O1" s="2"/>
    </row>
    <row r="2" spans="1:15" x14ac:dyDescent="0.2">
      <c r="A2" s="58" t="s">
        <v>49</v>
      </c>
      <c r="B2" s="58" t="s">
        <v>50</v>
      </c>
      <c r="C2" s="58" t="s">
        <v>41</v>
      </c>
      <c r="D2" s="58" t="s">
        <v>5</v>
      </c>
      <c r="E2" s="60" t="s">
        <v>4</v>
      </c>
      <c r="F2" s="144" t="s">
        <v>2</v>
      </c>
      <c r="G2" s="144" t="s">
        <v>3</v>
      </c>
      <c r="H2" s="144" t="s">
        <v>52</v>
      </c>
      <c r="I2" s="62" t="s">
        <v>4</v>
      </c>
      <c r="J2" s="144" t="s">
        <v>2</v>
      </c>
      <c r="K2" s="144" t="s">
        <v>3</v>
      </c>
      <c r="L2" s="144" t="s">
        <v>52</v>
      </c>
      <c r="M2" s="144" t="s">
        <v>40</v>
      </c>
      <c r="N2" s="144" t="s">
        <v>2</v>
      </c>
      <c r="O2" s="2"/>
    </row>
    <row r="3" spans="1:15" s="13" customFormat="1" x14ac:dyDescent="0.2">
      <c r="A3" s="34">
        <v>9</v>
      </c>
      <c r="B3" s="34">
        <v>1</v>
      </c>
      <c r="C3" s="30" t="s">
        <v>61</v>
      </c>
      <c r="D3" s="35" t="s">
        <v>249</v>
      </c>
      <c r="E3" s="66" t="s">
        <v>288</v>
      </c>
      <c r="F3" s="145" t="str">
        <f t="shared" ref="F3:F18" si="0">IF(ISNUMBER(E3),RANK(E3,E$3:E$100,0),"")</f>
        <v/>
      </c>
      <c r="G3" s="147" t="str">
        <f t="shared" ref="G3:G18" si="1">IF(ISNUMBER(F3),IF(11-F3&lt;=0,"",11-F3-(COUNTIF(F:F,F3)-1)/2),"")</f>
        <v/>
      </c>
      <c r="H3" s="148"/>
      <c r="I3" s="66" t="s">
        <v>288</v>
      </c>
      <c r="J3" s="145" t="str">
        <f t="shared" ref="J3:J26" si="2">IF(ISNUMBER(I3),RANK(I3,I$3:I$100,0),"")</f>
        <v/>
      </c>
      <c r="K3" s="147" t="str">
        <f t="shared" ref="K3:K26" si="3">IF(ISNUMBER(J3),IF(11-J3&lt;=0,"",11-J3-(COUNTIF(J:J,J3)-1)/2),"")</f>
        <v/>
      </c>
      <c r="L3" s="148"/>
      <c r="M3" s="149" t="str">
        <f t="shared" ref="M3:M26" si="4">IF(SUM(E3,I3)&gt;0,SUM(E3,I3),"")</f>
        <v/>
      </c>
      <c r="N3" s="145" t="str">
        <f t="shared" ref="N3:N26" si="5">IF(ISNUMBER(M3),RANK(M3,M$3:M$100,0),"")</f>
        <v/>
      </c>
      <c r="O3" s="39"/>
    </row>
    <row r="4" spans="1:15" s="13" customFormat="1" x14ac:dyDescent="0.2">
      <c r="A4" s="34">
        <v>4</v>
      </c>
      <c r="B4" s="59">
        <v>2</v>
      </c>
      <c r="C4" s="30" t="s">
        <v>61</v>
      </c>
      <c r="D4" s="31" t="s">
        <v>244</v>
      </c>
      <c r="E4" s="66" t="s">
        <v>288</v>
      </c>
      <c r="F4" s="145" t="str">
        <f t="shared" si="0"/>
        <v/>
      </c>
      <c r="G4" s="147" t="str">
        <f t="shared" si="1"/>
        <v/>
      </c>
      <c r="H4" s="148"/>
      <c r="I4" s="66" t="s">
        <v>288</v>
      </c>
      <c r="J4" s="145" t="str">
        <f t="shared" si="2"/>
        <v/>
      </c>
      <c r="K4" s="147" t="str">
        <f t="shared" si="3"/>
        <v/>
      </c>
      <c r="L4" s="148"/>
      <c r="M4" s="149" t="str">
        <f t="shared" si="4"/>
        <v/>
      </c>
      <c r="N4" s="145" t="str">
        <f t="shared" si="5"/>
        <v/>
      </c>
      <c r="O4" s="39"/>
    </row>
    <row r="5" spans="1:15" s="13" customFormat="1" x14ac:dyDescent="0.2">
      <c r="A5" s="34">
        <v>6</v>
      </c>
      <c r="B5" s="59">
        <v>3</v>
      </c>
      <c r="C5" s="30" t="s">
        <v>56</v>
      </c>
      <c r="D5" s="35" t="s">
        <v>246</v>
      </c>
      <c r="E5" s="66" t="s">
        <v>288</v>
      </c>
      <c r="F5" s="145" t="str">
        <f t="shared" si="0"/>
        <v/>
      </c>
      <c r="G5" s="147" t="str">
        <f t="shared" si="1"/>
        <v/>
      </c>
      <c r="H5" s="148"/>
      <c r="I5" s="66" t="s">
        <v>288</v>
      </c>
      <c r="J5" s="145" t="str">
        <f t="shared" si="2"/>
        <v/>
      </c>
      <c r="K5" s="147" t="str">
        <f t="shared" si="3"/>
        <v/>
      </c>
      <c r="L5" s="148"/>
      <c r="M5" s="149" t="str">
        <f t="shared" si="4"/>
        <v/>
      </c>
      <c r="N5" s="145" t="str">
        <f t="shared" si="5"/>
        <v/>
      </c>
      <c r="O5" s="39"/>
    </row>
    <row r="6" spans="1:15" s="13" customFormat="1" x14ac:dyDescent="0.2">
      <c r="A6" s="34">
        <v>12</v>
      </c>
      <c r="B6" s="34">
        <v>4</v>
      </c>
      <c r="C6" s="30" t="s">
        <v>67</v>
      </c>
      <c r="D6" s="31" t="s">
        <v>252</v>
      </c>
      <c r="E6" s="66" t="s">
        <v>288</v>
      </c>
      <c r="F6" s="145" t="str">
        <f t="shared" si="0"/>
        <v/>
      </c>
      <c r="G6" s="147" t="str">
        <f t="shared" si="1"/>
        <v/>
      </c>
      <c r="H6" s="148"/>
      <c r="I6" s="66" t="s">
        <v>288</v>
      </c>
      <c r="J6" s="145" t="str">
        <f t="shared" si="2"/>
        <v/>
      </c>
      <c r="K6" s="147" t="str">
        <f t="shared" si="3"/>
        <v/>
      </c>
      <c r="L6" s="148"/>
      <c r="M6" s="149" t="str">
        <f t="shared" si="4"/>
        <v/>
      </c>
      <c r="N6" s="145" t="str">
        <f t="shared" si="5"/>
        <v/>
      </c>
      <c r="O6" s="39"/>
    </row>
    <row r="7" spans="1:15" s="13" customFormat="1" x14ac:dyDescent="0.2">
      <c r="A7" s="34">
        <v>7</v>
      </c>
      <c r="B7" s="34">
        <v>5</v>
      </c>
      <c r="C7" s="95" t="s">
        <v>58</v>
      </c>
      <c r="D7" s="35" t="s">
        <v>247</v>
      </c>
      <c r="E7" s="66">
        <v>75</v>
      </c>
      <c r="F7" s="145">
        <f t="shared" si="0"/>
        <v>1</v>
      </c>
      <c r="G7" s="147">
        <f t="shared" si="1"/>
        <v>10</v>
      </c>
      <c r="H7" s="148"/>
      <c r="I7" s="66">
        <v>79</v>
      </c>
      <c r="J7" s="145">
        <f t="shared" si="2"/>
        <v>1</v>
      </c>
      <c r="K7" s="147">
        <f t="shared" si="3"/>
        <v>10</v>
      </c>
      <c r="L7" s="148"/>
      <c r="M7" s="149">
        <f t="shared" si="4"/>
        <v>154</v>
      </c>
      <c r="N7" s="145">
        <f t="shared" si="5"/>
        <v>1</v>
      </c>
      <c r="O7" s="39"/>
    </row>
    <row r="8" spans="1:15" s="13" customFormat="1" x14ac:dyDescent="0.2">
      <c r="A8" s="34">
        <v>1</v>
      </c>
      <c r="B8" s="59">
        <v>6</v>
      </c>
      <c r="C8" s="30" t="s">
        <v>56</v>
      </c>
      <c r="D8" s="31" t="s">
        <v>241</v>
      </c>
      <c r="E8" s="66" t="s">
        <v>288</v>
      </c>
      <c r="F8" s="145" t="str">
        <f t="shared" si="0"/>
        <v/>
      </c>
      <c r="G8" s="147" t="str">
        <f t="shared" si="1"/>
        <v/>
      </c>
      <c r="H8" s="148"/>
      <c r="I8" s="66" t="s">
        <v>288</v>
      </c>
      <c r="J8" s="145" t="str">
        <f t="shared" si="2"/>
        <v/>
      </c>
      <c r="K8" s="147" t="str">
        <f t="shared" si="3"/>
        <v/>
      </c>
      <c r="L8" s="148"/>
      <c r="M8" s="149" t="str">
        <f t="shared" si="4"/>
        <v/>
      </c>
      <c r="N8" s="145" t="str">
        <f t="shared" si="5"/>
        <v/>
      </c>
      <c r="O8" s="39"/>
    </row>
    <row r="9" spans="1:15" s="13" customFormat="1" x14ac:dyDescent="0.2">
      <c r="A9" s="59">
        <v>14</v>
      </c>
      <c r="B9" s="34">
        <v>7</v>
      </c>
      <c r="C9" s="30" t="s">
        <v>56</v>
      </c>
      <c r="D9" s="31" t="s">
        <v>254</v>
      </c>
      <c r="E9" s="66" t="s">
        <v>288</v>
      </c>
      <c r="F9" s="145" t="str">
        <f t="shared" si="0"/>
        <v/>
      </c>
      <c r="G9" s="147" t="str">
        <f t="shared" si="1"/>
        <v/>
      </c>
      <c r="H9" s="148"/>
      <c r="I9" s="66" t="s">
        <v>288</v>
      </c>
      <c r="J9" s="145" t="str">
        <f t="shared" si="2"/>
        <v/>
      </c>
      <c r="K9" s="147" t="str">
        <f t="shared" si="3"/>
        <v/>
      </c>
      <c r="L9" s="148"/>
      <c r="M9" s="149" t="str">
        <f t="shared" si="4"/>
        <v/>
      </c>
      <c r="N9" s="145" t="str">
        <f t="shared" si="5"/>
        <v/>
      </c>
      <c r="O9" s="39"/>
    </row>
    <row r="10" spans="1:15" s="13" customFormat="1" x14ac:dyDescent="0.2">
      <c r="A10" s="34">
        <v>15</v>
      </c>
      <c r="B10" s="34">
        <v>8</v>
      </c>
      <c r="C10" s="30" t="s">
        <v>67</v>
      </c>
      <c r="D10" s="31" t="s">
        <v>255</v>
      </c>
      <c r="E10" s="66" t="s">
        <v>288</v>
      </c>
      <c r="F10" s="145" t="str">
        <f t="shared" si="0"/>
        <v/>
      </c>
      <c r="G10" s="147" t="str">
        <f t="shared" si="1"/>
        <v/>
      </c>
      <c r="H10" s="148"/>
      <c r="I10" s="66" t="s">
        <v>288</v>
      </c>
      <c r="J10" s="145" t="str">
        <f t="shared" si="2"/>
        <v/>
      </c>
      <c r="K10" s="147" t="str">
        <f t="shared" si="3"/>
        <v/>
      </c>
      <c r="L10" s="148"/>
      <c r="M10" s="149" t="str">
        <f t="shared" si="4"/>
        <v/>
      </c>
      <c r="N10" s="145" t="str">
        <f t="shared" si="5"/>
        <v/>
      </c>
      <c r="O10" s="40"/>
    </row>
    <row r="11" spans="1:15" x14ac:dyDescent="0.2">
      <c r="A11" s="59">
        <v>10</v>
      </c>
      <c r="B11" s="59">
        <v>9</v>
      </c>
      <c r="C11" s="30" t="s">
        <v>61</v>
      </c>
      <c r="D11" s="31" t="s">
        <v>250</v>
      </c>
      <c r="E11" s="66" t="s">
        <v>288</v>
      </c>
      <c r="F11" s="145" t="str">
        <f t="shared" si="0"/>
        <v/>
      </c>
      <c r="G11" s="147" t="str">
        <f t="shared" si="1"/>
        <v/>
      </c>
      <c r="H11" s="148"/>
      <c r="I11" s="66" t="s">
        <v>288</v>
      </c>
      <c r="J11" s="145" t="str">
        <f t="shared" si="2"/>
        <v/>
      </c>
      <c r="K11" s="147" t="str">
        <f t="shared" si="3"/>
        <v/>
      </c>
      <c r="L11" s="148"/>
      <c r="M11" s="149" t="str">
        <f t="shared" si="4"/>
        <v/>
      </c>
      <c r="N11" s="145" t="str">
        <f t="shared" si="5"/>
        <v/>
      </c>
      <c r="O11" s="39"/>
    </row>
    <row r="12" spans="1:15" x14ac:dyDescent="0.2">
      <c r="A12" s="34">
        <v>13</v>
      </c>
      <c r="B12" s="34">
        <v>10</v>
      </c>
      <c r="C12" s="30" t="s">
        <v>61</v>
      </c>
      <c r="D12" s="35" t="s">
        <v>253</v>
      </c>
      <c r="E12" s="66" t="s">
        <v>288</v>
      </c>
      <c r="F12" s="145" t="str">
        <f t="shared" si="0"/>
        <v/>
      </c>
      <c r="G12" s="147" t="str">
        <f t="shared" si="1"/>
        <v/>
      </c>
      <c r="H12" s="148"/>
      <c r="I12" s="66" t="s">
        <v>288</v>
      </c>
      <c r="J12" s="145" t="str">
        <f t="shared" si="2"/>
        <v/>
      </c>
      <c r="K12" s="147" t="str">
        <f t="shared" si="3"/>
        <v/>
      </c>
      <c r="L12" s="148"/>
      <c r="M12" s="149" t="str">
        <f t="shared" si="4"/>
        <v/>
      </c>
      <c r="N12" s="145" t="str">
        <f t="shared" si="5"/>
        <v/>
      </c>
      <c r="O12" s="39"/>
    </row>
    <row r="13" spans="1:15" x14ac:dyDescent="0.2">
      <c r="A13" s="59">
        <v>5</v>
      </c>
      <c r="B13" s="59">
        <v>11</v>
      </c>
      <c r="C13" s="30" t="s">
        <v>58</v>
      </c>
      <c r="D13" s="31" t="s">
        <v>245</v>
      </c>
      <c r="E13" s="66" t="s">
        <v>288</v>
      </c>
      <c r="F13" s="145" t="str">
        <f t="shared" si="0"/>
        <v/>
      </c>
      <c r="G13" s="147" t="str">
        <f t="shared" si="1"/>
        <v/>
      </c>
      <c r="H13" s="148"/>
      <c r="I13" s="66" t="s">
        <v>288</v>
      </c>
      <c r="J13" s="145" t="str">
        <f t="shared" si="2"/>
        <v/>
      </c>
      <c r="K13" s="147" t="str">
        <f t="shared" si="3"/>
        <v/>
      </c>
      <c r="L13" s="148"/>
      <c r="M13" s="149" t="str">
        <f t="shared" si="4"/>
        <v/>
      </c>
      <c r="N13" s="145" t="str">
        <f t="shared" si="5"/>
        <v/>
      </c>
      <c r="O13" s="39"/>
    </row>
    <row r="14" spans="1:15" x14ac:dyDescent="0.2">
      <c r="A14" s="34">
        <v>3</v>
      </c>
      <c r="B14" s="59">
        <v>12</v>
      </c>
      <c r="C14" s="30" t="s">
        <v>58</v>
      </c>
      <c r="D14" s="31" t="s">
        <v>243</v>
      </c>
      <c r="E14" s="66" t="s">
        <v>288</v>
      </c>
      <c r="F14" s="145" t="str">
        <f t="shared" si="0"/>
        <v/>
      </c>
      <c r="G14" s="147" t="str">
        <f t="shared" si="1"/>
        <v/>
      </c>
      <c r="H14" s="148"/>
      <c r="I14" s="66" t="s">
        <v>288</v>
      </c>
      <c r="J14" s="145" t="str">
        <f t="shared" si="2"/>
        <v/>
      </c>
      <c r="K14" s="147" t="str">
        <f t="shared" si="3"/>
        <v/>
      </c>
      <c r="L14" s="148"/>
      <c r="M14" s="149" t="str">
        <f t="shared" si="4"/>
        <v/>
      </c>
      <c r="N14" s="145" t="str">
        <f t="shared" si="5"/>
        <v/>
      </c>
      <c r="O14" s="39"/>
    </row>
    <row r="15" spans="1:15" x14ac:dyDescent="0.2">
      <c r="A15" s="59">
        <v>11</v>
      </c>
      <c r="B15" s="34">
        <v>13</v>
      </c>
      <c r="C15" s="30" t="s">
        <v>58</v>
      </c>
      <c r="D15" s="31" t="s">
        <v>251</v>
      </c>
      <c r="E15" s="66">
        <v>74</v>
      </c>
      <c r="F15" s="145">
        <f t="shared" si="0"/>
        <v>2</v>
      </c>
      <c r="G15" s="147">
        <f t="shared" si="1"/>
        <v>9</v>
      </c>
      <c r="H15" s="148"/>
      <c r="I15" s="66" t="s">
        <v>288</v>
      </c>
      <c r="J15" s="145" t="str">
        <f t="shared" si="2"/>
        <v/>
      </c>
      <c r="K15" s="147" t="str">
        <f t="shared" si="3"/>
        <v/>
      </c>
      <c r="L15" s="148"/>
      <c r="M15" s="149">
        <f t="shared" si="4"/>
        <v>74</v>
      </c>
      <c r="N15" s="145">
        <f t="shared" si="5"/>
        <v>3</v>
      </c>
      <c r="O15" s="39"/>
    </row>
    <row r="16" spans="1:15" x14ac:dyDescent="0.2">
      <c r="A16" s="34">
        <v>8</v>
      </c>
      <c r="B16" s="59">
        <v>14</v>
      </c>
      <c r="C16" s="30" t="s">
        <v>61</v>
      </c>
      <c r="D16" s="35" t="s">
        <v>248</v>
      </c>
      <c r="E16" s="66" t="s">
        <v>288</v>
      </c>
      <c r="F16" s="145" t="str">
        <f t="shared" si="0"/>
        <v/>
      </c>
      <c r="G16" s="147" t="str">
        <f t="shared" si="1"/>
        <v/>
      </c>
      <c r="H16" s="148"/>
      <c r="I16" s="66"/>
      <c r="J16" s="145" t="str">
        <f t="shared" si="2"/>
        <v/>
      </c>
      <c r="K16" s="147" t="str">
        <f t="shared" si="3"/>
        <v/>
      </c>
      <c r="L16" s="148"/>
      <c r="M16" s="149" t="str">
        <f t="shared" si="4"/>
        <v/>
      </c>
      <c r="N16" s="145" t="str">
        <f t="shared" si="5"/>
        <v/>
      </c>
      <c r="O16" s="40"/>
    </row>
    <row r="17" spans="1:15" x14ac:dyDescent="0.2">
      <c r="A17" s="34">
        <v>2</v>
      </c>
      <c r="B17" s="59">
        <v>15</v>
      </c>
      <c r="C17" s="30" t="s">
        <v>61</v>
      </c>
      <c r="D17" s="35" t="s">
        <v>242</v>
      </c>
      <c r="E17" s="66" t="s">
        <v>288</v>
      </c>
      <c r="F17" s="145" t="str">
        <f t="shared" si="0"/>
        <v/>
      </c>
      <c r="G17" s="147" t="str">
        <f t="shared" si="1"/>
        <v/>
      </c>
      <c r="H17" s="148"/>
      <c r="I17" s="66">
        <v>78</v>
      </c>
      <c r="J17" s="145">
        <f t="shared" si="2"/>
        <v>2</v>
      </c>
      <c r="K17" s="147">
        <f t="shared" si="3"/>
        <v>9</v>
      </c>
      <c r="L17" s="148"/>
      <c r="M17" s="149">
        <f t="shared" si="4"/>
        <v>78</v>
      </c>
      <c r="N17" s="145">
        <f t="shared" si="5"/>
        <v>2</v>
      </c>
      <c r="O17" s="39"/>
    </row>
    <row r="18" spans="1:15" x14ac:dyDescent="0.2">
      <c r="A18" s="34">
        <v>16</v>
      </c>
      <c r="B18" s="59">
        <v>16</v>
      </c>
      <c r="C18" s="30" t="s">
        <v>58</v>
      </c>
      <c r="D18" s="31" t="s">
        <v>291</v>
      </c>
      <c r="E18" s="66" t="s">
        <v>288</v>
      </c>
      <c r="F18" s="145" t="str">
        <f t="shared" si="0"/>
        <v/>
      </c>
      <c r="G18" s="147" t="str">
        <f t="shared" si="1"/>
        <v/>
      </c>
      <c r="H18" s="148"/>
      <c r="I18" s="66" t="s">
        <v>288</v>
      </c>
      <c r="J18" s="145" t="str">
        <f t="shared" si="2"/>
        <v/>
      </c>
      <c r="K18" s="147" t="str">
        <f t="shared" si="3"/>
        <v/>
      </c>
      <c r="L18" s="148"/>
      <c r="M18" s="149" t="str">
        <f t="shared" si="4"/>
        <v/>
      </c>
      <c r="N18" s="145" t="str">
        <f t="shared" si="5"/>
        <v/>
      </c>
      <c r="O18" s="40"/>
    </row>
    <row r="19" spans="1:15" x14ac:dyDescent="0.2">
      <c r="A19" s="34"/>
      <c r="B19" s="59"/>
      <c r="C19" s="30"/>
      <c r="D19" s="35"/>
      <c r="E19" s="66"/>
      <c r="F19" s="145" t="str">
        <f t="shared" ref="F19:F26" si="6">IF(ISNUMBER(E19),RANK(E19,E$3:E$100,0),"")</f>
        <v/>
      </c>
      <c r="G19" s="147" t="str">
        <f t="shared" ref="G19:G26" si="7">IF(ISNUMBER(F19),IF(11-F19&lt;=0,"",11-F19-(COUNTIF(F:F,F19)-1)/2),"")</f>
        <v/>
      </c>
      <c r="H19" s="148"/>
      <c r="I19" s="66"/>
      <c r="J19" s="145" t="str">
        <f t="shared" si="2"/>
        <v/>
      </c>
      <c r="K19" s="147" t="str">
        <f t="shared" si="3"/>
        <v/>
      </c>
      <c r="L19" s="148"/>
      <c r="M19" s="149" t="str">
        <f t="shared" si="4"/>
        <v/>
      </c>
      <c r="N19" s="145" t="str">
        <f t="shared" si="5"/>
        <v/>
      </c>
      <c r="O19" s="39"/>
    </row>
    <row r="20" spans="1:15" x14ac:dyDescent="0.2">
      <c r="A20" s="34"/>
      <c r="B20" s="59"/>
      <c r="C20" s="30"/>
      <c r="D20" s="31"/>
      <c r="E20" s="66"/>
      <c r="F20" s="145" t="str">
        <f t="shared" si="6"/>
        <v/>
      </c>
      <c r="G20" s="147" t="str">
        <f t="shared" si="7"/>
        <v/>
      </c>
      <c r="H20" s="148"/>
      <c r="I20" s="66"/>
      <c r="J20" s="145" t="str">
        <f t="shared" si="2"/>
        <v/>
      </c>
      <c r="K20" s="147" t="str">
        <f t="shared" si="3"/>
        <v/>
      </c>
      <c r="L20" s="148"/>
      <c r="M20" s="149" t="str">
        <f t="shared" si="4"/>
        <v/>
      </c>
      <c r="N20" s="145" t="str">
        <f t="shared" si="5"/>
        <v/>
      </c>
      <c r="O20" s="40"/>
    </row>
    <row r="21" spans="1:15" x14ac:dyDescent="0.2">
      <c r="A21" s="34"/>
      <c r="B21" s="34"/>
      <c r="C21" s="30"/>
      <c r="D21" s="31"/>
      <c r="E21" s="66"/>
      <c r="F21" s="145" t="str">
        <f t="shared" si="6"/>
        <v/>
      </c>
      <c r="G21" s="147" t="str">
        <f t="shared" si="7"/>
        <v/>
      </c>
      <c r="H21" s="148"/>
      <c r="I21" s="66"/>
      <c r="J21" s="145" t="str">
        <f t="shared" si="2"/>
        <v/>
      </c>
      <c r="K21" s="147" t="str">
        <f t="shared" si="3"/>
        <v/>
      </c>
      <c r="L21" s="148"/>
      <c r="M21" s="149" t="str">
        <f t="shared" si="4"/>
        <v/>
      </c>
      <c r="N21" s="145" t="str">
        <f t="shared" si="5"/>
        <v/>
      </c>
      <c r="O21" s="39"/>
    </row>
    <row r="22" spans="1:15" x14ac:dyDescent="0.2">
      <c r="A22" s="34"/>
      <c r="B22" s="34"/>
      <c r="C22" s="30"/>
      <c r="D22" s="35"/>
      <c r="E22" s="66"/>
      <c r="F22" s="145" t="str">
        <f t="shared" si="6"/>
        <v/>
      </c>
      <c r="G22" s="147" t="str">
        <f t="shared" si="7"/>
        <v/>
      </c>
      <c r="H22" s="148"/>
      <c r="I22" s="66"/>
      <c r="J22" s="145" t="str">
        <f t="shared" si="2"/>
        <v/>
      </c>
      <c r="K22" s="147" t="str">
        <f t="shared" si="3"/>
        <v/>
      </c>
      <c r="L22" s="148"/>
      <c r="M22" s="149" t="str">
        <f t="shared" si="4"/>
        <v/>
      </c>
      <c r="N22" s="145" t="str">
        <f t="shared" si="5"/>
        <v/>
      </c>
      <c r="O22" s="39"/>
    </row>
    <row r="23" spans="1:15" x14ac:dyDescent="0.2">
      <c r="A23" s="34"/>
      <c r="B23" s="59"/>
      <c r="C23" s="30"/>
      <c r="D23" s="31"/>
      <c r="E23" s="66"/>
      <c r="F23" s="145" t="str">
        <f t="shared" si="6"/>
        <v/>
      </c>
      <c r="G23" s="147" t="str">
        <f t="shared" si="7"/>
        <v/>
      </c>
      <c r="H23" s="148"/>
      <c r="I23" s="66"/>
      <c r="J23" s="145" t="str">
        <f t="shared" si="2"/>
        <v/>
      </c>
      <c r="K23" s="147" t="str">
        <f t="shared" si="3"/>
        <v/>
      </c>
      <c r="L23" s="148"/>
      <c r="M23" s="149" t="str">
        <f t="shared" si="4"/>
        <v/>
      </c>
      <c r="N23" s="145" t="str">
        <f t="shared" si="5"/>
        <v/>
      </c>
      <c r="O23" s="39"/>
    </row>
    <row r="24" spans="1:15" x14ac:dyDescent="0.2">
      <c r="A24" s="34"/>
      <c r="B24" s="59"/>
      <c r="C24" s="30"/>
      <c r="D24" s="35"/>
      <c r="E24" s="66"/>
      <c r="F24" s="145" t="str">
        <f t="shared" si="6"/>
        <v/>
      </c>
      <c r="G24" s="147" t="str">
        <f t="shared" si="7"/>
        <v/>
      </c>
      <c r="H24" s="148"/>
      <c r="I24" s="66"/>
      <c r="J24" s="145" t="str">
        <f t="shared" si="2"/>
        <v/>
      </c>
      <c r="K24" s="147" t="str">
        <f t="shared" si="3"/>
        <v/>
      </c>
      <c r="L24" s="148"/>
      <c r="M24" s="149" t="str">
        <f t="shared" si="4"/>
        <v/>
      </c>
      <c r="N24" s="145" t="str">
        <f t="shared" si="5"/>
        <v/>
      </c>
      <c r="O24" s="39"/>
    </row>
    <row r="25" spans="1:15" x14ac:dyDescent="0.2">
      <c r="A25" s="34"/>
      <c r="B25" s="34"/>
      <c r="C25" s="30"/>
      <c r="D25" s="37"/>
      <c r="E25" s="66"/>
      <c r="F25" s="145" t="str">
        <f t="shared" si="6"/>
        <v/>
      </c>
      <c r="G25" s="147" t="str">
        <f t="shared" si="7"/>
        <v/>
      </c>
      <c r="H25" s="148"/>
      <c r="I25" s="66"/>
      <c r="J25" s="145" t="str">
        <f t="shared" si="2"/>
        <v/>
      </c>
      <c r="K25" s="147" t="str">
        <f t="shared" si="3"/>
        <v/>
      </c>
      <c r="L25" s="148"/>
      <c r="M25" s="149" t="str">
        <f t="shared" si="4"/>
        <v/>
      </c>
      <c r="N25" s="145" t="str">
        <f t="shared" si="5"/>
        <v/>
      </c>
      <c r="O25" s="39"/>
    </row>
    <row r="26" spans="1:15" x14ac:dyDescent="0.2">
      <c r="A26" s="59"/>
      <c r="B26" s="59"/>
      <c r="C26" s="30"/>
      <c r="D26" s="31"/>
      <c r="E26" s="66"/>
      <c r="F26" s="145" t="str">
        <f t="shared" si="6"/>
        <v/>
      </c>
      <c r="G26" s="147" t="str">
        <f t="shared" si="7"/>
        <v/>
      </c>
      <c r="H26" s="148"/>
      <c r="I26" s="66"/>
      <c r="J26" s="145" t="str">
        <f t="shared" si="2"/>
        <v/>
      </c>
      <c r="K26" s="147" t="str">
        <f t="shared" si="3"/>
        <v/>
      </c>
      <c r="L26" s="148"/>
      <c r="M26" s="149" t="str">
        <f t="shared" si="4"/>
        <v/>
      </c>
      <c r="N26" s="145" t="str">
        <f t="shared" si="5"/>
        <v/>
      </c>
      <c r="O26" s="39"/>
    </row>
    <row r="27" spans="1:15" x14ac:dyDescent="0.2">
      <c r="A27" s="34"/>
      <c r="B27" s="59"/>
      <c r="C27" s="30"/>
      <c r="D27" s="31"/>
      <c r="E27" s="66"/>
      <c r="F27" s="145" t="str">
        <f t="shared" ref="F27:F49" si="8">IF(ISNUMBER(E27),RANK(E27,E$3:E$100,0),"")</f>
        <v/>
      </c>
      <c r="G27" s="147" t="str">
        <f t="shared" ref="G27:G49" si="9">IF(ISNUMBER(F27),IF(11-F27&lt;=0,"",11-F27-(COUNTIF(F:F,F27)-1)/2),"")</f>
        <v/>
      </c>
      <c r="H27" s="148"/>
      <c r="I27" s="66"/>
      <c r="J27" s="145" t="str">
        <f t="shared" ref="J27:J49" si="10">IF(ISNUMBER(I27),RANK(I27,I$3:I$100,0),"")</f>
        <v/>
      </c>
      <c r="K27" s="147" t="str">
        <f t="shared" ref="K27:K49" si="11">IF(ISNUMBER(J27),IF(11-J27&lt;=0,"",11-J27-(COUNTIF(J:J,J27)-1)/2),"")</f>
        <v/>
      </c>
      <c r="L27" s="148"/>
      <c r="M27" s="149" t="str">
        <f t="shared" ref="M27:M49" si="12">IF(SUM(E27,I27)&gt;0,SUM(E27,I27),"")</f>
        <v/>
      </c>
      <c r="N27" s="145" t="str">
        <f t="shared" ref="N27:N49" si="13">IF(ISNUMBER(M27),RANK(M27,M$3:M$100,0),"")</f>
        <v/>
      </c>
      <c r="O27" s="39"/>
    </row>
    <row r="28" spans="1:15" x14ac:dyDescent="0.2">
      <c r="A28" s="34"/>
      <c r="B28" s="34"/>
      <c r="C28" s="30"/>
      <c r="D28" s="31"/>
      <c r="E28" s="66"/>
      <c r="F28" s="145" t="str">
        <f t="shared" si="8"/>
        <v/>
      </c>
      <c r="G28" s="147" t="str">
        <f t="shared" si="9"/>
        <v/>
      </c>
      <c r="H28" s="148"/>
      <c r="I28" s="66"/>
      <c r="J28" s="145" t="str">
        <f t="shared" si="10"/>
        <v/>
      </c>
      <c r="K28" s="147" t="str">
        <f t="shared" si="11"/>
        <v/>
      </c>
      <c r="L28" s="148"/>
      <c r="M28" s="149" t="str">
        <f t="shared" si="12"/>
        <v/>
      </c>
      <c r="N28" s="145" t="str">
        <f t="shared" si="13"/>
        <v/>
      </c>
      <c r="O28" s="39"/>
    </row>
    <row r="29" spans="1:15" x14ac:dyDescent="0.2">
      <c r="A29" s="59"/>
      <c r="B29" s="34"/>
      <c r="C29" s="30"/>
      <c r="D29" s="37"/>
      <c r="E29" s="66"/>
      <c r="F29" s="145" t="str">
        <f t="shared" si="8"/>
        <v/>
      </c>
      <c r="G29" s="147" t="str">
        <f t="shared" si="9"/>
        <v/>
      </c>
      <c r="H29" s="148"/>
      <c r="I29" s="66"/>
      <c r="J29" s="145" t="str">
        <f t="shared" si="10"/>
        <v/>
      </c>
      <c r="K29" s="147" t="str">
        <f t="shared" si="11"/>
        <v/>
      </c>
      <c r="L29" s="148"/>
      <c r="M29" s="149" t="str">
        <f t="shared" si="12"/>
        <v/>
      </c>
      <c r="N29" s="145" t="str">
        <f t="shared" si="13"/>
        <v/>
      </c>
      <c r="O29" s="39"/>
    </row>
    <row r="30" spans="1:15" x14ac:dyDescent="0.2">
      <c r="A30" s="34"/>
      <c r="B30" s="59"/>
      <c r="C30" s="30"/>
      <c r="D30" s="35"/>
      <c r="E30" s="66"/>
      <c r="F30" s="145" t="str">
        <f t="shared" si="8"/>
        <v/>
      </c>
      <c r="G30" s="147" t="str">
        <f t="shared" si="9"/>
        <v/>
      </c>
      <c r="H30" s="148"/>
      <c r="I30" s="66"/>
      <c r="J30" s="145" t="str">
        <f t="shared" si="10"/>
        <v/>
      </c>
      <c r="K30" s="147" t="str">
        <f t="shared" si="11"/>
        <v/>
      </c>
      <c r="L30" s="148"/>
      <c r="M30" s="149" t="str">
        <f t="shared" si="12"/>
        <v/>
      </c>
      <c r="N30" s="145" t="str">
        <f t="shared" si="13"/>
        <v/>
      </c>
      <c r="O30" s="13"/>
    </row>
    <row r="31" spans="1:15" x14ac:dyDescent="0.2">
      <c r="A31" s="34"/>
      <c r="B31" s="34"/>
      <c r="C31" s="30"/>
      <c r="D31" s="31"/>
      <c r="E31" s="66"/>
      <c r="F31" s="145" t="str">
        <f t="shared" si="8"/>
        <v/>
      </c>
      <c r="G31" s="147" t="str">
        <f t="shared" si="9"/>
        <v/>
      </c>
      <c r="H31" s="148"/>
      <c r="I31" s="66"/>
      <c r="J31" s="145" t="str">
        <f t="shared" si="10"/>
        <v/>
      </c>
      <c r="K31" s="147" t="str">
        <f t="shared" si="11"/>
        <v/>
      </c>
      <c r="L31" s="148"/>
      <c r="M31" s="149" t="str">
        <f t="shared" si="12"/>
        <v/>
      </c>
      <c r="N31" s="145" t="str">
        <f t="shared" si="13"/>
        <v/>
      </c>
    </row>
    <row r="32" spans="1:15" x14ac:dyDescent="0.2">
      <c r="A32" s="34"/>
      <c r="B32" s="34"/>
      <c r="C32" s="30"/>
      <c r="D32" s="31"/>
      <c r="E32" s="66"/>
      <c r="F32" s="145" t="str">
        <f t="shared" si="8"/>
        <v/>
      </c>
      <c r="G32" s="147" t="str">
        <f t="shared" si="9"/>
        <v/>
      </c>
      <c r="H32" s="148"/>
      <c r="I32" s="66"/>
      <c r="J32" s="145" t="str">
        <f t="shared" si="10"/>
        <v/>
      </c>
      <c r="K32" s="147" t="str">
        <f t="shared" si="11"/>
        <v/>
      </c>
      <c r="L32" s="148"/>
      <c r="M32" s="149" t="str">
        <f t="shared" si="12"/>
        <v/>
      </c>
      <c r="N32" s="145" t="str">
        <f t="shared" si="13"/>
        <v/>
      </c>
      <c r="O32" s="13"/>
    </row>
    <row r="33" spans="1:15" x14ac:dyDescent="0.2">
      <c r="A33" s="34"/>
      <c r="B33" s="59"/>
      <c r="C33" s="30"/>
      <c r="D33" s="31"/>
      <c r="E33" s="66"/>
      <c r="F33" s="145" t="str">
        <f t="shared" si="8"/>
        <v/>
      </c>
      <c r="G33" s="147" t="str">
        <f t="shared" si="9"/>
        <v/>
      </c>
      <c r="H33" s="148"/>
      <c r="I33" s="66"/>
      <c r="J33" s="145" t="str">
        <f t="shared" si="10"/>
        <v/>
      </c>
      <c r="K33" s="147" t="str">
        <f t="shared" si="11"/>
        <v/>
      </c>
      <c r="L33" s="148"/>
      <c r="M33" s="149" t="str">
        <f t="shared" si="12"/>
        <v/>
      </c>
      <c r="N33" s="145" t="str">
        <f t="shared" si="13"/>
        <v/>
      </c>
      <c r="O33" s="13"/>
    </row>
    <row r="34" spans="1:15" x14ac:dyDescent="0.2">
      <c r="A34" s="34"/>
      <c r="B34" s="59"/>
      <c r="C34" s="30"/>
      <c r="D34" s="31"/>
      <c r="E34" s="66"/>
      <c r="F34" s="145" t="str">
        <f t="shared" si="8"/>
        <v/>
      </c>
      <c r="G34" s="147" t="str">
        <f t="shared" si="9"/>
        <v/>
      </c>
      <c r="H34" s="148"/>
      <c r="I34" s="66"/>
      <c r="J34" s="145" t="str">
        <f t="shared" si="10"/>
        <v/>
      </c>
      <c r="K34" s="147" t="str">
        <f t="shared" si="11"/>
        <v/>
      </c>
      <c r="L34" s="148"/>
      <c r="M34" s="149" t="str">
        <f t="shared" si="12"/>
        <v/>
      </c>
      <c r="N34" s="145" t="str">
        <f t="shared" si="13"/>
        <v/>
      </c>
      <c r="O34" s="13"/>
    </row>
    <row r="35" spans="1:15" x14ac:dyDescent="0.2">
      <c r="A35" s="34"/>
      <c r="B35" s="34"/>
      <c r="C35" s="30"/>
      <c r="D35" s="35"/>
      <c r="E35" s="66"/>
      <c r="F35" s="145" t="str">
        <f t="shared" si="8"/>
        <v/>
      </c>
      <c r="G35" s="147" t="str">
        <f t="shared" si="9"/>
        <v/>
      </c>
      <c r="H35" s="148"/>
      <c r="I35" s="66"/>
      <c r="J35" s="145" t="str">
        <f t="shared" si="10"/>
        <v/>
      </c>
      <c r="K35" s="147" t="str">
        <f t="shared" si="11"/>
        <v/>
      </c>
      <c r="L35" s="148"/>
      <c r="M35" s="149" t="str">
        <f t="shared" si="12"/>
        <v/>
      </c>
      <c r="N35" s="145" t="str">
        <f t="shared" si="13"/>
        <v/>
      </c>
    </row>
    <row r="36" spans="1:15" x14ac:dyDescent="0.2">
      <c r="A36" s="34"/>
      <c r="B36" s="59"/>
      <c r="C36" s="30"/>
      <c r="D36" s="35"/>
      <c r="E36" s="66"/>
      <c r="F36" s="145" t="str">
        <f t="shared" si="8"/>
        <v/>
      </c>
      <c r="G36" s="147" t="str">
        <f t="shared" si="9"/>
        <v/>
      </c>
      <c r="H36" s="148"/>
      <c r="I36" s="66"/>
      <c r="J36" s="145" t="str">
        <f t="shared" si="10"/>
        <v/>
      </c>
      <c r="K36" s="147" t="str">
        <f t="shared" si="11"/>
        <v/>
      </c>
      <c r="L36" s="148"/>
      <c r="M36" s="149" t="str">
        <f t="shared" si="12"/>
        <v/>
      </c>
      <c r="N36" s="145" t="str">
        <f t="shared" si="13"/>
        <v/>
      </c>
    </row>
    <row r="37" spans="1:15" x14ac:dyDescent="0.2">
      <c r="B37" s="34"/>
      <c r="C37" s="30"/>
      <c r="D37" s="31"/>
      <c r="E37" s="66"/>
      <c r="F37" s="145" t="str">
        <f t="shared" si="8"/>
        <v/>
      </c>
      <c r="G37" s="147" t="str">
        <f t="shared" si="9"/>
        <v/>
      </c>
      <c r="H37" s="148"/>
      <c r="I37" s="66"/>
      <c r="J37" s="145" t="str">
        <f t="shared" si="10"/>
        <v/>
      </c>
      <c r="K37" s="147" t="str">
        <f t="shared" si="11"/>
        <v/>
      </c>
      <c r="L37" s="148"/>
      <c r="M37" s="149" t="str">
        <f t="shared" si="12"/>
        <v/>
      </c>
      <c r="N37" s="145" t="str">
        <f t="shared" si="13"/>
        <v/>
      </c>
    </row>
    <row r="38" spans="1:15" x14ac:dyDescent="0.2">
      <c r="A38" s="34"/>
      <c r="B38" s="34"/>
      <c r="C38" s="30"/>
      <c r="D38" s="100"/>
      <c r="E38" s="66"/>
      <c r="F38" s="145" t="str">
        <f t="shared" si="8"/>
        <v/>
      </c>
      <c r="G38" s="147" t="str">
        <f t="shared" si="9"/>
        <v/>
      </c>
      <c r="H38" s="148"/>
      <c r="I38" s="51"/>
      <c r="J38" s="145" t="str">
        <f t="shared" si="10"/>
        <v/>
      </c>
      <c r="K38" s="147" t="str">
        <f t="shared" si="11"/>
        <v/>
      </c>
      <c r="L38" s="148"/>
      <c r="M38" s="149" t="str">
        <f t="shared" si="12"/>
        <v/>
      </c>
      <c r="N38" s="145" t="str">
        <f t="shared" si="13"/>
        <v/>
      </c>
    </row>
    <row r="39" spans="1:15" x14ac:dyDescent="0.2">
      <c r="A39" s="34"/>
      <c r="B39" s="34"/>
      <c r="C39" s="30"/>
      <c r="D39" s="31"/>
      <c r="E39" s="66"/>
      <c r="F39" s="145" t="str">
        <f t="shared" si="8"/>
        <v/>
      </c>
      <c r="G39" s="147" t="str">
        <f t="shared" si="9"/>
        <v/>
      </c>
      <c r="H39" s="148"/>
      <c r="I39" s="66"/>
      <c r="J39" s="145" t="str">
        <f t="shared" si="10"/>
        <v/>
      </c>
      <c r="K39" s="147" t="str">
        <f t="shared" si="11"/>
        <v/>
      </c>
      <c r="L39" s="148"/>
      <c r="M39" s="149" t="str">
        <f t="shared" si="12"/>
        <v/>
      </c>
      <c r="N39" s="145" t="str">
        <f t="shared" si="13"/>
        <v/>
      </c>
    </row>
    <row r="40" spans="1:15" x14ac:dyDescent="0.2">
      <c r="A40" s="34"/>
      <c r="B40" s="59"/>
      <c r="C40" s="95"/>
      <c r="D40" s="35"/>
      <c r="E40" s="66"/>
      <c r="F40" s="145" t="str">
        <f t="shared" si="8"/>
        <v/>
      </c>
      <c r="G40" s="147" t="str">
        <f t="shared" si="9"/>
        <v/>
      </c>
      <c r="H40" s="148"/>
      <c r="I40" s="66"/>
      <c r="J40" s="145" t="str">
        <f t="shared" si="10"/>
        <v/>
      </c>
      <c r="K40" s="147" t="str">
        <f t="shared" si="11"/>
        <v/>
      </c>
      <c r="L40" s="148"/>
      <c r="M40" s="149" t="str">
        <f t="shared" si="12"/>
        <v/>
      </c>
      <c r="N40" s="145" t="str">
        <f t="shared" si="13"/>
        <v/>
      </c>
    </row>
    <row r="41" spans="1:15" x14ac:dyDescent="0.2">
      <c r="A41" s="34"/>
      <c r="B41" s="59"/>
      <c r="C41" s="30"/>
      <c r="D41" s="31"/>
      <c r="E41" s="51"/>
      <c r="F41" s="145" t="str">
        <f t="shared" si="8"/>
        <v/>
      </c>
      <c r="G41" s="147" t="str">
        <f t="shared" si="9"/>
        <v/>
      </c>
      <c r="H41" s="148"/>
      <c r="I41" s="66"/>
      <c r="J41" s="145" t="str">
        <f t="shared" si="10"/>
        <v/>
      </c>
      <c r="K41" s="147" t="str">
        <f t="shared" si="11"/>
        <v/>
      </c>
      <c r="L41" s="148"/>
      <c r="M41" s="149" t="str">
        <f t="shared" si="12"/>
        <v/>
      </c>
      <c r="N41" s="145" t="str">
        <f t="shared" si="13"/>
        <v/>
      </c>
    </row>
    <row r="42" spans="1:15" x14ac:dyDescent="0.2">
      <c r="A42" s="59"/>
      <c r="B42" s="59"/>
      <c r="C42" s="30"/>
      <c r="D42" s="31"/>
      <c r="E42" s="51"/>
      <c r="F42" s="145" t="str">
        <f t="shared" si="8"/>
        <v/>
      </c>
      <c r="G42" s="147" t="str">
        <f t="shared" si="9"/>
        <v/>
      </c>
      <c r="H42" s="148"/>
      <c r="I42" s="66"/>
      <c r="J42" s="145" t="str">
        <f t="shared" si="10"/>
        <v/>
      </c>
      <c r="K42" s="147" t="str">
        <f t="shared" si="11"/>
        <v/>
      </c>
      <c r="L42" s="148"/>
      <c r="M42" s="149" t="str">
        <f t="shared" si="12"/>
        <v/>
      </c>
      <c r="N42" s="145" t="str">
        <f t="shared" si="13"/>
        <v/>
      </c>
    </row>
    <row r="43" spans="1:15" x14ac:dyDescent="0.2">
      <c r="C43" s="30"/>
      <c r="D43" s="31"/>
      <c r="E43" s="51"/>
      <c r="F43" s="145" t="str">
        <f t="shared" si="8"/>
        <v/>
      </c>
      <c r="G43" s="147" t="str">
        <f t="shared" si="9"/>
        <v/>
      </c>
      <c r="H43" s="148"/>
      <c r="I43" s="51"/>
      <c r="J43" s="145" t="str">
        <f t="shared" si="10"/>
        <v/>
      </c>
      <c r="K43" s="147" t="str">
        <f t="shared" si="11"/>
        <v/>
      </c>
      <c r="L43" s="148"/>
      <c r="M43" s="149" t="str">
        <f t="shared" si="12"/>
        <v/>
      </c>
      <c r="N43" s="145" t="str">
        <f t="shared" si="13"/>
        <v/>
      </c>
    </row>
    <row r="44" spans="1:15" x14ac:dyDescent="0.2">
      <c r="C44" s="30"/>
      <c r="D44" s="37"/>
      <c r="E44" s="51"/>
      <c r="F44" s="145" t="str">
        <f t="shared" si="8"/>
        <v/>
      </c>
      <c r="G44" s="147" t="str">
        <f t="shared" si="9"/>
        <v/>
      </c>
      <c r="H44" s="148"/>
      <c r="I44" s="51"/>
      <c r="J44" s="145" t="str">
        <f t="shared" si="10"/>
        <v/>
      </c>
      <c r="K44" s="147" t="str">
        <f t="shared" si="11"/>
        <v/>
      </c>
      <c r="L44" s="148"/>
      <c r="M44" s="149" t="str">
        <f t="shared" si="12"/>
        <v/>
      </c>
      <c r="N44" s="145" t="str">
        <f t="shared" si="13"/>
        <v/>
      </c>
    </row>
    <row r="45" spans="1:15" x14ac:dyDescent="0.2">
      <c r="C45" s="30"/>
      <c r="D45" s="35"/>
      <c r="E45" s="51"/>
      <c r="F45" s="145" t="str">
        <f t="shared" si="8"/>
        <v/>
      </c>
      <c r="G45" s="147" t="str">
        <f t="shared" si="9"/>
        <v/>
      </c>
      <c r="H45" s="148"/>
      <c r="I45" s="51"/>
      <c r="J45" s="145" t="str">
        <f t="shared" si="10"/>
        <v/>
      </c>
      <c r="K45" s="147" t="str">
        <f t="shared" si="11"/>
        <v/>
      </c>
      <c r="L45" s="148"/>
      <c r="M45" s="149" t="str">
        <f t="shared" si="12"/>
        <v/>
      </c>
      <c r="N45" s="145" t="str">
        <f t="shared" si="13"/>
        <v/>
      </c>
    </row>
    <row r="46" spans="1:15" x14ac:dyDescent="0.2">
      <c r="C46" s="30"/>
      <c r="D46" s="31"/>
      <c r="E46" s="51"/>
      <c r="F46" s="145" t="str">
        <f t="shared" si="8"/>
        <v/>
      </c>
      <c r="G46" s="147" t="str">
        <f t="shared" si="9"/>
        <v/>
      </c>
      <c r="H46" s="148"/>
      <c r="I46" s="51"/>
      <c r="J46" s="145" t="str">
        <f t="shared" si="10"/>
        <v/>
      </c>
      <c r="K46" s="147" t="str">
        <f t="shared" si="11"/>
        <v/>
      </c>
      <c r="L46" s="148"/>
      <c r="M46" s="149" t="str">
        <f t="shared" si="12"/>
        <v/>
      </c>
      <c r="N46" s="145" t="str">
        <f t="shared" si="13"/>
        <v/>
      </c>
    </row>
    <row r="47" spans="1:15" x14ac:dyDescent="0.2">
      <c r="C47" s="30"/>
      <c r="D47" s="35"/>
      <c r="E47" s="51"/>
      <c r="F47" s="145" t="str">
        <f t="shared" si="8"/>
        <v/>
      </c>
      <c r="G47" s="147" t="str">
        <f t="shared" si="9"/>
        <v/>
      </c>
      <c r="H47" s="148"/>
      <c r="I47" s="51"/>
      <c r="J47" s="145" t="str">
        <f t="shared" si="10"/>
        <v/>
      </c>
      <c r="K47" s="147" t="str">
        <f t="shared" si="11"/>
        <v/>
      </c>
      <c r="L47" s="148"/>
      <c r="M47" s="149" t="str">
        <f t="shared" si="12"/>
        <v/>
      </c>
      <c r="N47" s="145" t="str">
        <f t="shared" si="13"/>
        <v/>
      </c>
    </row>
    <row r="48" spans="1:15" x14ac:dyDescent="0.2">
      <c r="C48" s="30"/>
      <c r="D48" s="31"/>
      <c r="E48" s="51"/>
      <c r="F48" s="145" t="str">
        <f t="shared" si="8"/>
        <v/>
      </c>
      <c r="G48" s="147" t="str">
        <f t="shared" si="9"/>
        <v/>
      </c>
      <c r="H48" s="148"/>
      <c r="I48" s="51"/>
      <c r="J48" s="145" t="str">
        <f t="shared" si="10"/>
        <v/>
      </c>
      <c r="K48" s="147" t="str">
        <f t="shared" si="11"/>
        <v/>
      </c>
      <c r="L48" s="148"/>
      <c r="M48" s="149" t="str">
        <f t="shared" si="12"/>
        <v/>
      </c>
      <c r="N48" s="145" t="str">
        <f t="shared" si="13"/>
        <v/>
      </c>
    </row>
    <row r="49" spans="4:14" x14ac:dyDescent="0.2">
      <c r="D49" s="37"/>
      <c r="E49" s="8"/>
      <c r="F49" s="145" t="str">
        <f t="shared" si="8"/>
        <v/>
      </c>
      <c r="G49" s="147" t="str">
        <f t="shared" si="9"/>
        <v/>
      </c>
      <c r="H49" s="148"/>
      <c r="I49" s="8"/>
      <c r="J49" s="145" t="str">
        <f t="shared" si="10"/>
        <v/>
      </c>
      <c r="K49" s="147" t="str">
        <f t="shared" si="11"/>
        <v/>
      </c>
      <c r="L49" s="148"/>
      <c r="M49" s="149" t="str">
        <f t="shared" si="12"/>
        <v/>
      </c>
      <c r="N49" s="145" t="str">
        <f t="shared" si="13"/>
        <v/>
      </c>
    </row>
    <row r="50" spans="4:14" x14ac:dyDescent="0.2">
      <c r="D50" s="31"/>
    </row>
    <row r="51" spans="4:14" x14ac:dyDescent="0.2">
      <c r="D51" s="31"/>
    </row>
    <row r="52" spans="4:14" x14ac:dyDescent="0.2">
      <c r="D52" s="31"/>
    </row>
    <row r="53" spans="4:14" x14ac:dyDescent="0.2">
      <c r="D53" s="31"/>
    </row>
    <row r="54" spans="4:14" x14ac:dyDescent="0.2">
      <c r="D54" s="31"/>
    </row>
    <row r="55" spans="4:14" x14ac:dyDescent="0.2">
      <c r="D55" s="31"/>
    </row>
    <row r="56" spans="4:14" x14ac:dyDescent="0.2">
      <c r="D56" s="31"/>
    </row>
    <row r="57" spans="4:14" x14ac:dyDescent="0.2">
      <c r="D57" s="31"/>
    </row>
    <row r="58" spans="4:14" x14ac:dyDescent="0.2">
      <c r="D58" s="31"/>
    </row>
    <row r="59" spans="4:14" x14ac:dyDescent="0.2">
      <c r="D59" s="31"/>
    </row>
    <row r="60" spans="4:14" x14ac:dyDescent="0.2">
      <c r="D60" s="31"/>
    </row>
    <row r="61" spans="4:14" x14ac:dyDescent="0.2">
      <c r="D61" s="31"/>
    </row>
    <row r="62" spans="4:14" x14ac:dyDescent="0.2">
      <c r="D62" s="31"/>
    </row>
    <row r="63" spans="4:14" x14ac:dyDescent="0.2">
      <c r="D63" s="35" t="s">
        <v>15</v>
      </c>
    </row>
    <row r="64" spans="4:14" x14ac:dyDescent="0.2">
      <c r="D64" s="31" t="s">
        <v>35</v>
      </c>
    </row>
    <row r="65" spans="4:4" x14ac:dyDescent="0.2">
      <c r="D65" s="31" t="s">
        <v>17</v>
      </c>
    </row>
  </sheetData>
  <sortState ref="A3:G18">
    <sortCondition ref="B3:B18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" header="0.5" footer="0.5"/>
  <pageSetup scale="82" fitToHeight="0" orientation="portrait" r:id="rId1"/>
  <headerFooter alignWithMargins="0">
    <oddHeader xml:space="preserve">&amp;C&amp;"Arial,Bold"&amp;20BULL RIDING&amp;"Arial,Regular"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AF5526E-8155-4F13-880B-5365302FCE03}">
            <xm:f>ISNA(VLOOKUP(D1,'Boys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14"/>
  <sheetViews>
    <sheetView workbookViewId="0">
      <selection activeCell="A13" sqref="A13"/>
    </sheetView>
  </sheetViews>
  <sheetFormatPr defaultRowHeight="12.75" x14ac:dyDescent="0.2"/>
  <sheetData>
    <row r="3" spans="1:1" x14ac:dyDescent="0.2">
      <c r="A3" s="2" t="s">
        <v>15</v>
      </c>
    </row>
    <row r="4" spans="1:1" x14ac:dyDescent="0.2">
      <c r="A4" t="s">
        <v>35</v>
      </c>
    </row>
    <row r="5" spans="1:1" x14ac:dyDescent="0.2">
      <c r="A5" s="2" t="s">
        <v>17</v>
      </c>
    </row>
    <row r="7" spans="1:1" x14ac:dyDescent="0.2">
      <c r="A7" t="s">
        <v>39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4" spans="1:1" x14ac:dyDescent="0.2">
      <c r="A14" t="s">
        <v>51</v>
      </c>
    </row>
  </sheetData>
  <phoneticPr fontId="6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35"/>
  <sheetViews>
    <sheetView topLeftCell="D1" zoomScale="120" zoomScaleNormal="120" workbookViewId="0">
      <selection activeCell="A5" sqref="A5:T34"/>
    </sheetView>
  </sheetViews>
  <sheetFormatPr defaultRowHeight="12.75" x14ac:dyDescent="0.2"/>
  <cols>
    <col min="1" max="1" width="5.5703125" bestFit="1" customWidth="1"/>
    <col min="2" max="2" width="5.5703125" customWidth="1"/>
    <col min="3" max="3" width="21.140625" style="32" bestFit="1" customWidth="1"/>
    <col min="4" max="7" width="5.140625" bestFit="1" customWidth="1"/>
    <col min="8" max="8" width="8.5703125" bestFit="1" customWidth="1"/>
    <col min="9" max="9" width="8" bestFit="1" customWidth="1"/>
    <col min="10" max="10" width="5.140625" bestFit="1" customWidth="1"/>
    <col min="11" max="11" width="5.5703125" bestFit="1" customWidth="1"/>
    <col min="12" max="15" width="5.140625" bestFit="1" customWidth="1"/>
    <col min="16" max="16" width="8.5703125" bestFit="1" customWidth="1"/>
    <col min="17" max="17" width="8" bestFit="1" customWidth="1"/>
    <col min="18" max="18" width="5.140625" bestFit="1" customWidth="1"/>
    <col min="19" max="19" width="5.5703125" bestFit="1" customWidth="1"/>
    <col min="20" max="20" width="7.140625" bestFit="1" customWidth="1"/>
  </cols>
  <sheetData>
    <row r="1" spans="1:20" ht="13.5" thickBot="1" x14ac:dyDescent="0.25">
      <c r="D1">
        <f>SUMIF(D5:D102,"&gt;0")</f>
        <v>10</v>
      </c>
      <c r="E1">
        <f t="shared" ref="E1:S1" si="0">SUMIF(E5:E102,"&gt;0")</f>
        <v>0</v>
      </c>
      <c r="F1">
        <f t="shared" si="0"/>
        <v>55</v>
      </c>
      <c r="G1">
        <f t="shared" si="0"/>
        <v>52</v>
      </c>
      <c r="H1">
        <f t="shared" si="0"/>
        <v>32</v>
      </c>
      <c r="I1">
        <f t="shared" si="0"/>
        <v>46</v>
      </c>
      <c r="J1">
        <f t="shared" si="0"/>
        <v>19</v>
      </c>
      <c r="K1">
        <f t="shared" si="0"/>
        <v>214</v>
      </c>
      <c r="L1">
        <f>SUMIF(L5:L102,"&gt;0")</f>
        <v>0</v>
      </c>
      <c r="M1">
        <f t="shared" si="0"/>
        <v>0</v>
      </c>
      <c r="N1">
        <f t="shared" si="0"/>
        <v>55</v>
      </c>
      <c r="O1">
        <f t="shared" si="0"/>
        <v>55</v>
      </c>
      <c r="P1">
        <f t="shared" si="0"/>
        <v>10</v>
      </c>
      <c r="Q1">
        <f t="shared" si="0"/>
        <v>34</v>
      </c>
      <c r="R1">
        <f t="shared" si="0"/>
        <v>19</v>
      </c>
      <c r="S1">
        <f t="shared" si="0"/>
        <v>173</v>
      </c>
    </row>
    <row r="2" spans="1:20" ht="13.5" thickBot="1" x14ac:dyDescent="0.25">
      <c r="A2" s="16"/>
      <c r="B2" s="16"/>
      <c r="C2" s="16" t="s">
        <v>18</v>
      </c>
      <c r="D2" s="177" t="s">
        <v>20</v>
      </c>
      <c r="E2" s="177"/>
      <c r="F2" s="177"/>
      <c r="G2" s="177"/>
      <c r="H2" s="177"/>
      <c r="I2" s="177"/>
      <c r="J2" s="177"/>
      <c r="K2" s="178"/>
      <c r="L2" s="179" t="s">
        <v>21</v>
      </c>
      <c r="M2" s="177"/>
      <c r="N2" s="177"/>
      <c r="O2" s="177"/>
      <c r="P2" s="177"/>
      <c r="Q2" s="177"/>
      <c r="R2" s="177"/>
      <c r="S2" s="178"/>
      <c r="T2" s="10" t="s">
        <v>45</v>
      </c>
    </row>
    <row r="3" spans="1:20" ht="13.5" thickBot="1" x14ac:dyDescent="0.25">
      <c r="D3" s="43"/>
      <c r="E3" s="43"/>
      <c r="F3" s="43"/>
      <c r="G3" s="43"/>
      <c r="H3" s="43"/>
      <c r="I3" s="43"/>
      <c r="J3" s="43"/>
      <c r="K3" s="17"/>
      <c r="L3" s="43"/>
      <c r="M3" s="43"/>
      <c r="N3" s="43"/>
      <c r="O3" s="43"/>
      <c r="P3" s="43"/>
      <c r="Q3" s="43"/>
      <c r="R3" s="43"/>
      <c r="S3" s="17"/>
      <c r="T3" s="10"/>
    </row>
    <row r="4" spans="1:20" ht="13.5" thickBot="1" x14ac:dyDescent="0.25">
      <c r="A4" s="16" t="s">
        <v>48</v>
      </c>
      <c r="B4" s="16" t="s">
        <v>41</v>
      </c>
      <c r="C4" s="16" t="s">
        <v>5</v>
      </c>
      <c r="D4" s="16" t="s">
        <v>6</v>
      </c>
      <c r="E4" s="9" t="s">
        <v>7</v>
      </c>
      <c r="F4" s="9" t="s">
        <v>42</v>
      </c>
      <c r="G4" s="9" t="s">
        <v>8</v>
      </c>
      <c r="H4" s="9" t="s">
        <v>43</v>
      </c>
      <c r="I4" s="11" t="s">
        <v>44</v>
      </c>
      <c r="J4" s="17" t="s">
        <v>9</v>
      </c>
      <c r="K4" s="10" t="s">
        <v>10</v>
      </c>
      <c r="L4" s="16" t="s">
        <v>6</v>
      </c>
      <c r="M4" s="9" t="s">
        <v>7</v>
      </c>
      <c r="N4" s="9" t="s">
        <v>42</v>
      </c>
      <c r="O4" s="9" t="s">
        <v>8</v>
      </c>
      <c r="P4" s="9" t="s">
        <v>43</v>
      </c>
      <c r="Q4" s="11" t="s">
        <v>44</v>
      </c>
      <c r="R4" s="17" t="s">
        <v>9</v>
      </c>
      <c r="S4" s="10" t="s">
        <v>10</v>
      </c>
      <c r="T4" s="10" t="s">
        <v>0</v>
      </c>
    </row>
    <row r="5" spans="1:20" x14ac:dyDescent="0.2">
      <c r="A5">
        <f>IF(T5&gt;0,ROW()-4,"")</f>
        <v>1</v>
      </c>
      <c r="B5" s="121" t="s">
        <v>58</v>
      </c>
      <c r="C5" s="31" t="s">
        <v>152</v>
      </c>
      <c r="D5" s="12" t="e">
        <f>VLOOKUP($C5,BB!$D$3:$O$119,4,FALSE)</f>
        <v>#N/A</v>
      </c>
      <c r="E5" s="12" t="e">
        <f>VLOOKUP($C5,SB!$D$3:$O$120,4,FALSE)</f>
        <v>#N/A</v>
      </c>
      <c r="F5" s="12">
        <f>VLOOKUP($C5,TD!$D$3:$O$120,4,FALSE)</f>
        <v>9</v>
      </c>
      <c r="G5" s="12" t="str">
        <f>VLOOKUP($C5,SW!$D$3:$O$120,4,FALSE)</f>
        <v/>
      </c>
      <c r="H5" s="12" t="e">
        <f>VLOOKUP($C5,TR!$D$3:$O$120,5,FALSE)</f>
        <v>#N/A</v>
      </c>
      <c r="I5" s="12">
        <f>VLOOKUP($C5,TR!$E$3:$O$120,5,FALSE)</f>
        <v>8</v>
      </c>
      <c r="J5" s="12" t="e">
        <f>VLOOKUP($C5,BR!$D$3:$O$120,4,FALSE)</f>
        <v>#N/A</v>
      </c>
      <c r="K5" s="47">
        <f>SUMIF(D5:J5,"&gt;0")</f>
        <v>17</v>
      </c>
      <c r="L5" s="12" t="e">
        <f>VLOOKUP($C5,BB!$D$3:$O$119,8,FALSE)</f>
        <v>#N/A</v>
      </c>
      <c r="M5" s="12" t="e">
        <f>VLOOKUP($C5,SB!$D$3:$O$120,8,FALSE)</f>
        <v>#N/A</v>
      </c>
      <c r="N5" s="12" t="str">
        <f>VLOOKUP($C5,TD!$D$3:$O$120,8,FALSE)</f>
        <v/>
      </c>
      <c r="O5" s="12">
        <f>VLOOKUP($C5,SW!$D$3:$O$120,8,FALSE)</f>
        <v>9</v>
      </c>
      <c r="P5" s="12" t="e">
        <f>VLOOKUP($C5,TR!$D$3:$O$120,10,FALSE)</f>
        <v>#N/A</v>
      </c>
      <c r="Q5" s="12">
        <f>VLOOKUP($C5,TR!$E$3:$O$120,10,FALSE)</f>
        <v>9</v>
      </c>
      <c r="R5" s="12" t="e">
        <f>VLOOKUP($C5,BR!$D$3:$O$120,8,FALSE)</f>
        <v>#N/A</v>
      </c>
      <c r="S5" s="47">
        <f>SUMIF(L5:R5,"&gt;0")</f>
        <v>18</v>
      </c>
      <c r="T5" s="47">
        <f>K5+S5</f>
        <v>35</v>
      </c>
    </row>
    <row r="6" spans="1:20" x14ac:dyDescent="0.2">
      <c r="A6">
        <f>IF(T6&gt;0,ROW()-4,"")</f>
        <v>2</v>
      </c>
      <c r="B6" s="122" t="s">
        <v>58</v>
      </c>
      <c r="C6" s="35" t="s">
        <v>141</v>
      </c>
      <c r="D6" s="12" t="e">
        <f>VLOOKUP($C6,BB!$D$3:$O$119,4,FALSE)</f>
        <v>#N/A</v>
      </c>
      <c r="E6" s="12" t="e">
        <f>VLOOKUP($C6,SB!$D$3:$O$120,4,FALSE)</f>
        <v>#N/A</v>
      </c>
      <c r="F6" s="12" t="str">
        <f>VLOOKUP($C6,TD!$D$3:$O$120,4,FALSE)</f>
        <v/>
      </c>
      <c r="G6" s="12">
        <f>VLOOKUP($C6,SW!$D$3:$O$120,4,FALSE)</f>
        <v>9</v>
      </c>
      <c r="H6" s="12" t="e">
        <f>VLOOKUP($C6,TR!$D$3:$O$120,5,FALSE)</f>
        <v>#N/A</v>
      </c>
      <c r="I6" s="12" t="str">
        <f>VLOOKUP($C6,TR!$E$3:$O$120,5,FALSE)</f>
        <v/>
      </c>
      <c r="J6" s="12" t="e">
        <f>VLOOKUP($C6,BR!$D$3:$O$120,4,FALSE)</f>
        <v>#N/A</v>
      </c>
      <c r="K6" s="47">
        <f>SUMIF(D6:J6,"&gt;0")</f>
        <v>9</v>
      </c>
      <c r="L6" s="12" t="e">
        <f>VLOOKUP($C6,BB!$D$3:$O$119,8,FALSE)</f>
        <v>#N/A</v>
      </c>
      <c r="M6" s="12" t="e">
        <f>VLOOKUP($C6,SB!$D$3:$O$120,8,FALSE)</f>
        <v>#N/A</v>
      </c>
      <c r="N6" s="12">
        <f>VLOOKUP($C6,TD!$D$3:$O$120,8,FALSE)</f>
        <v>8</v>
      </c>
      <c r="O6" s="12">
        <f>VLOOKUP($C6,SW!$D$3:$O$120,8,FALSE)</f>
        <v>7</v>
      </c>
      <c r="P6" s="12" t="e">
        <f>VLOOKUP($C6,TR!$D$3:$O$120,10,FALSE)</f>
        <v>#N/A</v>
      </c>
      <c r="Q6" s="12">
        <f>VLOOKUP($C6,TR!$E$3:$O$120,10,FALSE)</f>
        <v>7</v>
      </c>
      <c r="R6" s="12" t="e">
        <f>VLOOKUP($C6,BR!$D$3:$O$120,8,FALSE)</f>
        <v>#N/A</v>
      </c>
      <c r="S6" s="47">
        <f>SUMIF(L6:R6,"&gt;0")</f>
        <v>22</v>
      </c>
      <c r="T6" s="47">
        <f>K6+S6</f>
        <v>31</v>
      </c>
    </row>
    <row r="7" spans="1:20" x14ac:dyDescent="0.2">
      <c r="A7">
        <f>IF(T7&gt;0,ROW()-4,"")</f>
        <v>3</v>
      </c>
      <c r="B7" s="30" t="s">
        <v>58</v>
      </c>
      <c r="C7" s="31" t="s">
        <v>166</v>
      </c>
      <c r="D7" s="12" t="e">
        <f>VLOOKUP($C7,BB!$D$3:$O$119,4,FALSE)</f>
        <v>#N/A</v>
      </c>
      <c r="E7" s="12" t="e">
        <f>VLOOKUP($C7,SB!$D$3:$O$120,4,FALSE)</f>
        <v>#N/A</v>
      </c>
      <c r="F7" s="12">
        <f>VLOOKUP($C7,TD!$D$3:$O$120,4,FALSE)</f>
        <v>5</v>
      </c>
      <c r="G7" s="12">
        <f>VLOOKUP($C7,SW!$D$3:$O$120,4,FALSE)</f>
        <v>8</v>
      </c>
      <c r="H7" s="12" t="str">
        <f>VLOOKUP($C7,TR!$D$3:$O$120,5,FALSE)</f>
        <v/>
      </c>
      <c r="I7" s="12" t="e">
        <f>VLOOKUP($C7,TR!$E$3:$O$120,5,FALSE)</f>
        <v>#N/A</v>
      </c>
      <c r="J7" s="12" t="e">
        <f>VLOOKUP($C7,BR!$D$3:$O$120,4,FALSE)</f>
        <v>#N/A</v>
      </c>
      <c r="K7" s="47">
        <f>SUMIF(D7:J7,"&gt;0")</f>
        <v>13</v>
      </c>
      <c r="L7" s="12" t="e">
        <f>VLOOKUP($C7,BB!$D$3:$O$119,8,FALSE)</f>
        <v>#N/A</v>
      </c>
      <c r="M7" s="12" t="e">
        <f>VLOOKUP($C7,SB!$D$3:$O$120,8,FALSE)</f>
        <v>#N/A</v>
      </c>
      <c r="N7" s="12">
        <f>VLOOKUP($C7,TD!$D$3:$O$120,8,FALSE)</f>
        <v>7</v>
      </c>
      <c r="O7" s="12">
        <f>VLOOKUP($C7,SW!$D$3:$O$120,8,FALSE)</f>
        <v>10</v>
      </c>
      <c r="P7" s="12" t="str">
        <f>VLOOKUP($C7,TR!$D$3:$O$120,10,FALSE)</f>
        <v/>
      </c>
      <c r="Q7" s="12" t="e">
        <f>VLOOKUP($C7,TR!$E$3:$O$120,10,FALSE)</f>
        <v>#N/A</v>
      </c>
      <c r="R7" s="12" t="e">
        <f>VLOOKUP($C7,BR!$D$3:$O$120,8,FALSE)</f>
        <v>#N/A</v>
      </c>
      <c r="S7" s="47">
        <f>SUMIF(L7:R7,"&gt;0")</f>
        <v>17</v>
      </c>
      <c r="T7" s="47">
        <f>K7+S7</f>
        <v>30</v>
      </c>
    </row>
    <row r="8" spans="1:20" x14ac:dyDescent="0.2">
      <c r="A8">
        <f>IF(T8&gt;0,ROW()-4,"")</f>
        <v>4</v>
      </c>
      <c r="B8" s="30" t="s">
        <v>58</v>
      </c>
      <c r="C8" s="35" t="s">
        <v>145</v>
      </c>
      <c r="D8" s="12" t="e">
        <f>VLOOKUP($C8,BB!$D$3:$O$119,4,FALSE)</f>
        <v>#N/A</v>
      </c>
      <c r="E8" s="12" t="e">
        <f>VLOOKUP($C8,SB!$D$3:$O$120,4,FALSE)</f>
        <v>#N/A</v>
      </c>
      <c r="F8" s="12" t="str">
        <f>VLOOKUP($C8,TD!$D$3:$O$120,4,FALSE)</f>
        <v/>
      </c>
      <c r="G8" s="12">
        <f>VLOOKUP($C8,SW!$D$3:$O$120,4,FALSE)</f>
        <v>6</v>
      </c>
      <c r="H8" s="12" t="e">
        <f>VLOOKUP($C8,TR!$D$3:$O$120,5,FALSE)</f>
        <v>#N/A</v>
      </c>
      <c r="I8" s="12">
        <f>VLOOKUP($C8,TR!$E$3:$O$120,5,FALSE)</f>
        <v>7</v>
      </c>
      <c r="J8" s="12" t="e">
        <f>VLOOKUP($C8,BR!$D$3:$O$120,4,FALSE)</f>
        <v>#N/A</v>
      </c>
      <c r="K8" s="47">
        <f>SUMIF(D8:J8,"&gt;0")</f>
        <v>13</v>
      </c>
      <c r="L8" s="12" t="e">
        <f>VLOOKUP($C8,BB!$D$3:$O$119,8,FALSE)</f>
        <v>#N/A</v>
      </c>
      <c r="M8" s="12" t="e">
        <f>VLOOKUP($C8,SB!$D$3:$O$120,8,FALSE)</f>
        <v>#N/A</v>
      </c>
      <c r="N8" s="12">
        <f>VLOOKUP($C8,TD!$D$3:$O$120,8,FALSE)</f>
        <v>9</v>
      </c>
      <c r="O8" s="12">
        <f>VLOOKUP($C8,SW!$D$3:$O$120,8,FALSE)</f>
        <v>4</v>
      </c>
      <c r="P8" s="12" t="e">
        <f>VLOOKUP($C8,TR!$D$3:$O$120,10,FALSE)</f>
        <v>#N/A</v>
      </c>
      <c r="Q8" s="12">
        <f>VLOOKUP($C8,TR!$E$3:$O$120,10,FALSE)</f>
        <v>2</v>
      </c>
      <c r="R8" s="12" t="e">
        <f>VLOOKUP($C8,BR!$D$3:$O$120,8,FALSE)</f>
        <v>#N/A</v>
      </c>
      <c r="S8" s="47">
        <f>SUMIF(L8:R8,"&gt;0")</f>
        <v>15</v>
      </c>
      <c r="T8" s="47">
        <f>K8+S8</f>
        <v>28</v>
      </c>
    </row>
    <row r="9" spans="1:20" x14ac:dyDescent="0.2">
      <c r="A9">
        <f>IF(T9&gt;0,ROW()-4,"")</f>
        <v>5</v>
      </c>
      <c r="B9" s="122" t="s">
        <v>58</v>
      </c>
      <c r="C9" s="35" t="s">
        <v>150</v>
      </c>
      <c r="D9" s="12" t="e">
        <f>VLOOKUP($C9,BB!$D$3:$O$119,4,FALSE)</f>
        <v>#N/A</v>
      </c>
      <c r="E9" s="12" t="e">
        <f>VLOOKUP($C9,SB!$D$3:$O$120,4,FALSE)</f>
        <v>#N/A</v>
      </c>
      <c r="F9" s="12">
        <f>VLOOKUP($C9,TD!$D$3:$O$120,4,FALSE)</f>
        <v>4</v>
      </c>
      <c r="G9" s="12" t="str">
        <f>VLOOKUP($C9,SW!$D$3:$O$120,4,FALSE)</f>
        <v/>
      </c>
      <c r="H9" s="12">
        <f>VLOOKUP($C9,TR!$D$3:$O$120,5,FALSE)</f>
        <v>7</v>
      </c>
      <c r="I9" s="12" t="e">
        <f>VLOOKUP($C9,TR!$E$3:$O$120,5,FALSE)</f>
        <v>#N/A</v>
      </c>
      <c r="J9" s="12" t="e">
        <f>VLOOKUP($C9,BR!$D$3:$O$120,4,FALSE)</f>
        <v>#N/A</v>
      </c>
      <c r="K9" s="47">
        <f>SUMIF(D9:J9,"&gt;0")</f>
        <v>11</v>
      </c>
      <c r="L9" s="12" t="e">
        <f>VLOOKUP($C9,BB!$D$3:$O$119,8,FALSE)</f>
        <v>#N/A</v>
      </c>
      <c r="M9" s="12" t="e">
        <f>VLOOKUP($C9,SB!$D$3:$O$120,8,FALSE)</f>
        <v>#N/A</v>
      </c>
      <c r="N9" s="12" t="str">
        <f>VLOOKUP($C9,TD!$D$3:$O$120,8,FALSE)</f>
        <v/>
      </c>
      <c r="O9" s="12">
        <f>VLOOKUP($C9,SW!$D$3:$O$120,8,FALSE)</f>
        <v>8</v>
      </c>
      <c r="P9" s="12">
        <f>VLOOKUP($C9,TR!$D$3:$O$120,10,FALSE)</f>
        <v>2</v>
      </c>
      <c r="Q9" s="12" t="e">
        <f>VLOOKUP($C9,TR!$E$3:$O$120,10,FALSE)</f>
        <v>#N/A</v>
      </c>
      <c r="R9" s="12" t="e">
        <f>VLOOKUP($C9,BR!$D$3:$O$120,8,FALSE)</f>
        <v>#N/A</v>
      </c>
      <c r="S9" s="47">
        <f>SUMIF(L9:R9,"&gt;0")</f>
        <v>10</v>
      </c>
      <c r="T9" s="47">
        <f>K9+S9</f>
        <v>21</v>
      </c>
    </row>
    <row r="10" spans="1:20" x14ac:dyDescent="0.2">
      <c r="A10">
        <f>IF(T10&gt;0,ROW()-4,"")</f>
        <v>6</v>
      </c>
      <c r="B10" s="30" t="s">
        <v>61</v>
      </c>
      <c r="C10" s="31" t="s">
        <v>162</v>
      </c>
      <c r="D10" s="12" t="e">
        <f>VLOOKUP($C10,BB!$D$3:$O$119,4,FALSE)</f>
        <v>#N/A</v>
      </c>
      <c r="E10" s="12" t="e">
        <f>VLOOKUP($C10,SB!$D$3:$O$120,4,FALSE)</f>
        <v>#N/A</v>
      </c>
      <c r="F10" s="12">
        <f>VLOOKUP($C10,TD!$D$3:$O$120,4,FALSE)</f>
        <v>10</v>
      </c>
      <c r="G10" s="12">
        <f>VLOOKUP($C10,SW!$D$3:$O$120,4,FALSE)</f>
        <v>5</v>
      </c>
      <c r="H10" s="12" t="e">
        <f>VLOOKUP($C10,TR!$D$3:$O$120,5,FALSE)</f>
        <v>#N/A</v>
      </c>
      <c r="I10" s="12" t="str">
        <f>VLOOKUP($C10,TR!$E$3:$O$120,5,FALSE)</f>
        <v/>
      </c>
      <c r="J10" s="12" t="e">
        <f>VLOOKUP($C10,BR!$D$3:$O$120,4,FALSE)</f>
        <v>#N/A</v>
      </c>
      <c r="K10" s="47">
        <f>SUMIF(D10:J10,"&gt;0")</f>
        <v>15</v>
      </c>
      <c r="L10" s="12" t="e">
        <f>VLOOKUP($C10,BB!$D$3:$O$119,8,FALSE)</f>
        <v>#N/A</v>
      </c>
      <c r="M10" s="12" t="e">
        <f>VLOOKUP($C10,SB!$D$3:$O$120,8,FALSE)</f>
        <v>#N/A</v>
      </c>
      <c r="N10" s="12" t="str">
        <f>VLOOKUP($C10,TD!$D$3:$O$120,8,FALSE)</f>
        <v/>
      </c>
      <c r="O10" s="12">
        <f>VLOOKUP($C10,SW!$D$3:$O$120,8,FALSE)</f>
        <v>5</v>
      </c>
      <c r="P10" s="12" t="e">
        <f>VLOOKUP($C10,TR!$D$3:$O$120,10,FALSE)</f>
        <v>#N/A</v>
      </c>
      <c r="Q10" s="12" t="str">
        <f>VLOOKUP($C10,TR!$E$3:$O$120,10,FALSE)</f>
        <v/>
      </c>
      <c r="R10" s="12" t="e">
        <f>VLOOKUP($C10,BR!$D$3:$O$120,8,FALSE)</f>
        <v>#N/A</v>
      </c>
      <c r="S10" s="47">
        <f>SUMIF(L10:R10,"&gt;0")</f>
        <v>5</v>
      </c>
      <c r="T10" s="47">
        <f>K10+S10</f>
        <v>20</v>
      </c>
    </row>
    <row r="11" spans="1:20" x14ac:dyDescent="0.2">
      <c r="A11">
        <f>IF(T11&gt;0,ROW()-4,"")</f>
        <v>7</v>
      </c>
      <c r="B11" s="121" t="s">
        <v>58</v>
      </c>
      <c r="C11" s="35" t="s">
        <v>247</v>
      </c>
      <c r="D11" s="12" t="e">
        <f>VLOOKUP($C11,BB!$D$3:$O$119,4,FALSE)</f>
        <v>#N/A</v>
      </c>
      <c r="E11" s="12" t="e">
        <f>VLOOKUP($C11,SB!$D$3:$O$120,4,FALSE)</f>
        <v>#N/A</v>
      </c>
      <c r="F11" s="12" t="e">
        <f>VLOOKUP($C11,TD!$D$3:$O$120,4,FALSE)</f>
        <v>#N/A</v>
      </c>
      <c r="G11" s="12" t="e">
        <f>VLOOKUP($C11,SW!$D$3:$O$120,4,FALSE)</f>
        <v>#N/A</v>
      </c>
      <c r="H11" s="12" t="e">
        <f>VLOOKUP($C11,TR!$D$3:$O$120,5,FALSE)</f>
        <v>#N/A</v>
      </c>
      <c r="I11" s="12" t="e">
        <f>VLOOKUP($C11,TR!$E$3:$O$120,5,FALSE)</f>
        <v>#N/A</v>
      </c>
      <c r="J11" s="12">
        <f>VLOOKUP($C11,BR!$D$3:$O$120,4,FALSE)</f>
        <v>10</v>
      </c>
      <c r="K11" s="47">
        <f>SUMIF(D11:J11,"&gt;0")</f>
        <v>10</v>
      </c>
      <c r="L11" s="12" t="e">
        <f>VLOOKUP($C11,BB!$D$3:$O$119,8,FALSE)</f>
        <v>#N/A</v>
      </c>
      <c r="M11" s="12" t="e">
        <f>VLOOKUP($C11,SB!$D$3:$O$120,8,FALSE)</f>
        <v>#N/A</v>
      </c>
      <c r="N11" s="12" t="e">
        <f>VLOOKUP($C11,TD!$D$3:$O$120,8,FALSE)</f>
        <v>#N/A</v>
      </c>
      <c r="O11" s="12" t="e">
        <f>VLOOKUP($C11,SW!$D$3:$O$120,8,FALSE)</f>
        <v>#N/A</v>
      </c>
      <c r="P11" s="12" t="e">
        <f>VLOOKUP($C11,TR!$D$3:$O$120,10,FALSE)</f>
        <v>#N/A</v>
      </c>
      <c r="Q11" s="12" t="e">
        <f>VLOOKUP($C11,TR!$E$3:$O$120,10,FALSE)</f>
        <v>#N/A</v>
      </c>
      <c r="R11" s="12">
        <f>VLOOKUP($C11,BR!$D$3:$O$120,8,FALSE)</f>
        <v>10</v>
      </c>
      <c r="S11" s="47">
        <f>SUMIF(L11:R11,"&gt;0")</f>
        <v>10</v>
      </c>
      <c r="T11" s="47">
        <f>K11+S11</f>
        <v>20</v>
      </c>
    </row>
    <row r="12" spans="1:20" x14ac:dyDescent="0.2">
      <c r="A12">
        <f>IF(T12&gt;0,ROW()-4,"")</f>
        <v>8</v>
      </c>
      <c r="B12" s="30" t="s">
        <v>58</v>
      </c>
      <c r="C12" s="31" t="s">
        <v>135</v>
      </c>
      <c r="D12" s="12" t="e">
        <f>VLOOKUP($C12,BB!$D$3:$O$119,4,FALSE)</f>
        <v>#N/A</v>
      </c>
      <c r="E12" s="12" t="e">
        <f>VLOOKUP($C12,SB!$D$3:$O$120,4,FALSE)</f>
        <v>#N/A</v>
      </c>
      <c r="F12" s="12">
        <f>VLOOKUP($C12,TD!$D$3:$O$120,4,FALSE)</f>
        <v>8</v>
      </c>
      <c r="G12" s="12" t="e">
        <f>VLOOKUP($C12,SW!$D$3:$O$120,4,FALSE)</f>
        <v>#N/A</v>
      </c>
      <c r="H12" s="12" t="e">
        <f>VLOOKUP($C12,TR!$D$3:$O$120,5,FALSE)</f>
        <v>#N/A</v>
      </c>
      <c r="I12" s="12" t="str">
        <f>VLOOKUP($C12,TR!$E$3:$O$120,5,FALSE)</f>
        <v/>
      </c>
      <c r="J12" s="12" t="e">
        <f>VLOOKUP($C12,BR!$D$3:$O$120,4,FALSE)</f>
        <v>#N/A</v>
      </c>
      <c r="K12" s="47">
        <f>SUMIF(D12:J12,"&gt;0")</f>
        <v>8</v>
      </c>
      <c r="L12" s="12" t="e">
        <f>VLOOKUP($C12,BB!$D$3:$O$119,8,FALSE)</f>
        <v>#N/A</v>
      </c>
      <c r="M12" s="12" t="e">
        <f>VLOOKUP($C12,SB!$D$3:$O$120,8,FALSE)</f>
        <v>#N/A</v>
      </c>
      <c r="N12" s="12">
        <f>VLOOKUP($C12,TD!$D$3:$O$120,8,FALSE)</f>
        <v>4</v>
      </c>
      <c r="O12" s="12" t="e">
        <f>VLOOKUP($C12,SW!$D$3:$O$120,8,FALSE)</f>
        <v>#N/A</v>
      </c>
      <c r="P12" s="12" t="e">
        <f>VLOOKUP($C12,TR!$D$3:$O$120,10,FALSE)</f>
        <v>#N/A</v>
      </c>
      <c r="Q12" s="12">
        <f>VLOOKUP($C12,TR!$E$3:$O$120,10,FALSE)</f>
        <v>5</v>
      </c>
      <c r="R12" s="12" t="e">
        <f>VLOOKUP($C12,BR!$D$3:$O$120,8,FALSE)</f>
        <v>#N/A</v>
      </c>
      <c r="S12" s="47">
        <f>SUMIF(L12:R12,"&gt;0")</f>
        <v>9</v>
      </c>
      <c r="T12" s="47">
        <f>K12+S12</f>
        <v>17</v>
      </c>
    </row>
    <row r="13" spans="1:20" x14ac:dyDescent="0.2">
      <c r="A13">
        <f>IF(T13&gt;0,ROW()-4,"")</f>
        <v>9</v>
      </c>
      <c r="B13" s="30" t="s">
        <v>58</v>
      </c>
      <c r="C13" s="31" t="s">
        <v>157</v>
      </c>
      <c r="D13" s="12" t="e">
        <f>VLOOKUP($C13,BB!$D$3:$O$119,4,FALSE)</f>
        <v>#N/A</v>
      </c>
      <c r="E13" s="12" t="e">
        <f>VLOOKUP($C13,SB!$D$3:$O$120,4,FALSE)</f>
        <v>#N/A</v>
      </c>
      <c r="F13" s="12">
        <f>VLOOKUP($C13,TD!$D$3:$O$120,4,FALSE)</f>
        <v>7</v>
      </c>
      <c r="G13" s="12">
        <f>VLOOKUP($C13,SW!$D$3:$O$120,4,FALSE)</f>
        <v>3</v>
      </c>
      <c r="H13" s="12" t="str">
        <f>VLOOKUP($C13,TR!$D$3:$O$120,5,FALSE)</f>
        <v/>
      </c>
      <c r="I13" s="12" t="e">
        <f>VLOOKUP($C13,TR!$E$3:$O$120,5,FALSE)</f>
        <v>#N/A</v>
      </c>
      <c r="J13" s="12" t="e">
        <f>VLOOKUP($C13,BR!$D$3:$O$120,4,FALSE)</f>
        <v>#N/A</v>
      </c>
      <c r="K13" s="47">
        <f>SUMIF(D13:J13,"&gt;0")</f>
        <v>10</v>
      </c>
      <c r="L13" s="12" t="e">
        <f>VLOOKUP($C13,BB!$D$3:$O$119,8,FALSE)</f>
        <v>#N/A</v>
      </c>
      <c r="M13" s="12" t="e">
        <f>VLOOKUP($C13,SB!$D$3:$O$120,8,FALSE)</f>
        <v>#N/A</v>
      </c>
      <c r="N13" s="12" t="str">
        <f>VLOOKUP($C13,TD!$D$3:$O$120,8,FALSE)</f>
        <v/>
      </c>
      <c r="O13" s="12" t="str">
        <f>VLOOKUP($C13,SW!$D$3:$O$120,8,FALSE)</f>
        <v/>
      </c>
      <c r="P13" s="12">
        <f>VLOOKUP($C13,TR!$D$3:$O$120,10,FALSE)</f>
        <v>7</v>
      </c>
      <c r="Q13" s="12" t="e">
        <f>VLOOKUP($C13,TR!$E$3:$O$120,10,FALSE)</f>
        <v>#N/A</v>
      </c>
      <c r="R13" s="12" t="e">
        <f>VLOOKUP($C13,BR!$D$3:$O$120,8,FALSE)</f>
        <v>#N/A</v>
      </c>
      <c r="S13" s="47">
        <f>SUMIF(L13:R13,"&gt;0")</f>
        <v>7</v>
      </c>
      <c r="T13" s="47">
        <f>K13+S13</f>
        <v>17</v>
      </c>
    </row>
    <row r="14" spans="1:20" x14ac:dyDescent="0.2">
      <c r="A14">
        <f>IF(T14&gt;0,ROW()-4,"")</f>
        <v>10</v>
      </c>
      <c r="B14" s="30" t="s">
        <v>109</v>
      </c>
      <c r="C14" s="31" t="s">
        <v>131</v>
      </c>
      <c r="D14" s="12" t="e">
        <f>VLOOKUP($C14,BB!$D$3:$O$119,4,FALSE)</f>
        <v>#N/A</v>
      </c>
      <c r="E14" s="12" t="e">
        <f>VLOOKUP($C14,SB!$D$3:$O$120,4,FALSE)</f>
        <v>#N/A</v>
      </c>
      <c r="F14" s="12">
        <f>VLOOKUP($C14,TD!$D$3:$O$120,4,FALSE)</f>
        <v>6</v>
      </c>
      <c r="G14" s="12" t="str">
        <f>VLOOKUP($C14,SW!$D$3:$O$120,4,FALSE)</f>
        <v/>
      </c>
      <c r="H14" s="12" t="e">
        <f>VLOOKUP($C14,TR!$D$3:$O$120,5,FALSE)</f>
        <v>#N/A</v>
      </c>
      <c r="I14" s="12" t="str">
        <f>VLOOKUP($C14,TR!$E$3:$O$120,5,FALSE)</f>
        <v/>
      </c>
      <c r="J14" s="12" t="e">
        <f>VLOOKUP($C14,BR!$D$3:$O$120,4,FALSE)</f>
        <v>#N/A</v>
      </c>
      <c r="K14" s="47">
        <f>SUMIF(D14:J14,"&gt;0")</f>
        <v>6</v>
      </c>
      <c r="L14" s="12" t="e">
        <f>VLOOKUP($C14,BB!$D$3:$O$119,8,FALSE)</f>
        <v>#N/A</v>
      </c>
      <c r="M14" s="12" t="e">
        <f>VLOOKUP($C14,SB!$D$3:$O$120,8,FALSE)</f>
        <v>#N/A</v>
      </c>
      <c r="N14" s="12" t="str">
        <f>VLOOKUP($C14,TD!$D$3:$O$120,8,FALSE)</f>
        <v/>
      </c>
      <c r="O14" s="12" t="str">
        <f>VLOOKUP($C14,SW!$D$3:$O$120,8,FALSE)</f>
        <v/>
      </c>
      <c r="P14" s="12" t="e">
        <f>VLOOKUP($C14,TR!$D$3:$O$120,10,FALSE)</f>
        <v>#N/A</v>
      </c>
      <c r="Q14" s="12">
        <f>VLOOKUP($C14,TR!$E$3:$O$120,10,FALSE)</f>
        <v>10</v>
      </c>
      <c r="R14" s="12" t="e">
        <f>VLOOKUP($C14,BR!$D$3:$O$120,8,FALSE)</f>
        <v>#N/A</v>
      </c>
      <c r="S14" s="47">
        <f>SUMIF(L14:R14,"&gt;0")</f>
        <v>10</v>
      </c>
      <c r="T14" s="47">
        <f>K14+S14</f>
        <v>16</v>
      </c>
    </row>
    <row r="15" spans="1:20" x14ac:dyDescent="0.2">
      <c r="A15">
        <f>IF(T15&gt;0,ROW()-4,"")</f>
        <v>11</v>
      </c>
      <c r="B15" s="30" t="s">
        <v>61</v>
      </c>
      <c r="C15" s="31" t="s">
        <v>143</v>
      </c>
      <c r="D15" s="12" t="e">
        <f>VLOOKUP($C15,BB!$D$3:$O$119,4,FALSE)</f>
        <v>#N/A</v>
      </c>
      <c r="E15" s="12" t="e">
        <f>VLOOKUP($C15,SB!$D$3:$O$120,4,FALSE)</f>
        <v>#N/A</v>
      </c>
      <c r="F15" s="12" t="str">
        <f>VLOOKUP($C15,TD!$D$3:$O$120,4,FALSE)</f>
        <v/>
      </c>
      <c r="G15" s="12">
        <f>VLOOKUP($C15,SW!$D$3:$O$120,4,FALSE)</f>
        <v>10</v>
      </c>
      <c r="H15" s="12" t="str">
        <f>VLOOKUP($C15,TR!$D$3:$O$120,5,FALSE)</f>
        <v/>
      </c>
      <c r="I15" s="12" t="e">
        <f>VLOOKUP($C15,TR!$E$3:$O$120,5,FALSE)</f>
        <v>#N/A</v>
      </c>
      <c r="J15" s="12" t="e">
        <f>VLOOKUP($C15,BR!$D$3:$O$120,4,FALSE)</f>
        <v>#N/A</v>
      </c>
      <c r="K15" s="47">
        <f>SUMIF(D15:J15,"&gt;0")</f>
        <v>10</v>
      </c>
      <c r="L15" s="12" t="e">
        <f>VLOOKUP($C15,BB!$D$3:$O$119,8,FALSE)</f>
        <v>#N/A</v>
      </c>
      <c r="M15" s="12" t="e">
        <f>VLOOKUP($C15,SB!$D$3:$O$120,8,FALSE)</f>
        <v>#N/A</v>
      </c>
      <c r="N15" s="12" t="str">
        <f>VLOOKUP($C15,TD!$D$3:$O$120,8,FALSE)</f>
        <v/>
      </c>
      <c r="O15" s="12">
        <f>VLOOKUP($C15,SW!$D$3:$O$120,8,FALSE)</f>
        <v>1</v>
      </c>
      <c r="P15" s="12" t="str">
        <f>VLOOKUP($C15,TR!$D$3:$O$120,10,FALSE)</f>
        <v/>
      </c>
      <c r="Q15" s="12" t="e">
        <f>VLOOKUP($C15,TR!$E$3:$O$120,10,FALSE)</f>
        <v>#N/A</v>
      </c>
      <c r="R15" s="12" t="e">
        <f>VLOOKUP($C15,BR!$D$3:$O$120,8,FALSE)</f>
        <v>#N/A</v>
      </c>
      <c r="S15" s="47">
        <f>SUMIF(L15:R15,"&gt;0")</f>
        <v>1</v>
      </c>
      <c r="T15" s="47">
        <f>K15+S15</f>
        <v>11</v>
      </c>
    </row>
    <row r="16" spans="1:20" x14ac:dyDescent="0.2">
      <c r="A16">
        <f>IF(T16&gt;0,ROW()-4,"")</f>
        <v>12</v>
      </c>
      <c r="B16" s="95" t="s">
        <v>58</v>
      </c>
      <c r="C16" s="97" t="s">
        <v>287</v>
      </c>
      <c r="D16" s="12">
        <f>VLOOKUP($C16,BB!$D$3:$O$119,4,FALSE)</f>
        <v>10</v>
      </c>
      <c r="E16" s="12" t="e">
        <f>VLOOKUP($C16,SB!$D$3:$O$120,4,FALSE)</f>
        <v>#N/A</v>
      </c>
      <c r="F16" s="12" t="e">
        <f>VLOOKUP($C16,TD!$D$3:$O$120,4,FALSE)</f>
        <v>#N/A</v>
      </c>
      <c r="G16" s="12" t="e">
        <f>VLOOKUP($C16,SW!$D$3:$O$120,4,FALSE)</f>
        <v>#N/A</v>
      </c>
      <c r="H16" s="12" t="e">
        <f>VLOOKUP($C16,TR!$D$3:$O$120,5,FALSE)</f>
        <v>#N/A</v>
      </c>
      <c r="I16" s="12" t="e">
        <f>VLOOKUP($C16,TR!$E$3:$O$120,5,FALSE)</f>
        <v>#N/A</v>
      </c>
      <c r="J16" s="12" t="e">
        <f>VLOOKUP($C16,BR!$D$3:$O$120,4,FALSE)</f>
        <v>#N/A</v>
      </c>
      <c r="K16" s="47">
        <f>SUMIF(D16:J16,"&gt;0")</f>
        <v>10</v>
      </c>
      <c r="L16" s="12" t="str">
        <f>VLOOKUP($C16,BB!$D$3:$O$119,8,FALSE)</f>
        <v/>
      </c>
      <c r="M16" s="12" t="e">
        <f>VLOOKUP($C16,SB!$D$3:$O$120,8,FALSE)</f>
        <v>#N/A</v>
      </c>
      <c r="N16" s="12" t="e">
        <f>VLOOKUP($C16,TD!$D$3:$O$120,8,FALSE)</f>
        <v>#N/A</v>
      </c>
      <c r="O16" s="12" t="e">
        <f>VLOOKUP($C16,SW!$D$3:$O$120,8,FALSE)</f>
        <v>#N/A</v>
      </c>
      <c r="P16" s="12" t="e">
        <f>VLOOKUP($C16,TR!$D$3:$O$120,10,FALSE)</f>
        <v>#N/A</v>
      </c>
      <c r="Q16" s="12" t="e">
        <f>VLOOKUP($C16,TR!$E$3:$O$120,10,FALSE)</f>
        <v>#N/A</v>
      </c>
      <c r="R16" s="12" t="e">
        <f>VLOOKUP($C16,BR!$D$3:$O$120,8,FALSE)</f>
        <v>#N/A</v>
      </c>
      <c r="S16" s="47">
        <f>SUMIF(L16:R16,"&gt;0")</f>
        <v>0</v>
      </c>
      <c r="T16" s="47">
        <f>K16+S16</f>
        <v>10</v>
      </c>
    </row>
    <row r="17" spans="1:20" x14ac:dyDescent="0.2">
      <c r="A17">
        <f>IF(T17&gt;0,ROW()-4,"")</f>
        <v>13</v>
      </c>
      <c r="B17" s="30" t="s">
        <v>58</v>
      </c>
      <c r="C17" s="97" t="s">
        <v>129</v>
      </c>
      <c r="D17" s="12" t="e">
        <f>VLOOKUP($C17,BB!$D$3:$O$119,4,FALSE)</f>
        <v>#N/A</v>
      </c>
      <c r="E17" s="12" t="e">
        <f>VLOOKUP($C17,SB!$D$3:$O$120,4,FALSE)</f>
        <v>#N/A</v>
      </c>
      <c r="F17" s="12" t="str">
        <f>VLOOKUP($C17,TD!$D$3:$O$120,4,FALSE)</f>
        <v/>
      </c>
      <c r="G17" s="12" t="e">
        <f>VLOOKUP($C17,SW!$D$3:$O$120,4,FALSE)</f>
        <v>#N/A</v>
      </c>
      <c r="H17" s="12" t="e">
        <f>VLOOKUP($C17,TR!$D$3:$O$120,5,FALSE)</f>
        <v>#N/A</v>
      </c>
      <c r="I17" s="12">
        <f>VLOOKUP($C17,TR!$E$3:$O$120,5,FALSE)</f>
        <v>10</v>
      </c>
      <c r="J17" s="12" t="e">
        <f>VLOOKUP($C17,BR!$D$3:$O$120,4,FALSE)</f>
        <v>#N/A</v>
      </c>
      <c r="K17" s="47">
        <f>SUMIF(D17:J17,"&gt;0")</f>
        <v>10</v>
      </c>
      <c r="L17" s="12" t="e">
        <f>VLOOKUP($C17,BB!$D$3:$O$119,8,FALSE)</f>
        <v>#N/A</v>
      </c>
      <c r="M17" s="12" t="e">
        <f>VLOOKUP($C17,SB!$D$3:$O$120,8,FALSE)</f>
        <v>#N/A</v>
      </c>
      <c r="N17" s="12" t="str">
        <f>VLOOKUP($C17,TD!$D$3:$O$120,8,FALSE)</f>
        <v/>
      </c>
      <c r="O17" s="12" t="e">
        <f>VLOOKUP($C17,SW!$D$3:$O$120,8,FALSE)</f>
        <v>#N/A</v>
      </c>
      <c r="P17" s="12" t="e">
        <f>VLOOKUP($C17,TR!$D$3:$O$120,10,FALSE)</f>
        <v>#N/A</v>
      </c>
      <c r="Q17" s="12" t="str">
        <f>VLOOKUP($C17,TR!$E$3:$O$120,10,FALSE)</f>
        <v/>
      </c>
      <c r="R17" s="12" t="e">
        <f>VLOOKUP($C17,BR!$D$3:$O$120,8,FALSE)</f>
        <v>#N/A</v>
      </c>
      <c r="S17" s="47">
        <f>SUMIF(L17:R17,"&gt;0")</f>
        <v>0</v>
      </c>
      <c r="T17" s="47">
        <f>K17+S17</f>
        <v>10</v>
      </c>
    </row>
    <row r="18" spans="1:20" x14ac:dyDescent="0.2">
      <c r="A18">
        <f>IF(T18&gt;0,ROW()-4,"")</f>
        <v>14</v>
      </c>
      <c r="B18" s="121" t="s">
        <v>58</v>
      </c>
      <c r="C18" s="31" t="s">
        <v>155</v>
      </c>
      <c r="D18" s="12" t="e">
        <f>VLOOKUP($C18,BB!$D$3:$O$119,4,FALSE)</f>
        <v>#N/A</v>
      </c>
      <c r="E18" s="12" t="e">
        <f>VLOOKUP($C18,SB!$D$3:$O$120,4,FALSE)</f>
        <v>#N/A</v>
      </c>
      <c r="F18" s="12" t="str">
        <f>VLOOKUP($C18,TD!$D$3:$O$120,4,FALSE)</f>
        <v/>
      </c>
      <c r="G18" s="12" t="e">
        <f>VLOOKUP($C18,SW!$D$3:$O$120,4,FALSE)</f>
        <v>#N/A</v>
      </c>
      <c r="H18" s="12">
        <f>VLOOKUP($C18,TR!$D$3:$O$120,5,FALSE)</f>
        <v>10</v>
      </c>
      <c r="I18" s="12" t="e">
        <f>VLOOKUP($C18,TR!$E$3:$O$120,5,FALSE)</f>
        <v>#N/A</v>
      </c>
      <c r="J18" s="12" t="e">
        <f>VLOOKUP($C18,BR!$D$3:$O$120,4,FALSE)</f>
        <v>#N/A</v>
      </c>
      <c r="K18" s="47">
        <f>SUMIF(D18:J18,"&gt;0")</f>
        <v>10</v>
      </c>
      <c r="L18" s="12" t="e">
        <f>VLOOKUP($C18,BB!$D$3:$O$119,8,FALSE)</f>
        <v>#N/A</v>
      </c>
      <c r="M18" s="12" t="e">
        <f>VLOOKUP($C18,SB!$D$3:$O$120,8,FALSE)</f>
        <v>#N/A</v>
      </c>
      <c r="N18" s="12" t="str">
        <f>VLOOKUP($C18,TD!$D$3:$O$120,8,FALSE)</f>
        <v/>
      </c>
      <c r="O18" s="12" t="e">
        <f>VLOOKUP($C18,SW!$D$3:$O$120,8,FALSE)</f>
        <v>#N/A</v>
      </c>
      <c r="P18" s="12" t="str">
        <f>VLOOKUP($C18,TR!$D$3:$O$120,10,FALSE)</f>
        <v/>
      </c>
      <c r="Q18" s="12" t="e">
        <f>VLOOKUP($C18,TR!$E$3:$O$120,10,FALSE)</f>
        <v>#N/A</v>
      </c>
      <c r="R18" s="12" t="e">
        <f>VLOOKUP($C18,BR!$D$3:$O$120,8,FALSE)</f>
        <v>#N/A</v>
      </c>
      <c r="S18" s="47">
        <f>SUMIF(L18:R18,"&gt;0")</f>
        <v>0</v>
      </c>
      <c r="T18" s="47">
        <f>K18+S18</f>
        <v>10</v>
      </c>
    </row>
    <row r="19" spans="1:20" x14ac:dyDescent="0.2">
      <c r="A19">
        <f>IF(T19&gt;0,ROW()-4,"")</f>
        <v>15</v>
      </c>
      <c r="B19" s="30" t="s">
        <v>56</v>
      </c>
      <c r="C19" s="31" t="s">
        <v>147</v>
      </c>
      <c r="D19" s="12" t="e">
        <f>VLOOKUP($C19,BB!$D$3:$O$119,4,FALSE)</f>
        <v>#N/A</v>
      </c>
      <c r="E19" s="12" t="e">
        <f>VLOOKUP($C19,SB!$D$3:$O$120,4,FALSE)</f>
        <v>#N/A</v>
      </c>
      <c r="F19" s="12" t="str">
        <f>VLOOKUP($C19,TD!$D$3:$O$120,4,FALSE)</f>
        <v/>
      </c>
      <c r="G19" s="12" t="e">
        <f>VLOOKUP($C19,SW!$D$3:$O$120,4,FALSE)</f>
        <v>#N/A</v>
      </c>
      <c r="H19" s="12" t="e">
        <f>VLOOKUP($C19,TR!$D$3:$O$120,5,FALSE)</f>
        <v>#N/A</v>
      </c>
      <c r="I19" s="12">
        <f>VLOOKUP($C19,TR!$E$3:$O$120,5,FALSE)</f>
        <v>9</v>
      </c>
      <c r="J19" s="12" t="e">
        <f>VLOOKUP($C19,BR!$D$3:$O$120,4,FALSE)</f>
        <v>#N/A</v>
      </c>
      <c r="K19" s="47">
        <f>SUMIF(D19:J19,"&gt;0")</f>
        <v>9</v>
      </c>
      <c r="L19" s="12" t="e">
        <f>VLOOKUP($C19,BB!$D$3:$O$119,8,FALSE)</f>
        <v>#N/A</v>
      </c>
      <c r="M19" s="12" t="e">
        <f>VLOOKUP($C19,SB!$D$3:$O$120,8,FALSE)</f>
        <v>#N/A</v>
      </c>
      <c r="N19" s="12" t="str">
        <f>VLOOKUP($C19,TD!$D$3:$O$120,8,FALSE)</f>
        <v/>
      </c>
      <c r="O19" s="12" t="e">
        <f>VLOOKUP($C19,SW!$D$3:$O$120,8,FALSE)</f>
        <v>#N/A</v>
      </c>
      <c r="P19" s="12" t="e">
        <f>VLOOKUP($C19,TR!$D$3:$O$120,10,FALSE)</f>
        <v>#N/A</v>
      </c>
      <c r="Q19" s="12" t="str">
        <f>VLOOKUP($C19,TR!$E$3:$O$120,10,FALSE)</f>
        <v/>
      </c>
      <c r="R19" s="12" t="e">
        <f>VLOOKUP($C19,BR!$D$3:$O$120,8,FALSE)</f>
        <v>#N/A</v>
      </c>
      <c r="S19" s="47">
        <f>SUMIF(L19:R19,"&gt;0")</f>
        <v>0</v>
      </c>
      <c r="T19" s="47">
        <f>K19+S19</f>
        <v>9</v>
      </c>
    </row>
    <row r="20" spans="1:20" x14ac:dyDescent="0.2">
      <c r="A20">
        <f>IF(T20&gt;0,ROW()-4,"")</f>
        <v>16</v>
      </c>
      <c r="B20" s="30" t="s">
        <v>58</v>
      </c>
      <c r="C20" s="35" t="s">
        <v>251</v>
      </c>
      <c r="D20" s="12" t="e">
        <f>VLOOKUP($C20,BB!$D$3:$O$119,4,FALSE)</f>
        <v>#N/A</v>
      </c>
      <c r="E20" s="12" t="e">
        <f>VLOOKUP($C20,SB!$D$3:$O$120,4,FALSE)</f>
        <v>#N/A</v>
      </c>
      <c r="F20" s="12" t="e">
        <f>VLOOKUP($C20,TD!$D$3:$O$120,4,FALSE)</f>
        <v>#N/A</v>
      </c>
      <c r="G20" s="12" t="e">
        <f>VLOOKUP($C20,SW!$D$3:$O$120,4,FALSE)</f>
        <v>#N/A</v>
      </c>
      <c r="H20" s="12" t="e">
        <f>VLOOKUP($C20,TR!$D$3:$O$120,5,FALSE)</f>
        <v>#N/A</v>
      </c>
      <c r="I20" s="12" t="e">
        <f>VLOOKUP($C20,TR!$E$3:$O$120,5,FALSE)</f>
        <v>#N/A</v>
      </c>
      <c r="J20" s="12">
        <f>VLOOKUP($C20,BR!$D$3:$O$120,4,FALSE)</f>
        <v>9</v>
      </c>
      <c r="K20" s="47">
        <f>SUMIF(D20:J20,"&gt;0")</f>
        <v>9</v>
      </c>
      <c r="L20" s="12" t="e">
        <f>VLOOKUP($C20,BB!$D$3:$O$119,8,FALSE)</f>
        <v>#N/A</v>
      </c>
      <c r="M20" s="12" t="e">
        <f>VLOOKUP($C20,SB!$D$3:$O$120,8,FALSE)</f>
        <v>#N/A</v>
      </c>
      <c r="N20" s="12" t="e">
        <f>VLOOKUP($C20,TD!$D$3:$O$120,8,FALSE)</f>
        <v>#N/A</v>
      </c>
      <c r="O20" s="12" t="e">
        <f>VLOOKUP($C20,SW!$D$3:$O$120,8,FALSE)</f>
        <v>#N/A</v>
      </c>
      <c r="P20" s="12" t="e">
        <f>VLOOKUP($C20,TR!$D$3:$O$120,10,FALSE)</f>
        <v>#N/A</v>
      </c>
      <c r="Q20" s="12" t="e">
        <f>VLOOKUP($C20,TR!$E$3:$O$120,10,FALSE)</f>
        <v>#N/A</v>
      </c>
      <c r="R20" s="12" t="str">
        <f>VLOOKUP($C20,BR!$D$3:$O$120,8,FALSE)</f>
        <v/>
      </c>
      <c r="S20" s="47">
        <f>SUMIF(L20:R20,"&gt;0")</f>
        <v>0</v>
      </c>
      <c r="T20" s="47">
        <f>K20+S20</f>
        <v>9</v>
      </c>
    </row>
    <row r="21" spans="1:20" x14ac:dyDescent="0.2">
      <c r="A21">
        <f>IF(T21&gt;0,ROW()-4,"")</f>
        <v>17</v>
      </c>
      <c r="B21" s="30" t="s">
        <v>56</v>
      </c>
      <c r="C21" s="31" t="s">
        <v>262</v>
      </c>
      <c r="D21" s="12" t="e">
        <f>VLOOKUP($C21,BB!$D$3:$O$119,4,FALSE)</f>
        <v>#N/A</v>
      </c>
      <c r="E21" s="12" t="e">
        <f>VLOOKUP($C21,SB!$D$3:$O$120,4,FALSE)</f>
        <v>#N/A</v>
      </c>
      <c r="F21" s="12" t="e">
        <f>VLOOKUP($C21,TD!$D$3:$O$120,4,FALSE)</f>
        <v>#N/A</v>
      </c>
      <c r="G21" s="12" t="e">
        <f>VLOOKUP($C21,SW!$D$3:$O$120,4,FALSE)</f>
        <v>#N/A</v>
      </c>
      <c r="H21" s="12">
        <f>VLOOKUP($C21,TR!$D$3:$O$120,5,FALSE)</f>
        <v>9</v>
      </c>
      <c r="I21" s="12" t="e">
        <f>VLOOKUP($C21,TR!$E$3:$O$120,5,FALSE)</f>
        <v>#N/A</v>
      </c>
      <c r="J21" s="12" t="e">
        <f>VLOOKUP($C21,BR!$D$3:$O$120,4,FALSE)</f>
        <v>#N/A</v>
      </c>
      <c r="K21" s="47">
        <f>SUMIF(D21:J21,"&gt;0")</f>
        <v>9</v>
      </c>
      <c r="L21" s="12" t="e">
        <f>VLOOKUP($C21,BB!$D$3:$O$119,8,FALSE)</f>
        <v>#N/A</v>
      </c>
      <c r="M21" s="12" t="e">
        <f>VLOOKUP($C21,SB!$D$3:$O$120,8,FALSE)</f>
        <v>#N/A</v>
      </c>
      <c r="N21" s="12" t="e">
        <f>VLOOKUP($C21,TD!$D$3:$O$120,8,FALSE)</f>
        <v>#N/A</v>
      </c>
      <c r="O21" s="12" t="e">
        <f>VLOOKUP($C21,SW!$D$3:$O$120,8,FALSE)</f>
        <v>#N/A</v>
      </c>
      <c r="P21" s="12" t="str">
        <f>VLOOKUP($C21,TR!$D$3:$O$120,10,FALSE)</f>
        <v/>
      </c>
      <c r="Q21" s="12" t="e">
        <f>VLOOKUP($C21,TR!$E$3:$O$120,10,FALSE)</f>
        <v>#N/A</v>
      </c>
      <c r="R21" s="12" t="e">
        <f>VLOOKUP($C21,BR!$D$3:$O$120,8,FALSE)</f>
        <v>#N/A</v>
      </c>
      <c r="S21" s="47">
        <f>SUMIF(L21:R21,"&gt;0")</f>
        <v>0</v>
      </c>
      <c r="T21" s="47">
        <f>K21+S21</f>
        <v>9</v>
      </c>
    </row>
    <row r="22" spans="1:20" x14ac:dyDescent="0.2">
      <c r="A22">
        <f>IF(T22&gt;0,ROW()-4,"")</f>
        <v>18</v>
      </c>
      <c r="B22" s="30" t="s">
        <v>159</v>
      </c>
      <c r="C22" s="35" t="s">
        <v>160</v>
      </c>
      <c r="D22" s="12" t="e">
        <f>VLOOKUP($C22,BB!$D$3:$O$119,4,FALSE)</f>
        <v>#N/A</v>
      </c>
      <c r="E22" s="12" t="e">
        <f>VLOOKUP($C22,SB!$D$3:$O$120,4,FALSE)</f>
        <v>#N/A</v>
      </c>
      <c r="F22" s="12" t="str">
        <f>VLOOKUP($C22,TD!$D$3:$O$120,4,FALSE)</f>
        <v/>
      </c>
      <c r="G22" s="12">
        <f>VLOOKUP($C22,SW!$D$3:$O$120,4,FALSE)</f>
        <v>7</v>
      </c>
      <c r="H22" s="12">
        <f>VLOOKUP($C22,TR!$D$3:$O$120,5,FALSE)</f>
        <v>2</v>
      </c>
      <c r="I22" s="12" t="e">
        <f>VLOOKUP($C22,TR!$E$3:$O$120,5,FALSE)</f>
        <v>#N/A</v>
      </c>
      <c r="J22" s="12" t="e">
        <f>VLOOKUP($C22,BR!$D$3:$O$120,4,FALSE)</f>
        <v>#N/A</v>
      </c>
      <c r="K22" s="47">
        <f>SUMIF(D22:J22,"&gt;0")</f>
        <v>9</v>
      </c>
      <c r="L22" s="12" t="e">
        <f>VLOOKUP($C22,BB!$D$3:$O$119,8,FALSE)</f>
        <v>#N/A</v>
      </c>
      <c r="M22" s="12" t="e">
        <f>VLOOKUP($C22,SB!$D$3:$O$120,8,FALSE)</f>
        <v>#N/A</v>
      </c>
      <c r="N22" s="12" t="str">
        <f>VLOOKUP($C22,TD!$D$3:$O$120,8,FALSE)</f>
        <v/>
      </c>
      <c r="O22" s="12" t="str">
        <f>VLOOKUP($C22,SW!$D$3:$O$120,8,FALSE)</f>
        <v/>
      </c>
      <c r="P22" s="12" t="str">
        <f>VLOOKUP($C22,TR!$D$3:$O$120,10,FALSE)</f>
        <v/>
      </c>
      <c r="Q22" s="12" t="e">
        <f>VLOOKUP($C22,TR!$E$3:$O$120,10,FALSE)</f>
        <v>#N/A</v>
      </c>
      <c r="R22" s="12" t="e">
        <f>VLOOKUP($C22,BR!$D$3:$O$120,8,FALSE)</f>
        <v>#N/A</v>
      </c>
      <c r="S22" s="47">
        <f>SUMIF(L22:R22,"&gt;0")</f>
        <v>0</v>
      </c>
      <c r="T22" s="47">
        <f>K22+S22</f>
        <v>9</v>
      </c>
    </row>
    <row r="23" spans="1:20" x14ac:dyDescent="0.2">
      <c r="A23">
        <f>IF(T23&gt;0,ROW()-4,"")</f>
        <v>19</v>
      </c>
      <c r="B23" s="30" t="s">
        <v>58</v>
      </c>
      <c r="C23" s="31" t="s">
        <v>124</v>
      </c>
      <c r="D23" s="12" t="e">
        <f>VLOOKUP($C23,BB!$D$3:$O$119,4,FALSE)</f>
        <v>#N/A</v>
      </c>
      <c r="E23" s="12" t="e">
        <f>VLOOKUP($C23,SB!$D$3:$O$120,4,FALSE)</f>
        <v>#N/A</v>
      </c>
      <c r="F23" s="12" t="str">
        <f>VLOOKUP($C23,TD!$D$3:$O$120,4,FALSE)</f>
        <v/>
      </c>
      <c r="G23" s="12" t="e">
        <f>VLOOKUP($C23,SW!$D$3:$O$120,4,FALSE)</f>
        <v>#N/A</v>
      </c>
      <c r="H23" s="12">
        <f>VLOOKUP($C23,TR!$D$3:$O$120,5,FALSE)</f>
        <v>4</v>
      </c>
      <c r="I23" s="12" t="e">
        <f>VLOOKUP($C23,TR!$E$3:$O$120,5,FALSE)</f>
        <v>#N/A</v>
      </c>
      <c r="J23" s="12" t="e">
        <f>VLOOKUP($C23,BR!$D$3:$O$120,4,FALSE)</f>
        <v>#N/A</v>
      </c>
      <c r="K23" s="47">
        <f>SUMIF(D23:J23,"&gt;0")</f>
        <v>4</v>
      </c>
      <c r="L23" s="12" t="e">
        <f>VLOOKUP($C23,BB!$D$3:$O$119,8,FALSE)</f>
        <v>#N/A</v>
      </c>
      <c r="M23" s="12" t="e">
        <f>VLOOKUP($C23,SB!$D$3:$O$120,8,FALSE)</f>
        <v>#N/A</v>
      </c>
      <c r="N23" s="12">
        <f>VLOOKUP($C23,TD!$D$3:$O$120,8,FALSE)</f>
        <v>5</v>
      </c>
      <c r="O23" s="12" t="e">
        <f>VLOOKUP($C23,SW!$D$3:$O$120,8,FALSE)</f>
        <v>#N/A</v>
      </c>
      <c r="P23" s="12" t="str">
        <f>VLOOKUP($C23,TR!$D$3:$O$120,10,FALSE)</f>
        <v/>
      </c>
      <c r="Q23" s="12" t="e">
        <f>VLOOKUP($C23,TR!$E$3:$O$120,10,FALSE)</f>
        <v>#N/A</v>
      </c>
      <c r="R23" s="12" t="e">
        <f>VLOOKUP($C23,BR!$D$3:$O$120,8,FALSE)</f>
        <v>#N/A</v>
      </c>
      <c r="S23" s="47">
        <f>SUMIF(L23:R23,"&gt;0")</f>
        <v>5</v>
      </c>
      <c r="T23" s="47">
        <f>K23+S23</f>
        <v>9</v>
      </c>
    </row>
    <row r="24" spans="1:20" x14ac:dyDescent="0.2">
      <c r="A24">
        <f>IF(T24&gt;0,ROW()-4,"")</f>
        <v>20</v>
      </c>
      <c r="B24" s="95" t="s">
        <v>61</v>
      </c>
      <c r="C24" s="96" t="s">
        <v>191</v>
      </c>
      <c r="D24" s="12" t="e">
        <f>VLOOKUP($C24,BB!$D$3:$O$119,4,FALSE)</f>
        <v>#N/A</v>
      </c>
      <c r="E24" s="12" t="e">
        <f>VLOOKUP($C24,SB!$D$3:$O$120,4,FALSE)</f>
        <v>#N/A</v>
      </c>
      <c r="F24" s="12" t="e">
        <f>VLOOKUP($C24,TD!$D$3:$O$120,4,FALSE)</f>
        <v>#N/A</v>
      </c>
      <c r="G24" s="12">
        <f>VLOOKUP($C24,SW!$D$3:$O$120,4,FALSE)</f>
        <v>4</v>
      </c>
      <c r="H24" s="12" t="e">
        <f>VLOOKUP($C24,TR!$D$3:$O$120,5,FALSE)</f>
        <v>#N/A</v>
      </c>
      <c r="I24" s="12" t="e">
        <f>VLOOKUP($C24,TR!$E$3:$O$120,5,FALSE)</f>
        <v>#N/A</v>
      </c>
      <c r="J24" s="12" t="e">
        <f>VLOOKUP($C24,BR!$D$3:$O$120,4,FALSE)</f>
        <v>#N/A</v>
      </c>
      <c r="K24" s="47">
        <f>SUMIF(D24:J24,"&gt;0")</f>
        <v>4</v>
      </c>
      <c r="L24" s="12" t="e">
        <f>VLOOKUP($C24,BB!$D$3:$O$119,8,FALSE)</f>
        <v>#N/A</v>
      </c>
      <c r="M24" s="12" t="e">
        <f>VLOOKUP($C24,SB!$D$3:$O$120,8,FALSE)</f>
        <v>#N/A</v>
      </c>
      <c r="N24" s="12" t="e">
        <f>VLOOKUP($C24,TD!$D$3:$O$120,8,FALSE)</f>
        <v>#N/A</v>
      </c>
      <c r="O24" s="12">
        <f>VLOOKUP($C24,SW!$D$3:$O$120,8,FALSE)</f>
        <v>3</v>
      </c>
      <c r="P24" s="12" t="e">
        <f>VLOOKUP($C24,TR!$D$3:$O$120,10,FALSE)</f>
        <v>#N/A</v>
      </c>
      <c r="Q24" s="12" t="e">
        <f>VLOOKUP($C24,TR!$E$3:$O$120,10,FALSE)</f>
        <v>#N/A</v>
      </c>
      <c r="R24" s="12" t="e">
        <f>VLOOKUP($C24,BR!$D$3:$O$120,8,FALSE)</f>
        <v>#N/A</v>
      </c>
      <c r="S24" s="47">
        <f>SUMIF(L24:R24,"&gt;0")</f>
        <v>3</v>
      </c>
      <c r="T24" s="47">
        <f>K24+S24</f>
        <v>7</v>
      </c>
    </row>
    <row r="25" spans="1:20" x14ac:dyDescent="0.2">
      <c r="A25">
        <f>IF(T25&gt;0,ROW()-4,"")</f>
        <v>21</v>
      </c>
      <c r="B25" s="30" t="s">
        <v>58</v>
      </c>
      <c r="C25" s="31" t="s">
        <v>151</v>
      </c>
      <c r="D25" s="12" t="e">
        <f>VLOOKUP($C25,BB!$D$3:$O$119,4,FALSE)</f>
        <v>#N/A</v>
      </c>
      <c r="E25" s="12" t="e">
        <f>VLOOKUP($C25,SB!$D$3:$O$120,4,FALSE)</f>
        <v>#N/A</v>
      </c>
      <c r="F25" s="12" t="str">
        <f>VLOOKUP($C25,TD!$D$3:$O$120,4,FALSE)</f>
        <v/>
      </c>
      <c r="G25" s="12" t="e">
        <f>VLOOKUP($C25,SW!$D$3:$O$120,4,FALSE)</f>
        <v>#N/A</v>
      </c>
      <c r="H25" s="12" t="e">
        <f>VLOOKUP($C25,TR!$D$3:$O$120,5,FALSE)</f>
        <v>#N/A</v>
      </c>
      <c r="I25" s="12">
        <f>VLOOKUP($C25,TR!$E$3:$O$120,5,FALSE)</f>
        <v>4</v>
      </c>
      <c r="J25" s="12" t="e">
        <f>VLOOKUP($C25,BR!$D$3:$O$120,4,FALSE)</f>
        <v>#N/A</v>
      </c>
      <c r="K25" s="47">
        <f>SUMIF(D25:J25,"&gt;0")</f>
        <v>4</v>
      </c>
      <c r="L25" s="12" t="e">
        <f>VLOOKUP($C25,BB!$D$3:$O$119,8,FALSE)</f>
        <v>#N/A</v>
      </c>
      <c r="M25" s="12" t="e">
        <f>VLOOKUP($C25,SB!$D$3:$O$120,8,FALSE)</f>
        <v>#N/A</v>
      </c>
      <c r="N25" s="12">
        <f>VLOOKUP($C25,TD!$D$3:$O$120,8,FALSE)</f>
        <v>2</v>
      </c>
      <c r="O25" s="12" t="e">
        <f>VLOOKUP($C25,SW!$D$3:$O$120,8,FALSE)</f>
        <v>#N/A</v>
      </c>
      <c r="P25" s="12" t="e">
        <f>VLOOKUP($C25,TR!$D$3:$O$120,10,FALSE)</f>
        <v>#N/A</v>
      </c>
      <c r="Q25" s="12" t="str">
        <f>VLOOKUP($C25,TR!$E$3:$O$120,10,FALSE)</f>
        <v/>
      </c>
      <c r="R25" s="12" t="e">
        <f>VLOOKUP($C25,BR!$D$3:$O$120,8,FALSE)</f>
        <v>#N/A</v>
      </c>
      <c r="S25" s="47">
        <f>SUMIF(L25:R25,"&gt;0")</f>
        <v>2</v>
      </c>
      <c r="T25" s="47">
        <f>K25+S25</f>
        <v>6</v>
      </c>
    </row>
    <row r="26" spans="1:20" x14ac:dyDescent="0.2">
      <c r="A26">
        <f>IF(T26&gt;0,ROW()-4,"")</f>
        <v>22</v>
      </c>
      <c r="B26" s="30" t="s">
        <v>61</v>
      </c>
      <c r="C26" s="35" t="s">
        <v>142</v>
      </c>
      <c r="D26" s="12" t="e">
        <f>VLOOKUP($C26,BB!$D$3:$O$119,4,FALSE)</f>
        <v>#N/A</v>
      </c>
      <c r="E26" s="12" t="e">
        <f>VLOOKUP($C26,SB!$D$3:$O$120,4,FALSE)</f>
        <v>#N/A</v>
      </c>
      <c r="F26" s="12" t="str">
        <f>VLOOKUP($C26,TD!$D$3:$O$120,4,FALSE)</f>
        <v/>
      </c>
      <c r="G26" s="12" t="str">
        <f>VLOOKUP($C26,SW!$D$3:$O$120,4,FALSE)</f>
        <v/>
      </c>
      <c r="H26" s="12" t="e">
        <f>VLOOKUP($C26,TR!$D$3:$O$120,5,FALSE)</f>
        <v>#N/A</v>
      </c>
      <c r="I26" s="12" t="e">
        <f>VLOOKUP($C26,TR!$E$3:$O$120,5,FALSE)</f>
        <v>#N/A</v>
      </c>
      <c r="J26" s="12" t="e">
        <f>VLOOKUP($C26,BR!$D$3:$O$120,4,FALSE)</f>
        <v>#N/A</v>
      </c>
      <c r="K26" s="47">
        <f>SUMIF(D26:J26,"&gt;0")</f>
        <v>0</v>
      </c>
      <c r="L26" s="12" t="e">
        <f>VLOOKUP($C26,BB!$D$3:$O$119,8,FALSE)</f>
        <v>#N/A</v>
      </c>
      <c r="M26" s="12" t="e">
        <f>VLOOKUP($C26,SB!$D$3:$O$120,8,FALSE)</f>
        <v>#N/A</v>
      </c>
      <c r="N26" s="12" t="str">
        <f>VLOOKUP($C26,TD!$D$3:$O$120,8,FALSE)</f>
        <v/>
      </c>
      <c r="O26" s="12">
        <f>VLOOKUP($C26,SW!$D$3:$O$120,8,FALSE)</f>
        <v>6</v>
      </c>
      <c r="P26" s="12" t="e">
        <f>VLOOKUP($C26,TR!$D$3:$O$120,10,FALSE)</f>
        <v>#N/A</v>
      </c>
      <c r="Q26" s="12" t="e">
        <f>VLOOKUP($C26,TR!$E$3:$O$120,10,FALSE)</f>
        <v>#N/A</v>
      </c>
      <c r="R26" s="12" t="e">
        <f>VLOOKUP($C26,BR!$D$3:$O$120,8,FALSE)</f>
        <v>#N/A</v>
      </c>
      <c r="S26" s="47">
        <f>SUMIF(L26:R26,"&gt;0")</f>
        <v>6</v>
      </c>
      <c r="T26" s="47">
        <f>K26+S26</f>
        <v>6</v>
      </c>
    </row>
    <row r="27" spans="1:20" x14ac:dyDescent="0.2">
      <c r="A27">
        <f>IF(T27&gt;0,ROW()-4,"")</f>
        <v>23</v>
      </c>
      <c r="B27" s="30" t="s">
        <v>67</v>
      </c>
      <c r="C27" s="35" t="s">
        <v>153</v>
      </c>
      <c r="D27" s="12" t="e">
        <f>VLOOKUP($C27,BB!$D$3:$O$119,4,FALSE)</f>
        <v>#N/A</v>
      </c>
      <c r="E27" s="12" t="e">
        <f>VLOOKUP($C27,SB!$D$3:$O$120,4,FALSE)</f>
        <v>#N/A</v>
      </c>
      <c r="F27" s="12" t="str">
        <f>VLOOKUP($C27,TD!$D$3:$O$120,4,FALSE)</f>
        <v/>
      </c>
      <c r="G27" s="12" t="e">
        <f>VLOOKUP($C27,SW!$D$3:$O$120,4,FALSE)</f>
        <v>#N/A</v>
      </c>
      <c r="H27" s="12" t="e">
        <f>VLOOKUP($C27,TR!$D$3:$O$120,5,FALSE)</f>
        <v>#N/A</v>
      </c>
      <c r="I27" s="12">
        <f>VLOOKUP($C27,TR!$E$3:$O$120,5,FALSE)</f>
        <v>5</v>
      </c>
      <c r="J27" s="12" t="e">
        <f>VLOOKUP($C27,BR!$D$3:$O$120,4,FALSE)</f>
        <v>#N/A</v>
      </c>
      <c r="K27" s="47">
        <f>SUMIF(D27:J27,"&gt;0")</f>
        <v>5</v>
      </c>
      <c r="L27" s="12" t="e">
        <f>VLOOKUP($C27,BB!$D$3:$O$119,8,FALSE)</f>
        <v>#N/A</v>
      </c>
      <c r="M27" s="12" t="e">
        <f>VLOOKUP($C27,SB!$D$3:$O$120,8,FALSE)</f>
        <v>#N/A</v>
      </c>
      <c r="N27" s="12" t="str">
        <f>VLOOKUP($C27,TD!$D$3:$O$120,8,FALSE)</f>
        <v/>
      </c>
      <c r="O27" s="12" t="e">
        <f>VLOOKUP($C27,SW!$D$3:$O$120,8,FALSE)</f>
        <v>#N/A</v>
      </c>
      <c r="P27" s="12" t="e">
        <f>VLOOKUP($C27,TR!$D$3:$O$120,10,FALSE)</f>
        <v>#N/A</v>
      </c>
      <c r="Q27" s="12" t="str">
        <f>VLOOKUP($C27,TR!$E$3:$O$120,10,FALSE)</f>
        <v/>
      </c>
      <c r="R27" s="12" t="e">
        <f>VLOOKUP($C27,BR!$D$3:$O$120,8,FALSE)</f>
        <v>#N/A</v>
      </c>
      <c r="S27" s="47">
        <f>SUMIF(L27:R27,"&gt;0")</f>
        <v>0</v>
      </c>
      <c r="T27" s="47">
        <f>K27+S27</f>
        <v>5</v>
      </c>
    </row>
    <row r="28" spans="1:20" x14ac:dyDescent="0.2">
      <c r="A28">
        <f>IF(T28&gt;0,ROW()-4,"")</f>
        <v>24</v>
      </c>
      <c r="B28" s="30" t="s">
        <v>56</v>
      </c>
      <c r="C28" s="35" t="s">
        <v>140</v>
      </c>
      <c r="D28" s="12" t="e">
        <f>VLOOKUP($C28,BB!$D$3:$O$119,4,FALSE)</f>
        <v>#N/A</v>
      </c>
      <c r="E28" s="12" t="e">
        <f>VLOOKUP($C28,SB!$D$3:$O$120,4,FALSE)</f>
        <v>#N/A</v>
      </c>
      <c r="F28" s="12">
        <f>VLOOKUP($C28,TD!$D$3:$O$120,4,FALSE)</f>
        <v>3</v>
      </c>
      <c r="G28" s="12" t="e">
        <f>VLOOKUP($C28,SW!$D$3:$O$120,4,FALSE)</f>
        <v>#N/A</v>
      </c>
      <c r="H28" s="12" t="str">
        <f>VLOOKUP($C28,TR!$D$3:$O$120,5,FALSE)</f>
        <v/>
      </c>
      <c r="I28" s="12" t="e">
        <f>VLOOKUP($C28,TR!$E$3:$O$120,5,FALSE)</f>
        <v>#N/A</v>
      </c>
      <c r="J28" s="12" t="e">
        <f>VLOOKUP($C28,BR!$D$3:$O$120,4,FALSE)</f>
        <v>#N/A</v>
      </c>
      <c r="K28" s="47">
        <f>SUMIF(D28:J28,"&gt;0")</f>
        <v>3</v>
      </c>
      <c r="L28" s="12" t="e">
        <f>VLOOKUP($C28,BB!$D$3:$O$119,8,FALSE)</f>
        <v>#N/A</v>
      </c>
      <c r="M28" s="12" t="e">
        <f>VLOOKUP($C28,SB!$D$3:$O$120,8,FALSE)</f>
        <v>#N/A</v>
      </c>
      <c r="N28" s="12">
        <f>VLOOKUP($C28,TD!$D$3:$O$120,8,FALSE)</f>
        <v>1</v>
      </c>
      <c r="O28" s="12" t="e">
        <f>VLOOKUP($C28,SW!$D$3:$O$120,8,FALSE)</f>
        <v>#N/A</v>
      </c>
      <c r="P28" s="12" t="str">
        <f>VLOOKUP($C28,TR!$D$3:$O$120,10,FALSE)</f>
        <v/>
      </c>
      <c r="Q28" s="12" t="e">
        <f>VLOOKUP($C28,TR!$E$3:$O$120,10,FALSE)</f>
        <v>#N/A</v>
      </c>
      <c r="R28" s="12" t="e">
        <f>VLOOKUP($C28,BR!$D$3:$O$120,8,FALSE)</f>
        <v>#N/A</v>
      </c>
      <c r="S28" s="47">
        <f>SUMIF(L28:R28,"&gt;0")</f>
        <v>1</v>
      </c>
      <c r="T28" s="47">
        <f>K28+S28</f>
        <v>4</v>
      </c>
    </row>
    <row r="29" spans="1:20" x14ac:dyDescent="0.2">
      <c r="A29">
        <f>IF(T29&gt;0,ROW()-4,"")</f>
        <v>25</v>
      </c>
      <c r="B29" s="48" t="s">
        <v>64</v>
      </c>
      <c r="C29" s="67" t="s">
        <v>134</v>
      </c>
      <c r="D29" s="12" t="e">
        <f>VLOOKUP($C29,BB!$D$3:$O$119,4,FALSE)</f>
        <v>#N/A</v>
      </c>
      <c r="E29" s="12" t="e">
        <f>VLOOKUP($C29,SB!$D$3:$O$120,4,FALSE)</f>
        <v>#N/A</v>
      </c>
      <c r="F29" s="12">
        <f>VLOOKUP($C29,TD!$D$3:$O$120,4,FALSE)</f>
        <v>1</v>
      </c>
      <c r="G29" s="12" t="e">
        <f>VLOOKUP($C29,SW!$D$3:$O$120,4,FALSE)</f>
        <v>#N/A</v>
      </c>
      <c r="H29" s="12" t="e">
        <f>VLOOKUP($C29,TR!$D$3:$O$120,5,FALSE)</f>
        <v>#N/A</v>
      </c>
      <c r="I29" s="12" t="e">
        <f>VLOOKUP($C29,TR!$E$3:$O$120,5,FALSE)</f>
        <v>#N/A</v>
      </c>
      <c r="J29" s="12" t="e">
        <f>VLOOKUP($C29,BR!$D$3:$O$120,4,FALSE)</f>
        <v>#N/A</v>
      </c>
      <c r="K29" s="47">
        <f>SUMIF(D29:J29,"&gt;0")</f>
        <v>1</v>
      </c>
      <c r="L29" s="12" t="e">
        <f>VLOOKUP($C29,BB!$D$3:$O$119,8,FALSE)</f>
        <v>#N/A</v>
      </c>
      <c r="M29" s="12" t="e">
        <f>VLOOKUP($C29,SB!$D$3:$O$120,8,FALSE)</f>
        <v>#N/A</v>
      </c>
      <c r="N29" s="12">
        <f>VLOOKUP($C29,TD!$D$3:$O$120,8,FALSE)</f>
        <v>3</v>
      </c>
      <c r="O29" s="12" t="e">
        <f>VLOOKUP($C29,SW!$D$3:$O$120,8,FALSE)</f>
        <v>#N/A</v>
      </c>
      <c r="P29" s="12" t="e">
        <f>VLOOKUP($C29,TR!$D$3:$O$120,10,FALSE)</f>
        <v>#N/A</v>
      </c>
      <c r="Q29" s="12" t="e">
        <f>VLOOKUP($C29,TR!$E$3:$O$120,10,FALSE)</f>
        <v>#N/A</v>
      </c>
      <c r="R29" s="12" t="e">
        <f>VLOOKUP($C29,BR!$D$3:$O$120,8,FALSE)</f>
        <v>#N/A</v>
      </c>
      <c r="S29" s="47">
        <f>SUMIF(L29:R29,"&gt;0")</f>
        <v>3</v>
      </c>
      <c r="T29" s="47">
        <f>K29+S29</f>
        <v>4</v>
      </c>
    </row>
    <row r="30" spans="1:20" x14ac:dyDescent="0.2">
      <c r="A30">
        <f>IF(T30&gt;0,ROW()-4,"")</f>
        <v>26</v>
      </c>
      <c r="B30" s="48" t="s">
        <v>61</v>
      </c>
      <c r="C30" s="67" t="s">
        <v>285</v>
      </c>
      <c r="D30" s="12" t="e">
        <f>VLOOKUP($C30,BB!$D$3:$O$119,4,FALSE)</f>
        <v>#N/A</v>
      </c>
      <c r="E30" s="12" t="e">
        <f>VLOOKUP($C30,SB!$D$3:$O$120,4,FALSE)</f>
        <v>#N/A</v>
      </c>
      <c r="F30" s="12" t="e">
        <f>VLOOKUP($C30,TD!$D$3:$O$120,4,FALSE)</f>
        <v>#N/A</v>
      </c>
      <c r="G30" s="12" t="e">
        <f>VLOOKUP($C30,SW!$D$3:$O$120,4,FALSE)</f>
        <v>#N/A</v>
      </c>
      <c r="H30" s="12" t="e">
        <f>VLOOKUP($C30,TR!$D$3:$O$120,5,FALSE)</f>
        <v>#N/A</v>
      </c>
      <c r="I30" s="12">
        <f>VLOOKUP($C30,TR!$E$3:$O$120,5,FALSE)</f>
        <v>3</v>
      </c>
      <c r="J30" s="12" t="e">
        <f>VLOOKUP($C30,BR!$D$3:$O$120,4,FALSE)</f>
        <v>#N/A</v>
      </c>
      <c r="K30" s="47">
        <f>SUMIF(D30:J30,"&gt;0")</f>
        <v>3</v>
      </c>
      <c r="L30" s="12" t="e">
        <f>VLOOKUP($C30,BB!$D$3:$O$119,8,FALSE)</f>
        <v>#N/A</v>
      </c>
      <c r="M30" s="12" t="e">
        <f>VLOOKUP($C30,SB!$D$3:$O$120,8,FALSE)</f>
        <v>#N/A</v>
      </c>
      <c r="N30" s="12" t="e">
        <f>VLOOKUP($C30,TD!$D$3:$O$120,8,FALSE)</f>
        <v>#N/A</v>
      </c>
      <c r="O30" s="12" t="e">
        <f>VLOOKUP($C30,SW!$D$3:$O$120,8,FALSE)</f>
        <v>#N/A</v>
      </c>
      <c r="P30" s="12" t="e">
        <f>VLOOKUP($C30,TR!$D$3:$O$120,10,FALSE)</f>
        <v>#N/A</v>
      </c>
      <c r="Q30" s="12" t="str">
        <f>VLOOKUP($C30,TR!$E$3:$O$120,10,FALSE)</f>
        <v/>
      </c>
      <c r="R30" s="12" t="e">
        <f>VLOOKUP($C30,BR!$D$3:$O$120,8,FALSE)</f>
        <v>#N/A</v>
      </c>
      <c r="S30" s="47">
        <f>SUMIF(L30:R30,"&gt;0")</f>
        <v>0</v>
      </c>
      <c r="T30" s="47">
        <f>K30+S30</f>
        <v>3</v>
      </c>
    </row>
    <row r="31" spans="1:20" x14ac:dyDescent="0.2">
      <c r="A31">
        <f>IF(T31&gt;0,ROW()-4,"")</f>
        <v>27</v>
      </c>
      <c r="B31" s="48" t="s">
        <v>64</v>
      </c>
      <c r="C31" s="67" t="s">
        <v>164</v>
      </c>
      <c r="D31" s="12" t="e">
        <f>VLOOKUP($C31,BB!$D$3:$O$119,4,FALSE)</f>
        <v>#N/A</v>
      </c>
      <c r="E31" s="12" t="e">
        <f>VLOOKUP($C31,SB!$D$3:$O$120,4,FALSE)</f>
        <v>#N/A</v>
      </c>
      <c r="F31" s="12">
        <f>VLOOKUP($C31,TD!$D$3:$O$120,4,FALSE)</f>
        <v>2</v>
      </c>
      <c r="G31" s="12" t="e">
        <f>VLOOKUP($C31,SW!$D$3:$O$120,4,FALSE)</f>
        <v>#N/A</v>
      </c>
      <c r="H31" s="12" t="e">
        <f>VLOOKUP($C31,TR!$D$3:$O$120,5,FALSE)</f>
        <v>#N/A</v>
      </c>
      <c r="I31" s="12" t="e">
        <f>VLOOKUP($C31,TR!$E$3:$O$120,5,FALSE)</f>
        <v>#N/A</v>
      </c>
      <c r="J31" s="12" t="e">
        <f>VLOOKUP($C31,BR!$D$3:$O$120,4,FALSE)</f>
        <v>#N/A</v>
      </c>
      <c r="K31" s="47">
        <f>SUMIF(D31:J31,"&gt;0")</f>
        <v>2</v>
      </c>
      <c r="L31" s="12" t="e">
        <f>VLOOKUP($C31,BB!$D$3:$O$119,8,FALSE)</f>
        <v>#N/A</v>
      </c>
      <c r="M31" s="12" t="e">
        <f>VLOOKUP($C31,SB!$D$3:$O$120,8,FALSE)</f>
        <v>#N/A</v>
      </c>
      <c r="N31" s="12" t="str">
        <f>VLOOKUP($C31,TD!$D$3:$O$120,8,FALSE)</f>
        <v/>
      </c>
      <c r="O31" s="12" t="e">
        <f>VLOOKUP($C31,SW!$D$3:$O$120,8,FALSE)</f>
        <v>#N/A</v>
      </c>
      <c r="P31" s="12" t="e">
        <f>VLOOKUP($C31,TR!$D$3:$O$120,10,FALSE)</f>
        <v>#N/A</v>
      </c>
      <c r="Q31" s="12" t="e">
        <f>VLOOKUP($C31,TR!$E$3:$O$120,10,FALSE)</f>
        <v>#N/A</v>
      </c>
      <c r="R31" s="12" t="e">
        <f>VLOOKUP($C31,BR!$D$3:$O$120,8,FALSE)</f>
        <v>#N/A</v>
      </c>
      <c r="S31" s="47">
        <f>SUMIF(L31:R31,"&gt;0")</f>
        <v>0</v>
      </c>
      <c r="T31" s="47">
        <f>K31+S31</f>
        <v>2</v>
      </c>
    </row>
    <row r="32" spans="1:20" x14ac:dyDescent="0.2">
      <c r="A32">
        <f>IF(T32&gt;0,ROW()-4,"")</f>
        <v>28</v>
      </c>
      <c r="B32" s="48" t="s">
        <v>61</v>
      </c>
      <c r="C32" s="71" t="s">
        <v>194</v>
      </c>
      <c r="D32" s="12" t="e">
        <f>VLOOKUP($C32,BB!$D$3:$O$119,4,FALSE)</f>
        <v>#N/A</v>
      </c>
      <c r="E32" s="12" t="e">
        <f>VLOOKUP($C32,SB!$D$3:$O$120,4,FALSE)</f>
        <v>#N/A</v>
      </c>
      <c r="F32" s="12" t="e">
        <f>VLOOKUP($C32,TD!$D$3:$O$120,4,FALSE)</f>
        <v>#N/A</v>
      </c>
      <c r="G32" s="12" t="str">
        <f>VLOOKUP($C32,SW!$D$3:$O$120,4,FALSE)</f>
        <v/>
      </c>
      <c r="H32" s="12" t="e">
        <f>VLOOKUP($C32,TR!$D$3:$O$120,5,FALSE)</f>
        <v>#N/A</v>
      </c>
      <c r="I32" s="12" t="str">
        <f>VLOOKUP($C32,TR!$E$3:$O$120,5,FALSE)</f>
        <v/>
      </c>
      <c r="J32" s="12" t="e">
        <f>VLOOKUP($C32,BR!$D$3:$O$120,4,FALSE)</f>
        <v>#N/A</v>
      </c>
      <c r="K32" s="47">
        <f>SUMIF(D32:J32,"&gt;0")</f>
        <v>0</v>
      </c>
      <c r="L32" s="12" t="e">
        <f>VLOOKUP($C32,BB!$D$3:$O$119,8,FALSE)</f>
        <v>#N/A</v>
      </c>
      <c r="M32" s="12" t="e">
        <f>VLOOKUP($C32,SB!$D$3:$O$120,8,FALSE)</f>
        <v>#N/A</v>
      </c>
      <c r="N32" s="12" t="e">
        <f>VLOOKUP($C32,TD!$D$3:$O$120,8,FALSE)</f>
        <v>#N/A</v>
      </c>
      <c r="O32" s="12">
        <f>VLOOKUP($C32,SW!$D$3:$O$120,8,FALSE)</f>
        <v>2</v>
      </c>
      <c r="P32" s="12" t="e">
        <f>VLOOKUP($C32,TR!$D$3:$O$120,10,FALSE)</f>
        <v>#N/A</v>
      </c>
      <c r="Q32" s="12" t="str">
        <f>VLOOKUP($C32,TR!$E$3:$O$120,10,FALSE)</f>
        <v/>
      </c>
      <c r="R32" s="12" t="e">
        <f>VLOOKUP($C32,BR!$D$3:$O$120,8,FALSE)</f>
        <v>#N/A</v>
      </c>
      <c r="S32" s="47">
        <f>SUMIF(L32:R32,"&gt;0")</f>
        <v>2</v>
      </c>
      <c r="T32" s="47">
        <f>K32+S32</f>
        <v>2</v>
      </c>
    </row>
    <row r="33" spans="1:20" x14ac:dyDescent="0.2">
      <c r="A33">
        <f>IF(T33&gt;0,ROW()-4,"")</f>
        <v>29</v>
      </c>
      <c r="B33" s="48" t="s">
        <v>58</v>
      </c>
      <c r="C33" s="67" t="s">
        <v>130</v>
      </c>
      <c r="D33" s="12" t="e">
        <f>VLOOKUP($C33,BB!$D$3:$O$119,4,FALSE)</f>
        <v>#N/A</v>
      </c>
      <c r="E33" s="12" t="e">
        <f>VLOOKUP($C33,SB!$D$3:$O$120,4,FALSE)</f>
        <v>#N/A</v>
      </c>
      <c r="F33" s="12" t="str">
        <f>VLOOKUP($C33,TD!$D$3:$O$120,4,FALSE)</f>
        <v/>
      </c>
      <c r="G33" s="12" t="e">
        <f>VLOOKUP($C33,SW!$D$3:$O$120,4,FALSE)</f>
        <v>#N/A</v>
      </c>
      <c r="H33" s="12" t="str">
        <f>VLOOKUP($C33,TR!$D$3:$O$120,5,FALSE)</f>
        <v/>
      </c>
      <c r="I33" s="12" t="e">
        <f>VLOOKUP($C33,TR!$E$3:$O$120,5,FALSE)</f>
        <v>#N/A</v>
      </c>
      <c r="J33" s="12" t="e">
        <f>VLOOKUP($C33,BR!$D$3:$O$120,4,FALSE)</f>
        <v>#N/A</v>
      </c>
      <c r="K33" s="47">
        <f>SUMIF(D33:J33,"&gt;0")</f>
        <v>0</v>
      </c>
      <c r="L33" s="12" t="e">
        <f>VLOOKUP($C33,BB!$D$3:$O$119,8,FALSE)</f>
        <v>#N/A</v>
      </c>
      <c r="M33" s="12" t="e">
        <f>VLOOKUP($C33,SB!$D$3:$O$120,8,FALSE)</f>
        <v>#N/A</v>
      </c>
      <c r="N33" s="12" t="str">
        <f>VLOOKUP($C33,TD!$D$3:$O$120,8,FALSE)</f>
        <v/>
      </c>
      <c r="O33" s="12" t="e">
        <f>VLOOKUP($C33,SW!$D$3:$O$120,8,FALSE)</f>
        <v>#N/A</v>
      </c>
      <c r="P33" s="12">
        <f>VLOOKUP($C33,TR!$D$3:$O$120,10,FALSE)</f>
        <v>1</v>
      </c>
      <c r="Q33" s="12" t="e">
        <f>VLOOKUP($C33,TR!$E$3:$O$120,10,FALSE)</f>
        <v>#N/A</v>
      </c>
      <c r="R33" s="12" t="e">
        <f>VLOOKUP($C33,BR!$D$3:$O$120,8,FALSE)</f>
        <v>#N/A</v>
      </c>
      <c r="S33" s="47">
        <f>SUMIF(L33:R33,"&gt;0")</f>
        <v>1</v>
      </c>
      <c r="T33" s="47">
        <f>K33+S33</f>
        <v>1</v>
      </c>
    </row>
    <row r="34" spans="1:20" x14ac:dyDescent="0.2">
      <c r="A34">
        <f>IF(T34&gt;0,ROW()-4,"")</f>
        <v>30</v>
      </c>
      <c r="B34" s="48" t="s">
        <v>58</v>
      </c>
      <c r="C34" s="71" t="s">
        <v>269</v>
      </c>
      <c r="D34" s="12" t="e">
        <f>VLOOKUP($C34,BB!$D$3:$O$119,4,FALSE)</f>
        <v>#N/A</v>
      </c>
      <c r="E34" s="12" t="e">
        <f>VLOOKUP($C34,SB!$D$3:$O$120,4,FALSE)</f>
        <v>#N/A</v>
      </c>
      <c r="F34" s="12" t="e">
        <f>VLOOKUP($C34,TD!$D$3:$O$120,4,FALSE)</f>
        <v>#N/A</v>
      </c>
      <c r="G34" s="12" t="e">
        <f>VLOOKUP($C34,SW!$D$3:$O$120,4,FALSE)</f>
        <v>#N/A</v>
      </c>
      <c r="H34" s="12" t="e">
        <f>VLOOKUP($C34,TR!$D$3:$O$120,5,FALSE)</f>
        <v>#N/A</v>
      </c>
      <c r="I34" s="12" t="str">
        <f>VLOOKUP($C34,TR!$E$3:$O$120,5,FALSE)</f>
        <v/>
      </c>
      <c r="J34" s="12" t="e">
        <f>VLOOKUP($C34,BR!$D$3:$O$120,4,FALSE)</f>
        <v>#N/A</v>
      </c>
      <c r="K34" s="47">
        <f>SUMIF(D34:J34,"&gt;0")</f>
        <v>0</v>
      </c>
      <c r="L34" s="12" t="e">
        <f>VLOOKUP($C34,BB!$D$3:$O$119,8,FALSE)</f>
        <v>#N/A</v>
      </c>
      <c r="M34" s="12" t="e">
        <f>VLOOKUP($C34,SB!$D$3:$O$120,8,FALSE)</f>
        <v>#N/A</v>
      </c>
      <c r="N34" s="12" t="e">
        <f>VLOOKUP($C34,TD!$D$3:$O$120,8,FALSE)</f>
        <v>#N/A</v>
      </c>
      <c r="O34" s="12" t="e">
        <f>VLOOKUP($C34,SW!$D$3:$O$120,8,FALSE)</f>
        <v>#N/A</v>
      </c>
      <c r="P34" s="12" t="e">
        <f>VLOOKUP($C34,TR!$D$3:$O$120,10,FALSE)</f>
        <v>#N/A</v>
      </c>
      <c r="Q34" s="12">
        <f>VLOOKUP($C34,TR!$E$3:$O$120,10,FALSE)</f>
        <v>1</v>
      </c>
      <c r="R34" s="12" t="e">
        <f>VLOOKUP($C34,BR!$D$3:$O$120,8,FALSE)</f>
        <v>#N/A</v>
      </c>
      <c r="S34" s="47">
        <f>SUMIF(L34:R34,"&gt;0")</f>
        <v>1</v>
      </c>
      <c r="T34" s="47">
        <f>K34+S34</f>
        <v>1</v>
      </c>
    </row>
    <row r="35" spans="1:20" x14ac:dyDescent="0.2">
      <c r="A35">
        <f t="shared" ref="A5:A36" si="1">IF(T35&gt;0,ROW()-4,"")</f>
        <v>31</v>
      </c>
      <c r="B35" s="48" t="s">
        <v>61</v>
      </c>
      <c r="C35" s="71" t="s">
        <v>242</v>
      </c>
      <c r="D35" s="12" t="e">
        <f>VLOOKUP($C35,BB!$D$3:$O$119,4,FALSE)</f>
        <v>#N/A</v>
      </c>
      <c r="E35" s="12" t="e">
        <f>VLOOKUP($C35,SB!$D$3:$O$120,4,FALSE)</f>
        <v>#N/A</v>
      </c>
      <c r="F35" s="12" t="e">
        <f>VLOOKUP($C35,TD!$D$3:$O$120,4,FALSE)</f>
        <v>#N/A</v>
      </c>
      <c r="G35" s="12" t="e">
        <f>VLOOKUP($C35,SW!$D$3:$O$120,4,FALSE)</f>
        <v>#N/A</v>
      </c>
      <c r="H35" s="12" t="e">
        <f>VLOOKUP($C35,TR!$D$3:$O$120,5,FALSE)</f>
        <v>#N/A</v>
      </c>
      <c r="I35" s="12" t="str">
        <f>VLOOKUP($C35,TR!$E$3:$O$120,5,FALSE)</f>
        <v/>
      </c>
      <c r="J35" s="12" t="str">
        <f>VLOOKUP($C35,BR!$D$3:$O$120,4,FALSE)</f>
        <v/>
      </c>
      <c r="K35" s="47">
        <f>SUMIF(D35:J35,"&gt;0")</f>
        <v>0</v>
      </c>
      <c r="L35" s="12" t="e">
        <f>VLOOKUP($C35,BB!$D$3:$O$119,8,FALSE)</f>
        <v>#N/A</v>
      </c>
      <c r="M35" s="12" t="e">
        <f>VLOOKUP($C35,SB!$D$3:$O$120,8,FALSE)</f>
        <v>#N/A</v>
      </c>
      <c r="N35" s="12" t="e">
        <f>VLOOKUP($C35,TD!$D$3:$O$120,8,FALSE)</f>
        <v>#N/A</v>
      </c>
      <c r="O35" s="12" t="e">
        <f>VLOOKUP($C35,SW!$D$3:$O$120,8,FALSE)</f>
        <v>#N/A</v>
      </c>
      <c r="P35" s="12" t="e">
        <f>VLOOKUP($C35,TR!$D$3:$O$120,10,FALSE)</f>
        <v>#N/A</v>
      </c>
      <c r="Q35" s="12" t="str">
        <f>VLOOKUP($C35,TR!$E$3:$O$120,10,FALSE)</f>
        <v/>
      </c>
      <c r="R35" s="12">
        <f>VLOOKUP($C35,BR!$D$3:$O$120,8,FALSE)</f>
        <v>9</v>
      </c>
      <c r="S35" s="47">
        <f>SUMIF(L35:R35,"&gt;0")</f>
        <v>9</v>
      </c>
      <c r="T35" s="47">
        <f>K35+S35</f>
        <v>9</v>
      </c>
    </row>
    <row r="36" spans="1:20" x14ac:dyDescent="0.2">
      <c r="A36" t="str">
        <f t="shared" si="1"/>
        <v/>
      </c>
      <c r="B36" s="48" t="s">
        <v>61</v>
      </c>
      <c r="C36" s="67" t="s">
        <v>136</v>
      </c>
      <c r="D36" s="12" t="e">
        <f>VLOOKUP($C36,BB!$D$3:$O$119,4,FALSE)</f>
        <v>#N/A</v>
      </c>
      <c r="E36" s="12" t="e">
        <f>VLOOKUP($C36,SB!$D$3:$O$120,4,FALSE)</f>
        <v>#N/A</v>
      </c>
      <c r="F36" s="12" t="str">
        <f>VLOOKUP($C36,TD!$D$3:$O$120,4,FALSE)</f>
        <v/>
      </c>
      <c r="G36" s="12" t="e">
        <f>VLOOKUP($C36,SW!$D$3:$O$120,4,FALSE)</f>
        <v>#N/A</v>
      </c>
      <c r="H36" s="12" t="str">
        <f>VLOOKUP($C36,TR!$D$3:$O$120,5,FALSE)</f>
        <v/>
      </c>
      <c r="I36" s="12" t="e">
        <f>VLOOKUP($C36,TR!$E$3:$O$120,5,FALSE)</f>
        <v>#N/A</v>
      </c>
      <c r="J36" s="12" t="e">
        <f>VLOOKUP($C36,BR!$D$3:$O$120,4,FALSE)</f>
        <v>#N/A</v>
      </c>
      <c r="K36" s="47">
        <f>SUMIF(D36:J36,"&gt;0")</f>
        <v>0</v>
      </c>
      <c r="L36" s="12" t="e">
        <f>VLOOKUP($C36,BB!$D$3:$O$119,8,FALSE)</f>
        <v>#N/A</v>
      </c>
      <c r="M36" s="12" t="e">
        <f>VLOOKUP($C36,SB!$D$3:$O$120,8,FALSE)</f>
        <v>#N/A</v>
      </c>
      <c r="N36" s="12" t="str">
        <f>VLOOKUP($C36,TD!$D$3:$O$120,8,FALSE)</f>
        <v/>
      </c>
      <c r="O36" s="12" t="e">
        <f>VLOOKUP($C36,SW!$D$3:$O$120,8,FALSE)</f>
        <v>#N/A</v>
      </c>
      <c r="P36" s="12" t="str">
        <f>VLOOKUP($C36,TR!$D$3:$O$120,10,FALSE)</f>
        <v/>
      </c>
      <c r="Q36" s="12" t="e">
        <f>VLOOKUP($C36,TR!$E$3:$O$120,10,FALSE)</f>
        <v>#N/A</v>
      </c>
      <c r="R36" s="12" t="e">
        <f>VLOOKUP($C36,BR!$D$3:$O$120,8,FALSE)</f>
        <v>#N/A</v>
      </c>
      <c r="S36" s="47">
        <f>SUMIF(L36:R36,"&gt;0")</f>
        <v>0</v>
      </c>
      <c r="T36" s="47">
        <f>K36+S36</f>
        <v>0</v>
      </c>
    </row>
    <row r="37" spans="1:20" x14ac:dyDescent="0.2">
      <c r="A37" t="str">
        <f t="shared" ref="A37:A70" si="2">IF(T37&gt;0,ROW()-4,"")</f>
        <v/>
      </c>
      <c r="B37" s="48" t="s">
        <v>61</v>
      </c>
      <c r="C37" s="71" t="s">
        <v>148</v>
      </c>
      <c r="D37" s="12" t="e">
        <f>VLOOKUP($C37,BB!$D$3:$O$119,4,FALSE)</f>
        <v>#N/A</v>
      </c>
      <c r="E37" s="12" t="e">
        <f>VLOOKUP($C37,SB!$D$3:$O$120,4,FALSE)</f>
        <v>#N/A</v>
      </c>
      <c r="F37" s="12" t="str">
        <f>VLOOKUP($C37,TD!$D$3:$O$120,4,FALSE)</f>
        <v/>
      </c>
      <c r="G37" s="12" t="e">
        <f>VLOOKUP($C37,SW!$D$3:$O$120,4,FALSE)</f>
        <v>#N/A</v>
      </c>
      <c r="H37" s="12" t="e">
        <f>VLOOKUP($C37,TR!$D$3:$O$120,5,FALSE)</f>
        <v>#N/A</v>
      </c>
      <c r="I37" s="12" t="str">
        <f>VLOOKUP($C37,TR!$E$3:$O$120,5,FALSE)</f>
        <v/>
      </c>
      <c r="J37" s="12" t="e">
        <f>VLOOKUP($C37,BR!$D$3:$O$120,4,FALSE)</f>
        <v>#N/A</v>
      </c>
      <c r="K37" s="47">
        <f>SUMIF(D37:J37,"&gt;0")</f>
        <v>0</v>
      </c>
      <c r="L37" s="12" t="e">
        <f>VLOOKUP($C37,BB!$D$3:$O$119,8,FALSE)</f>
        <v>#N/A</v>
      </c>
      <c r="M37" s="12" t="e">
        <f>VLOOKUP($C37,SB!$D$3:$O$120,8,FALSE)</f>
        <v>#N/A</v>
      </c>
      <c r="N37" s="12" t="str">
        <f>VLOOKUP($C37,TD!$D$3:$O$120,8,FALSE)</f>
        <v/>
      </c>
      <c r="O37" s="12" t="e">
        <f>VLOOKUP($C37,SW!$D$3:$O$120,8,FALSE)</f>
        <v>#N/A</v>
      </c>
      <c r="P37" s="12" t="e">
        <f>VLOOKUP($C37,TR!$D$3:$O$120,10,FALSE)</f>
        <v>#N/A</v>
      </c>
      <c r="Q37" s="12" t="str">
        <f>VLOOKUP($C37,TR!$E$3:$O$120,10,FALSE)</f>
        <v/>
      </c>
      <c r="R37" s="12" t="e">
        <f>VLOOKUP($C37,BR!$D$3:$O$120,8,FALSE)</f>
        <v>#N/A</v>
      </c>
      <c r="S37" s="47">
        <f>SUMIF(L37:R37,"&gt;0")</f>
        <v>0</v>
      </c>
      <c r="T37" s="47">
        <f>K37+S37</f>
        <v>0</v>
      </c>
    </row>
    <row r="38" spans="1:20" x14ac:dyDescent="0.2">
      <c r="A38" t="str">
        <f t="shared" si="2"/>
        <v/>
      </c>
      <c r="B38" s="48" t="s">
        <v>61</v>
      </c>
      <c r="C38" s="71" t="s">
        <v>123</v>
      </c>
      <c r="D38" s="12" t="e">
        <f>VLOOKUP($C38,BB!$D$3:$O$119,4,FALSE)</f>
        <v>#N/A</v>
      </c>
      <c r="E38" s="12" t="e">
        <f>VLOOKUP($C38,SB!$D$3:$O$120,4,FALSE)</f>
        <v>#N/A</v>
      </c>
      <c r="F38" s="12" t="str">
        <f>VLOOKUP($C38,TD!$D$3:$O$120,4,FALSE)</f>
        <v/>
      </c>
      <c r="G38" s="12" t="e">
        <f>VLOOKUP($C38,SW!$D$3:$O$120,4,FALSE)</f>
        <v>#N/A</v>
      </c>
      <c r="H38" s="12" t="str">
        <f>VLOOKUP($C38,TR!$D$3:$O$120,5,FALSE)</f>
        <v/>
      </c>
      <c r="I38" s="12" t="e">
        <f>VLOOKUP($C38,TR!$E$3:$O$120,5,FALSE)</f>
        <v>#N/A</v>
      </c>
      <c r="J38" s="12" t="e">
        <f>VLOOKUP($C38,BR!$D$3:$O$120,4,FALSE)</f>
        <v>#N/A</v>
      </c>
      <c r="K38" s="47">
        <f>SUMIF(D38:J38,"&gt;0")</f>
        <v>0</v>
      </c>
      <c r="L38" s="12" t="e">
        <f>VLOOKUP($C38,BB!$D$3:$O$119,8,FALSE)</f>
        <v>#N/A</v>
      </c>
      <c r="M38" s="12" t="e">
        <f>VLOOKUP($C38,SB!$D$3:$O$120,8,FALSE)</f>
        <v>#N/A</v>
      </c>
      <c r="N38" s="12" t="str">
        <f>VLOOKUP($C38,TD!$D$3:$O$120,8,FALSE)</f>
        <v/>
      </c>
      <c r="O38" s="12" t="e">
        <f>VLOOKUP($C38,SW!$D$3:$O$120,8,FALSE)</f>
        <v>#N/A</v>
      </c>
      <c r="P38" s="12" t="str">
        <f>VLOOKUP($C38,TR!$D$3:$O$120,10,FALSE)</f>
        <v/>
      </c>
      <c r="Q38" s="12" t="e">
        <f>VLOOKUP($C38,TR!$E$3:$O$120,10,FALSE)</f>
        <v>#N/A</v>
      </c>
      <c r="R38" s="12" t="e">
        <f>VLOOKUP($C38,BR!$D$3:$O$120,8,FALSE)</f>
        <v>#N/A</v>
      </c>
      <c r="S38" s="47">
        <f>SUMIF(L38:R38,"&gt;0")</f>
        <v>0</v>
      </c>
      <c r="T38" s="47">
        <f>K38+S38</f>
        <v>0</v>
      </c>
    </row>
    <row r="39" spans="1:20" x14ac:dyDescent="0.2">
      <c r="A39" t="str">
        <f t="shared" si="2"/>
        <v/>
      </c>
      <c r="B39" s="48" t="s">
        <v>61</v>
      </c>
      <c r="C39" s="67" t="s">
        <v>128</v>
      </c>
      <c r="D39" s="12" t="e">
        <f>VLOOKUP($C39,BB!$D$3:$O$119,4,FALSE)</f>
        <v>#N/A</v>
      </c>
      <c r="E39" s="12" t="e">
        <f>VLOOKUP($C39,SB!$D$3:$O$120,4,FALSE)</f>
        <v>#N/A</v>
      </c>
      <c r="F39" s="12" t="str">
        <f>VLOOKUP($C39,TD!$D$3:$O$120,4,FALSE)</f>
        <v/>
      </c>
      <c r="G39" s="12" t="e">
        <f>VLOOKUP($C39,SW!$D$3:$O$120,4,FALSE)</f>
        <v>#N/A</v>
      </c>
      <c r="H39" s="12" t="e">
        <f>VLOOKUP($C39,TR!$D$3:$O$120,5,FALSE)</f>
        <v>#N/A</v>
      </c>
      <c r="I39" s="12" t="str">
        <f>VLOOKUP($C39,TR!$E$3:$O$120,5,FALSE)</f>
        <v/>
      </c>
      <c r="J39" s="12" t="e">
        <f>VLOOKUP($C39,BR!$D$3:$O$120,4,FALSE)</f>
        <v>#N/A</v>
      </c>
      <c r="K39" s="47">
        <f>SUMIF(D39:J39,"&gt;0")</f>
        <v>0</v>
      </c>
      <c r="L39" s="12" t="e">
        <f>VLOOKUP($C39,BB!$D$3:$O$119,8,FALSE)</f>
        <v>#N/A</v>
      </c>
      <c r="M39" s="12" t="e">
        <f>VLOOKUP($C39,SB!$D$3:$O$120,8,FALSE)</f>
        <v>#N/A</v>
      </c>
      <c r="N39" s="12" t="str">
        <f>VLOOKUP($C39,TD!$D$3:$O$120,8,FALSE)</f>
        <v/>
      </c>
      <c r="O39" s="12" t="e">
        <f>VLOOKUP($C39,SW!$D$3:$O$120,8,FALSE)</f>
        <v>#N/A</v>
      </c>
      <c r="P39" s="12" t="e">
        <f>VLOOKUP($C39,TR!$D$3:$O$120,10,FALSE)</f>
        <v>#N/A</v>
      </c>
      <c r="Q39" s="12" t="str">
        <f>VLOOKUP($C39,TR!$E$3:$O$120,10,FALSE)</f>
        <v/>
      </c>
      <c r="R39" s="12" t="e">
        <f>VLOOKUP($C39,BR!$D$3:$O$120,8,FALSE)</f>
        <v>#N/A</v>
      </c>
      <c r="S39" s="47">
        <f>SUMIF(L39:R39,"&gt;0")</f>
        <v>0</v>
      </c>
      <c r="T39" s="47">
        <f>K39+S39</f>
        <v>0</v>
      </c>
    </row>
    <row r="40" spans="1:20" x14ac:dyDescent="0.2">
      <c r="A40" t="str">
        <f t="shared" si="2"/>
        <v/>
      </c>
      <c r="B40" s="48" t="s">
        <v>61</v>
      </c>
      <c r="C40" s="94" t="s">
        <v>138</v>
      </c>
      <c r="D40" s="12" t="e">
        <f>VLOOKUP($C40,BB!$D$3:$O$119,4,FALSE)</f>
        <v>#N/A</v>
      </c>
      <c r="E40" s="12" t="e">
        <f>VLOOKUP($C40,SB!$D$3:$O$120,4,FALSE)</f>
        <v>#N/A</v>
      </c>
      <c r="F40" s="12" t="str">
        <f>VLOOKUP($C40,TD!$D$3:$O$120,4,FALSE)</f>
        <v/>
      </c>
      <c r="G40" s="12" t="e">
        <f>VLOOKUP($C40,SW!$D$3:$O$120,4,FALSE)</f>
        <v>#N/A</v>
      </c>
      <c r="H40" s="12" t="e">
        <f>VLOOKUP($C40,TR!$D$3:$O$120,5,FALSE)</f>
        <v>#N/A</v>
      </c>
      <c r="I40" s="12" t="e">
        <f>VLOOKUP($C40,TR!$E$3:$O$120,5,FALSE)</f>
        <v>#N/A</v>
      </c>
      <c r="J40" s="12" t="e">
        <f>VLOOKUP($C40,BR!$D$3:$O$120,4,FALSE)</f>
        <v>#N/A</v>
      </c>
      <c r="K40" s="47">
        <f>SUMIF(D40:J40,"&gt;0")</f>
        <v>0</v>
      </c>
      <c r="L40" s="12" t="e">
        <f>VLOOKUP($C40,BB!$D$3:$O$119,8,FALSE)</f>
        <v>#N/A</v>
      </c>
      <c r="M40" s="12" t="e">
        <f>VLOOKUP($C40,SB!$D$3:$O$120,8,FALSE)</f>
        <v>#N/A</v>
      </c>
      <c r="N40" s="12" t="str">
        <f>VLOOKUP($C40,TD!$D$3:$O$120,8,FALSE)</f>
        <v/>
      </c>
      <c r="O40" s="12" t="e">
        <f>VLOOKUP($C40,SW!$D$3:$O$120,8,FALSE)</f>
        <v>#N/A</v>
      </c>
      <c r="P40" s="12" t="e">
        <f>VLOOKUP($C40,TR!$D$3:$O$120,10,FALSE)</f>
        <v>#N/A</v>
      </c>
      <c r="Q40" s="12" t="e">
        <f>VLOOKUP($C40,TR!$E$3:$O$120,10,FALSE)</f>
        <v>#N/A</v>
      </c>
      <c r="R40" s="12" t="e">
        <f>VLOOKUP($C40,BR!$D$3:$O$120,8,FALSE)</f>
        <v>#N/A</v>
      </c>
      <c r="S40" s="47">
        <f>SUMIF(L40:R40,"&gt;0")</f>
        <v>0</v>
      </c>
      <c r="T40" s="47">
        <f>K40+S40</f>
        <v>0</v>
      </c>
    </row>
    <row r="41" spans="1:20" x14ac:dyDescent="0.2">
      <c r="A41" t="str">
        <f t="shared" si="2"/>
        <v/>
      </c>
      <c r="B41" s="104" t="s">
        <v>61</v>
      </c>
      <c r="C41" s="67" t="s">
        <v>144</v>
      </c>
      <c r="D41" s="12" t="e">
        <f>VLOOKUP($C41,BB!$D$3:$O$119,4,FALSE)</f>
        <v>#N/A</v>
      </c>
      <c r="E41" s="12" t="e">
        <f>VLOOKUP($C41,SB!$D$3:$O$120,4,FALSE)</f>
        <v>#N/A</v>
      </c>
      <c r="F41" s="12" t="str">
        <f>VLOOKUP($C41,TD!$D$3:$O$120,4,FALSE)</f>
        <v/>
      </c>
      <c r="G41" s="12" t="str">
        <f>VLOOKUP($C41,SW!$D$3:$O$120,4,FALSE)</f>
        <v/>
      </c>
      <c r="H41" s="12" t="str">
        <f>VLOOKUP($C41,TR!$D$3:$O$120,5,FALSE)</f>
        <v/>
      </c>
      <c r="I41" s="12" t="e">
        <f>VLOOKUP($C41,TR!$E$3:$O$120,5,FALSE)</f>
        <v>#N/A</v>
      </c>
      <c r="J41" s="12" t="e">
        <f>VLOOKUP($C41,BR!$D$3:$O$120,4,FALSE)</f>
        <v>#N/A</v>
      </c>
      <c r="K41" s="47">
        <f>SUMIF(D41:J41,"&gt;0")</f>
        <v>0</v>
      </c>
      <c r="L41" s="12" t="e">
        <f>VLOOKUP($C41,BB!$D$3:$O$119,8,FALSE)</f>
        <v>#N/A</v>
      </c>
      <c r="M41" s="12" t="e">
        <f>VLOOKUP($C41,SB!$D$3:$O$120,8,FALSE)</f>
        <v>#N/A</v>
      </c>
      <c r="N41" s="12" t="str">
        <f>VLOOKUP($C41,TD!$D$3:$O$120,8,FALSE)</f>
        <v/>
      </c>
      <c r="O41" s="12" t="str">
        <f>VLOOKUP($C41,SW!$D$3:$O$120,8,FALSE)</f>
        <v/>
      </c>
      <c r="P41" s="12" t="str">
        <f>VLOOKUP($C41,TR!$D$3:$O$120,10,FALSE)</f>
        <v/>
      </c>
      <c r="Q41" s="12" t="e">
        <f>VLOOKUP($C41,TR!$E$3:$O$120,10,FALSE)</f>
        <v>#N/A</v>
      </c>
      <c r="R41" s="12" t="e">
        <f>VLOOKUP($C41,BR!$D$3:$O$120,8,FALSE)</f>
        <v>#N/A</v>
      </c>
      <c r="S41" s="47">
        <f>SUMIF(L41:R41,"&gt;0")</f>
        <v>0</v>
      </c>
      <c r="T41" s="47">
        <f>K41+S41</f>
        <v>0</v>
      </c>
    </row>
    <row r="42" spans="1:20" x14ac:dyDescent="0.2">
      <c r="A42" t="str">
        <f t="shared" si="2"/>
        <v/>
      </c>
      <c r="B42" s="48" t="s">
        <v>61</v>
      </c>
      <c r="C42" s="67" t="s">
        <v>149</v>
      </c>
      <c r="D42" s="12" t="e">
        <f>VLOOKUP($C42,BB!$D$3:$O$119,4,FALSE)</f>
        <v>#N/A</v>
      </c>
      <c r="E42" s="12" t="e">
        <f>VLOOKUP($C42,SB!$D$3:$O$120,4,FALSE)</f>
        <v>#N/A</v>
      </c>
      <c r="F42" s="12" t="str">
        <f>VLOOKUP($C42,TD!$D$3:$O$120,4,FALSE)</f>
        <v/>
      </c>
      <c r="G42" s="12" t="e">
        <f>VLOOKUP($C42,SW!$D$3:$O$120,4,FALSE)</f>
        <v>#N/A</v>
      </c>
      <c r="H42" s="12" t="e">
        <f>VLOOKUP($C42,TR!$D$3:$O$120,5,FALSE)</f>
        <v>#N/A</v>
      </c>
      <c r="I42" s="12" t="e">
        <f>VLOOKUP($C42,TR!$E$3:$O$120,5,FALSE)</f>
        <v>#N/A</v>
      </c>
      <c r="J42" s="12" t="e">
        <f>VLOOKUP($C42,BR!$D$3:$O$120,4,FALSE)</f>
        <v>#N/A</v>
      </c>
      <c r="K42" s="47">
        <f>SUMIF(D42:J42,"&gt;0")</f>
        <v>0</v>
      </c>
      <c r="L42" s="12" t="e">
        <f>VLOOKUP($C42,BB!$D$3:$O$119,8,FALSE)</f>
        <v>#N/A</v>
      </c>
      <c r="M42" s="12" t="e">
        <f>VLOOKUP($C42,SB!$D$3:$O$120,8,FALSE)</f>
        <v>#N/A</v>
      </c>
      <c r="N42" s="12" t="str">
        <f>VLOOKUP($C42,TD!$D$3:$O$120,8,FALSE)</f>
        <v/>
      </c>
      <c r="O42" s="12" t="e">
        <f>VLOOKUP($C42,SW!$D$3:$O$120,8,FALSE)</f>
        <v>#N/A</v>
      </c>
      <c r="P42" s="12" t="e">
        <f>VLOOKUP($C42,TR!$D$3:$O$120,10,FALSE)</f>
        <v>#N/A</v>
      </c>
      <c r="Q42" s="12" t="e">
        <f>VLOOKUP($C42,TR!$E$3:$O$120,10,FALSE)</f>
        <v>#N/A</v>
      </c>
      <c r="R42" s="12" t="e">
        <f>VLOOKUP($C42,BR!$D$3:$O$120,8,FALSE)</f>
        <v>#N/A</v>
      </c>
      <c r="S42" s="47">
        <f>SUMIF(L42:R42,"&gt;0")</f>
        <v>0</v>
      </c>
      <c r="T42" s="47">
        <f>K42+S42</f>
        <v>0</v>
      </c>
    </row>
    <row r="43" spans="1:20" x14ac:dyDescent="0.2">
      <c r="A43" t="str">
        <f t="shared" si="2"/>
        <v/>
      </c>
      <c r="B43" s="48" t="s">
        <v>61</v>
      </c>
      <c r="C43" s="71" t="s">
        <v>154</v>
      </c>
      <c r="D43" s="12" t="e">
        <f>VLOOKUP($C43,BB!$D$3:$O$119,4,FALSE)</f>
        <v>#N/A</v>
      </c>
      <c r="E43" s="12" t="e">
        <f>VLOOKUP($C43,SB!$D$3:$O$120,4,FALSE)</f>
        <v>#N/A</v>
      </c>
      <c r="F43" s="12" t="str">
        <f>VLOOKUP($C43,TD!$D$3:$O$120,4,FALSE)</f>
        <v/>
      </c>
      <c r="G43" s="12" t="e">
        <f>VLOOKUP($C43,SW!$D$3:$O$120,4,FALSE)</f>
        <v>#N/A</v>
      </c>
      <c r="H43" s="12" t="str">
        <f>VLOOKUP($C43,TR!$D$3:$O$120,5,FALSE)</f>
        <v/>
      </c>
      <c r="I43" s="12" t="e">
        <f>VLOOKUP($C43,TR!$E$3:$O$120,5,FALSE)</f>
        <v>#N/A</v>
      </c>
      <c r="J43" s="12" t="e">
        <f>VLOOKUP($C43,BR!$D$3:$O$120,4,FALSE)</f>
        <v>#N/A</v>
      </c>
      <c r="K43" s="47">
        <f>SUMIF(D43:J43,"&gt;0")</f>
        <v>0</v>
      </c>
      <c r="L43" s="12" t="e">
        <f>VLOOKUP($C43,BB!$D$3:$O$119,8,FALSE)</f>
        <v>#N/A</v>
      </c>
      <c r="M43" s="12" t="e">
        <f>VLOOKUP($C43,SB!$D$3:$O$120,8,FALSE)</f>
        <v>#N/A</v>
      </c>
      <c r="N43" s="12" t="str">
        <f>VLOOKUP($C43,TD!$D$3:$O$120,8,FALSE)</f>
        <v/>
      </c>
      <c r="O43" s="12" t="e">
        <f>VLOOKUP($C43,SW!$D$3:$O$120,8,FALSE)</f>
        <v>#N/A</v>
      </c>
      <c r="P43" s="12" t="str">
        <f>VLOOKUP($C43,TR!$D$3:$O$120,10,FALSE)</f>
        <v/>
      </c>
      <c r="Q43" s="12" t="e">
        <f>VLOOKUP($C43,TR!$E$3:$O$120,10,FALSE)</f>
        <v>#N/A</v>
      </c>
      <c r="R43" s="12" t="e">
        <f>VLOOKUP($C43,BR!$D$3:$O$120,8,FALSE)</f>
        <v>#N/A</v>
      </c>
      <c r="S43" s="47">
        <f>SUMIF(L43:R43,"&gt;0")</f>
        <v>0</v>
      </c>
      <c r="T43" s="47">
        <f>K43+S43</f>
        <v>0</v>
      </c>
    </row>
    <row r="44" spans="1:20" x14ac:dyDescent="0.2">
      <c r="A44" t="str">
        <f t="shared" si="2"/>
        <v/>
      </c>
      <c r="B44" s="48" t="s">
        <v>61</v>
      </c>
      <c r="C44" s="67" t="s">
        <v>193</v>
      </c>
      <c r="D44" s="12" t="e">
        <f>VLOOKUP($C44,BB!$D$3:$O$119,4,FALSE)</f>
        <v>#N/A</v>
      </c>
      <c r="E44" s="12" t="e">
        <f>VLOOKUP($C44,SB!$D$3:$O$120,4,FALSE)</f>
        <v>#N/A</v>
      </c>
      <c r="F44" s="12" t="e">
        <f>VLOOKUP($C44,TD!$D$3:$O$120,4,FALSE)</f>
        <v>#N/A</v>
      </c>
      <c r="G44" s="12" t="str">
        <f>VLOOKUP($C44,SW!$D$3:$O$120,4,FALSE)</f>
        <v/>
      </c>
      <c r="H44" s="12" t="e">
        <f>VLOOKUP($C44,TR!$D$3:$O$120,5,FALSE)</f>
        <v>#N/A</v>
      </c>
      <c r="I44" s="12" t="e">
        <f>VLOOKUP($C44,TR!$E$3:$O$120,5,FALSE)</f>
        <v>#N/A</v>
      </c>
      <c r="J44" s="12" t="e">
        <f>VLOOKUP($C44,BR!$D$3:$O$120,4,FALSE)</f>
        <v>#N/A</v>
      </c>
      <c r="K44" s="47">
        <f>SUMIF(D44:J44,"&gt;0")</f>
        <v>0</v>
      </c>
      <c r="L44" s="12" t="e">
        <f>VLOOKUP($C44,BB!$D$3:$O$119,8,FALSE)</f>
        <v>#N/A</v>
      </c>
      <c r="M44" s="12" t="e">
        <f>VLOOKUP($C44,SB!$D$3:$O$120,8,FALSE)</f>
        <v>#N/A</v>
      </c>
      <c r="N44" s="12" t="e">
        <f>VLOOKUP($C44,TD!$D$3:$O$120,8,FALSE)</f>
        <v>#N/A</v>
      </c>
      <c r="O44" s="12" t="str">
        <f>VLOOKUP($C44,SW!$D$3:$O$120,8,FALSE)</f>
        <v/>
      </c>
      <c r="P44" s="12" t="e">
        <f>VLOOKUP($C44,TR!$D$3:$O$120,10,FALSE)</f>
        <v>#N/A</v>
      </c>
      <c r="Q44" s="12" t="e">
        <f>VLOOKUP($C44,TR!$E$3:$O$120,10,FALSE)</f>
        <v>#N/A</v>
      </c>
      <c r="R44" s="12" t="e">
        <f>VLOOKUP($C44,BR!$D$3:$O$120,8,FALSE)</f>
        <v>#N/A</v>
      </c>
      <c r="S44" s="47">
        <f>SUMIF(L44:R44,"&gt;0")</f>
        <v>0</v>
      </c>
      <c r="T44" s="47">
        <f>K44+S44</f>
        <v>0</v>
      </c>
    </row>
    <row r="45" spans="1:20" x14ac:dyDescent="0.2">
      <c r="A45" t="str">
        <f t="shared" si="2"/>
        <v/>
      </c>
      <c r="B45" s="104" t="s">
        <v>61</v>
      </c>
      <c r="C45" s="67" t="s">
        <v>244</v>
      </c>
      <c r="D45" s="12" t="e">
        <f>VLOOKUP($C45,BB!$D$3:$O$119,4,FALSE)</f>
        <v>#N/A</v>
      </c>
      <c r="E45" s="12" t="e">
        <f>VLOOKUP($C45,SB!$D$3:$O$120,4,FALSE)</f>
        <v>#N/A</v>
      </c>
      <c r="F45" s="12" t="e">
        <f>VLOOKUP($C45,TD!$D$3:$O$120,4,FALSE)</f>
        <v>#N/A</v>
      </c>
      <c r="G45" s="12" t="e">
        <f>VLOOKUP($C45,SW!$D$3:$O$120,4,FALSE)</f>
        <v>#N/A</v>
      </c>
      <c r="H45" s="12" t="e">
        <f>VLOOKUP($C45,TR!$D$3:$O$120,5,FALSE)</f>
        <v>#N/A</v>
      </c>
      <c r="I45" s="12" t="e">
        <f>VLOOKUP($C45,TR!$E$3:$O$120,5,FALSE)</f>
        <v>#N/A</v>
      </c>
      <c r="J45" s="12" t="str">
        <f>VLOOKUP($C45,BR!$D$3:$O$120,4,FALSE)</f>
        <v/>
      </c>
      <c r="K45" s="47">
        <f>SUMIF(D45:J45,"&gt;0")</f>
        <v>0</v>
      </c>
      <c r="L45" s="12" t="e">
        <f>VLOOKUP($C45,BB!$D$3:$O$119,8,FALSE)</f>
        <v>#N/A</v>
      </c>
      <c r="M45" s="12" t="e">
        <f>VLOOKUP($C45,SB!$D$3:$O$120,8,FALSE)</f>
        <v>#N/A</v>
      </c>
      <c r="N45" s="12" t="e">
        <f>VLOOKUP($C45,TD!$D$3:$O$120,8,FALSE)</f>
        <v>#N/A</v>
      </c>
      <c r="O45" s="12" t="e">
        <f>VLOOKUP($C45,SW!$D$3:$O$120,8,FALSE)</f>
        <v>#N/A</v>
      </c>
      <c r="P45" s="12" t="e">
        <f>VLOOKUP($C45,TR!$D$3:$O$120,10,FALSE)</f>
        <v>#N/A</v>
      </c>
      <c r="Q45" s="12" t="e">
        <f>VLOOKUP($C45,TR!$E$3:$O$120,10,FALSE)</f>
        <v>#N/A</v>
      </c>
      <c r="R45" s="12" t="str">
        <f>VLOOKUP($C45,BR!$D$3:$O$120,8,FALSE)</f>
        <v/>
      </c>
      <c r="S45" s="47">
        <f>SUMIF(L45:R45,"&gt;0")</f>
        <v>0</v>
      </c>
      <c r="T45" s="47">
        <f>K45+S45</f>
        <v>0</v>
      </c>
    </row>
    <row r="46" spans="1:20" x14ac:dyDescent="0.2">
      <c r="A46" t="str">
        <f t="shared" si="2"/>
        <v/>
      </c>
      <c r="B46" s="48" t="s">
        <v>61</v>
      </c>
      <c r="C46" s="71" t="s">
        <v>248</v>
      </c>
      <c r="D46" s="12" t="e">
        <f>VLOOKUP($C46,BB!$D$3:$O$119,4,FALSE)</f>
        <v>#N/A</v>
      </c>
      <c r="E46" s="12" t="e">
        <f>VLOOKUP($C46,SB!$D$3:$O$120,4,FALSE)</f>
        <v>#N/A</v>
      </c>
      <c r="F46" s="12" t="e">
        <f>VLOOKUP($C46,TD!$D$3:$O$120,4,FALSE)</f>
        <v>#N/A</v>
      </c>
      <c r="G46" s="12" t="e">
        <f>VLOOKUP($C46,SW!$D$3:$O$120,4,FALSE)</f>
        <v>#N/A</v>
      </c>
      <c r="H46" s="12" t="e">
        <f>VLOOKUP($C46,TR!$D$3:$O$120,5,FALSE)</f>
        <v>#N/A</v>
      </c>
      <c r="I46" s="12" t="e">
        <f>VLOOKUP($C46,TR!$E$3:$O$120,5,FALSE)</f>
        <v>#N/A</v>
      </c>
      <c r="J46" s="12" t="str">
        <f>VLOOKUP($C46,BR!$D$3:$O$120,4,FALSE)</f>
        <v/>
      </c>
      <c r="K46" s="47">
        <f>SUMIF(D46:J46,"&gt;0")</f>
        <v>0</v>
      </c>
      <c r="L46" s="12" t="e">
        <f>VLOOKUP($C46,BB!$D$3:$O$119,8,FALSE)</f>
        <v>#N/A</v>
      </c>
      <c r="M46" s="12" t="e">
        <f>VLOOKUP($C46,SB!$D$3:$O$120,8,FALSE)</f>
        <v>#N/A</v>
      </c>
      <c r="N46" s="12" t="e">
        <f>VLOOKUP($C46,TD!$D$3:$O$120,8,FALSE)</f>
        <v>#N/A</v>
      </c>
      <c r="O46" s="12" t="e">
        <f>VLOOKUP($C46,SW!$D$3:$O$120,8,FALSE)</f>
        <v>#N/A</v>
      </c>
      <c r="P46" s="12" t="e">
        <f>VLOOKUP($C46,TR!$D$3:$O$120,10,FALSE)</f>
        <v>#N/A</v>
      </c>
      <c r="Q46" s="12" t="e">
        <f>VLOOKUP($C46,TR!$E$3:$O$120,10,FALSE)</f>
        <v>#N/A</v>
      </c>
      <c r="R46" s="12" t="str">
        <f>VLOOKUP($C46,BR!$D$3:$O$120,8,FALSE)</f>
        <v/>
      </c>
      <c r="S46" s="47">
        <f>SUMIF(L46:R46,"&gt;0")</f>
        <v>0</v>
      </c>
      <c r="T46" s="47">
        <f>K46+S46</f>
        <v>0</v>
      </c>
    </row>
    <row r="47" spans="1:20" x14ac:dyDescent="0.2">
      <c r="A47" t="str">
        <f t="shared" si="2"/>
        <v/>
      </c>
      <c r="B47" s="48" t="s">
        <v>61</v>
      </c>
      <c r="C47" s="67" t="s">
        <v>249</v>
      </c>
      <c r="D47" s="12" t="e">
        <f>VLOOKUP($C47,BB!$D$3:$O$119,4,FALSE)</f>
        <v>#N/A</v>
      </c>
      <c r="E47" s="12" t="e">
        <f>VLOOKUP($C47,SB!$D$3:$O$120,4,FALSE)</f>
        <v>#N/A</v>
      </c>
      <c r="F47" s="12" t="e">
        <f>VLOOKUP($C47,TD!$D$3:$O$120,4,FALSE)</f>
        <v>#N/A</v>
      </c>
      <c r="G47" s="12" t="e">
        <f>VLOOKUP($C47,SW!$D$3:$O$120,4,FALSE)</f>
        <v>#N/A</v>
      </c>
      <c r="H47" s="12" t="e">
        <f>VLOOKUP($C47,TR!$D$3:$O$120,5,FALSE)</f>
        <v>#N/A</v>
      </c>
      <c r="I47" s="12" t="e">
        <f>VLOOKUP($C47,TR!$E$3:$O$120,5,FALSE)</f>
        <v>#N/A</v>
      </c>
      <c r="J47" s="12" t="str">
        <f>VLOOKUP($C47,BR!$D$3:$O$120,4,FALSE)</f>
        <v/>
      </c>
      <c r="K47" s="47">
        <f t="shared" ref="K37:K68" si="3">SUMIF(D47:J47,"&gt;0")</f>
        <v>0</v>
      </c>
      <c r="L47" s="12" t="e">
        <f>VLOOKUP($C47,BB!$D$3:$O$119,8,FALSE)</f>
        <v>#N/A</v>
      </c>
      <c r="M47" s="12" t="e">
        <f>VLOOKUP($C47,SB!$D$3:$O$120,8,FALSE)</f>
        <v>#N/A</v>
      </c>
      <c r="N47" s="12" t="e">
        <f>VLOOKUP($C47,TD!$D$3:$O$120,8,FALSE)</f>
        <v>#N/A</v>
      </c>
      <c r="O47" s="12" t="e">
        <f>VLOOKUP($C47,SW!$D$3:$O$120,8,FALSE)</f>
        <v>#N/A</v>
      </c>
      <c r="P47" s="12" t="e">
        <f>VLOOKUP($C47,TR!$D$3:$O$120,10,FALSE)</f>
        <v>#N/A</v>
      </c>
      <c r="Q47" s="12" t="e">
        <f>VLOOKUP($C47,TR!$E$3:$O$120,10,FALSE)</f>
        <v>#N/A</v>
      </c>
      <c r="R47" s="12" t="str">
        <f>VLOOKUP($C47,BR!$D$3:$O$120,8,FALSE)</f>
        <v/>
      </c>
      <c r="S47" s="47">
        <f t="shared" ref="S37:S68" si="4">SUMIF(L47:R47,"&gt;0")</f>
        <v>0</v>
      </c>
      <c r="T47" s="47">
        <f t="shared" ref="T37:T68" si="5">K47+S47</f>
        <v>0</v>
      </c>
    </row>
    <row r="48" spans="1:20" x14ac:dyDescent="0.2">
      <c r="A48" t="str">
        <f t="shared" si="2"/>
        <v/>
      </c>
      <c r="B48" s="48" t="s">
        <v>61</v>
      </c>
      <c r="C48" s="67" t="s">
        <v>250</v>
      </c>
      <c r="D48" s="12" t="e">
        <f>VLOOKUP($C48,BB!$D$3:$O$119,4,FALSE)</f>
        <v>#N/A</v>
      </c>
      <c r="E48" s="12" t="e">
        <f>VLOOKUP($C48,SB!$D$3:$O$120,4,FALSE)</f>
        <v>#N/A</v>
      </c>
      <c r="F48" s="12" t="e">
        <f>VLOOKUP($C48,TD!$D$3:$O$120,4,FALSE)</f>
        <v>#N/A</v>
      </c>
      <c r="G48" s="12" t="e">
        <f>VLOOKUP($C48,SW!$D$3:$O$120,4,FALSE)</f>
        <v>#N/A</v>
      </c>
      <c r="H48" s="12" t="e">
        <f>VLOOKUP($C48,TR!$D$3:$O$120,5,FALSE)</f>
        <v>#N/A</v>
      </c>
      <c r="I48" s="12" t="e">
        <f>VLOOKUP($C48,TR!$E$3:$O$120,5,FALSE)</f>
        <v>#N/A</v>
      </c>
      <c r="J48" s="12" t="str">
        <f>VLOOKUP($C48,BR!$D$3:$O$120,4,FALSE)</f>
        <v/>
      </c>
      <c r="K48" s="47">
        <f t="shared" si="3"/>
        <v>0</v>
      </c>
      <c r="L48" s="12" t="e">
        <f>VLOOKUP($C48,BB!$D$3:$O$119,8,FALSE)</f>
        <v>#N/A</v>
      </c>
      <c r="M48" s="12" t="e">
        <f>VLOOKUP($C48,SB!$D$3:$O$120,8,FALSE)</f>
        <v>#N/A</v>
      </c>
      <c r="N48" s="12" t="e">
        <f>VLOOKUP($C48,TD!$D$3:$O$120,8,FALSE)</f>
        <v>#N/A</v>
      </c>
      <c r="O48" s="12" t="e">
        <f>VLOOKUP($C48,SW!$D$3:$O$120,8,FALSE)</f>
        <v>#N/A</v>
      </c>
      <c r="P48" s="12" t="e">
        <f>VLOOKUP($C48,TR!$D$3:$O$120,10,FALSE)</f>
        <v>#N/A</v>
      </c>
      <c r="Q48" s="12" t="e">
        <f>VLOOKUP($C48,TR!$E$3:$O$120,10,FALSE)</f>
        <v>#N/A</v>
      </c>
      <c r="R48" s="12" t="str">
        <f>VLOOKUP($C48,BR!$D$3:$O$120,8,FALSE)</f>
        <v/>
      </c>
      <c r="S48" s="47">
        <f t="shared" si="4"/>
        <v>0</v>
      </c>
      <c r="T48" s="47">
        <f t="shared" si="5"/>
        <v>0</v>
      </c>
    </row>
    <row r="49" spans="1:20" x14ac:dyDescent="0.2">
      <c r="A49" t="str">
        <f t="shared" si="2"/>
        <v/>
      </c>
      <c r="B49" s="48" t="s">
        <v>61</v>
      </c>
      <c r="C49" s="71" t="s">
        <v>253</v>
      </c>
      <c r="D49" s="12" t="e">
        <f>VLOOKUP($C49,BB!$D$3:$O$119,4,FALSE)</f>
        <v>#N/A</v>
      </c>
      <c r="E49" s="12" t="e">
        <f>VLOOKUP($C49,SB!$D$3:$O$120,4,FALSE)</f>
        <v>#N/A</v>
      </c>
      <c r="F49" s="12" t="e">
        <f>VLOOKUP($C49,TD!$D$3:$O$120,4,FALSE)</f>
        <v>#N/A</v>
      </c>
      <c r="G49" s="12" t="e">
        <f>VLOOKUP($C49,SW!$D$3:$O$120,4,FALSE)</f>
        <v>#N/A</v>
      </c>
      <c r="H49" s="12" t="e">
        <f>VLOOKUP($C49,TR!$D$3:$O$120,5,FALSE)</f>
        <v>#N/A</v>
      </c>
      <c r="I49" s="12" t="e">
        <f>VLOOKUP($C49,TR!$E$3:$O$120,5,FALSE)</f>
        <v>#N/A</v>
      </c>
      <c r="J49" s="12" t="str">
        <f>VLOOKUP($C49,BR!$D$3:$O$120,4,FALSE)</f>
        <v/>
      </c>
      <c r="K49" s="47">
        <f t="shared" si="3"/>
        <v>0</v>
      </c>
      <c r="L49" s="12" t="e">
        <f>VLOOKUP($C49,BB!$D$3:$O$119,8,FALSE)</f>
        <v>#N/A</v>
      </c>
      <c r="M49" s="12" t="e">
        <f>VLOOKUP($C49,SB!$D$3:$O$120,8,FALSE)</f>
        <v>#N/A</v>
      </c>
      <c r="N49" s="12" t="e">
        <f>VLOOKUP($C49,TD!$D$3:$O$120,8,FALSE)</f>
        <v>#N/A</v>
      </c>
      <c r="O49" s="12" t="e">
        <f>VLOOKUP($C49,SW!$D$3:$O$120,8,FALSE)</f>
        <v>#N/A</v>
      </c>
      <c r="P49" s="12" t="e">
        <f>VLOOKUP($C49,TR!$D$3:$O$120,10,FALSE)</f>
        <v>#N/A</v>
      </c>
      <c r="Q49" s="12" t="e">
        <f>VLOOKUP($C49,TR!$E$3:$O$120,10,FALSE)</f>
        <v>#N/A</v>
      </c>
      <c r="R49" s="12" t="str">
        <f>VLOOKUP($C49,BR!$D$3:$O$120,8,FALSE)</f>
        <v/>
      </c>
      <c r="S49" s="47">
        <f t="shared" si="4"/>
        <v>0</v>
      </c>
      <c r="T49" s="47">
        <f t="shared" si="5"/>
        <v>0</v>
      </c>
    </row>
    <row r="50" spans="1:20" x14ac:dyDescent="0.2">
      <c r="A50" t="str">
        <f t="shared" si="2"/>
        <v/>
      </c>
      <c r="B50" s="48" t="s">
        <v>61</v>
      </c>
      <c r="C50" s="71" t="s">
        <v>263</v>
      </c>
      <c r="D50" s="12" t="e">
        <f>VLOOKUP($C50,BB!$D$3:$O$119,4,FALSE)</f>
        <v>#N/A</v>
      </c>
      <c r="E50" s="12" t="e">
        <f>VLOOKUP($C50,SB!$D$3:$O$120,4,FALSE)</f>
        <v>#N/A</v>
      </c>
      <c r="F50" s="12" t="e">
        <f>VLOOKUP($C50,TD!$D$3:$O$120,4,FALSE)</f>
        <v>#N/A</v>
      </c>
      <c r="G50" s="12" t="e">
        <f>VLOOKUP($C50,SW!$D$3:$O$120,4,FALSE)</f>
        <v>#N/A</v>
      </c>
      <c r="H50" s="12" t="e">
        <f>VLOOKUP($C50,TR!$D$3:$O$120,5,FALSE)</f>
        <v>#N/A</v>
      </c>
      <c r="I50" s="12" t="str">
        <f>VLOOKUP($C50,TR!$E$3:$O$120,5,FALSE)</f>
        <v/>
      </c>
      <c r="J50" s="12" t="e">
        <f>VLOOKUP($C50,BR!$D$3:$O$120,4,FALSE)</f>
        <v>#N/A</v>
      </c>
      <c r="K50" s="47">
        <f t="shared" si="3"/>
        <v>0</v>
      </c>
      <c r="L50" s="12" t="e">
        <f>VLOOKUP($C50,BB!$D$3:$O$119,8,FALSE)</f>
        <v>#N/A</v>
      </c>
      <c r="M50" s="12" t="e">
        <f>VLOOKUP($C50,SB!$D$3:$O$120,8,FALSE)</f>
        <v>#N/A</v>
      </c>
      <c r="N50" s="12" t="e">
        <f>VLOOKUP($C50,TD!$D$3:$O$120,8,FALSE)</f>
        <v>#N/A</v>
      </c>
      <c r="O50" s="12" t="e">
        <f>VLOOKUP($C50,SW!$D$3:$O$120,8,FALSE)</f>
        <v>#N/A</v>
      </c>
      <c r="P50" s="12" t="e">
        <f>VLOOKUP($C50,TR!$D$3:$O$120,10,FALSE)</f>
        <v>#N/A</v>
      </c>
      <c r="Q50" s="12" t="str">
        <f>VLOOKUP($C50,TR!$E$3:$O$120,10,FALSE)</f>
        <v/>
      </c>
      <c r="R50" s="12" t="e">
        <f>VLOOKUP($C50,BR!$D$3:$O$120,8,FALSE)</f>
        <v>#N/A</v>
      </c>
      <c r="S50" s="47">
        <f t="shared" si="4"/>
        <v>0</v>
      </c>
      <c r="T50" s="47">
        <f t="shared" si="5"/>
        <v>0</v>
      </c>
    </row>
    <row r="51" spans="1:20" x14ac:dyDescent="0.2">
      <c r="A51" t="str">
        <f t="shared" si="2"/>
        <v/>
      </c>
      <c r="B51" s="48" t="s">
        <v>61</v>
      </c>
      <c r="C51" s="67" t="s">
        <v>265</v>
      </c>
      <c r="D51" s="12" t="e">
        <f>VLOOKUP($C51,BB!$D$3:$O$119,4,FALSE)</f>
        <v>#N/A</v>
      </c>
      <c r="E51" s="12" t="e">
        <f>VLOOKUP($C51,SB!$D$3:$O$120,4,FALSE)</f>
        <v>#N/A</v>
      </c>
      <c r="F51" s="12" t="e">
        <f>VLOOKUP($C51,TD!$D$3:$O$120,4,FALSE)</f>
        <v>#N/A</v>
      </c>
      <c r="G51" s="12" t="e">
        <f>VLOOKUP($C51,SW!$D$3:$O$120,4,FALSE)</f>
        <v>#N/A</v>
      </c>
      <c r="H51" s="12" t="str">
        <f>VLOOKUP($C51,TR!$D$3:$O$120,5,FALSE)</f>
        <v/>
      </c>
      <c r="I51" s="12" t="e">
        <f>VLOOKUP($C51,TR!$E$3:$O$120,5,FALSE)</f>
        <v>#N/A</v>
      </c>
      <c r="J51" s="12" t="e">
        <f>VLOOKUP($C51,BR!$D$3:$O$120,4,FALSE)</f>
        <v>#N/A</v>
      </c>
      <c r="K51" s="47">
        <f t="shared" si="3"/>
        <v>0</v>
      </c>
      <c r="L51" s="12" t="e">
        <f>VLOOKUP($C51,BB!$D$3:$O$119,8,FALSE)</f>
        <v>#N/A</v>
      </c>
      <c r="M51" s="12" t="e">
        <f>VLOOKUP($C51,SB!$D$3:$O$120,8,FALSE)</f>
        <v>#N/A</v>
      </c>
      <c r="N51" s="12" t="e">
        <f>VLOOKUP($C51,TD!$D$3:$O$120,8,FALSE)</f>
        <v>#N/A</v>
      </c>
      <c r="O51" s="12" t="e">
        <f>VLOOKUP($C51,SW!$D$3:$O$120,8,FALSE)</f>
        <v>#N/A</v>
      </c>
      <c r="P51" s="12" t="str">
        <f>VLOOKUP($C51,TR!$D$3:$O$120,10,FALSE)</f>
        <v/>
      </c>
      <c r="Q51" s="12" t="e">
        <f>VLOOKUP($C51,TR!$E$3:$O$120,10,FALSE)</f>
        <v>#N/A</v>
      </c>
      <c r="R51" s="12" t="e">
        <f>VLOOKUP($C51,BR!$D$3:$O$120,8,FALSE)</f>
        <v>#N/A</v>
      </c>
      <c r="S51" s="47">
        <f t="shared" si="4"/>
        <v>0</v>
      </c>
      <c r="T51" s="47">
        <f t="shared" si="5"/>
        <v>0</v>
      </c>
    </row>
    <row r="52" spans="1:20" x14ac:dyDescent="0.2">
      <c r="A52" t="str">
        <f t="shared" si="2"/>
        <v/>
      </c>
      <c r="B52" s="48" t="s">
        <v>61</v>
      </c>
      <c r="C52" s="67" t="s">
        <v>266</v>
      </c>
      <c r="D52" s="12" t="e">
        <f>VLOOKUP($C52,BB!$D$3:$O$119,4,FALSE)</f>
        <v>#N/A</v>
      </c>
      <c r="E52" s="12" t="e">
        <f>VLOOKUP($C52,SB!$D$3:$O$120,4,FALSE)</f>
        <v>#N/A</v>
      </c>
      <c r="F52" s="12" t="e">
        <f>VLOOKUP($C52,TD!$D$3:$O$120,4,FALSE)</f>
        <v>#N/A</v>
      </c>
      <c r="G52" s="12" t="e">
        <f>VLOOKUP($C52,SW!$D$3:$O$120,4,FALSE)</f>
        <v>#N/A</v>
      </c>
      <c r="H52" s="12" t="e">
        <f>VLOOKUP($C52,TR!$D$3:$O$120,5,FALSE)</f>
        <v>#N/A</v>
      </c>
      <c r="I52" s="12" t="str">
        <f>VLOOKUP($C52,TR!$E$3:$O$120,5,FALSE)</f>
        <v/>
      </c>
      <c r="J52" s="12" t="e">
        <f>VLOOKUP($C52,BR!$D$3:$O$120,4,FALSE)</f>
        <v>#N/A</v>
      </c>
      <c r="K52" s="47">
        <f t="shared" si="3"/>
        <v>0</v>
      </c>
      <c r="L52" s="12" t="e">
        <f>VLOOKUP($C52,BB!$D$3:$O$119,8,FALSE)</f>
        <v>#N/A</v>
      </c>
      <c r="M52" s="12" t="e">
        <f>VLOOKUP($C52,SB!$D$3:$O$120,8,FALSE)</f>
        <v>#N/A</v>
      </c>
      <c r="N52" s="12" t="e">
        <f>VLOOKUP($C52,TD!$D$3:$O$120,8,FALSE)</f>
        <v>#N/A</v>
      </c>
      <c r="O52" s="12" t="e">
        <f>VLOOKUP($C52,SW!$D$3:$O$120,8,FALSE)</f>
        <v>#N/A</v>
      </c>
      <c r="P52" s="12" t="e">
        <f>VLOOKUP($C52,TR!$D$3:$O$120,10,FALSE)</f>
        <v>#N/A</v>
      </c>
      <c r="Q52" s="12" t="str">
        <f>VLOOKUP($C52,TR!$E$3:$O$120,10,FALSE)</f>
        <v/>
      </c>
      <c r="R52" s="12" t="e">
        <f>VLOOKUP($C52,BR!$D$3:$O$120,8,FALSE)</f>
        <v>#N/A</v>
      </c>
      <c r="S52" s="47">
        <f t="shared" si="4"/>
        <v>0</v>
      </c>
      <c r="T52" s="47">
        <f t="shared" si="5"/>
        <v>0</v>
      </c>
    </row>
    <row r="53" spans="1:20" x14ac:dyDescent="0.2">
      <c r="A53" t="str">
        <f t="shared" si="2"/>
        <v/>
      </c>
      <c r="B53" s="48" t="s">
        <v>61</v>
      </c>
      <c r="C53" s="67" t="s">
        <v>271</v>
      </c>
      <c r="D53" s="12" t="e">
        <f>VLOOKUP($C53,BB!$D$3:$O$119,4,FALSE)</f>
        <v>#N/A</v>
      </c>
      <c r="E53" s="12" t="e">
        <f>VLOOKUP($C53,SB!$D$3:$O$120,4,FALSE)</f>
        <v>#N/A</v>
      </c>
      <c r="F53" s="12" t="e">
        <f>VLOOKUP($C53,TD!$D$3:$O$120,4,FALSE)</f>
        <v>#N/A</v>
      </c>
      <c r="G53" s="12" t="e">
        <f>VLOOKUP($C53,SW!$D$3:$O$120,4,FALSE)</f>
        <v>#N/A</v>
      </c>
      <c r="H53" s="12" t="e">
        <f>VLOOKUP($C53,TR!$D$3:$O$120,5,FALSE)</f>
        <v>#N/A</v>
      </c>
      <c r="I53" s="12" t="str">
        <f>VLOOKUP($C53,TR!$E$3:$O$120,5,FALSE)</f>
        <v/>
      </c>
      <c r="J53" s="12" t="e">
        <f>VLOOKUP($C53,BR!$D$3:$O$120,4,FALSE)</f>
        <v>#N/A</v>
      </c>
      <c r="K53" s="47">
        <f t="shared" si="3"/>
        <v>0</v>
      </c>
      <c r="L53" s="12" t="e">
        <f>VLOOKUP($C53,BB!$D$3:$O$119,8,FALSE)</f>
        <v>#N/A</v>
      </c>
      <c r="M53" s="12" t="e">
        <f>VLOOKUP($C53,SB!$D$3:$O$120,8,FALSE)</f>
        <v>#N/A</v>
      </c>
      <c r="N53" s="12" t="e">
        <f>VLOOKUP($C53,TD!$D$3:$O$120,8,FALSE)</f>
        <v>#N/A</v>
      </c>
      <c r="O53" s="12" t="e">
        <f>VLOOKUP($C53,SW!$D$3:$O$120,8,FALSE)</f>
        <v>#N/A</v>
      </c>
      <c r="P53" s="12" t="e">
        <f>VLOOKUP($C53,TR!$D$3:$O$120,10,FALSE)</f>
        <v>#N/A</v>
      </c>
      <c r="Q53" s="12" t="str">
        <f>VLOOKUP($C53,TR!$E$3:$O$120,10,FALSE)</f>
        <v/>
      </c>
      <c r="R53" s="12" t="e">
        <f>VLOOKUP($C53,BR!$D$3:$O$120,8,FALSE)</f>
        <v>#N/A</v>
      </c>
      <c r="S53" s="47">
        <f t="shared" si="4"/>
        <v>0</v>
      </c>
      <c r="T53" s="47">
        <f t="shared" si="5"/>
        <v>0</v>
      </c>
    </row>
    <row r="54" spans="1:20" x14ac:dyDescent="0.2">
      <c r="A54" t="str">
        <f t="shared" si="2"/>
        <v/>
      </c>
      <c r="B54" s="48" t="s">
        <v>61</v>
      </c>
      <c r="C54" s="67" t="s">
        <v>286</v>
      </c>
      <c r="D54" s="12" t="e">
        <f>VLOOKUP($C54,BB!$D$3:$O$119,4,FALSE)</f>
        <v>#N/A</v>
      </c>
      <c r="E54" s="12" t="e">
        <f>VLOOKUP($C54,SB!$D$3:$O$120,4,FALSE)</f>
        <v>#N/A</v>
      </c>
      <c r="F54" s="12" t="e">
        <f>VLOOKUP($C54,TD!$D$3:$O$120,4,FALSE)</f>
        <v>#N/A</v>
      </c>
      <c r="G54" s="12" t="e">
        <f>VLOOKUP($C54,SW!$D$3:$O$120,4,FALSE)</f>
        <v>#N/A</v>
      </c>
      <c r="H54" s="12" t="e">
        <f>VLOOKUP($C54,TR!$D$3:$O$120,5,FALSE)</f>
        <v>#N/A</v>
      </c>
      <c r="I54" s="12" t="str">
        <f>VLOOKUP($C54,TR!$E$3:$O$120,5,FALSE)</f>
        <v/>
      </c>
      <c r="J54" s="12" t="e">
        <f>VLOOKUP($C54,BR!$D$3:$O$120,4,FALSE)</f>
        <v>#N/A</v>
      </c>
      <c r="K54" s="47">
        <f t="shared" si="3"/>
        <v>0</v>
      </c>
      <c r="L54" s="12" t="e">
        <f>VLOOKUP($C54,BB!$D$3:$O$119,8,FALSE)</f>
        <v>#N/A</v>
      </c>
      <c r="M54" s="12" t="e">
        <f>VLOOKUP($C54,SB!$D$3:$O$120,8,FALSE)</f>
        <v>#N/A</v>
      </c>
      <c r="N54" s="12" t="e">
        <f>VLOOKUP($C54,TD!$D$3:$O$120,8,FALSE)</f>
        <v>#N/A</v>
      </c>
      <c r="O54" s="12" t="e">
        <f>VLOOKUP($C54,SW!$D$3:$O$120,8,FALSE)</f>
        <v>#N/A</v>
      </c>
      <c r="P54" s="12" t="e">
        <f>VLOOKUP($C54,TR!$D$3:$O$120,10,FALSE)</f>
        <v>#N/A</v>
      </c>
      <c r="Q54" s="12" t="str">
        <f>VLOOKUP($C54,TR!$E$3:$O$120,10,FALSE)</f>
        <v/>
      </c>
      <c r="R54" s="12" t="e">
        <f>VLOOKUP($C54,BR!$D$3:$O$120,8,FALSE)</f>
        <v>#N/A</v>
      </c>
      <c r="S54" s="47">
        <f t="shared" si="4"/>
        <v>0</v>
      </c>
      <c r="T54" s="47">
        <f t="shared" si="5"/>
        <v>0</v>
      </c>
    </row>
    <row r="55" spans="1:20" x14ac:dyDescent="0.2">
      <c r="A55" t="str">
        <f t="shared" si="2"/>
        <v/>
      </c>
      <c r="B55" s="114" t="s">
        <v>109</v>
      </c>
      <c r="C55" s="69" t="s">
        <v>158</v>
      </c>
      <c r="D55" s="12" t="e">
        <f>VLOOKUP($C55,BB!$D$3:$O$119,4,FALSE)</f>
        <v>#N/A</v>
      </c>
      <c r="E55" s="12" t="e">
        <f>VLOOKUP($C55,SB!$D$3:$O$120,4,FALSE)</f>
        <v>#N/A</v>
      </c>
      <c r="F55" s="12" t="str">
        <f>VLOOKUP($C55,TD!$D$3:$O$120,4,FALSE)</f>
        <v/>
      </c>
      <c r="G55" s="12" t="e">
        <f>VLOOKUP($C55,SW!$D$3:$O$120,4,FALSE)</f>
        <v>#N/A</v>
      </c>
      <c r="H55" s="12" t="str">
        <f>VLOOKUP($C55,TR!$D$3:$O$120,5,FALSE)</f>
        <v/>
      </c>
      <c r="I55" s="12" t="e">
        <f>VLOOKUP($C55,TR!$E$3:$O$120,5,FALSE)</f>
        <v>#N/A</v>
      </c>
      <c r="J55" s="12" t="e">
        <f>VLOOKUP($C55,BR!$D$3:$O$120,4,FALSE)</f>
        <v>#N/A</v>
      </c>
      <c r="K55" s="47">
        <f t="shared" si="3"/>
        <v>0</v>
      </c>
      <c r="L55" s="12" t="e">
        <f>VLOOKUP($C55,BB!$D$3:$O$119,8,FALSE)</f>
        <v>#N/A</v>
      </c>
      <c r="M55" s="12" t="e">
        <f>VLOOKUP($C55,SB!$D$3:$O$120,8,FALSE)</f>
        <v>#N/A</v>
      </c>
      <c r="N55" s="12" t="str">
        <f>VLOOKUP($C55,TD!$D$3:$O$120,8,FALSE)</f>
        <v/>
      </c>
      <c r="O55" s="12" t="e">
        <f>VLOOKUP($C55,SW!$D$3:$O$120,8,FALSE)</f>
        <v>#N/A</v>
      </c>
      <c r="P55" s="12" t="str">
        <f>VLOOKUP($C55,TR!$D$3:$O$120,10,FALSE)</f>
        <v/>
      </c>
      <c r="Q55" s="12" t="e">
        <f>VLOOKUP($C55,TR!$E$3:$O$120,10,FALSE)</f>
        <v>#N/A</v>
      </c>
      <c r="R55" s="12" t="e">
        <f>VLOOKUP($C55,BR!$D$3:$O$120,8,FALSE)</f>
        <v>#N/A</v>
      </c>
      <c r="S55" s="47">
        <f t="shared" si="4"/>
        <v>0</v>
      </c>
      <c r="T55" s="47">
        <f t="shared" si="5"/>
        <v>0</v>
      </c>
    </row>
    <row r="56" spans="1:20" x14ac:dyDescent="0.2">
      <c r="A56">
        <f t="shared" si="2"/>
        <v>52</v>
      </c>
      <c r="B56" s="115" t="s">
        <v>109</v>
      </c>
      <c r="C56" s="71" t="s">
        <v>167</v>
      </c>
      <c r="D56" s="12" t="e">
        <f>VLOOKUP($C56,BB!$D$3:$O$119,4,FALSE)</f>
        <v>#N/A</v>
      </c>
      <c r="E56" s="12" t="e">
        <f>VLOOKUP($C56,SB!$D$3:$O$120,4,FALSE)</f>
        <v>#N/A</v>
      </c>
      <c r="F56" s="12" t="str">
        <f>VLOOKUP($C56,TD!$D$3:$O$120,4,FALSE)</f>
        <v/>
      </c>
      <c r="G56" s="12" t="e">
        <f>VLOOKUP($C56,SW!$D$3:$O$120,4,FALSE)</f>
        <v>#N/A</v>
      </c>
      <c r="H56" s="12" t="e">
        <f>VLOOKUP($C56,TR!$D$3:$O$120,5,FALSE)</f>
        <v>#N/A</v>
      </c>
      <c r="I56" s="12" t="e">
        <f>VLOOKUP($C56,TR!$E$3:$O$120,5,FALSE)</f>
        <v>#N/A</v>
      </c>
      <c r="J56" s="12" t="e">
        <f>VLOOKUP($C56,BR!$D$3:$O$120,4,FALSE)</f>
        <v>#N/A</v>
      </c>
      <c r="K56" s="47">
        <f t="shared" si="3"/>
        <v>0</v>
      </c>
      <c r="L56" s="12" t="e">
        <f>VLOOKUP($C56,BB!$D$3:$O$119,8,FALSE)</f>
        <v>#N/A</v>
      </c>
      <c r="M56" s="12" t="e">
        <f>VLOOKUP($C56,SB!$D$3:$O$120,8,FALSE)</f>
        <v>#N/A</v>
      </c>
      <c r="N56" s="12">
        <f>VLOOKUP($C56,TD!$D$3:$O$120,8,FALSE)</f>
        <v>6</v>
      </c>
      <c r="O56" s="12" t="e">
        <f>VLOOKUP($C56,SW!$D$3:$O$120,8,FALSE)</f>
        <v>#N/A</v>
      </c>
      <c r="P56" s="12" t="e">
        <f>VLOOKUP($C56,TR!$D$3:$O$120,10,FALSE)</f>
        <v>#N/A</v>
      </c>
      <c r="Q56" s="12" t="e">
        <f>VLOOKUP($C56,TR!$E$3:$O$120,10,FALSE)</f>
        <v>#N/A</v>
      </c>
      <c r="R56" s="12" t="e">
        <f>VLOOKUP($C56,BR!$D$3:$O$120,8,FALSE)</f>
        <v>#N/A</v>
      </c>
      <c r="S56" s="47">
        <f t="shared" si="4"/>
        <v>6</v>
      </c>
      <c r="T56" s="47">
        <f t="shared" si="5"/>
        <v>6</v>
      </c>
    </row>
    <row r="57" spans="1:20" x14ac:dyDescent="0.2">
      <c r="A57" t="str">
        <f t="shared" si="2"/>
        <v/>
      </c>
      <c r="B57" s="114" t="s">
        <v>58</v>
      </c>
      <c r="C57" s="69" t="s">
        <v>59</v>
      </c>
      <c r="D57" s="12" t="e">
        <f>VLOOKUP($C57,BB!$D$3:$O$119,4,FALSE)</f>
        <v>#N/A</v>
      </c>
      <c r="E57" s="12" t="str">
        <f>VLOOKUP($C57,SB!$D$3:$O$120,4,FALSE)</f>
        <v/>
      </c>
      <c r="F57" s="12" t="e">
        <f>VLOOKUP($C57,TD!$D$3:$O$120,4,FALSE)</f>
        <v>#N/A</v>
      </c>
      <c r="G57" s="12" t="e">
        <f>VLOOKUP($C57,SW!$D$3:$O$120,4,FALSE)</f>
        <v>#N/A</v>
      </c>
      <c r="H57" s="12" t="e">
        <f>VLOOKUP($C57,TR!$D$3:$O$120,5,FALSE)</f>
        <v>#N/A</v>
      </c>
      <c r="I57" s="12" t="e">
        <f>VLOOKUP($C57,TR!$E$3:$O$120,5,FALSE)</f>
        <v>#N/A</v>
      </c>
      <c r="J57" s="12" t="e">
        <f>VLOOKUP($C57,BR!$D$3:$O$120,4,FALSE)</f>
        <v>#N/A</v>
      </c>
      <c r="K57" s="47">
        <f t="shared" si="3"/>
        <v>0</v>
      </c>
      <c r="L57" s="12" t="e">
        <f>VLOOKUP($C57,BB!$D$3:$O$119,8,FALSE)</f>
        <v>#N/A</v>
      </c>
      <c r="M57" s="12" t="str">
        <f>VLOOKUP($C57,SB!$D$3:$O$120,8,FALSE)</f>
        <v/>
      </c>
      <c r="N57" s="12" t="e">
        <f>VLOOKUP($C57,TD!$D$3:$O$120,8,FALSE)</f>
        <v>#N/A</v>
      </c>
      <c r="O57" s="12" t="e">
        <f>VLOOKUP($C57,SW!$D$3:$O$120,8,FALSE)</f>
        <v>#N/A</v>
      </c>
      <c r="P57" s="12" t="e">
        <f>VLOOKUP($C57,TR!$D$3:$O$120,10,FALSE)</f>
        <v>#N/A</v>
      </c>
      <c r="Q57" s="12" t="e">
        <f>VLOOKUP($C57,TR!$E$3:$O$120,10,FALSE)</f>
        <v>#N/A</v>
      </c>
      <c r="R57" s="12" t="e">
        <f>VLOOKUP($C57,BR!$D$3:$O$120,8,FALSE)</f>
        <v>#N/A</v>
      </c>
      <c r="S57" s="47">
        <f t="shared" si="4"/>
        <v>0</v>
      </c>
      <c r="T57" s="47">
        <f t="shared" si="5"/>
        <v>0</v>
      </c>
    </row>
    <row r="58" spans="1:20" x14ac:dyDescent="0.2">
      <c r="A58" t="str">
        <f t="shared" si="2"/>
        <v/>
      </c>
      <c r="B58" s="48" t="s">
        <v>58</v>
      </c>
      <c r="C58" s="71" t="s">
        <v>60</v>
      </c>
      <c r="D58" s="12" t="e">
        <f>VLOOKUP($C58,BB!$D$3:$O$119,4,FALSE)</f>
        <v>#N/A</v>
      </c>
      <c r="E58" s="12" t="str">
        <f>VLOOKUP($C58,SB!$D$3:$O$120,4,FALSE)</f>
        <v/>
      </c>
      <c r="F58" s="12" t="e">
        <f>VLOOKUP($C58,TD!$D$3:$O$120,4,FALSE)</f>
        <v>#N/A</v>
      </c>
      <c r="G58" s="12" t="e">
        <f>VLOOKUP($C58,SW!$D$3:$O$120,4,FALSE)</f>
        <v>#N/A</v>
      </c>
      <c r="H58" s="12" t="e">
        <f>VLOOKUP($C58,TR!$D$3:$O$120,5,FALSE)</f>
        <v>#N/A</v>
      </c>
      <c r="I58" s="12" t="e">
        <f>VLOOKUP($C58,TR!$E$3:$O$120,5,FALSE)</f>
        <v>#N/A</v>
      </c>
      <c r="J58" s="12" t="e">
        <f>VLOOKUP($C58,BR!$D$3:$O$120,4,FALSE)</f>
        <v>#N/A</v>
      </c>
      <c r="K58" s="47">
        <f t="shared" si="3"/>
        <v>0</v>
      </c>
      <c r="L58" s="12" t="e">
        <f>VLOOKUP($C58,BB!$D$3:$O$119,8,FALSE)</f>
        <v>#N/A</v>
      </c>
      <c r="M58" s="12" t="str">
        <f>VLOOKUP($C58,SB!$D$3:$O$120,8,FALSE)</f>
        <v/>
      </c>
      <c r="N58" s="12" t="e">
        <f>VLOOKUP($C58,TD!$D$3:$O$120,8,FALSE)</f>
        <v>#N/A</v>
      </c>
      <c r="O58" s="12" t="e">
        <f>VLOOKUP($C58,SW!$D$3:$O$120,8,FALSE)</f>
        <v>#N/A</v>
      </c>
      <c r="P58" s="12" t="e">
        <f>VLOOKUP($C58,TR!$D$3:$O$120,10,FALSE)</f>
        <v>#N/A</v>
      </c>
      <c r="Q58" s="12" t="e">
        <f>VLOOKUP($C58,TR!$E$3:$O$120,10,FALSE)</f>
        <v>#N/A</v>
      </c>
      <c r="R58" s="12" t="e">
        <f>VLOOKUP($C58,BR!$D$3:$O$120,8,FALSE)</f>
        <v>#N/A</v>
      </c>
      <c r="S58" s="47">
        <f t="shared" si="4"/>
        <v>0</v>
      </c>
      <c r="T58" s="47">
        <f t="shared" si="5"/>
        <v>0</v>
      </c>
    </row>
    <row r="59" spans="1:20" x14ac:dyDescent="0.2">
      <c r="A59" t="str">
        <f t="shared" si="2"/>
        <v/>
      </c>
      <c r="B59" s="114" t="s">
        <v>58</v>
      </c>
      <c r="C59" s="69" t="s">
        <v>127</v>
      </c>
      <c r="D59" s="12" t="e">
        <f>VLOOKUP($C59,BB!$D$3:$O$119,4,FALSE)</f>
        <v>#N/A</v>
      </c>
      <c r="E59" s="12" t="e">
        <f>VLOOKUP($C59,SB!$D$3:$O$120,4,FALSE)</f>
        <v>#N/A</v>
      </c>
      <c r="F59" s="12" t="str">
        <f>VLOOKUP($C59,TD!$D$3:$O$120,4,FALSE)</f>
        <v/>
      </c>
      <c r="G59" s="12" t="e">
        <f>VLOOKUP($C59,SW!$D$3:$O$120,4,FALSE)</f>
        <v>#N/A</v>
      </c>
      <c r="H59" s="12" t="e">
        <f>VLOOKUP($C59,TR!$D$3:$O$120,5,FALSE)</f>
        <v>#N/A</v>
      </c>
      <c r="I59" s="12" t="str">
        <f>VLOOKUP($C59,TR!$E$3:$O$120,5,FALSE)</f>
        <v/>
      </c>
      <c r="J59" s="12" t="e">
        <f>VLOOKUP($C59,BR!$D$3:$O$120,4,FALSE)</f>
        <v>#N/A</v>
      </c>
      <c r="K59" s="47">
        <f t="shared" si="3"/>
        <v>0</v>
      </c>
      <c r="L59" s="12" t="e">
        <f>VLOOKUP($C59,BB!$D$3:$O$119,8,FALSE)</f>
        <v>#N/A</v>
      </c>
      <c r="M59" s="12" t="e">
        <f>VLOOKUP($C59,SB!$D$3:$O$120,8,FALSE)</f>
        <v>#N/A</v>
      </c>
      <c r="N59" s="12" t="str">
        <f>VLOOKUP($C59,TD!$D$3:$O$120,8,FALSE)</f>
        <v/>
      </c>
      <c r="O59" s="12" t="e">
        <f>VLOOKUP($C59,SW!$D$3:$O$120,8,FALSE)</f>
        <v>#N/A</v>
      </c>
      <c r="P59" s="12" t="e">
        <f>VLOOKUP($C59,TR!$D$3:$O$120,10,FALSE)</f>
        <v>#N/A</v>
      </c>
      <c r="Q59" s="12" t="str">
        <f>VLOOKUP($C59,TR!$E$3:$O$120,10,FALSE)</f>
        <v/>
      </c>
      <c r="R59" s="12" t="e">
        <f>VLOOKUP($C59,BR!$D$3:$O$120,8,FALSE)</f>
        <v>#N/A</v>
      </c>
      <c r="S59" s="47">
        <f t="shared" si="4"/>
        <v>0</v>
      </c>
      <c r="T59" s="47">
        <f t="shared" si="5"/>
        <v>0</v>
      </c>
    </row>
    <row r="60" spans="1:20" x14ac:dyDescent="0.2">
      <c r="A60" t="str">
        <f t="shared" si="2"/>
        <v/>
      </c>
      <c r="B60" s="104" t="s">
        <v>58</v>
      </c>
      <c r="C60" s="67" t="s">
        <v>139</v>
      </c>
      <c r="D60" s="12" t="e">
        <f>VLOOKUP($C60,BB!$D$3:$O$119,4,FALSE)</f>
        <v>#N/A</v>
      </c>
      <c r="E60" s="12" t="e">
        <f>VLOOKUP($C60,SB!$D$3:$O$120,4,FALSE)</f>
        <v>#N/A</v>
      </c>
      <c r="F60" s="12" t="str">
        <f>VLOOKUP($C60,TD!$D$3:$O$120,4,FALSE)</f>
        <v/>
      </c>
      <c r="G60" s="12" t="e">
        <f>VLOOKUP($C60,SW!$D$3:$O$120,4,FALSE)</f>
        <v>#N/A</v>
      </c>
      <c r="H60" s="12" t="e">
        <f>VLOOKUP($C60,TR!$D$3:$O$120,5,FALSE)</f>
        <v>#N/A</v>
      </c>
      <c r="I60" s="12" t="str">
        <f>VLOOKUP($C60,TR!$E$3:$O$120,5,FALSE)</f>
        <v/>
      </c>
      <c r="J60" s="12" t="e">
        <f>VLOOKUP($C60,BR!$D$3:$O$120,4,FALSE)</f>
        <v>#N/A</v>
      </c>
      <c r="K60" s="47">
        <f t="shared" si="3"/>
        <v>0</v>
      </c>
      <c r="L60" s="12" t="e">
        <f>VLOOKUP($C60,BB!$D$3:$O$119,8,FALSE)</f>
        <v>#N/A</v>
      </c>
      <c r="M60" s="12" t="e">
        <f>VLOOKUP($C60,SB!$D$3:$O$120,8,FALSE)</f>
        <v>#N/A</v>
      </c>
      <c r="N60" s="12" t="str">
        <f>VLOOKUP($C60,TD!$D$3:$O$120,8,FALSE)</f>
        <v/>
      </c>
      <c r="O60" s="12" t="e">
        <f>VLOOKUP($C60,SW!$D$3:$O$120,8,FALSE)</f>
        <v>#N/A</v>
      </c>
      <c r="P60" s="12" t="e">
        <f>VLOOKUP($C60,TR!$D$3:$O$120,10,FALSE)</f>
        <v>#N/A</v>
      </c>
      <c r="Q60" s="12" t="str">
        <f>VLOOKUP($C60,TR!$E$3:$O$120,10,FALSE)</f>
        <v/>
      </c>
      <c r="R60" s="12" t="e">
        <f>VLOOKUP($C60,BR!$D$3:$O$120,8,FALSE)</f>
        <v>#N/A</v>
      </c>
      <c r="S60" s="47">
        <f t="shared" si="4"/>
        <v>0</v>
      </c>
      <c r="T60" s="47">
        <f t="shared" si="5"/>
        <v>0</v>
      </c>
    </row>
    <row r="61" spans="1:20" x14ac:dyDescent="0.2">
      <c r="A61" t="str">
        <f t="shared" si="2"/>
        <v/>
      </c>
      <c r="B61" s="48" t="s">
        <v>58</v>
      </c>
      <c r="C61" s="67" t="s">
        <v>192</v>
      </c>
      <c r="D61" s="12" t="e">
        <f>VLOOKUP($C61,BB!$D$3:$O$119,4,FALSE)</f>
        <v>#N/A</v>
      </c>
      <c r="E61" s="12" t="e">
        <f>VLOOKUP($C61,SB!$D$3:$O$120,4,FALSE)</f>
        <v>#N/A</v>
      </c>
      <c r="F61" s="12" t="e">
        <f>VLOOKUP($C61,TD!$D$3:$O$120,4,FALSE)</f>
        <v>#N/A</v>
      </c>
      <c r="G61" s="12" t="str">
        <f>VLOOKUP($C61,SW!$D$3:$O$120,4,FALSE)</f>
        <v/>
      </c>
      <c r="H61" s="12" t="str">
        <f>VLOOKUP($C61,TR!$D$3:$O$120,5,FALSE)</f>
        <v/>
      </c>
      <c r="I61" s="12" t="e">
        <f>VLOOKUP($C61,TR!$E$3:$O$120,5,FALSE)</f>
        <v>#N/A</v>
      </c>
      <c r="J61" s="12" t="e">
        <f>VLOOKUP($C61,BR!$D$3:$O$120,4,FALSE)</f>
        <v>#N/A</v>
      </c>
      <c r="K61" s="47">
        <f t="shared" si="3"/>
        <v>0</v>
      </c>
      <c r="L61" s="12" t="e">
        <f>VLOOKUP($C61,BB!$D$3:$O$119,8,FALSE)</f>
        <v>#N/A</v>
      </c>
      <c r="M61" s="12" t="e">
        <f>VLOOKUP($C61,SB!$D$3:$O$120,8,FALSE)</f>
        <v>#N/A</v>
      </c>
      <c r="N61" s="12" t="e">
        <f>VLOOKUP($C61,TD!$D$3:$O$120,8,FALSE)</f>
        <v>#N/A</v>
      </c>
      <c r="O61" s="12" t="str">
        <f>VLOOKUP($C61,SW!$D$3:$O$120,8,FALSE)</f>
        <v/>
      </c>
      <c r="P61" s="12" t="str">
        <f>VLOOKUP($C61,TR!$D$3:$O$120,10,FALSE)</f>
        <v/>
      </c>
      <c r="Q61" s="12" t="e">
        <f>VLOOKUP($C61,TR!$E$3:$O$120,10,FALSE)</f>
        <v>#N/A</v>
      </c>
      <c r="R61" s="12" t="e">
        <f>VLOOKUP($C61,BR!$D$3:$O$120,8,FALSE)</f>
        <v>#N/A</v>
      </c>
      <c r="S61" s="47">
        <f t="shared" si="4"/>
        <v>0</v>
      </c>
      <c r="T61" s="47">
        <f t="shared" si="5"/>
        <v>0</v>
      </c>
    </row>
    <row r="62" spans="1:20" x14ac:dyDescent="0.2">
      <c r="A62" t="str">
        <f t="shared" si="2"/>
        <v/>
      </c>
      <c r="B62" s="48" t="s">
        <v>58</v>
      </c>
      <c r="C62" s="67" t="s">
        <v>243</v>
      </c>
      <c r="D62" s="12" t="e">
        <f>VLOOKUP($C62,BB!$D$3:$O$119,4,FALSE)</f>
        <v>#N/A</v>
      </c>
      <c r="E62" s="12" t="e">
        <f>VLOOKUP($C62,SB!$D$3:$O$120,4,FALSE)</f>
        <v>#N/A</v>
      </c>
      <c r="F62" s="12" t="e">
        <f>VLOOKUP($C62,TD!$D$3:$O$120,4,FALSE)</f>
        <v>#N/A</v>
      </c>
      <c r="G62" s="12" t="e">
        <f>VLOOKUP($C62,SW!$D$3:$O$120,4,FALSE)</f>
        <v>#N/A</v>
      </c>
      <c r="H62" s="12" t="e">
        <f>VLOOKUP($C62,TR!$D$3:$O$120,5,FALSE)</f>
        <v>#N/A</v>
      </c>
      <c r="I62" s="12" t="e">
        <f>VLOOKUP($C62,TR!$E$3:$O$120,5,FALSE)</f>
        <v>#N/A</v>
      </c>
      <c r="J62" s="12" t="str">
        <f>VLOOKUP($C62,BR!$D$3:$O$120,4,FALSE)</f>
        <v/>
      </c>
      <c r="K62" s="47">
        <f t="shared" si="3"/>
        <v>0</v>
      </c>
      <c r="L62" s="12" t="e">
        <f>VLOOKUP($C62,BB!$D$3:$O$119,8,FALSE)</f>
        <v>#N/A</v>
      </c>
      <c r="M62" s="12" t="e">
        <f>VLOOKUP($C62,SB!$D$3:$O$120,8,FALSE)</f>
        <v>#N/A</v>
      </c>
      <c r="N62" s="12" t="e">
        <f>VLOOKUP($C62,TD!$D$3:$O$120,8,FALSE)</f>
        <v>#N/A</v>
      </c>
      <c r="O62" s="12" t="e">
        <f>VLOOKUP($C62,SW!$D$3:$O$120,8,FALSE)</f>
        <v>#N/A</v>
      </c>
      <c r="P62" s="12" t="e">
        <f>VLOOKUP($C62,TR!$D$3:$O$120,10,FALSE)</f>
        <v>#N/A</v>
      </c>
      <c r="Q62" s="12" t="e">
        <f>VLOOKUP($C62,TR!$E$3:$O$120,10,FALSE)</f>
        <v>#N/A</v>
      </c>
      <c r="R62" s="12" t="str">
        <f>VLOOKUP($C62,BR!$D$3:$O$120,8,FALSE)</f>
        <v/>
      </c>
      <c r="S62" s="47">
        <f t="shared" si="4"/>
        <v>0</v>
      </c>
      <c r="T62" s="47">
        <f t="shared" si="5"/>
        <v>0</v>
      </c>
    </row>
    <row r="63" spans="1:20" x14ac:dyDescent="0.2">
      <c r="A63" t="str">
        <f t="shared" si="2"/>
        <v/>
      </c>
      <c r="B63" s="104" t="s">
        <v>58</v>
      </c>
      <c r="C63" s="67" t="s">
        <v>245</v>
      </c>
      <c r="D63" s="12" t="e">
        <f>VLOOKUP($C63,BB!$D$3:$O$119,4,FALSE)</f>
        <v>#N/A</v>
      </c>
      <c r="E63" s="12" t="e">
        <f>VLOOKUP($C63,SB!$D$3:$O$120,4,FALSE)</f>
        <v>#N/A</v>
      </c>
      <c r="F63" s="12" t="e">
        <f>VLOOKUP($C63,TD!$D$3:$O$120,4,FALSE)</f>
        <v>#N/A</v>
      </c>
      <c r="G63" s="12" t="e">
        <f>VLOOKUP($C63,SW!$D$3:$O$120,4,FALSE)</f>
        <v>#N/A</v>
      </c>
      <c r="H63" s="12" t="e">
        <f>VLOOKUP($C63,TR!$D$3:$O$120,5,FALSE)</f>
        <v>#N/A</v>
      </c>
      <c r="I63" s="12" t="e">
        <f>VLOOKUP($C63,TR!$E$3:$O$120,5,FALSE)</f>
        <v>#N/A</v>
      </c>
      <c r="J63" s="12" t="str">
        <f>VLOOKUP($C63,BR!$D$3:$O$120,4,FALSE)</f>
        <v/>
      </c>
      <c r="K63" s="47">
        <f t="shared" si="3"/>
        <v>0</v>
      </c>
      <c r="L63" s="12" t="e">
        <f>VLOOKUP($C63,BB!$D$3:$O$119,8,FALSE)</f>
        <v>#N/A</v>
      </c>
      <c r="M63" s="12" t="e">
        <f>VLOOKUP($C63,SB!$D$3:$O$120,8,FALSE)</f>
        <v>#N/A</v>
      </c>
      <c r="N63" s="12" t="e">
        <f>VLOOKUP($C63,TD!$D$3:$O$120,8,FALSE)</f>
        <v>#N/A</v>
      </c>
      <c r="O63" s="12" t="e">
        <f>VLOOKUP($C63,SW!$D$3:$O$120,8,FALSE)</f>
        <v>#N/A</v>
      </c>
      <c r="P63" s="12" t="e">
        <f>VLOOKUP($C63,TR!$D$3:$O$120,10,FALSE)</f>
        <v>#N/A</v>
      </c>
      <c r="Q63" s="12" t="e">
        <f>VLOOKUP($C63,TR!$E$3:$O$120,10,FALSE)</f>
        <v>#N/A</v>
      </c>
      <c r="R63" s="12" t="str">
        <f>VLOOKUP($C63,BR!$D$3:$O$120,8,FALSE)</f>
        <v/>
      </c>
      <c r="S63" s="47">
        <f t="shared" si="4"/>
        <v>0</v>
      </c>
      <c r="T63" s="47">
        <f t="shared" si="5"/>
        <v>0</v>
      </c>
    </row>
    <row r="64" spans="1:20" x14ac:dyDescent="0.2">
      <c r="A64" t="str">
        <f t="shared" si="2"/>
        <v/>
      </c>
      <c r="B64" s="48" t="s">
        <v>58</v>
      </c>
      <c r="C64" s="67" t="s">
        <v>272</v>
      </c>
      <c r="D64" s="12" t="e">
        <f>VLOOKUP($C64,BB!$D$3:$O$119,4,FALSE)</f>
        <v>#N/A</v>
      </c>
      <c r="E64" s="12" t="e">
        <f>VLOOKUP($C64,SB!$D$3:$O$120,4,FALSE)</f>
        <v>#N/A</v>
      </c>
      <c r="F64" s="12" t="e">
        <f>VLOOKUP($C64,TD!$D$3:$O$120,4,FALSE)</f>
        <v>#N/A</v>
      </c>
      <c r="G64" s="12" t="e">
        <f>VLOOKUP($C64,SW!$D$3:$O$120,4,FALSE)</f>
        <v>#N/A</v>
      </c>
      <c r="H64" s="12" t="str">
        <f>VLOOKUP($C64,TR!$D$3:$O$120,5,FALSE)</f>
        <v/>
      </c>
      <c r="I64" s="12" t="e">
        <f>VLOOKUP($C64,TR!$E$3:$O$120,5,FALSE)</f>
        <v>#N/A</v>
      </c>
      <c r="J64" s="12" t="e">
        <f>VLOOKUP($C64,BR!$D$3:$O$120,4,FALSE)</f>
        <v>#N/A</v>
      </c>
      <c r="K64" s="47">
        <f t="shared" si="3"/>
        <v>0</v>
      </c>
      <c r="L64" s="12" t="e">
        <f>VLOOKUP($C64,BB!$D$3:$O$119,8,FALSE)</f>
        <v>#N/A</v>
      </c>
      <c r="M64" s="12" t="e">
        <f>VLOOKUP($C64,SB!$D$3:$O$120,8,FALSE)</f>
        <v>#N/A</v>
      </c>
      <c r="N64" s="12" t="e">
        <f>VLOOKUP($C64,TD!$D$3:$O$120,8,FALSE)</f>
        <v>#N/A</v>
      </c>
      <c r="O64" s="12" t="e">
        <f>VLOOKUP($C64,SW!$D$3:$O$120,8,FALSE)</f>
        <v>#N/A</v>
      </c>
      <c r="P64" s="12" t="str">
        <f>VLOOKUP($C64,TR!$D$3:$O$120,10,FALSE)</f>
        <v/>
      </c>
      <c r="Q64" s="12" t="e">
        <f>VLOOKUP($C64,TR!$E$3:$O$120,10,FALSE)</f>
        <v>#N/A</v>
      </c>
      <c r="R64" s="12" t="e">
        <f>VLOOKUP($C64,BR!$D$3:$O$120,8,FALSE)</f>
        <v>#N/A</v>
      </c>
      <c r="S64" s="47">
        <f t="shared" si="4"/>
        <v>0</v>
      </c>
      <c r="T64" s="47">
        <f t="shared" si="5"/>
        <v>0</v>
      </c>
    </row>
    <row r="65" spans="1:20" x14ac:dyDescent="0.2">
      <c r="A65" t="str">
        <f t="shared" si="2"/>
        <v/>
      </c>
      <c r="B65" s="48" t="s">
        <v>58</v>
      </c>
      <c r="C65" s="67" t="s">
        <v>283</v>
      </c>
      <c r="D65" s="12" t="e">
        <f>VLOOKUP($C65,BB!$D$3:$O$119,4,FALSE)</f>
        <v>#N/A</v>
      </c>
      <c r="E65" s="12" t="e">
        <f>VLOOKUP($C65,SB!$D$3:$O$120,4,FALSE)</f>
        <v>#N/A</v>
      </c>
      <c r="F65" s="12" t="e">
        <f>VLOOKUP($C65,TD!$D$3:$O$120,4,FALSE)</f>
        <v>#N/A</v>
      </c>
      <c r="G65" s="12" t="e">
        <f>VLOOKUP($C65,SW!$D$3:$O$120,4,FALSE)</f>
        <v>#N/A</v>
      </c>
      <c r="H65" s="12" t="str">
        <f>VLOOKUP($C65,TR!$D$3:$O$120,5,FALSE)</f>
        <v/>
      </c>
      <c r="I65" s="12" t="e">
        <f>VLOOKUP($C65,TR!$E$3:$O$120,5,FALSE)</f>
        <v>#N/A</v>
      </c>
      <c r="J65" s="12" t="e">
        <f>VLOOKUP($C65,BR!$D$3:$O$120,4,FALSE)</f>
        <v>#N/A</v>
      </c>
      <c r="K65" s="47">
        <f t="shared" si="3"/>
        <v>0</v>
      </c>
      <c r="L65" s="12" t="e">
        <f>VLOOKUP($C65,BB!$D$3:$O$119,8,FALSE)</f>
        <v>#N/A</v>
      </c>
      <c r="M65" s="12" t="e">
        <f>VLOOKUP($C65,SB!$D$3:$O$120,8,FALSE)</f>
        <v>#N/A</v>
      </c>
      <c r="N65" s="12" t="e">
        <f>VLOOKUP($C65,TD!$D$3:$O$120,8,FALSE)</f>
        <v>#N/A</v>
      </c>
      <c r="O65" s="12" t="e">
        <f>VLOOKUP($C65,SW!$D$3:$O$120,8,FALSE)</f>
        <v>#N/A</v>
      </c>
      <c r="P65" s="12" t="str">
        <f>VLOOKUP($C65,TR!$D$3:$O$120,10,FALSE)</f>
        <v/>
      </c>
      <c r="Q65" s="12" t="e">
        <f>VLOOKUP($C65,TR!$E$3:$O$120,10,FALSE)</f>
        <v>#N/A</v>
      </c>
      <c r="R65" s="12" t="e">
        <f>VLOOKUP($C65,BR!$D$3:$O$120,8,FALSE)</f>
        <v>#N/A</v>
      </c>
      <c r="S65" s="47">
        <f t="shared" si="4"/>
        <v>0</v>
      </c>
      <c r="T65" s="47">
        <f t="shared" si="5"/>
        <v>0</v>
      </c>
    </row>
    <row r="66" spans="1:20" x14ac:dyDescent="0.2">
      <c r="A66" t="str">
        <f t="shared" si="2"/>
        <v/>
      </c>
      <c r="B66" s="48" t="s">
        <v>58</v>
      </c>
      <c r="C66" s="71" t="s">
        <v>284</v>
      </c>
      <c r="D66" s="12" t="e">
        <f>VLOOKUP($C66,BB!$D$3:$O$119,4,FALSE)</f>
        <v>#N/A</v>
      </c>
      <c r="E66" s="12" t="e">
        <f>VLOOKUP($C66,SB!$D$3:$O$120,4,FALSE)</f>
        <v>#N/A</v>
      </c>
      <c r="F66" s="12" t="e">
        <f>VLOOKUP($C66,TD!$D$3:$O$120,4,FALSE)</f>
        <v>#N/A</v>
      </c>
      <c r="G66" s="12" t="e">
        <f>VLOOKUP($C66,SW!$D$3:$O$120,4,FALSE)</f>
        <v>#N/A</v>
      </c>
      <c r="H66" s="12" t="e">
        <f>VLOOKUP($C66,TR!$D$3:$O$120,5,FALSE)</f>
        <v>#N/A</v>
      </c>
      <c r="I66" s="12" t="str">
        <f>VLOOKUP($C66,TR!$E$3:$O$120,5,FALSE)</f>
        <v/>
      </c>
      <c r="J66" s="12" t="e">
        <f>VLOOKUP($C66,BR!$D$3:$O$120,4,FALSE)</f>
        <v>#N/A</v>
      </c>
      <c r="K66" s="47">
        <f t="shared" si="3"/>
        <v>0</v>
      </c>
      <c r="L66" s="12" t="e">
        <f>VLOOKUP($C66,BB!$D$3:$O$119,8,FALSE)</f>
        <v>#N/A</v>
      </c>
      <c r="M66" s="12" t="e">
        <f>VLOOKUP($C66,SB!$D$3:$O$120,8,FALSE)</f>
        <v>#N/A</v>
      </c>
      <c r="N66" s="12" t="e">
        <f>VLOOKUP($C66,TD!$D$3:$O$120,8,FALSE)</f>
        <v>#N/A</v>
      </c>
      <c r="O66" s="12" t="e">
        <f>VLOOKUP($C66,SW!$D$3:$O$120,8,FALSE)</f>
        <v>#N/A</v>
      </c>
      <c r="P66" s="12" t="e">
        <f>VLOOKUP($C66,TR!$D$3:$O$120,10,FALSE)</f>
        <v>#N/A</v>
      </c>
      <c r="Q66" s="12" t="str">
        <f>VLOOKUP($C66,TR!$E$3:$O$120,10,FALSE)</f>
        <v/>
      </c>
      <c r="R66" s="12" t="e">
        <f>VLOOKUP($C66,BR!$D$3:$O$120,8,FALSE)</f>
        <v>#N/A</v>
      </c>
      <c r="S66" s="47">
        <f t="shared" si="4"/>
        <v>0</v>
      </c>
      <c r="T66" s="47">
        <f t="shared" si="5"/>
        <v>0</v>
      </c>
    </row>
    <row r="67" spans="1:20" x14ac:dyDescent="0.2">
      <c r="A67" t="str">
        <f t="shared" si="2"/>
        <v/>
      </c>
      <c r="B67" s="48" t="s">
        <v>56</v>
      </c>
      <c r="C67" s="71" t="s">
        <v>57</v>
      </c>
      <c r="D67" s="12" t="e">
        <f>VLOOKUP($C67,BB!$D$3:$O$119,4,FALSE)</f>
        <v>#N/A</v>
      </c>
      <c r="E67" s="12" t="str">
        <f>VLOOKUP($C67,SB!$D$3:$O$120,4,FALSE)</f>
        <v/>
      </c>
      <c r="F67" s="12" t="e">
        <f>VLOOKUP($C67,TD!$D$3:$O$120,4,FALSE)</f>
        <v>#N/A</v>
      </c>
      <c r="G67" s="12" t="e">
        <f>VLOOKUP($C67,SW!$D$3:$O$120,4,FALSE)</f>
        <v>#N/A</v>
      </c>
      <c r="H67" s="12" t="e">
        <f>VLOOKUP($C67,TR!$D$3:$O$120,5,FALSE)</f>
        <v>#N/A</v>
      </c>
      <c r="I67" s="12" t="e">
        <f>VLOOKUP($C67,TR!$E$3:$O$120,5,FALSE)</f>
        <v>#N/A</v>
      </c>
      <c r="J67" s="12" t="e">
        <f>VLOOKUP($C67,BR!$D$3:$O$120,4,FALSE)</f>
        <v>#N/A</v>
      </c>
      <c r="K67" s="47">
        <f t="shared" si="3"/>
        <v>0</v>
      </c>
      <c r="L67" s="12" t="e">
        <f>VLOOKUP($C67,BB!$D$3:$O$119,8,FALSE)</f>
        <v>#N/A</v>
      </c>
      <c r="M67" s="12" t="str">
        <f>VLOOKUP($C67,SB!$D$3:$O$120,8,FALSE)</f>
        <v/>
      </c>
      <c r="N67" s="12" t="e">
        <f>VLOOKUP($C67,TD!$D$3:$O$120,8,FALSE)</f>
        <v>#N/A</v>
      </c>
      <c r="O67" s="12" t="e">
        <f>VLOOKUP($C67,SW!$D$3:$O$120,8,FALSE)</f>
        <v>#N/A</v>
      </c>
      <c r="P67" s="12" t="e">
        <f>VLOOKUP($C67,TR!$D$3:$O$120,10,FALSE)</f>
        <v>#N/A</v>
      </c>
      <c r="Q67" s="12" t="e">
        <f>VLOOKUP($C67,TR!$E$3:$O$120,10,FALSE)</f>
        <v>#N/A</v>
      </c>
      <c r="R67" s="12" t="e">
        <f>VLOOKUP($C67,BR!$D$3:$O$120,8,FALSE)</f>
        <v>#N/A</v>
      </c>
      <c r="S67" s="47">
        <f t="shared" si="4"/>
        <v>0</v>
      </c>
      <c r="T67" s="47">
        <f t="shared" si="5"/>
        <v>0</v>
      </c>
    </row>
    <row r="68" spans="1:20" x14ac:dyDescent="0.2">
      <c r="A68" t="str">
        <f t="shared" si="2"/>
        <v/>
      </c>
      <c r="B68" s="101" t="s">
        <v>56</v>
      </c>
      <c r="C68" s="143" t="s">
        <v>125</v>
      </c>
      <c r="D68" s="12" t="e">
        <f>VLOOKUP($C68,BB!$D$3:$O$119,4,FALSE)</f>
        <v>#N/A</v>
      </c>
      <c r="E68" s="12" t="e">
        <f>VLOOKUP($C68,SB!$D$3:$O$120,4,FALSE)</f>
        <v>#N/A</v>
      </c>
      <c r="F68" s="12" t="str">
        <f>VLOOKUP($C68,TD!$D$3:$O$120,4,FALSE)</f>
        <v/>
      </c>
      <c r="G68" s="12" t="e">
        <f>VLOOKUP($C68,SW!$D$3:$O$120,4,FALSE)</f>
        <v>#N/A</v>
      </c>
      <c r="H68" s="12" t="str">
        <f>VLOOKUP($C68,TR!$D$3:$O$120,5,FALSE)</f>
        <v/>
      </c>
      <c r="I68" s="12" t="e">
        <f>VLOOKUP($C68,TR!$E$3:$O$120,5,FALSE)</f>
        <v>#N/A</v>
      </c>
      <c r="J68" s="12" t="e">
        <f>VLOOKUP($C68,BR!$D$3:$O$120,4,FALSE)</f>
        <v>#N/A</v>
      </c>
      <c r="K68" s="47">
        <f t="shared" si="3"/>
        <v>0</v>
      </c>
      <c r="L68" s="12" t="e">
        <f>VLOOKUP($C68,BB!$D$3:$O$119,8,FALSE)</f>
        <v>#N/A</v>
      </c>
      <c r="M68" s="12" t="e">
        <f>VLOOKUP($C68,SB!$D$3:$O$120,8,FALSE)</f>
        <v>#N/A</v>
      </c>
      <c r="N68" s="12" t="str">
        <f>VLOOKUP($C68,TD!$D$3:$O$120,8,FALSE)</f>
        <v/>
      </c>
      <c r="O68" s="12" t="e">
        <f>VLOOKUP($C68,SW!$D$3:$O$120,8,FALSE)</f>
        <v>#N/A</v>
      </c>
      <c r="P68" s="12" t="str">
        <f>VLOOKUP($C68,TR!$D$3:$O$120,10,FALSE)</f>
        <v/>
      </c>
      <c r="Q68" s="12" t="e">
        <f>VLOOKUP($C68,TR!$E$3:$O$120,10,FALSE)</f>
        <v>#N/A</v>
      </c>
      <c r="R68" s="12" t="e">
        <f>VLOOKUP($C68,BR!$D$3:$O$120,8,FALSE)</f>
        <v>#N/A</v>
      </c>
      <c r="S68" s="47">
        <f t="shared" si="4"/>
        <v>0</v>
      </c>
      <c r="T68" s="47">
        <f t="shared" si="5"/>
        <v>0</v>
      </c>
    </row>
    <row r="69" spans="1:20" x14ac:dyDescent="0.2">
      <c r="A69" t="str">
        <f t="shared" si="2"/>
        <v/>
      </c>
      <c r="B69" s="48" t="s">
        <v>56</v>
      </c>
      <c r="C69" s="67" t="s">
        <v>126</v>
      </c>
      <c r="D69" s="12" t="e">
        <f>VLOOKUP($C69,BB!$D$3:$O$119,4,FALSE)</f>
        <v>#N/A</v>
      </c>
      <c r="E69" s="12" t="e">
        <f>VLOOKUP($C69,SB!$D$3:$O$120,4,FALSE)</f>
        <v>#N/A</v>
      </c>
      <c r="F69" s="12" t="str">
        <f>VLOOKUP($C69,TD!$D$3:$O$120,4,FALSE)</f>
        <v/>
      </c>
      <c r="G69" s="12" t="e">
        <f>VLOOKUP($C69,SW!$D$3:$O$120,4,FALSE)</f>
        <v>#N/A</v>
      </c>
      <c r="H69" s="12" t="e">
        <f>VLOOKUP($C69,TR!$D$3:$O$120,5,FALSE)</f>
        <v>#N/A</v>
      </c>
      <c r="I69" s="12" t="str">
        <f>VLOOKUP($C69,TR!$E$3:$O$120,5,FALSE)</f>
        <v/>
      </c>
      <c r="J69" s="12" t="e">
        <f>VLOOKUP($C69,BR!$D$3:$O$120,4,FALSE)</f>
        <v>#N/A</v>
      </c>
      <c r="K69" s="47">
        <f t="shared" ref="K69:K100" si="6">SUMIF(D69:J69,"&gt;0")</f>
        <v>0</v>
      </c>
      <c r="L69" s="12" t="e">
        <f>VLOOKUP($C69,BB!$D$3:$O$119,8,FALSE)</f>
        <v>#N/A</v>
      </c>
      <c r="M69" s="12" t="e">
        <f>VLOOKUP($C69,SB!$D$3:$O$120,8,FALSE)</f>
        <v>#N/A</v>
      </c>
      <c r="N69" s="12" t="str">
        <f>VLOOKUP($C69,TD!$D$3:$O$120,8,FALSE)</f>
        <v/>
      </c>
      <c r="O69" s="12" t="e">
        <f>VLOOKUP($C69,SW!$D$3:$O$120,8,FALSE)</f>
        <v>#N/A</v>
      </c>
      <c r="P69" s="12" t="e">
        <f>VLOOKUP($C69,TR!$D$3:$O$120,10,FALSE)</f>
        <v>#N/A</v>
      </c>
      <c r="Q69" s="12" t="str">
        <f>VLOOKUP($C69,TR!$E$3:$O$120,10,FALSE)</f>
        <v/>
      </c>
      <c r="R69" s="12" t="e">
        <f>VLOOKUP($C69,BR!$D$3:$O$120,8,FALSE)</f>
        <v>#N/A</v>
      </c>
      <c r="S69" s="47">
        <f t="shared" ref="S69:S100" si="7">SUMIF(L69:R69,"&gt;0")</f>
        <v>0</v>
      </c>
      <c r="T69" s="47">
        <f t="shared" ref="T69:T100" si="8">K69+S69</f>
        <v>0</v>
      </c>
    </row>
    <row r="70" spans="1:20" x14ac:dyDescent="0.2">
      <c r="A70" t="str">
        <f t="shared" si="2"/>
        <v/>
      </c>
      <c r="B70" s="48" t="s">
        <v>56</v>
      </c>
      <c r="C70" s="67" t="s">
        <v>132</v>
      </c>
      <c r="D70" s="12" t="e">
        <f>VLOOKUP($C70,BB!$D$3:$O$119,4,FALSE)</f>
        <v>#N/A</v>
      </c>
      <c r="E70" s="12" t="e">
        <f>VLOOKUP($C70,SB!$D$3:$O$120,4,FALSE)</f>
        <v>#N/A</v>
      </c>
      <c r="F70" s="12" t="str">
        <f>VLOOKUP($C70,TD!$D$3:$O$120,4,FALSE)</f>
        <v/>
      </c>
      <c r="G70" s="12" t="e">
        <f>VLOOKUP($C70,SW!$D$3:$O$120,4,FALSE)</f>
        <v>#N/A</v>
      </c>
      <c r="H70" s="12" t="e">
        <f>VLOOKUP($C70,TR!$D$3:$O$120,5,FALSE)</f>
        <v>#N/A</v>
      </c>
      <c r="I70" s="12" t="str">
        <f>VLOOKUP($C70,TR!$E$3:$O$120,5,FALSE)</f>
        <v/>
      </c>
      <c r="J70" s="12" t="e">
        <f>VLOOKUP($C70,BR!$D$3:$O$120,4,FALSE)</f>
        <v>#N/A</v>
      </c>
      <c r="K70" s="47">
        <f t="shared" si="6"/>
        <v>0</v>
      </c>
      <c r="L70" s="12" t="e">
        <f>VLOOKUP($C70,BB!$D$3:$O$119,8,FALSE)</f>
        <v>#N/A</v>
      </c>
      <c r="M70" s="12" t="e">
        <f>VLOOKUP($C70,SB!$D$3:$O$120,8,FALSE)</f>
        <v>#N/A</v>
      </c>
      <c r="N70" s="12" t="str">
        <f>VLOOKUP($C70,TD!$D$3:$O$120,8,FALSE)</f>
        <v/>
      </c>
      <c r="O70" s="12" t="e">
        <f>VLOOKUP($C70,SW!$D$3:$O$120,8,FALSE)</f>
        <v>#N/A</v>
      </c>
      <c r="P70" s="12" t="e">
        <f>VLOOKUP($C70,TR!$D$3:$O$120,10,FALSE)</f>
        <v>#N/A</v>
      </c>
      <c r="Q70" s="12" t="str">
        <f>VLOOKUP($C70,TR!$E$3:$O$120,10,FALSE)</f>
        <v/>
      </c>
      <c r="R70" s="12" t="e">
        <f>VLOOKUP($C70,BR!$D$3:$O$120,8,FALSE)</f>
        <v>#N/A</v>
      </c>
      <c r="S70" s="47">
        <f t="shared" si="7"/>
        <v>0</v>
      </c>
      <c r="T70" s="47">
        <f t="shared" si="8"/>
        <v>0</v>
      </c>
    </row>
    <row r="71" spans="1:20" x14ac:dyDescent="0.2">
      <c r="A71" t="str">
        <f t="shared" ref="A71:A87" si="9">IF(T71&gt;0,ROW()-4,"")</f>
        <v/>
      </c>
      <c r="B71" s="115" t="s">
        <v>56</v>
      </c>
      <c r="C71" s="67" t="s">
        <v>146</v>
      </c>
      <c r="D71" s="12" t="e">
        <f>VLOOKUP($C71,BB!$D$3:$O$119,4,FALSE)</f>
        <v>#N/A</v>
      </c>
      <c r="E71" s="12" t="e">
        <f>VLOOKUP($C71,SB!$D$3:$O$120,4,FALSE)</f>
        <v>#N/A</v>
      </c>
      <c r="F71" s="12" t="str">
        <f>VLOOKUP($C71,TD!$D$3:$O$120,4,FALSE)</f>
        <v/>
      </c>
      <c r="G71" s="12" t="e">
        <f>VLOOKUP($C71,SW!$D$3:$O$120,4,FALSE)</f>
        <v>#N/A</v>
      </c>
      <c r="H71" s="12" t="str">
        <f>VLOOKUP($C71,TR!$D$3:$O$120,5,FALSE)</f>
        <v/>
      </c>
      <c r="I71" s="12" t="e">
        <f>VLOOKUP($C71,TR!$E$3:$O$120,5,FALSE)</f>
        <v>#N/A</v>
      </c>
      <c r="J71" s="12" t="e">
        <f>VLOOKUP($C71,BR!$D$3:$O$120,4,FALSE)</f>
        <v>#N/A</v>
      </c>
      <c r="K71" s="47">
        <f t="shared" ref="K71:K87" si="10">SUMIF(D71:J71,"&gt;0")</f>
        <v>0</v>
      </c>
      <c r="L71" s="12" t="e">
        <f>VLOOKUP($C71,BB!$D$3:$O$119,8,FALSE)</f>
        <v>#N/A</v>
      </c>
      <c r="M71" s="12" t="e">
        <f>VLOOKUP($C71,SB!$D$3:$O$120,8,FALSE)</f>
        <v>#N/A</v>
      </c>
      <c r="N71" s="12" t="str">
        <f>VLOOKUP($C71,TD!$D$3:$O$120,8,FALSE)</f>
        <v/>
      </c>
      <c r="O71" s="12" t="e">
        <f>VLOOKUP($C71,SW!$D$3:$O$120,8,FALSE)</f>
        <v>#N/A</v>
      </c>
      <c r="P71" s="12" t="str">
        <f>VLOOKUP($C71,TR!$D$3:$O$120,10,FALSE)</f>
        <v/>
      </c>
      <c r="Q71" s="12" t="e">
        <f>VLOOKUP($C71,TR!$E$3:$O$120,10,FALSE)</f>
        <v>#N/A</v>
      </c>
      <c r="R71" s="12" t="e">
        <f>VLOOKUP($C71,BR!$D$3:$O$120,8,FALSE)</f>
        <v>#N/A</v>
      </c>
      <c r="S71" s="47">
        <f t="shared" ref="S71:S87" si="11">SUMIF(L71:R71,"&gt;0")</f>
        <v>0</v>
      </c>
      <c r="T71" s="47">
        <f t="shared" ref="T71:T87" si="12">K71+S71</f>
        <v>0</v>
      </c>
    </row>
    <row r="72" spans="1:20" x14ac:dyDescent="0.2">
      <c r="A72" t="str">
        <f t="shared" si="9"/>
        <v/>
      </c>
      <c r="B72" s="30" t="s">
        <v>56</v>
      </c>
      <c r="C72" s="37" t="s">
        <v>156</v>
      </c>
      <c r="D72" s="12" t="e">
        <f>VLOOKUP($C72,BB!$D$3:$O$119,4,FALSE)</f>
        <v>#N/A</v>
      </c>
      <c r="E72" s="12" t="e">
        <f>VLOOKUP($C72,SB!$D$3:$O$120,4,FALSE)</f>
        <v>#N/A</v>
      </c>
      <c r="F72" s="12" t="str">
        <f>VLOOKUP($C72,TD!$D$3:$O$120,4,FALSE)</f>
        <v/>
      </c>
      <c r="G72" s="12" t="e">
        <f>VLOOKUP($C72,SW!$D$3:$O$120,4,FALSE)</f>
        <v>#N/A</v>
      </c>
      <c r="H72" s="12" t="e">
        <f>VLOOKUP($C72,TR!$D$3:$O$120,5,FALSE)</f>
        <v>#N/A</v>
      </c>
      <c r="I72" s="12" t="str">
        <f>VLOOKUP($C72,TR!$E$3:$O$120,5,FALSE)</f>
        <v/>
      </c>
      <c r="J72" s="12" t="e">
        <f>VLOOKUP($C72,BR!$D$3:$O$120,4,FALSE)</f>
        <v>#N/A</v>
      </c>
      <c r="K72" s="47">
        <f t="shared" si="10"/>
        <v>0</v>
      </c>
      <c r="L72" s="12" t="e">
        <f>VLOOKUP($C72,BB!$D$3:$O$119,8,FALSE)</f>
        <v>#N/A</v>
      </c>
      <c r="M72" s="12" t="e">
        <f>VLOOKUP($C72,SB!$D$3:$O$120,8,FALSE)</f>
        <v>#N/A</v>
      </c>
      <c r="N72" s="12" t="str">
        <f>VLOOKUP($C72,TD!$D$3:$O$120,8,FALSE)</f>
        <v/>
      </c>
      <c r="O72" s="12" t="e">
        <f>VLOOKUP($C72,SW!$D$3:$O$120,8,FALSE)</f>
        <v>#N/A</v>
      </c>
      <c r="P72" s="12" t="e">
        <f>VLOOKUP($C72,TR!$D$3:$O$120,10,FALSE)</f>
        <v>#N/A</v>
      </c>
      <c r="Q72" s="12" t="str">
        <f>VLOOKUP($C72,TR!$E$3:$O$120,10,FALSE)</f>
        <v/>
      </c>
      <c r="R72" s="12" t="e">
        <f>VLOOKUP($C72,BR!$D$3:$O$120,8,FALSE)</f>
        <v>#N/A</v>
      </c>
      <c r="S72" s="47">
        <f t="shared" si="11"/>
        <v>0</v>
      </c>
      <c r="T72" s="47">
        <f t="shared" si="12"/>
        <v>0</v>
      </c>
    </row>
    <row r="73" spans="1:20" x14ac:dyDescent="0.2">
      <c r="A73" t="str">
        <f t="shared" si="9"/>
        <v/>
      </c>
      <c r="B73" s="30" t="s">
        <v>56</v>
      </c>
      <c r="C73" s="80" t="s">
        <v>161</v>
      </c>
      <c r="D73" s="12" t="e">
        <f>VLOOKUP($C73,BB!$D$3:$O$119,4,FALSE)</f>
        <v>#N/A</v>
      </c>
      <c r="E73" s="12" t="e">
        <f>VLOOKUP($C73,SB!$D$3:$O$120,4,FALSE)</f>
        <v>#N/A</v>
      </c>
      <c r="F73" s="12" t="str">
        <f>VLOOKUP($C73,TD!$D$3:$O$120,4,FALSE)</f>
        <v/>
      </c>
      <c r="G73" s="12" t="e">
        <f>VLOOKUP($C73,SW!$D$3:$O$120,4,FALSE)</f>
        <v>#N/A</v>
      </c>
      <c r="H73" s="12" t="e">
        <f>VLOOKUP($C73,TR!$D$3:$O$120,5,FALSE)</f>
        <v>#N/A</v>
      </c>
      <c r="I73" s="12" t="str">
        <f>VLOOKUP($C73,TR!$E$3:$O$120,5,FALSE)</f>
        <v/>
      </c>
      <c r="J73" s="12" t="e">
        <f>VLOOKUP($C73,BR!$D$3:$O$120,4,FALSE)</f>
        <v>#N/A</v>
      </c>
      <c r="K73" s="47">
        <f t="shared" si="10"/>
        <v>0</v>
      </c>
      <c r="L73" s="12" t="e">
        <f>VLOOKUP($C73,BB!$D$3:$O$119,8,FALSE)</f>
        <v>#N/A</v>
      </c>
      <c r="M73" s="12" t="e">
        <f>VLOOKUP($C73,SB!$D$3:$O$120,8,FALSE)</f>
        <v>#N/A</v>
      </c>
      <c r="N73" s="12" t="str">
        <f>VLOOKUP($C73,TD!$D$3:$O$120,8,FALSE)</f>
        <v/>
      </c>
      <c r="O73" s="12" t="e">
        <f>VLOOKUP($C73,SW!$D$3:$O$120,8,FALSE)</f>
        <v>#N/A</v>
      </c>
      <c r="P73" s="12" t="e">
        <f>VLOOKUP($C73,TR!$D$3:$O$120,10,FALSE)</f>
        <v>#N/A</v>
      </c>
      <c r="Q73" s="12" t="str">
        <f>VLOOKUP($C73,TR!$E$3:$O$120,10,FALSE)</f>
        <v/>
      </c>
      <c r="R73" s="12" t="e">
        <f>VLOOKUP($C73,BR!$D$3:$O$120,8,FALSE)</f>
        <v>#N/A</v>
      </c>
      <c r="S73" s="47">
        <f t="shared" si="11"/>
        <v>0</v>
      </c>
      <c r="T73" s="47">
        <f t="shared" si="12"/>
        <v>0</v>
      </c>
    </row>
    <row r="74" spans="1:20" x14ac:dyDescent="0.2">
      <c r="A74" t="str">
        <f t="shared" si="9"/>
        <v/>
      </c>
      <c r="B74" s="30" t="s">
        <v>56</v>
      </c>
      <c r="C74" s="31" t="s">
        <v>163</v>
      </c>
      <c r="D74" s="12" t="e">
        <f>VLOOKUP($C74,BB!$D$3:$O$119,4,FALSE)</f>
        <v>#N/A</v>
      </c>
      <c r="E74" s="12" t="e">
        <f>VLOOKUP($C74,SB!$D$3:$O$120,4,FALSE)</f>
        <v>#N/A</v>
      </c>
      <c r="F74" s="12" t="str">
        <f>VLOOKUP($C74,TD!$D$3:$O$120,4,FALSE)</f>
        <v/>
      </c>
      <c r="G74" s="12" t="e">
        <f>VLOOKUP($C74,SW!$D$3:$O$120,4,FALSE)</f>
        <v>#N/A</v>
      </c>
      <c r="H74" s="12" t="e">
        <f>VLOOKUP($C74,TR!$D$3:$O$120,5,FALSE)</f>
        <v>#N/A</v>
      </c>
      <c r="I74" s="12" t="str">
        <f>VLOOKUP($C74,TR!$E$3:$O$120,5,FALSE)</f>
        <v/>
      </c>
      <c r="J74" s="12" t="e">
        <f>VLOOKUP($C74,BR!$D$3:$O$120,4,FALSE)</f>
        <v>#N/A</v>
      </c>
      <c r="K74" s="47">
        <f t="shared" si="10"/>
        <v>0</v>
      </c>
      <c r="L74" s="12" t="e">
        <f>VLOOKUP($C74,BB!$D$3:$O$119,8,FALSE)</f>
        <v>#N/A</v>
      </c>
      <c r="M74" s="12" t="e">
        <f>VLOOKUP($C74,SB!$D$3:$O$120,8,FALSE)</f>
        <v>#N/A</v>
      </c>
      <c r="N74" s="12" t="str">
        <f>VLOOKUP($C74,TD!$D$3:$O$120,8,FALSE)</f>
        <v/>
      </c>
      <c r="O74" s="12" t="e">
        <f>VLOOKUP($C74,SW!$D$3:$O$120,8,FALSE)</f>
        <v>#N/A</v>
      </c>
      <c r="P74" s="12" t="e">
        <f>VLOOKUP($C74,TR!$D$3:$O$120,10,FALSE)</f>
        <v>#N/A</v>
      </c>
      <c r="Q74" s="12" t="str">
        <f>VLOOKUP($C74,TR!$E$3:$O$120,10,FALSE)</f>
        <v/>
      </c>
      <c r="R74" s="12" t="e">
        <f>VLOOKUP($C74,BR!$D$3:$O$120,8,FALSE)</f>
        <v>#N/A</v>
      </c>
      <c r="S74" s="47">
        <f t="shared" si="11"/>
        <v>0</v>
      </c>
      <c r="T74" s="47">
        <f t="shared" si="12"/>
        <v>0</v>
      </c>
    </row>
    <row r="75" spans="1:20" x14ac:dyDescent="0.2">
      <c r="A75" t="str">
        <f t="shared" si="9"/>
        <v/>
      </c>
      <c r="B75" s="30" t="s">
        <v>56</v>
      </c>
      <c r="C75" s="31" t="s">
        <v>241</v>
      </c>
      <c r="D75" s="12" t="e">
        <f>VLOOKUP($C75,BB!$D$3:$O$119,4,FALSE)</f>
        <v>#N/A</v>
      </c>
      <c r="E75" s="12" t="e">
        <f>VLOOKUP($C75,SB!$D$3:$O$120,4,FALSE)</f>
        <v>#N/A</v>
      </c>
      <c r="F75" s="12" t="e">
        <f>VLOOKUP($C75,TD!$D$3:$O$120,4,FALSE)</f>
        <v>#N/A</v>
      </c>
      <c r="G75" s="12" t="e">
        <f>VLOOKUP($C75,SW!$D$3:$O$120,4,FALSE)</f>
        <v>#N/A</v>
      </c>
      <c r="H75" s="12" t="e">
        <f>VLOOKUP($C75,TR!$D$3:$O$120,5,FALSE)</f>
        <v>#N/A</v>
      </c>
      <c r="I75" s="12" t="e">
        <f>VLOOKUP($C75,TR!$E$3:$O$120,5,FALSE)</f>
        <v>#N/A</v>
      </c>
      <c r="J75" s="12" t="str">
        <f>VLOOKUP($C75,BR!$D$3:$O$120,4,FALSE)</f>
        <v/>
      </c>
      <c r="K75" s="47">
        <f t="shared" si="10"/>
        <v>0</v>
      </c>
      <c r="L75" s="12" t="e">
        <f>VLOOKUP($C75,BB!$D$3:$O$119,8,FALSE)</f>
        <v>#N/A</v>
      </c>
      <c r="M75" s="12" t="e">
        <f>VLOOKUP($C75,SB!$D$3:$O$120,8,FALSE)</f>
        <v>#N/A</v>
      </c>
      <c r="N75" s="12" t="e">
        <f>VLOOKUP($C75,TD!$D$3:$O$120,8,FALSE)</f>
        <v>#N/A</v>
      </c>
      <c r="O75" s="12" t="e">
        <f>VLOOKUP($C75,SW!$D$3:$O$120,8,FALSE)</f>
        <v>#N/A</v>
      </c>
      <c r="P75" s="12" t="e">
        <f>VLOOKUP($C75,TR!$D$3:$O$120,10,FALSE)</f>
        <v>#N/A</v>
      </c>
      <c r="Q75" s="12" t="e">
        <f>VLOOKUP($C75,TR!$E$3:$O$120,10,FALSE)</f>
        <v>#N/A</v>
      </c>
      <c r="R75" s="12" t="str">
        <f>VLOOKUP($C75,BR!$D$3:$O$120,8,FALSE)</f>
        <v/>
      </c>
      <c r="S75" s="47">
        <f t="shared" si="11"/>
        <v>0</v>
      </c>
      <c r="T75" s="47">
        <f t="shared" si="12"/>
        <v>0</v>
      </c>
    </row>
    <row r="76" spans="1:20" x14ac:dyDescent="0.2">
      <c r="A76" t="str">
        <f t="shared" si="9"/>
        <v/>
      </c>
      <c r="B76" s="30" t="s">
        <v>56</v>
      </c>
      <c r="C76" s="31" t="s">
        <v>246</v>
      </c>
      <c r="D76" s="12" t="e">
        <f>VLOOKUP($C76,BB!$D$3:$O$119,4,FALSE)</f>
        <v>#N/A</v>
      </c>
      <c r="E76" s="12" t="e">
        <f>VLOOKUP($C76,SB!$D$3:$O$120,4,FALSE)</f>
        <v>#N/A</v>
      </c>
      <c r="F76" s="12" t="e">
        <f>VLOOKUP($C76,TD!$D$3:$O$120,4,FALSE)</f>
        <v>#N/A</v>
      </c>
      <c r="G76" s="12" t="e">
        <f>VLOOKUP($C76,SW!$D$3:$O$120,4,FALSE)</f>
        <v>#N/A</v>
      </c>
      <c r="H76" s="12" t="e">
        <f>VLOOKUP($C76,TR!$D$3:$O$120,5,FALSE)</f>
        <v>#N/A</v>
      </c>
      <c r="I76" s="12" t="e">
        <f>VLOOKUP($C76,TR!$E$3:$O$120,5,FALSE)</f>
        <v>#N/A</v>
      </c>
      <c r="J76" s="12" t="str">
        <f>VLOOKUP($C76,BR!$D$3:$O$120,4,FALSE)</f>
        <v/>
      </c>
      <c r="K76" s="47">
        <f t="shared" si="10"/>
        <v>0</v>
      </c>
      <c r="L76" s="12" t="e">
        <f>VLOOKUP($C76,BB!$D$3:$O$119,8,FALSE)</f>
        <v>#N/A</v>
      </c>
      <c r="M76" s="12" t="e">
        <f>VLOOKUP($C76,SB!$D$3:$O$120,8,FALSE)</f>
        <v>#N/A</v>
      </c>
      <c r="N76" s="12" t="e">
        <f>VLOOKUP($C76,TD!$D$3:$O$120,8,FALSE)</f>
        <v>#N/A</v>
      </c>
      <c r="O76" s="12" t="e">
        <f>VLOOKUP($C76,SW!$D$3:$O$120,8,FALSE)</f>
        <v>#N/A</v>
      </c>
      <c r="P76" s="12" t="e">
        <f>VLOOKUP($C76,TR!$D$3:$O$120,10,FALSE)</f>
        <v>#N/A</v>
      </c>
      <c r="Q76" s="12" t="e">
        <f>VLOOKUP($C76,TR!$E$3:$O$120,10,FALSE)</f>
        <v>#N/A</v>
      </c>
      <c r="R76" s="12" t="str">
        <f>VLOOKUP($C76,BR!$D$3:$O$120,8,FALSE)</f>
        <v/>
      </c>
      <c r="S76" s="47">
        <f t="shared" si="11"/>
        <v>0</v>
      </c>
      <c r="T76" s="47">
        <f t="shared" si="12"/>
        <v>0</v>
      </c>
    </row>
    <row r="77" spans="1:20" x14ac:dyDescent="0.2">
      <c r="A77" t="str">
        <f t="shared" si="9"/>
        <v/>
      </c>
      <c r="B77" s="30" t="s">
        <v>56</v>
      </c>
      <c r="C77" s="35" t="s">
        <v>254</v>
      </c>
      <c r="D77" s="12" t="e">
        <f>VLOOKUP($C77,BB!$D$3:$O$119,4,FALSE)</f>
        <v>#N/A</v>
      </c>
      <c r="E77" s="12" t="e">
        <f>VLOOKUP($C77,SB!$D$3:$O$120,4,FALSE)</f>
        <v>#N/A</v>
      </c>
      <c r="F77" s="12" t="e">
        <f>VLOOKUP($C77,TD!$D$3:$O$120,4,FALSE)</f>
        <v>#N/A</v>
      </c>
      <c r="G77" s="12" t="e">
        <f>VLOOKUP($C77,SW!$D$3:$O$120,4,FALSE)</f>
        <v>#N/A</v>
      </c>
      <c r="H77" s="12" t="e">
        <f>VLOOKUP($C77,TR!$D$3:$O$120,5,FALSE)</f>
        <v>#N/A</v>
      </c>
      <c r="I77" s="12" t="e">
        <f>VLOOKUP($C77,TR!$E$3:$O$120,5,FALSE)</f>
        <v>#N/A</v>
      </c>
      <c r="J77" s="12" t="str">
        <f>VLOOKUP($C77,BR!$D$3:$O$120,4,FALSE)</f>
        <v/>
      </c>
      <c r="K77" s="47">
        <f t="shared" si="10"/>
        <v>0</v>
      </c>
      <c r="L77" s="12" t="e">
        <f>VLOOKUP($C77,BB!$D$3:$O$119,8,FALSE)</f>
        <v>#N/A</v>
      </c>
      <c r="M77" s="12" t="e">
        <f>VLOOKUP($C77,SB!$D$3:$O$120,8,FALSE)</f>
        <v>#N/A</v>
      </c>
      <c r="N77" s="12" t="e">
        <f>VLOOKUP($C77,TD!$D$3:$O$120,8,FALSE)</f>
        <v>#N/A</v>
      </c>
      <c r="O77" s="12" t="e">
        <f>VLOOKUP($C77,SW!$D$3:$O$120,8,FALSE)</f>
        <v>#N/A</v>
      </c>
      <c r="P77" s="12" t="e">
        <f>VLOOKUP($C77,TR!$D$3:$O$120,10,FALSE)</f>
        <v>#N/A</v>
      </c>
      <c r="Q77" s="12" t="e">
        <f>VLOOKUP($C77,TR!$E$3:$O$120,10,FALSE)</f>
        <v>#N/A</v>
      </c>
      <c r="R77" s="12" t="str">
        <f>VLOOKUP($C77,BR!$D$3:$O$120,8,FALSE)</f>
        <v/>
      </c>
      <c r="S77" s="47">
        <f t="shared" si="11"/>
        <v>0</v>
      </c>
      <c r="T77" s="47">
        <f t="shared" si="12"/>
        <v>0</v>
      </c>
    </row>
    <row r="78" spans="1:20" x14ac:dyDescent="0.2">
      <c r="A78" t="str">
        <f t="shared" si="9"/>
        <v/>
      </c>
      <c r="B78" s="30" t="s">
        <v>56</v>
      </c>
      <c r="C78" s="35" t="s">
        <v>264</v>
      </c>
      <c r="D78" s="12" t="e">
        <f>VLOOKUP($C78,BB!$D$3:$O$119,4,FALSE)</f>
        <v>#N/A</v>
      </c>
      <c r="E78" s="12" t="e">
        <f>VLOOKUP($C78,SB!$D$3:$O$120,4,FALSE)</f>
        <v>#N/A</v>
      </c>
      <c r="F78" s="12" t="e">
        <f>VLOOKUP($C78,TD!$D$3:$O$120,4,FALSE)</f>
        <v>#N/A</v>
      </c>
      <c r="G78" s="12" t="e">
        <f>VLOOKUP($C78,SW!$D$3:$O$120,4,FALSE)</f>
        <v>#N/A</v>
      </c>
      <c r="H78" s="12" t="str">
        <f>VLOOKUP($C78,TR!$D$3:$O$120,5,FALSE)</f>
        <v/>
      </c>
      <c r="I78" s="12" t="e">
        <f>VLOOKUP($C78,TR!$E$3:$O$120,5,FALSE)</f>
        <v>#N/A</v>
      </c>
      <c r="J78" s="12" t="e">
        <f>VLOOKUP($C78,BR!$D$3:$O$120,4,FALSE)</f>
        <v>#N/A</v>
      </c>
      <c r="K78" s="47">
        <f t="shared" si="10"/>
        <v>0</v>
      </c>
      <c r="L78" s="12" t="e">
        <f>VLOOKUP($C78,BB!$D$3:$O$119,8,FALSE)</f>
        <v>#N/A</v>
      </c>
      <c r="M78" s="12" t="e">
        <f>VLOOKUP($C78,SB!$D$3:$O$120,8,FALSE)</f>
        <v>#N/A</v>
      </c>
      <c r="N78" s="12" t="e">
        <f>VLOOKUP($C78,TD!$D$3:$O$120,8,FALSE)</f>
        <v>#N/A</v>
      </c>
      <c r="O78" s="12" t="e">
        <f>VLOOKUP($C78,SW!$D$3:$O$120,8,FALSE)</f>
        <v>#N/A</v>
      </c>
      <c r="P78" s="12" t="str">
        <f>VLOOKUP($C78,TR!$D$3:$O$120,10,FALSE)</f>
        <v/>
      </c>
      <c r="Q78" s="12" t="e">
        <f>VLOOKUP($C78,TR!$E$3:$O$120,10,FALSE)</f>
        <v>#N/A</v>
      </c>
      <c r="R78" s="12" t="e">
        <f>VLOOKUP($C78,BR!$D$3:$O$120,8,FALSE)</f>
        <v>#N/A</v>
      </c>
      <c r="S78" s="47">
        <f t="shared" si="11"/>
        <v>0</v>
      </c>
      <c r="T78" s="47">
        <f t="shared" si="12"/>
        <v>0</v>
      </c>
    </row>
    <row r="79" spans="1:20" x14ac:dyDescent="0.2">
      <c r="A79" t="str">
        <f t="shared" si="9"/>
        <v/>
      </c>
      <c r="B79" s="30" t="s">
        <v>56</v>
      </c>
      <c r="C79" s="37" t="s">
        <v>281</v>
      </c>
      <c r="D79" s="12" t="e">
        <f>VLOOKUP($C79,BB!$D$3:$O$119,4,FALSE)</f>
        <v>#N/A</v>
      </c>
      <c r="E79" s="12" t="e">
        <f>VLOOKUP($C79,SB!$D$3:$O$120,4,FALSE)</f>
        <v>#N/A</v>
      </c>
      <c r="F79" s="12" t="e">
        <f>VLOOKUP($C79,TD!$D$3:$O$120,4,FALSE)</f>
        <v>#N/A</v>
      </c>
      <c r="G79" s="12" t="e">
        <f>VLOOKUP($C79,SW!$D$3:$O$120,4,FALSE)</f>
        <v>#N/A</v>
      </c>
      <c r="H79" s="12" t="e">
        <f>VLOOKUP($C79,TR!$D$3:$O$120,5,FALSE)</f>
        <v>#N/A</v>
      </c>
      <c r="I79" s="12" t="str">
        <f>VLOOKUP($C79,TR!$E$3:$O$120,5,FALSE)</f>
        <v/>
      </c>
      <c r="J79" s="12" t="e">
        <f>VLOOKUP($C79,BR!$D$3:$O$120,4,FALSE)</f>
        <v>#N/A</v>
      </c>
      <c r="K79" s="47">
        <f t="shared" si="10"/>
        <v>0</v>
      </c>
      <c r="L79" s="12" t="e">
        <f>VLOOKUP($C79,BB!$D$3:$O$119,8,FALSE)</f>
        <v>#N/A</v>
      </c>
      <c r="M79" s="12" t="e">
        <f>VLOOKUP($C79,SB!$D$3:$O$120,8,FALSE)</f>
        <v>#N/A</v>
      </c>
      <c r="N79" s="12" t="e">
        <f>VLOOKUP($C79,TD!$D$3:$O$120,8,FALSE)</f>
        <v>#N/A</v>
      </c>
      <c r="O79" s="12" t="e">
        <f>VLOOKUP($C79,SW!$D$3:$O$120,8,FALSE)</f>
        <v>#N/A</v>
      </c>
      <c r="P79" s="12" t="e">
        <f>VLOOKUP($C79,TR!$D$3:$O$120,10,FALSE)</f>
        <v>#N/A</v>
      </c>
      <c r="Q79" s="12" t="str">
        <f>VLOOKUP($C79,TR!$E$3:$O$120,10,FALSE)</f>
        <v/>
      </c>
      <c r="R79" s="12" t="e">
        <f>VLOOKUP($C79,BR!$D$3:$O$120,8,FALSE)</f>
        <v>#N/A</v>
      </c>
      <c r="S79" s="47">
        <f t="shared" si="11"/>
        <v>0</v>
      </c>
      <c r="T79" s="47">
        <f t="shared" si="12"/>
        <v>0</v>
      </c>
    </row>
    <row r="80" spans="1:20" x14ac:dyDescent="0.2">
      <c r="A80" t="str">
        <f t="shared" si="9"/>
        <v/>
      </c>
      <c r="B80" s="30" t="s">
        <v>56</v>
      </c>
      <c r="C80" s="31" t="s">
        <v>282</v>
      </c>
      <c r="D80" s="12" t="e">
        <f>VLOOKUP($C80,BB!$D$3:$O$119,4,FALSE)</f>
        <v>#N/A</v>
      </c>
      <c r="E80" s="12" t="e">
        <f>VLOOKUP($C80,SB!$D$3:$O$120,4,FALSE)</f>
        <v>#N/A</v>
      </c>
      <c r="F80" s="12" t="e">
        <f>VLOOKUP($C80,TD!$D$3:$O$120,4,FALSE)</f>
        <v>#N/A</v>
      </c>
      <c r="G80" s="12" t="e">
        <f>VLOOKUP($C80,SW!$D$3:$O$120,4,FALSE)</f>
        <v>#N/A</v>
      </c>
      <c r="H80" s="12" t="str">
        <f>VLOOKUP($C80,TR!$D$3:$O$120,5,FALSE)</f>
        <v/>
      </c>
      <c r="I80" s="12" t="e">
        <f>VLOOKUP($C80,TR!$E$3:$O$120,5,FALSE)</f>
        <v>#N/A</v>
      </c>
      <c r="J80" s="12" t="e">
        <f>VLOOKUP($C80,BR!$D$3:$O$120,4,FALSE)</f>
        <v>#N/A</v>
      </c>
      <c r="K80" s="47">
        <f t="shared" si="10"/>
        <v>0</v>
      </c>
      <c r="L80" s="12" t="e">
        <f>VLOOKUP($C80,BB!$D$3:$O$119,8,FALSE)</f>
        <v>#N/A</v>
      </c>
      <c r="M80" s="12" t="e">
        <f>VLOOKUP($C80,SB!$D$3:$O$120,8,FALSE)</f>
        <v>#N/A</v>
      </c>
      <c r="N80" s="12" t="e">
        <f>VLOOKUP($C80,TD!$D$3:$O$120,8,FALSE)</f>
        <v>#N/A</v>
      </c>
      <c r="O80" s="12" t="e">
        <f>VLOOKUP($C80,SW!$D$3:$O$120,8,FALSE)</f>
        <v>#N/A</v>
      </c>
      <c r="P80" s="12" t="str">
        <f>VLOOKUP($C80,TR!$D$3:$O$120,10,FALSE)</f>
        <v/>
      </c>
      <c r="Q80" s="12" t="e">
        <f>VLOOKUP($C80,TR!$E$3:$O$120,10,FALSE)</f>
        <v>#N/A</v>
      </c>
      <c r="R80" s="12" t="e">
        <f>VLOOKUP($C80,BR!$D$3:$O$120,8,FALSE)</f>
        <v>#N/A</v>
      </c>
      <c r="S80" s="47">
        <f t="shared" si="11"/>
        <v>0</v>
      </c>
      <c r="T80" s="47">
        <f t="shared" si="12"/>
        <v>0</v>
      </c>
    </row>
    <row r="81" spans="1:20" x14ac:dyDescent="0.2">
      <c r="A81">
        <f t="shared" si="9"/>
        <v>77</v>
      </c>
      <c r="B81" s="121" t="s">
        <v>64</v>
      </c>
      <c r="C81" s="35" t="s">
        <v>133</v>
      </c>
      <c r="D81" s="12" t="e">
        <f>VLOOKUP($C81,BB!$D$3:$O$119,4,FALSE)</f>
        <v>#N/A</v>
      </c>
      <c r="E81" s="12" t="e">
        <f>VLOOKUP($C81,SB!$D$3:$O$120,4,FALSE)</f>
        <v>#N/A</v>
      </c>
      <c r="F81" s="12" t="str">
        <f>VLOOKUP($C81,TD!$D$3:$O$120,4,FALSE)</f>
        <v/>
      </c>
      <c r="G81" s="12" t="e">
        <f>VLOOKUP($C81,SW!$D$3:$O$120,4,FALSE)</f>
        <v>#N/A</v>
      </c>
      <c r="H81" s="12" t="e">
        <f>VLOOKUP($C81,TR!$D$3:$O$120,5,FALSE)</f>
        <v>#N/A</v>
      </c>
      <c r="I81" s="12" t="e">
        <f>VLOOKUP($C81,TR!$E$3:$O$120,5,FALSE)</f>
        <v>#N/A</v>
      </c>
      <c r="J81" s="12" t="e">
        <f>VLOOKUP($C81,BR!$D$3:$O$120,4,FALSE)</f>
        <v>#N/A</v>
      </c>
      <c r="K81" s="47">
        <f t="shared" si="10"/>
        <v>0</v>
      </c>
      <c r="L81" s="12" t="e">
        <f>VLOOKUP($C81,BB!$D$3:$O$119,8,FALSE)</f>
        <v>#N/A</v>
      </c>
      <c r="M81" s="12" t="e">
        <f>VLOOKUP($C81,SB!$D$3:$O$120,8,FALSE)</f>
        <v>#N/A</v>
      </c>
      <c r="N81" s="12">
        <f>VLOOKUP($C81,TD!$D$3:$O$120,8,FALSE)</f>
        <v>10</v>
      </c>
      <c r="O81" s="12" t="e">
        <f>VLOOKUP($C81,SW!$D$3:$O$120,8,FALSE)</f>
        <v>#N/A</v>
      </c>
      <c r="P81" s="12" t="e">
        <f>VLOOKUP($C81,TR!$D$3:$O$120,10,FALSE)</f>
        <v>#N/A</v>
      </c>
      <c r="Q81" s="12" t="e">
        <f>VLOOKUP($C81,TR!$E$3:$O$120,10,FALSE)</f>
        <v>#N/A</v>
      </c>
      <c r="R81" s="12" t="e">
        <f>VLOOKUP($C81,BR!$D$3:$O$120,8,FALSE)</f>
        <v>#N/A</v>
      </c>
      <c r="S81" s="47">
        <f t="shared" si="11"/>
        <v>10</v>
      </c>
      <c r="T81" s="47">
        <f t="shared" si="12"/>
        <v>10</v>
      </c>
    </row>
    <row r="82" spans="1:20" x14ac:dyDescent="0.2">
      <c r="A82" t="str">
        <f t="shared" si="9"/>
        <v/>
      </c>
      <c r="B82" s="30" t="s">
        <v>64</v>
      </c>
      <c r="C82" s="35" t="s">
        <v>257</v>
      </c>
      <c r="D82" s="12" t="e">
        <f>VLOOKUP($C82,BB!$D$3:$O$119,4,FALSE)</f>
        <v>#N/A</v>
      </c>
      <c r="E82" s="12" t="e">
        <f>VLOOKUP($C82,SB!$D$3:$O$120,4,FALSE)</f>
        <v>#N/A</v>
      </c>
      <c r="F82" s="12" t="e">
        <f>VLOOKUP($C82,TD!$D$3:$O$120,4,FALSE)</f>
        <v>#N/A</v>
      </c>
      <c r="G82" s="12" t="e">
        <f>VLOOKUP($C82,SW!$D$3:$O$120,4,FALSE)</f>
        <v>#N/A</v>
      </c>
      <c r="H82" s="12" t="str">
        <f>VLOOKUP($C82,TR!$D$3:$O$120,5,FALSE)</f>
        <v/>
      </c>
      <c r="I82" s="12" t="e">
        <f>VLOOKUP($C82,TR!$E$3:$O$120,5,FALSE)</f>
        <v>#N/A</v>
      </c>
      <c r="J82" s="12" t="e">
        <f>VLOOKUP($C82,BR!$D$3:$O$120,4,FALSE)</f>
        <v>#N/A</v>
      </c>
      <c r="K82" s="47">
        <f t="shared" si="10"/>
        <v>0</v>
      </c>
      <c r="L82" s="12" t="e">
        <f>VLOOKUP($C82,BB!$D$3:$O$119,8,FALSE)</f>
        <v>#N/A</v>
      </c>
      <c r="M82" s="12" t="e">
        <f>VLOOKUP($C82,SB!$D$3:$O$120,8,FALSE)</f>
        <v>#N/A</v>
      </c>
      <c r="N82" s="12" t="e">
        <f>VLOOKUP($C82,TD!$D$3:$O$120,8,FALSE)</f>
        <v>#N/A</v>
      </c>
      <c r="O82" s="12" t="e">
        <f>VLOOKUP($C82,SW!$D$3:$O$120,8,FALSE)</f>
        <v>#N/A</v>
      </c>
      <c r="P82" s="12" t="str">
        <f>VLOOKUP($C82,TR!$D$3:$O$120,10,FALSE)</f>
        <v/>
      </c>
      <c r="Q82" s="12" t="e">
        <f>VLOOKUP($C82,TR!$E$3:$O$120,10,FALSE)</f>
        <v>#N/A</v>
      </c>
      <c r="R82" s="12" t="e">
        <f>VLOOKUP($C82,BR!$D$3:$O$120,8,FALSE)</f>
        <v>#N/A</v>
      </c>
      <c r="S82" s="47">
        <f t="shared" si="11"/>
        <v>0</v>
      </c>
      <c r="T82" s="47">
        <f t="shared" si="12"/>
        <v>0</v>
      </c>
    </row>
    <row r="83" spans="1:20" x14ac:dyDescent="0.2">
      <c r="A83" t="str">
        <f t="shared" si="9"/>
        <v/>
      </c>
      <c r="B83" s="122" t="s">
        <v>64</v>
      </c>
      <c r="C83" s="37" t="s">
        <v>258</v>
      </c>
      <c r="D83" s="12" t="e">
        <f>VLOOKUP($C83,BB!$D$3:$O$119,4,FALSE)</f>
        <v>#N/A</v>
      </c>
      <c r="E83" s="12" t="e">
        <f>VLOOKUP($C83,SB!$D$3:$O$120,4,FALSE)</f>
        <v>#N/A</v>
      </c>
      <c r="F83" s="12" t="e">
        <f>VLOOKUP($C83,TD!$D$3:$O$120,4,FALSE)</f>
        <v>#N/A</v>
      </c>
      <c r="G83" s="12" t="e">
        <f>VLOOKUP($C83,SW!$D$3:$O$120,4,FALSE)</f>
        <v>#N/A</v>
      </c>
      <c r="H83" s="12" t="e">
        <f>VLOOKUP($C83,TR!$D$3:$O$120,5,FALSE)</f>
        <v>#N/A</v>
      </c>
      <c r="I83" s="12" t="str">
        <f>VLOOKUP($C83,TR!$E$3:$O$120,5,FALSE)</f>
        <v/>
      </c>
      <c r="J83" s="12" t="e">
        <f>VLOOKUP($C83,BR!$D$3:$O$120,4,FALSE)</f>
        <v>#N/A</v>
      </c>
      <c r="K83" s="47">
        <f t="shared" si="10"/>
        <v>0</v>
      </c>
      <c r="L83" s="12" t="e">
        <f>VLOOKUP($C83,BB!$D$3:$O$119,8,FALSE)</f>
        <v>#N/A</v>
      </c>
      <c r="M83" s="12" t="e">
        <f>VLOOKUP($C83,SB!$D$3:$O$120,8,FALSE)</f>
        <v>#N/A</v>
      </c>
      <c r="N83" s="12" t="e">
        <f>VLOOKUP($C83,TD!$D$3:$O$120,8,FALSE)</f>
        <v>#N/A</v>
      </c>
      <c r="O83" s="12" t="e">
        <f>VLOOKUP($C83,SW!$D$3:$O$120,8,FALSE)</f>
        <v>#N/A</v>
      </c>
      <c r="P83" s="12" t="e">
        <f>VLOOKUP($C83,TR!$D$3:$O$120,10,FALSE)</f>
        <v>#N/A</v>
      </c>
      <c r="Q83" s="12" t="str">
        <f>VLOOKUP($C83,TR!$E$3:$O$120,10,FALSE)</f>
        <v/>
      </c>
      <c r="R83" s="12" t="e">
        <f>VLOOKUP($C83,BR!$D$3:$O$120,8,FALSE)</f>
        <v>#N/A</v>
      </c>
      <c r="S83" s="47">
        <f t="shared" si="11"/>
        <v>0</v>
      </c>
      <c r="T83" s="47">
        <f t="shared" si="12"/>
        <v>0</v>
      </c>
    </row>
    <row r="84" spans="1:20" x14ac:dyDescent="0.2">
      <c r="A84" t="str">
        <f t="shared" si="9"/>
        <v/>
      </c>
      <c r="B84" s="30" t="s">
        <v>159</v>
      </c>
      <c r="C84" s="35" t="s">
        <v>165</v>
      </c>
      <c r="D84" s="12" t="e">
        <f>VLOOKUP($C84,BB!$D$3:$O$119,4,FALSE)</f>
        <v>#N/A</v>
      </c>
      <c r="E84" s="12" t="e">
        <f>VLOOKUP($C84,SB!$D$3:$O$120,4,FALSE)</f>
        <v>#N/A</v>
      </c>
      <c r="F84" s="12" t="str">
        <f>VLOOKUP($C84,TD!$D$3:$O$120,4,FALSE)</f>
        <v/>
      </c>
      <c r="G84" s="12" t="str">
        <f>VLOOKUP($C84,SW!$D$3:$O$120,4,FALSE)</f>
        <v/>
      </c>
      <c r="H84" s="12" t="e">
        <f>VLOOKUP($C84,TR!$D$3:$O$120,5,FALSE)</f>
        <v>#N/A</v>
      </c>
      <c r="I84" s="12" t="e">
        <f>VLOOKUP($C84,TR!$E$3:$O$120,5,FALSE)</f>
        <v>#N/A</v>
      </c>
      <c r="J84" s="12" t="e">
        <f>VLOOKUP($C84,BR!$D$3:$O$120,4,FALSE)</f>
        <v>#N/A</v>
      </c>
      <c r="K84" s="47">
        <f t="shared" si="10"/>
        <v>0</v>
      </c>
      <c r="L84" s="12" t="e">
        <f>VLOOKUP($C84,BB!$D$3:$O$119,8,FALSE)</f>
        <v>#N/A</v>
      </c>
      <c r="M84" s="12" t="e">
        <f>VLOOKUP($C84,SB!$D$3:$O$120,8,FALSE)</f>
        <v>#N/A</v>
      </c>
      <c r="N84" s="12" t="str">
        <f>VLOOKUP($C84,TD!$D$3:$O$120,8,FALSE)</f>
        <v/>
      </c>
      <c r="O84" s="12" t="str">
        <f>VLOOKUP($C84,SW!$D$3:$O$120,8,FALSE)</f>
        <v/>
      </c>
      <c r="P84" s="12" t="e">
        <f>VLOOKUP($C84,TR!$D$3:$O$120,10,FALSE)</f>
        <v>#N/A</v>
      </c>
      <c r="Q84" s="12" t="e">
        <f>VLOOKUP($C84,TR!$E$3:$O$120,10,FALSE)</f>
        <v>#N/A</v>
      </c>
      <c r="R84" s="12" t="e">
        <f>VLOOKUP($C84,BR!$D$3:$O$120,8,FALSE)</f>
        <v>#N/A</v>
      </c>
      <c r="S84" s="47">
        <f t="shared" si="11"/>
        <v>0</v>
      </c>
      <c r="T84" s="47">
        <f t="shared" si="12"/>
        <v>0</v>
      </c>
    </row>
    <row r="85" spans="1:20" x14ac:dyDescent="0.2">
      <c r="A85" t="str">
        <f t="shared" si="9"/>
        <v/>
      </c>
      <c r="B85" s="30" t="s">
        <v>67</v>
      </c>
      <c r="C85" s="35" t="s">
        <v>137</v>
      </c>
      <c r="D85" s="12" t="e">
        <f>VLOOKUP($C85,BB!$D$3:$O$119,4,FALSE)</f>
        <v>#N/A</v>
      </c>
      <c r="E85" s="12" t="e">
        <f>VLOOKUP($C85,SB!$D$3:$O$120,4,FALSE)</f>
        <v>#N/A</v>
      </c>
      <c r="F85" s="12" t="str">
        <f>VLOOKUP($C85,TD!$D$3:$O$120,4,FALSE)</f>
        <v/>
      </c>
      <c r="G85" s="12" t="e">
        <f>VLOOKUP($C85,SW!$D$3:$O$120,4,FALSE)</f>
        <v>#N/A</v>
      </c>
      <c r="H85" s="12" t="str">
        <f>VLOOKUP($C85,TR!$D$3:$O$120,5,FALSE)</f>
        <v/>
      </c>
      <c r="I85" s="12" t="e">
        <f>VLOOKUP($C85,TR!$E$3:$O$120,5,FALSE)</f>
        <v>#N/A</v>
      </c>
      <c r="J85" s="12" t="e">
        <f>VLOOKUP($C85,BR!$D$3:$O$120,4,FALSE)</f>
        <v>#N/A</v>
      </c>
      <c r="K85" s="47">
        <f t="shared" si="10"/>
        <v>0</v>
      </c>
      <c r="L85" s="12" t="e">
        <f>VLOOKUP($C85,BB!$D$3:$O$119,8,FALSE)</f>
        <v>#N/A</v>
      </c>
      <c r="M85" s="12" t="e">
        <f>VLOOKUP($C85,SB!$D$3:$O$120,8,FALSE)</f>
        <v>#N/A</v>
      </c>
      <c r="N85" s="12" t="str">
        <f>VLOOKUP($C85,TD!$D$3:$O$120,8,FALSE)</f>
        <v/>
      </c>
      <c r="O85" s="12" t="e">
        <f>VLOOKUP($C85,SW!$D$3:$O$120,8,FALSE)</f>
        <v>#N/A</v>
      </c>
      <c r="P85" s="12" t="str">
        <f>VLOOKUP($C85,TR!$D$3:$O$120,10,FALSE)</f>
        <v/>
      </c>
      <c r="Q85" s="12" t="e">
        <f>VLOOKUP($C85,TR!$E$3:$O$120,10,FALSE)</f>
        <v>#N/A</v>
      </c>
      <c r="R85" s="12" t="e">
        <f>VLOOKUP($C85,BR!$D$3:$O$120,8,FALSE)</f>
        <v>#N/A</v>
      </c>
      <c r="S85" s="47">
        <f t="shared" si="11"/>
        <v>0</v>
      </c>
      <c r="T85" s="47">
        <f t="shared" si="12"/>
        <v>0</v>
      </c>
    </row>
    <row r="86" spans="1:20" x14ac:dyDescent="0.2">
      <c r="A86" t="str">
        <f t="shared" si="9"/>
        <v/>
      </c>
      <c r="B86" s="121" t="s">
        <v>67</v>
      </c>
      <c r="C86" s="35" t="s">
        <v>256</v>
      </c>
      <c r="D86" s="12" t="e">
        <f>VLOOKUP($C86,BB!$D$3:$O$119,4,FALSE)</f>
        <v>#N/A</v>
      </c>
      <c r="E86" s="12" t="e">
        <f>VLOOKUP($C86,SB!$D$3:$O$120,4,FALSE)</f>
        <v>#N/A</v>
      </c>
      <c r="F86" s="12" t="e">
        <f>VLOOKUP($C86,TD!$D$3:$O$120,4,FALSE)</f>
        <v>#N/A</v>
      </c>
      <c r="G86" s="12" t="e">
        <f>VLOOKUP($C86,SW!$D$3:$O$120,4,FALSE)</f>
        <v>#N/A</v>
      </c>
      <c r="H86" s="12" t="e">
        <f>VLOOKUP($C86,TR!$D$3:$O$120,5,FALSE)</f>
        <v>#N/A</v>
      </c>
      <c r="I86" s="12" t="str">
        <f>VLOOKUP($C86,TR!$E$3:$O$120,5,FALSE)</f>
        <v/>
      </c>
      <c r="J86" s="12" t="e">
        <f>VLOOKUP($C86,BR!$D$3:$O$120,4,FALSE)</f>
        <v>#N/A</v>
      </c>
      <c r="K86" s="47">
        <f t="shared" si="10"/>
        <v>0</v>
      </c>
      <c r="L86" s="12" t="e">
        <f>VLOOKUP($C86,BB!$D$3:$O$119,8,FALSE)</f>
        <v>#N/A</v>
      </c>
      <c r="M86" s="12" t="e">
        <f>VLOOKUP($C86,SB!$D$3:$O$120,8,FALSE)</f>
        <v>#N/A</v>
      </c>
      <c r="N86" s="12" t="e">
        <f>VLOOKUP($C86,TD!$D$3:$O$120,8,FALSE)</f>
        <v>#N/A</v>
      </c>
      <c r="O86" s="12" t="e">
        <f>VLOOKUP($C86,SW!$D$3:$O$120,8,FALSE)</f>
        <v>#N/A</v>
      </c>
      <c r="P86" s="12" t="e">
        <f>VLOOKUP($C86,TR!$D$3:$O$120,10,FALSE)</f>
        <v>#N/A</v>
      </c>
      <c r="Q86" s="12" t="str">
        <f>VLOOKUP($C86,TR!$E$3:$O$120,10,FALSE)</f>
        <v/>
      </c>
      <c r="R86" s="12" t="e">
        <f>VLOOKUP($C86,BR!$D$3:$O$120,8,FALSE)</f>
        <v>#N/A</v>
      </c>
      <c r="S86" s="47">
        <f t="shared" si="11"/>
        <v>0</v>
      </c>
      <c r="T86" s="47">
        <f t="shared" si="12"/>
        <v>0</v>
      </c>
    </row>
    <row r="87" spans="1:20" x14ac:dyDescent="0.2">
      <c r="A87" t="str">
        <f t="shared" si="9"/>
        <v/>
      </c>
      <c r="B87" s="30" t="s">
        <v>67</v>
      </c>
      <c r="C87" s="35" t="s">
        <v>252</v>
      </c>
      <c r="D87" s="12" t="e">
        <f>VLOOKUP($C87,BB!$D$3:$O$119,4,FALSE)</f>
        <v>#N/A</v>
      </c>
      <c r="E87" s="12" t="e">
        <f>VLOOKUP($C87,SB!$D$3:$O$120,4,FALSE)</f>
        <v>#N/A</v>
      </c>
      <c r="F87" s="12" t="e">
        <f>VLOOKUP($C87,TD!$D$3:$O$120,4,FALSE)</f>
        <v>#N/A</v>
      </c>
      <c r="G87" s="12" t="e">
        <f>VLOOKUP($C87,SW!$D$3:$O$120,4,FALSE)</f>
        <v>#N/A</v>
      </c>
      <c r="H87" s="12" t="e">
        <f>VLOOKUP($C87,TR!$D$3:$O$120,5,FALSE)</f>
        <v>#N/A</v>
      </c>
      <c r="I87" s="12" t="e">
        <f>VLOOKUP($C87,TR!$E$3:$O$120,5,FALSE)</f>
        <v>#N/A</v>
      </c>
      <c r="J87" s="12" t="str">
        <f>VLOOKUP($C87,BR!$D$3:$O$120,4,FALSE)</f>
        <v/>
      </c>
      <c r="K87" s="47">
        <f t="shared" si="10"/>
        <v>0</v>
      </c>
      <c r="L87" s="12" t="e">
        <f>VLOOKUP($C87,BB!$D$3:$O$119,8,FALSE)</f>
        <v>#N/A</v>
      </c>
      <c r="M87" s="12" t="e">
        <f>VLOOKUP($C87,SB!$D$3:$O$120,8,FALSE)</f>
        <v>#N/A</v>
      </c>
      <c r="N87" s="12" t="e">
        <f>VLOOKUP($C87,TD!$D$3:$O$120,8,FALSE)</f>
        <v>#N/A</v>
      </c>
      <c r="O87" s="12" t="e">
        <f>VLOOKUP($C87,SW!$D$3:$O$120,8,FALSE)</f>
        <v>#N/A</v>
      </c>
      <c r="P87" s="12" t="e">
        <f>VLOOKUP($C87,TR!$D$3:$O$120,10,FALSE)</f>
        <v>#N/A</v>
      </c>
      <c r="Q87" s="12" t="e">
        <f>VLOOKUP($C87,TR!$E$3:$O$120,10,FALSE)</f>
        <v>#N/A</v>
      </c>
      <c r="R87" s="12" t="str">
        <f>VLOOKUP($C87,BR!$D$3:$O$120,8,FALSE)</f>
        <v/>
      </c>
      <c r="S87" s="47">
        <f t="shared" si="11"/>
        <v>0</v>
      </c>
      <c r="T87" s="47">
        <f t="shared" si="12"/>
        <v>0</v>
      </c>
    </row>
    <row r="88" spans="1:20" x14ac:dyDescent="0.2">
      <c r="A88" t="str">
        <f t="shared" ref="A88:A89" si="13">IF(T88&gt;0,ROW()-4,"")</f>
        <v/>
      </c>
      <c r="B88" s="30" t="s">
        <v>67</v>
      </c>
      <c r="C88" s="31" t="s">
        <v>255</v>
      </c>
      <c r="D88" s="12" t="e">
        <f>VLOOKUP($C88,BB!$D$3:$O$119,4,FALSE)</f>
        <v>#N/A</v>
      </c>
      <c r="E88" s="12" t="e">
        <f>VLOOKUP($C88,SB!$D$3:$O$120,4,FALSE)</f>
        <v>#N/A</v>
      </c>
      <c r="F88" s="12" t="e">
        <f>VLOOKUP($C88,TD!$D$3:$O$120,4,FALSE)</f>
        <v>#N/A</v>
      </c>
      <c r="G88" s="12" t="e">
        <f>VLOOKUP($C88,SW!$D$3:$O$120,4,FALSE)</f>
        <v>#N/A</v>
      </c>
      <c r="H88" s="12" t="e">
        <f>VLOOKUP($C88,TR!$D$3:$O$120,5,FALSE)</f>
        <v>#N/A</v>
      </c>
      <c r="I88" s="12" t="e">
        <f>VLOOKUP($C88,TR!$E$3:$O$120,5,FALSE)</f>
        <v>#N/A</v>
      </c>
      <c r="J88" s="12" t="str">
        <f>VLOOKUP($C88,BR!$D$3:$O$120,4,FALSE)</f>
        <v/>
      </c>
      <c r="K88" s="47">
        <f t="shared" ref="K88:K89" si="14">SUMIF(D88:J88,"&gt;0")</f>
        <v>0</v>
      </c>
      <c r="L88" s="12" t="e">
        <f>VLOOKUP($C88,BB!$D$3:$O$119,8,FALSE)</f>
        <v>#N/A</v>
      </c>
      <c r="M88" s="12" t="e">
        <f>VLOOKUP($C88,SB!$D$3:$O$120,8,FALSE)</f>
        <v>#N/A</v>
      </c>
      <c r="N88" s="12" t="e">
        <f>VLOOKUP($C88,TD!$D$3:$O$120,8,FALSE)</f>
        <v>#N/A</v>
      </c>
      <c r="O88" s="12" t="e">
        <f>VLOOKUP($C88,SW!$D$3:$O$120,8,FALSE)</f>
        <v>#N/A</v>
      </c>
      <c r="P88" s="12" t="e">
        <f>VLOOKUP($C88,TR!$D$3:$O$120,10,FALSE)</f>
        <v>#N/A</v>
      </c>
      <c r="Q88" s="12" t="e">
        <f>VLOOKUP($C88,TR!$E$3:$O$120,10,FALSE)</f>
        <v>#N/A</v>
      </c>
      <c r="R88" s="12" t="str">
        <f>VLOOKUP($C88,BR!$D$3:$O$120,8,FALSE)</f>
        <v/>
      </c>
      <c r="S88" s="47">
        <f t="shared" ref="S88:S89" si="15">SUMIF(L88:R88,"&gt;0")</f>
        <v>0</v>
      </c>
      <c r="T88" s="47">
        <f t="shared" ref="T88:T89" si="16">K88+S88</f>
        <v>0</v>
      </c>
    </row>
    <row r="89" spans="1:20" x14ac:dyDescent="0.2">
      <c r="A89" t="str">
        <f t="shared" si="13"/>
        <v/>
      </c>
      <c r="B89" s="30" t="s">
        <v>67</v>
      </c>
      <c r="C89" s="35" t="s">
        <v>261</v>
      </c>
      <c r="D89" s="12" t="e">
        <f>VLOOKUP($C89,BB!$D$3:$O$119,4,FALSE)</f>
        <v>#N/A</v>
      </c>
      <c r="E89" s="12" t="e">
        <f>VLOOKUP($C89,SB!$D$3:$O$120,4,FALSE)</f>
        <v>#N/A</v>
      </c>
      <c r="F89" s="12" t="e">
        <f>VLOOKUP($C89,TD!$D$3:$O$120,4,FALSE)</f>
        <v>#N/A</v>
      </c>
      <c r="G89" s="12" t="e">
        <f>VLOOKUP($C89,SW!$D$3:$O$120,4,FALSE)</f>
        <v>#N/A</v>
      </c>
      <c r="H89" s="12" t="str">
        <f>VLOOKUP($C89,TR!$D$3:$O$120,5,FALSE)</f>
        <v/>
      </c>
      <c r="I89" s="12" t="e">
        <f>VLOOKUP($C89,TR!$E$3:$O$120,5,FALSE)</f>
        <v>#N/A</v>
      </c>
      <c r="J89" s="12" t="e">
        <f>VLOOKUP($C89,BR!$D$3:$O$120,4,FALSE)</f>
        <v>#N/A</v>
      </c>
      <c r="K89" s="47">
        <f t="shared" si="14"/>
        <v>0</v>
      </c>
      <c r="L89" s="12" t="e">
        <f>VLOOKUP($C89,BB!$D$3:$O$119,8,FALSE)</f>
        <v>#N/A</v>
      </c>
      <c r="M89" s="12" t="e">
        <f>VLOOKUP($C89,SB!$D$3:$O$120,8,FALSE)</f>
        <v>#N/A</v>
      </c>
      <c r="N89" s="12" t="e">
        <f>VLOOKUP($C89,TD!$D$3:$O$120,8,FALSE)</f>
        <v>#N/A</v>
      </c>
      <c r="O89" s="12" t="e">
        <f>VLOOKUP($C89,SW!$D$3:$O$120,8,FALSE)</f>
        <v>#N/A</v>
      </c>
      <c r="P89" s="12" t="str">
        <f>VLOOKUP($C89,TR!$D$3:$O$120,10,FALSE)</f>
        <v/>
      </c>
      <c r="Q89" s="12" t="e">
        <f>VLOOKUP($C89,TR!$E$3:$O$120,10,FALSE)</f>
        <v>#N/A</v>
      </c>
      <c r="R89" s="12" t="e">
        <f>VLOOKUP($C89,BR!$D$3:$O$120,8,FALSE)</f>
        <v>#N/A</v>
      </c>
      <c r="S89" s="47">
        <f t="shared" si="15"/>
        <v>0</v>
      </c>
      <c r="T89" s="47">
        <f t="shared" si="16"/>
        <v>0</v>
      </c>
    </row>
    <row r="90" spans="1:20" x14ac:dyDescent="0.2">
      <c r="A90" t="str">
        <f t="shared" ref="A90:A95" si="17">IF(T90&gt;0,ROW()-4,"")</f>
        <v/>
      </c>
      <c r="B90" s="30"/>
      <c r="C90" s="75"/>
      <c r="D90" s="12" t="e">
        <f>VLOOKUP($C90,BB!$D$3:$O$119,4,FALSE)</f>
        <v>#N/A</v>
      </c>
      <c r="E90" s="12" t="e">
        <f>VLOOKUP($C90,SB!$D$3:$O$120,4,FALSE)</f>
        <v>#N/A</v>
      </c>
      <c r="F90" s="12" t="e">
        <f>VLOOKUP($C90,TD!$D$3:$O$120,4,FALSE)</f>
        <v>#N/A</v>
      </c>
      <c r="G90" s="12" t="e">
        <f>VLOOKUP($C90,SW!$D$3:$O$120,4,FALSE)</f>
        <v>#N/A</v>
      </c>
      <c r="H90" s="12" t="e">
        <f>VLOOKUP($C90,TR!$D$3:$O$120,5,FALSE)</f>
        <v>#N/A</v>
      </c>
      <c r="I90" s="12" t="e">
        <f>VLOOKUP($C90,TR!$E$3:$O$120,5,FALSE)</f>
        <v>#N/A</v>
      </c>
      <c r="J90" s="12" t="e">
        <f>VLOOKUP($C90,BR!$D$3:$O$120,4,FALSE)</f>
        <v>#N/A</v>
      </c>
      <c r="K90" s="47">
        <f t="shared" ref="K90:K95" si="18">SUMIF(D90:J90,"&gt;0")</f>
        <v>0</v>
      </c>
      <c r="L90" s="12" t="e">
        <f>VLOOKUP($C90,BB!$D$3:$O$119,8,FALSE)</f>
        <v>#N/A</v>
      </c>
      <c r="M90" s="12" t="e">
        <f>VLOOKUP($C90,SB!$D$3:$O$120,8,FALSE)</f>
        <v>#N/A</v>
      </c>
      <c r="N90" s="12" t="e">
        <f>VLOOKUP($C90,TD!$D$3:$O$120,8,FALSE)</f>
        <v>#N/A</v>
      </c>
      <c r="O90" s="12" t="e">
        <f>VLOOKUP($C90,SW!$D$3:$O$120,8,FALSE)</f>
        <v>#N/A</v>
      </c>
      <c r="P90" s="12" t="e">
        <f>VLOOKUP($C90,TR!$D$3:$O$120,10,FALSE)</f>
        <v>#N/A</v>
      </c>
      <c r="Q90" s="12" t="e">
        <f>VLOOKUP($C90,TR!$E$3:$O$120,10,FALSE)</f>
        <v>#N/A</v>
      </c>
      <c r="R90" s="12" t="e">
        <f>VLOOKUP($C90,BR!$D$3:$O$120,8,FALSE)</f>
        <v>#N/A</v>
      </c>
      <c r="S90" s="47">
        <f t="shared" ref="S90:S95" si="19">SUMIF(L90:R90,"&gt;0")</f>
        <v>0</v>
      </c>
      <c r="T90" s="47">
        <f t="shared" ref="T90:T95" si="20">K90+S90</f>
        <v>0</v>
      </c>
    </row>
    <row r="91" spans="1:20" x14ac:dyDescent="0.2">
      <c r="A91" t="str">
        <f t="shared" si="17"/>
        <v/>
      </c>
      <c r="B91" s="30"/>
      <c r="C91" s="75"/>
      <c r="D91" s="12" t="e">
        <f>VLOOKUP($C91,BB!$D$3:$O$119,4,FALSE)</f>
        <v>#N/A</v>
      </c>
      <c r="E91" s="12" t="e">
        <f>VLOOKUP($C91,SB!$D$3:$O$120,4,FALSE)</f>
        <v>#N/A</v>
      </c>
      <c r="F91" s="12" t="e">
        <f>VLOOKUP($C91,TD!$D$3:$O$120,4,FALSE)</f>
        <v>#N/A</v>
      </c>
      <c r="G91" s="12" t="e">
        <f>VLOOKUP($C91,SW!$D$3:$O$120,4,FALSE)</f>
        <v>#N/A</v>
      </c>
      <c r="H91" s="12" t="e">
        <f>VLOOKUP($C91,TR!$D$3:$O$120,5,FALSE)</f>
        <v>#N/A</v>
      </c>
      <c r="I91" s="12" t="e">
        <f>VLOOKUP($C91,TR!$E$3:$O$120,5,FALSE)</f>
        <v>#N/A</v>
      </c>
      <c r="J91" s="12" t="e">
        <f>VLOOKUP($C91,BR!$D$3:$O$120,4,FALSE)</f>
        <v>#N/A</v>
      </c>
      <c r="K91" s="47">
        <f t="shared" si="18"/>
        <v>0</v>
      </c>
      <c r="L91" s="12" t="e">
        <f>VLOOKUP($C91,BB!$D$3:$O$119,8,FALSE)</f>
        <v>#N/A</v>
      </c>
      <c r="M91" s="12" t="e">
        <f>VLOOKUP($C91,SB!$D$3:$O$120,8,FALSE)</f>
        <v>#N/A</v>
      </c>
      <c r="N91" s="12" t="e">
        <f>VLOOKUP($C91,TD!$D$3:$O$120,8,FALSE)</f>
        <v>#N/A</v>
      </c>
      <c r="O91" s="12" t="e">
        <f>VLOOKUP($C91,SW!$D$3:$O$120,8,FALSE)</f>
        <v>#N/A</v>
      </c>
      <c r="P91" s="12" t="e">
        <f>VLOOKUP($C91,TR!$D$3:$O$120,10,FALSE)</f>
        <v>#N/A</v>
      </c>
      <c r="Q91" s="12" t="e">
        <f>VLOOKUP($C91,TR!$E$3:$O$120,10,FALSE)</f>
        <v>#N/A</v>
      </c>
      <c r="R91" s="12" t="e">
        <f>VLOOKUP($C91,BR!$D$3:$O$120,8,FALSE)</f>
        <v>#N/A</v>
      </c>
      <c r="S91" s="47">
        <f t="shared" si="19"/>
        <v>0</v>
      </c>
      <c r="T91" s="47">
        <f t="shared" si="20"/>
        <v>0</v>
      </c>
    </row>
    <row r="92" spans="1:20" x14ac:dyDescent="0.2">
      <c r="A92" t="str">
        <f t="shared" si="17"/>
        <v/>
      </c>
      <c r="B92" s="30"/>
      <c r="C92" s="75"/>
      <c r="D92" s="12" t="e">
        <f>VLOOKUP($C92,BB!$D$3:$O$119,4,FALSE)</f>
        <v>#N/A</v>
      </c>
      <c r="E92" s="12" t="e">
        <f>VLOOKUP($C92,SB!$D$3:$O$120,4,FALSE)</f>
        <v>#N/A</v>
      </c>
      <c r="F92" s="12" t="e">
        <f>VLOOKUP($C92,TD!$D$3:$O$120,4,FALSE)</f>
        <v>#N/A</v>
      </c>
      <c r="G92" s="12" t="e">
        <f>VLOOKUP($C92,SW!$D$3:$O$120,4,FALSE)</f>
        <v>#N/A</v>
      </c>
      <c r="H92" s="12" t="e">
        <f>VLOOKUP($C92,TR!$D$3:$O$120,5,FALSE)</f>
        <v>#N/A</v>
      </c>
      <c r="I92" s="12" t="e">
        <f>VLOOKUP($C92,TR!$E$3:$O$120,5,FALSE)</f>
        <v>#N/A</v>
      </c>
      <c r="J92" s="12" t="e">
        <f>VLOOKUP($C92,BR!$D$3:$O$120,4,FALSE)</f>
        <v>#N/A</v>
      </c>
      <c r="K92" s="47">
        <f t="shared" si="18"/>
        <v>0</v>
      </c>
      <c r="L92" s="12" t="e">
        <f>VLOOKUP($C92,BB!$D$3:$O$119,8,FALSE)</f>
        <v>#N/A</v>
      </c>
      <c r="M92" s="12" t="e">
        <f>VLOOKUP($C92,SB!$D$3:$O$120,8,FALSE)</f>
        <v>#N/A</v>
      </c>
      <c r="N92" s="12" t="e">
        <f>VLOOKUP($C92,TD!$D$3:$O$120,8,FALSE)</f>
        <v>#N/A</v>
      </c>
      <c r="O92" s="12" t="e">
        <f>VLOOKUP($C92,SW!$D$3:$O$120,8,FALSE)</f>
        <v>#N/A</v>
      </c>
      <c r="P92" s="12" t="e">
        <f>VLOOKUP($C92,TR!$D$3:$O$120,10,FALSE)</f>
        <v>#N/A</v>
      </c>
      <c r="Q92" s="12" t="e">
        <f>VLOOKUP($C92,TR!$E$3:$O$120,10,FALSE)</f>
        <v>#N/A</v>
      </c>
      <c r="R92" s="12" t="e">
        <f>VLOOKUP($C92,BR!$D$3:$O$120,8,FALSE)</f>
        <v>#N/A</v>
      </c>
      <c r="S92" s="47">
        <f t="shared" si="19"/>
        <v>0</v>
      </c>
      <c r="T92" s="47">
        <f t="shared" si="20"/>
        <v>0</v>
      </c>
    </row>
    <row r="93" spans="1:20" x14ac:dyDescent="0.2">
      <c r="A93" t="str">
        <f t="shared" si="17"/>
        <v/>
      </c>
      <c r="B93" s="30"/>
      <c r="C93" s="80"/>
      <c r="D93" s="12" t="e">
        <f>VLOOKUP($C93,BB!$D$3:$O$119,4,FALSE)</f>
        <v>#N/A</v>
      </c>
      <c r="E93" s="12" t="e">
        <f>VLOOKUP($C93,SB!$D$3:$O$120,4,FALSE)</f>
        <v>#N/A</v>
      </c>
      <c r="F93" s="12" t="e">
        <f>VLOOKUP($C93,TD!$D$3:$O$120,4,FALSE)</f>
        <v>#N/A</v>
      </c>
      <c r="G93" s="12" t="e">
        <f>VLOOKUP($C93,SW!$D$3:$O$120,4,FALSE)</f>
        <v>#N/A</v>
      </c>
      <c r="H93" s="12" t="e">
        <f>VLOOKUP($C93,TR!$D$3:$O$120,5,FALSE)</f>
        <v>#N/A</v>
      </c>
      <c r="I93" s="12" t="e">
        <f>VLOOKUP($C93,TR!$E$3:$O$120,5,FALSE)</f>
        <v>#N/A</v>
      </c>
      <c r="J93" s="12" t="e">
        <f>VLOOKUP($C93,BR!$D$3:$O$120,4,FALSE)</f>
        <v>#N/A</v>
      </c>
      <c r="K93" s="47">
        <f t="shared" si="18"/>
        <v>0</v>
      </c>
      <c r="L93" s="12" t="e">
        <f>VLOOKUP($C93,BB!$D$3:$O$119,8,FALSE)</f>
        <v>#N/A</v>
      </c>
      <c r="M93" s="12" t="e">
        <f>VLOOKUP($C93,SB!$D$3:$O$120,8,FALSE)</f>
        <v>#N/A</v>
      </c>
      <c r="N93" s="12" t="e">
        <f>VLOOKUP($C93,TD!$D$3:$O$120,8,FALSE)</f>
        <v>#N/A</v>
      </c>
      <c r="O93" s="12" t="e">
        <f>VLOOKUP($C93,SW!$D$3:$O$120,8,FALSE)</f>
        <v>#N/A</v>
      </c>
      <c r="P93" s="12" t="e">
        <f>VLOOKUP($C93,TR!$D$3:$O$120,10,FALSE)</f>
        <v>#N/A</v>
      </c>
      <c r="Q93" s="12" t="e">
        <f>VLOOKUP($C93,TR!$E$3:$O$120,10,FALSE)</f>
        <v>#N/A</v>
      </c>
      <c r="R93" s="12" t="e">
        <f>VLOOKUP($C93,BR!$D$3:$O$120,8,FALSE)</f>
        <v>#N/A</v>
      </c>
      <c r="S93" s="47">
        <f t="shared" si="19"/>
        <v>0</v>
      </c>
      <c r="T93" s="47">
        <f t="shared" si="20"/>
        <v>0</v>
      </c>
    </row>
    <row r="94" spans="1:20" x14ac:dyDescent="0.2">
      <c r="A94" t="str">
        <f t="shared" si="17"/>
        <v/>
      </c>
      <c r="B94" s="30"/>
      <c r="C94" s="80"/>
      <c r="D94" s="12" t="e">
        <f>VLOOKUP($C94,BB!$D$3:$O$119,4,FALSE)</f>
        <v>#N/A</v>
      </c>
      <c r="E94" s="12" t="e">
        <f>VLOOKUP($C94,SB!$D$3:$O$120,4,FALSE)</f>
        <v>#N/A</v>
      </c>
      <c r="F94" s="12" t="e">
        <f>VLOOKUP($C94,TD!$D$3:$O$120,4,FALSE)</f>
        <v>#N/A</v>
      </c>
      <c r="G94" s="12" t="e">
        <f>VLOOKUP($C94,SW!$D$3:$O$120,4,FALSE)</f>
        <v>#N/A</v>
      </c>
      <c r="H94" s="12" t="e">
        <f>VLOOKUP($C94,TR!$D$3:$O$120,5,FALSE)</f>
        <v>#N/A</v>
      </c>
      <c r="I94" s="12" t="e">
        <f>VLOOKUP($C94,TR!$E$3:$O$120,5,FALSE)</f>
        <v>#N/A</v>
      </c>
      <c r="J94" s="12" t="e">
        <f>VLOOKUP($C94,BR!$D$3:$O$120,4,FALSE)</f>
        <v>#N/A</v>
      </c>
      <c r="K94" s="47">
        <f t="shared" si="18"/>
        <v>0</v>
      </c>
      <c r="L94" s="12" t="e">
        <f>VLOOKUP($C94,BB!$D$3:$O$119,8,FALSE)</f>
        <v>#N/A</v>
      </c>
      <c r="M94" s="12" t="e">
        <f>VLOOKUP($C94,SB!$D$3:$O$120,8,FALSE)</f>
        <v>#N/A</v>
      </c>
      <c r="N94" s="12" t="e">
        <f>VLOOKUP($C94,TD!$D$3:$O$120,8,FALSE)</f>
        <v>#N/A</v>
      </c>
      <c r="O94" s="12" t="e">
        <f>VLOOKUP($C94,SW!$D$3:$O$120,8,FALSE)</f>
        <v>#N/A</v>
      </c>
      <c r="P94" s="12" t="e">
        <f>VLOOKUP($C94,TR!$D$3:$O$120,10,FALSE)</f>
        <v>#N/A</v>
      </c>
      <c r="Q94" s="12" t="e">
        <f>VLOOKUP($C94,TR!$E$3:$O$120,10,FALSE)</f>
        <v>#N/A</v>
      </c>
      <c r="R94" s="12" t="e">
        <f>VLOOKUP($C94,BR!$D$3:$O$120,8,FALSE)</f>
        <v>#N/A</v>
      </c>
      <c r="S94" s="47">
        <f t="shared" si="19"/>
        <v>0</v>
      </c>
      <c r="T94" s="47">
        <f t="shared" si="20"/>
        <v>0</v>
      </c>
    </row>
    <row r="95" spans="1:20" x14ac:dyDescent="0.2">
      <c r="A95" t="str">
        <f t="shared" si="17"/>
        <v/>
      </c>
      <c r="B95" s="30"/>
      <c r="C95" s="80"/>
      <c r="D95" s="12" t="e">
        <f>VLOOKUP($C95,BB!$D$3:$O$119,4,FALSE)</f>
        <v>#N/A</v>
      </c>
      <c r="E95" s="12" t="e">
        <f>VLOOKUP($C95,SB!$D$3:$O$120,4,FALSE)</f>
        <v>#N/A</v>
      </c>
      <c r="F95" s="12" t="e">
        <f>VLOOKUP($C95,TD!$D$3:$O$120,4,FALSE)</f>
        <v>#N/A</v>
      </c>
      <c r="G95" s="12" t="e">
        <f>VLOOKUP($C95,SW!$D$3:$O$120,4,FALSE)</f>
        <v>#N/A</v>
      </c>
      <c r="H95" s="12" t="e">
        <f>VLOOKUP($C95,TR!$D$3:$O$120,5,FALSE)</f>
        <v>#N/A</v>
      </c>
      <c r="I95" s="12" t="e">
        <f>VLOOKUP($C95,TR!$E$3:$O$120,5,FALSE)</f>
        <v>#N/A</v>
      </c>
      <c r="J95" s="12" t="e">
        <f>VLOOKUP($C95,BR!$D$3:$O$120,4,FALSE)</f>
        <v>#N/A</v>
      </c>
      <c r="K95" s="47">
        <f t="shared" si="18"/>
        <v>0</v>
      </c>
      <c r="L95" s="12" t="e">
        <f>VLOOKUP($C95,BB!$D$3:$O$119,8,FALSE)</f>
        <v>#N/A</v>
      </c>
      <c r="M95" s="12" t="e">
        <f>VLOOKUP($C95,SB!$D$3:$O$120,8,FALSE)</f>
        <v>#N/A</v>
      </c>
      <c r="N95" s="12" t="e">
        <f>VLOOKUP($C95,TD!$D$3:$O$120,8,FALSE)</f>
        <v>#N/A</v>
      </c>
      <c r="O95" s="12" t="e">
        <f>VLOOKUP($C95,SW!$D$3:$O$120,8,FALSE)</f>
        <v>#N/A</v>
      </c>
      <c r="P95" s="12" t="e">
        <f>VLOOKUP($C95,TR!$D$3:$O$120,10,FALSE)</f>
        <v>#N/A</v>
      </c>
      <c r="Q95" s="12" t="e">
        <f>VLOOKUP($C95,TR!$E$3:$O$120,10,FALSE)</f>
        <v>#N/A</v>
      </c>
      <c r="R95" s="12" t="e">
        <f>VLOOKUP($C95,BR!$D$3:$O$120,8,FALSE)</f>
        <v>#N/A</v>
      </c>
      <c r="S95" s="47">
        <f t="shared" si="19"/>
        <v>0</v>
      </c>
      <c r="T95" s="47">
        <f t="shared" si="20"/>
        <v>0</v>
      </c>
    </row>
    <row r="96" spans="1:20" x14ac:dyDescent="0.2">
      <c r="A96" t="str">
        <f t="shared" ref="A96:A100" si="21">IF(T96&gt;0,ROW()-4,"")</f>
        <v/>
      </c>
      <c r="B96" s="30"/>
      <c r="C96" s="35"/>
      <c r="D96" s="12" t="e">
        <f>VLOOKUP($C96,BB!$D$3:$O$119,4,FALSE)</f>
        <v>#N/A</v>
      </c>
      <c r="E96" s="12" t="e">
        <f>VLOOKUP($C96,SB!$D$3:$O$120,4,FALSE)</f>
        <v>#N/A</v>
      </c>
      <c r="F96" s="12" t="e">
        <f>VLOOKUP($C96,TD!$D$3:$O$120,4,FALSE)</f>
        <v>#N/A</v>
      </c>
      <c r="G96" s="12" t="e">
        <f>VLOOKUP($C96,SW!$D$3:$O$120,4,FALSE)</f>
        <v>#N/A</v>
      </c>
      <c r="H96" s="12" t="e">
        <f>VLOOKUP($C96,TR!$D$3:$O$120,5,FALSE)</f>
        <v>#N/A</v>
      </c>
      <c r="I96" s="12" t="e">
        <f>VLOOKUP($C96,TR!$E$3:$O$120,5,FALSE)</f>
        <v>#N/A</v>
      </c>
      <c r="J96" s="12" t="e">
        <f>VLOOKUP($C96,BR!$D$3:$O$120,4,FALSE)</f>
        <v>#N/A</v>
      </c>
      <c r="K96" s="47">
        <f t="shared" ref="K96:K100" si="22">SUMIF(D96:J96,"&gt;0")</f>
        <v>0</v>
      </c>
      <c r="L96" s="12" t="e">
        <f>VLOOKUP($C96,BB!$D$3:$O$119,8,FALSE)</f>
        <v>#N/A</v>
      </c>
      <c r="M96" s="12" t="e">
        <f>VLOOKUP($C96,SB!$D$3:$O$120,8,FALSE)</f>
        <v>#N/A</v>
      </c>
      <c r="N96" s="12" t="e">
        <f>VLOOKUP($C96,TD!$D$3:$O$120,8,FALSE)</f>
        <v>#N/A</v>
      </c>
      <c r="O96" s="12" t="e">
        <f>VLOOKUP($C96,SW!$D$3:$O$120,8,FALSE)</f>
        <v>#N/A</v>
      </c>
      <c r="P96" s="12" t="e">
        <f>VLOOKUP($C96,TR!$D$3:$O$120,10,FALSE)</f>
        <v>#N/A</v>
      </c>
      <c r="Q96" s="12" t="e">
        <f>VLOOKUP($C96,TR!$E$3:$O$120,10,FALSE)</f>
        <v>#N/A</v>
      </c>
      <c r="R96" s="12" t="e">
        <f>VLOOKUP($C96,BR!$D$3:$O$120,8,FALSE)</f>
        <v>#N/A</v>
      </c>
      <c r="S96" s="47">
        <f t="shared" ref="S96:S100" si="23">SUMIF(L96:R96,"&gt;0")</f>
        <v>0</v>
      </c>
      <c r="T96" s="47">
        <f t="shared" ref="T96:T100" si="24">K96+S96</f>
        <v>0</v>
      </c>
    </row>
    <row r="97" spans="1:20" x14ac:dyDescent="0.2">
      <c r="A97" t="str">
        <f t="shared" si="21"/>
        <v/>
      </c>
      <c r="B97" s="30"/>
      <c r="C97" s="31"/>
      <c r="D97" s="12" t="e">
        <f>VLOOKUP($C97,BB!$D$3:$O$119,4,FALSE)</f>
        <v>#N/A</v>
      </c>
      <c r="E97" s="12" t="e">
        <f>VLOOKUP($C97,SB!$D$3:$O$120,4,FALSE)</f>
        <v>#N/A</v>
      </c>
      <c r="F97" s="12" t="e">
        <f>VLOOKUP($C97,TD!$D$3:$O$120,4,FALSE)</f>
        <v>#N/A</v>
      </c>
      <c r="G97" s="12" t="e">
        <f>VLOOKUP($C97,SW!$D$3:$O$120,4,FALSE)</f>
        <v>#N/A</v>
      </c>
      <c r="H97" s="12" t="e">
        <f>VLOOKUP($C97,TR!$D$3:$O$120,5,FALSE)</f>
        <v>#N/A</v>
      </c>
      <c r="I97" s="12" t="e">
        <f>VLOOKUP($C97,TR!$E$3:$O$120,5,FALSE)</f>
        <v>#N/A</v>
      </c>
      <c r="J97" s="12" t="e">
        <f>VLOOKUP($C97,BR!$D$3:$O$120,4,FALSE)</f>
        <v>#N/A</v>
      </c>
      <c r="K97" s="47">
        <f t="shared" si="22"/>
        <v>0</v>
      </c>
      <c r="L97" s="12" t="e">
        <f>VLOOKUP($C97,BB!$D$3:$O$119,8,FALSE)</f>
        <v>#N/A</v>
      </c>
      <c r="M97" s="12" t="e">
        <f>VLOOKUP($C97,SB!$D$3:$O$120,8,FALSE)</f>
        <v>#N/A</v>
      </c>
      <c r="N97" s="12" t="e">
        <f>VLOOKUP($C97,TD!$D$3:$O$120,8,FALSE)</f>
        <v>#N/A</v>
      </c>
      <c r="O97" s="12" t="e">
        <f>VLOOKUP($C97,SW!$D$3:$O$120,8,FALSE)</f>
        <v>#N/A</v>
      </c>
      <c r="P97" s="12" t="e">
        <f>VLOOKUP($C97,TR!$D$3:$O$120,10,FALSE)</f>
        <v>#N/A</v>
      </c>
      <c r="Q97" s="12" t="e">
        <f>VLOOKUP($C97,TR!$E$3:$O$120,10,FALSE)</f>
        <v>#N/A</v>
      </c>
      <c r="R97" s="12" t="e">
        <f>VLOOKUP($C97,BR!$D$3:$O$120,8,FALSE)</f>
        <v>#N/A</v>
      </c>
      <c r="S97" s="47">
        <f t="shared" si="23"/>
        <v>0</v>
      </c>
      <c r="T97" s="47">
        <f t="shared" si="24"/>
        <v>0</v>
      </c>
    </row>
    <row r="98" spans="1:20" x14ac:dyDescent="0.2">
      <c r="A98" t="str">
        <f t="shared" si="21"/>
        <v/>
      </c>
      <c r="B98" s="30"/>
      <c r="C98" s="31"/>
      <c r="D98" s="12" t="e">
        <f>VLOOKUP($C98,BB!$D$3:$O$119,4,FALSE)</f>
        <v>#N/A</v>
      </c>
      <c r="E98" s="12" t="e">
        <f>VLOOKUP($C98,SB!$D$3:$O$120,4,FALSE)</f>
        <v>#N/A</v>
      </c>
      <c r="F98" s="12" t="e">
        <f>VLOOKUP($C98,TD!$D$3:$O$120,4,FALSE)</f>
        <v>#N/A</v>
      </c>
      <c r="G98" s="12" t="e">
        <f>VLOOKUP($C98,SW!$D$3:$O$120,4,FALSE)</f>
        <v>#N/A</v>
      </c>
      <c r="H98" s="12" t="e">
        <f>VLOOKUP($C98,TR!$D$3:$O$120,5,FALSE)</f>
        <v>#N/A</v>
      </c>
      <c r="I98" s="12" t="e">
        <f>VLOOKUP($C98,TR!$E$3:$O$120,5,FALSE)</f>
        <v>#N/A</v>
      </c>
      <c r="J98" s="12" t="e">
        <f>VLOOKUP($C98,BR!$D$3:$O$120,4,FALSE)</f>
        <v>#N/A</v>
      </c>
      <c r="K98" s="47">
        <f t="shared" si="22"/>
        <v>0</v>
      </c>
      <c r="L98" s="12" t="e">
        <f>VLOOKUP($C98,BB!$D$3:$O$119,8,FALSE)</f>
        <v>#N/A</v>
      </c>
      <c r="M98" s="12" t="e">
        <f>VLOOKUP($C98,SB!$D$3:$O$120,8,FALSE)</f>
        <v>#N/A</v>
      </c>
      <c r="N98" s="12" t="e">
        <f>VLOOKUP($C98,TD!$D$3:$O$120,8,FALSE)</f>
        <v>#N/A</v>
      </c>
      <c r="O98" s="12" t="e">
        <f>VLOOKUP($C98,SW!$D$3:$O$120,8,FALSE)</f>
        <v>#N/A</v>
      </c>
      <c r="P98" s="12" t="e">
        <f>VLOOKUP($C98,TR!$D$3:$O$120,10,FALSE)</f>
        <v>#N/A</v>
      </c>
      <c r="Q98" s="12" t="e">
        <f>VLOOKUP($C98,TR!$E$3:$O$120,10,FALSE)</f>
        <v>#N/A</v>
      </c>
      <c r="R98" s="12" t="e">
        <f>VLOOKUP($C98,BR!$D$3:$O$120,8,FALSE)</f>
        <v>#N/A</v>
      </c>
      <c r="S98" s="47">
        <f t="shared" si="23"/>
        <v>0</v>
      </c>
      <c r="T98" s="47">
        <f t="shared" si="24"/>
        <v>0</v>
      </c>
    </row>
    <row r="99" spans="1:20" x14ac:dyDescent="0.2">
      <c r="A99" t="str">
        <f t="shared" si="21"/>
        <v/>
      </c>
      <c r="B99" s="30"/>
      <c r="C99" s="31"/>
      <c r="D99" s="12" t="e">
        <f>VLOOKUP($C99,BB!$D$3:$O$119,4,FALSE)</f>
        <v>#N/A</v>
      </c>
      <c r="E99" s="12" t="e">
        <f>VLOOKUP($C99,SB!$D$3:$O$120,4,FALSE)</f>
        <v>#N/A</v>
      </c>
      <c r="F99" s="12" t="e">
        <f>VLOOKUP($C99,TD!$D$3:$O$120,4,FALSE)</f>
        <v>#N/A</v>
      </c>
      <c r="G99" s="12" t="e">
        <f>VLOOKUP($C99,SW!$D$3:$O$120,4,FALSE)</f>
        <v>#N/A</v>
      </c>
      <c r="H99" s="12" t="e">
        <f>VLOOKUP($C99,TR!$D$3:$O$120,5,FALSE)</f>
        <v>#N/A</v>
      </c>
      <c r="I99" s="12" t="e">
        <f>VLOOKUP($C99,TR!$E$3:$O$120,5,FALSE)</f>
        <v>#N/A</v>
      </c>
      <c r="J99" s="12" t="e">
        <f>VLOOKUP($C99,BR!$D$3:$O$120,4,FALSE)</f>
        <v>#N/A</v>
      </c>
      <c r="K99" s="47">
        <f t="shared" si="22"/>
        <v>0</v>
      </c>
      <c r="L99" s="12" t="e">
        <f>VLOOKUP($C99,BB!$D$3:$O$119,8,FALSE)</f>
        <v>#N/A</v>
      </c>
      <c r="M99" s="12" t="e">
        <f>VLOOKUP($C99,SB!$D$3:$O$120,8,FALSE)</f>
        <v>#N/A</v>
      </c>
      <c r="N99" s="12" t="e">
        <f>VLOOKUP($C99,TD!$D$3:$O$120,8,FALSE)</f>
        <v>#N/A</v>
      </c>
      <c r="O99" s="12" t="e">
        <f>VLOOKUP($C99,SW!$D$3:$O$120,8,FALSE)</f>
        <v>#N/A</v>
      </c>
      <c r="P99" s="12" t="e">
        <f>VLOOKUP($C99,TR!$D$3:$O$120,10,FALSE)</f>
        <v>#N/A</v>
      </c>
      <c r="Q99" s="12" t="e">
        <f>VLOOKUP($C99,TR!$E$3:$O$120,10,FALSE)</f>
        <v>#N/A</v>
      </c>
      <c r="R99" s="12" t="e">
        <f>VLOOKUP($C99,BR!$D$3:$O$120,8,FALSE)</f>
        <v>#N/A</v>
      </c>
      <c r="S99" s="47">
        <f t="shared" si="23"/>
        <v>0</v>
      </c>
      <c r="T99" s="47">
        <f t="shared" si="24"/>
        <v>0</v>
      </c>
    </row>
    <row r="100" spans="1:20" x14ac:dyDescent="0.2">
      <c r="A100" t="str">
        <f t="shared" si="21"/>
        <v/>
      </c>
      <c r="B100" s="30"/>
      <c r="C100" s="31"/>
      <c r="D100" s="12" t="e">
        <f>VLOOKUP($C100,BB!$D$3:$O$119,4,FALSE)</f>
        <v>#N/A</v>
      </c>
      <c r="E100" s="12" t="e">
        <f>VLOOKUP($C100,SB!$D$3:$O$120,4,FALSE)</f>
        <v>#N/A</v>
      </c>
      <c r="F100" s="12" t="e">
        <f>VLOOKUP($C100,TD!$D$3:$O$120,4,FALSE)</f>
        <v>#N/A</v>
      </c>
      <c r="G100" s="12" t="e">
        <f>VLOOKUP($C100,SW!$D$3:$O$120,4,FALSE)</f>
        <v>#N/A</v>
      </c>
      <c r="H100" s="12" t="e">
        <f>VLOOKUP($C100,TR!$D$3:$O$120,5,FALSE)</f>
        <v>#N/A</v>
      </c>
      <c r="I100" s="12" t="e">
        <f>VLOOKUP($C100,TR!$E$3:$O$120,5,FALSE)</f>
        <v>#N/A</v>
      </c>
      <c r="J100" s="12" t="e">
        <f>VLOOKUP($C100,BR!$D$3:$O$120,4,FALSE)</f>
        <v>#N/A</v>
      </c>
      <c r="K100" s="47">
        <f t="shared" si="22"/>
        <v>0</v>
      </c>
      <c r="L100" s="12" t="e">
        <f>VLOOKUP($C100,BB!$D$3:$O$119,8,FALSE)</f>
        <v>#N/A</v>
      </c>
      <c r="M100" s="12" t="e">
        <f>VLOOKUP($C100,SB!$D$3:$O$120,8,FALSE)</f>
        <v>#N/A</v>
      </c>
      <c r="N100" s="12" t="e">
        <f>VLOOKUP($C100,TD!$D$3:$O$120,8,FALSE)</f>
        <v>#N/A</v>
      </c>
      <c r="O100" s="12" t="e">
        <f>VLOOKUP($C100,SW!$D$3:$O$120,8,FALSE)</f>
        <v>#N/A</v>
      </c>
      <c r="P100" s="12" t="e">
        <f>VLOOKUP($C100,TR!$D$3:$O$120,10,FALSE)</f>
        <v>#N/A</v>
      </c>
      <c r="Q100" s="12" t="e">
        <f>VLOOKUP($C100,TR!$E$3:$O$120,10,FALSE)</f>
        <v>#N/A</v>
      </c>
      <c r="R100" s="12" t="e">
        <f>VLOOKUP($C100,BR!$D$3:$O$120,8,FALSE)</f>
        <v>#N/A</v>
      </c>
      <c r="S100" s="47">
        <f t="shared" si="23"/>
        <v>0</v>
      </c>
      <c r="T100" s="47">
        <f t="shared" si="24"/>
        <v>0</v>
      </c>
    </row>
    <row r="101" spans="1:20" x14ac:dyDescent="0.2">
      <c r="A101" t="str">
        <f t="shared" ref="A101:A114" si="25">IF(T101&gt;0,ROW()-4,"")</f>
        <v/>
      </c>
      <c r="B101" s="30"/>
      <c r="C101" s="31"/>
      <c r="D101" s="12" t="e">
        <f>VLOOKUP($C101,BB!$D$3:$O$119,4,FALSE)</f>
        <v>#N/A</v>
      </c>
      <c r="E101" s="12" t="e">
        <f>VLOOKUP($C101,SB!$D$3:$O$120,4,FALSE)</f>
        <v>#N/A</v>
      </c>
      <c r="F101" s="12" t="e">
        <f>VLOOKUP($C101,TD!$D$3:$O$120,4,FALSE)</f>
        <v>#N/A</v>
      </c>
      <c r="G101" s="12" t="e">
        <f>VLOOKUP($C101,SW!$D$3:$O$120,4,FALSE)</f>
        <v>#N/A</v>
      </c>
      <c r="H101" s="12" t="e">
        <f>VLOOKUP($C101,TR!$D$3:$O$120,5,FALSE)</f>
        <v>#N/A</v>
      </c>
      <c r="I101" s="12" t="e">
        <f>VLOOKUP($C101,TR!$E$3:$O$120,5,FALSE)</f>
        <v>#N/A</v>
      </c>
      <c r="J101" s="12" t="e">
        <f>VLOOKUP($C101,BR!$D$3:$O$120,4,FALSE)</f>
        <v>#N/A</v>
      </c>
      <c r="K101" s="47">
        <f t="shared" ref="K101:K114" si="26">SUMIF(D101:J101,"&gt;0")</f>
        <v>0</v>
      </c>
      <c r="L101" s="12" t="e">
        <f>VLOOKUP($C101,BB!$D$3:$O$119,8,FALSE)</f>
        <v>#N/A</v>
      </c>
      <c r="M101" s="12" t="e">
        <f>VLOOKUP($C101,SB!$D$3:$O$120,8,FALSE)</f>
        <v>#N/A</v>
      </c>
      <c r="N101" s="12" t="e">
        <f>VLOOKUP($C101,TD!$D$3:$O$120,8,FALSE)</f>
        <v>#N/A</v>
      </c>
      <c r="O101" s="12" t="e">
        <f>VLOOKUP($C101,SW!$D$3:$O$120,8,FALSE)</f>
        <v>#N/A</v>
      </c>
      <c r="P101" s="12" t="e">
        <f>VLOOKUP($C101,TR!$D$3:$O$120,10,FALSE)</f>
        <v>#N/A</v>
      </c>
      <c r="Q101" s="12" t="e">
        <f>VLOOKUP($C101,TR!$E$3:$O$120,10,FALSE)</f>
        <v>#N/A</v>
      </c>
      <c r="R101" s="12" t="e">
        <f>VLOOKUP($C101,BR!$D$3:$O$120,8,FALSE)</f>
        <v>#N/A</v>
      </c>
      <c r="S101" s="47">
        <f t="shared" ref="S101:S114" si="27">SUMIF(L101:R101,"&gt;0")</f>
        <v>0</v>
      </c>
      <c r="T101" s="47">
        <f t="shared" ref="T101:T114" si="28">K101+S101</f>
        <v>0</v>
      </c>
    </row>
    <row r="102" spans="1:20" x14ac:dyDescent="0.2">
      <c r="A102" t="str">
        <f t="shared" si="25"/>
        <v/>
      </c>
      <c r="B102" s="30"/>
      <c r="C102" s="35"/>
      <c r="D102" s="12" t="e">
        <f>VLOOKUP($C102,BB!$D$3:$O$119,4,FALSE)</f>
        <v>#N/A</v>
      </c>
      <c r="E102" s="12" t="e">
        <f>VLOOKUP($C102,SB!$D$3:$O$120,4,FALSE)</f>
        <v>#N/A</v>
      </c>
      <c r="F102" s="12" t="e">
        <f>VLOOKUP($C102,TD!$D$3:$O$120,4,FALSE)</f>
        <v>#N/A</v>
      </c>
      <c r="G102" s="12" t="e">
        <f>VLOOKUP($C102,SW!$D$3:$O$120,4,FALSE)</f>
        <v>#N/A</v>
      </c>
      <c r="H102" s="12" t="e">
        <f>VLOOKUP($C102,TR!$D$3:$O$120,5,FALSE)</f>
        <v>#N/A</v>
      </c>
      <c r="I102" s="12" t="e">
        <f>VLOOKUP($C102,TR!$E$3:$O$120,5,FALSE)</f>
        <v>#N/A</v>
      </c>
      <c r="J102" s="12" t="e">
        <f>VLOOKUP($C102,BR!$D$3:$O$120,4,FALSE)</f>
        <v>#N/A</v>
      </c>
      <c r="K102" s="47">
        <f t="shared" si="26"/>
        <v>0</v>
      </c>
      <c r="L102" s="12" t="e">
        <f>VLOOKUP($C102,BB!$D$3:$O$119,8,FALSE)</f>
        <v>#N/A</v>
      </c>
      <c r="M102" s="12" t="e">
        <f>VLOOKUP($C102,SB!$D$3:$O$120,8,FALSE)</f>
        <v>#N/A</v>
      </c>
      <c r="N102" s="12" t="e">
        <f>VLOOKUP($C102,TD!$D$3:$O$120,8,FALSE)</f>
        <v>#N/A</v>
      </c>
      <c r="O102" s="12" t="e">
        <f>VLOOKUP($C102,SW!$D$3:$O$120,8,FALSE)</f>
        <v>#N/A</v>
      </c>
      <c r="P102" s="12" t="e">
        <f>VLOOKUP($C102,TR!$D$3:$O$120,10,FALSE)</f>
        <v>#N/A</v>
      </c>
      <c r="Q102" s="12" t="e">
        <f>VLOOKUP($C102,TR!$E$3:$O$120,10,FALSE)</f>
        <v>#N/A</v>
      </c>
      <c r="R102" s="12" t="e">
        <f>VLOOKUP($C102,BR!$D$3:$O$120,8,FALSE)</f>
        <v>#N/A</v>
      </c>
      <c r="S102" s="47">
        <f t="shared" si="27"/>
        <v>0</v>
      </c>
      <c r="T102" s="47">
        <f t="shared" si="28"/>
        <v>0</v>
      </c>
    </row>
    <row r="103" spans="1:20" x14ac:dyDescent="0.2">
      <c r="A103" t="str">
        <f t="shared" si="25"/>
        <v/>
      </c>
      <c r="B103" s="30"/>
      <c r="C103" s="31"/>
      <c r="D103" s="12" t="e">
        <f>VLOOKUP($C103,BB!$D$3:$O$119,4,FALSE)</f>
        <v>#N/A</v>
      </c>
      <c r="E103" s="12" t="e">
        <f>VLOOKUP($C103,SB!$D$3:$O$120,4,FALSE)</f>
        <v>#N/A</v>
      </c>
      <c r="F103" s="12" t="e">
        <f>VLOOKUP($C103,TD!$D$3:$O$120,4,FALSE)</f>
        <v>#N/A</v>
      </c>
      <c r="G103" s="12" t="e">
        <f>VLOOKUP($C103,SW!$D$3:$O$120,4,FALSE)</f>
        <v>#N/A</v>
      </c>
      <c r="H103" s="12" t="e">
        <f>VLOOKUP($C103,TR!$D$3:$O$120,5,FALSE)</f>
        <v>#N/A</v>
      </c>
      <c r="I103" s="12" t="e">
        <f>VLOOKUP($C103,TR!$E$3:$O$120,5,FALSE)</f>
        <v>#N/A</v>
      </c>
      <c r="J103" s="12" t="e">
        <f>VLOOKUP($C103,BR!$D$3:$O$120,4,FALSE)</f>
        <v>#N/A</v>
      </c>
      <c r="K103" s="47">
        <f t="shared" si="26"/>
        <v>0</v>
      </c>
      <c r="L103" s="12" t="e">
        <f>VLOOKUP($C103,BB!$D$3:$O$119,8,FALSE)</f>
        <v>#N/A</v>
      </c>
      <c r="M103" s="12" t="e">
        <f>VLOOKUP($C103,SB!$D$3:$O$120,8,FALSE)</f>
        <v>#N/A</v>
      </c>
      <c r="N103" s="12" t="e">
        <f>VLOOKUP($C103,TD!$D$3:$O$120,8,FALSE)</f>
        <v>#N/A</v>
      </c>
      <c r="O103" s="12" t="e">
        <f>VLOOKUP($C103,SW!$D$3:$O$120,8,FALSE)</f>
        <v>#N/A</v>
      </c>
      <c r="P103" s="12" t="e">
        <f>VLOOKUP($C103,TR!$D$3:$O$120,10,FALSE)</f>
        <v>#N/A</v>
      </c>
      <c r="Q103" s="12" t="e">
        <f>VLOOKUP($C103,TR!$E$3:$O$120,10,FALSE)</f>
        <v>#N/A</v>
      </c>
      <c r="R103" s="12" t="e">
        <f>VLOOKUP($C103,BR!$D$3:$O$120,8,FALSE)</f>
        <v>#N/A</v>
      </c>
      <c r="S103" s="47">
        <f t="shared" si="27"/>
        <v>0</v>
      </c>
      <c r="T103" s="47">
        <f t="shared" si="28"/>
        <v>0</v>
      </c>
    </row>
    <row r="104" spans="1:20" x14ac:dyDescent="0.2">
      <c r="A104" t="str">
        <f t="shared" si="25"/>
        <v/>
      </c>
      <c r="B104" s="30"/>
      <c r="C104" s="35"/>
      <c r="D104" s="12" t="e">
        <f>VLOOKUP($C104,BB!$D$3:$O$119,4,FALSE)</f>
        <v>#N/A</v>
      </c>
      <c r="E104" s="12" t="e">
        <f>VLOOKUP($C104,SB!$D$3:$O$120,4,FALSE)</f>
        <v>#N/A</v>
      </c>
      <c r="F104" s="12" t="e">
        <f>VLOOKUP($C104,TD!$D$3:$O$120,4,FALSE)</f>
        <v>#N/A</v>
      </c>
      <c r="G104" s="12" t="e">
        <f>VLOOKUP($C104,SW!$D$3:$O$120,4,FALSE)</f>
        <v>#N/A</v>
      </c>
      <c r="H104" s="12" t="e">
        <f>VLOOKUP($C104,TR!$D$3:$O$120,5,FALSE)</f>
        <v>#N/A</v>
      </c>
      <c r="I104" s="12" t="e">
        <f>VLOOKUP($C104,TR!$E$3:$O$120,5,FALSE)</f>
        <v>#N/A</v>
      </c>
      <c r="J104" s="12" t="e">
        <f>VLOOKUP($C104,BR!$D$3:$O$120,4,FALSE)</f>
        <v>#N/A</v>
      </c>
      <c r="K104" s="47">
        <f t="shared" si="26"/>
        <v>0</v>
      </c>
      <c r="L104" s="12" t="e">
        <f>VLOOKUP($C104,BB!$D$3:$O$119,8,FALSE)</f>
        <v>#N/A</v>
      </c>
      <c r="M104" s="12" t="e">
        <f>VLOOKUP($C104,SB!$D$3:$O$120,8,FALSE)</f>
        <v>#N/A</v>
      </c>
      <c r="N104" s="12" t="e">
        <f>VLOOKUP($C104,TD!$D$3:$O$120,8,FALSE)</f>
        <v>#N/A</v>
      </c>
      <c r="O104" s="12" t="e">
        <f>VLOOKUP($C104,SW!$D$3:$O$120,8,FALSE)</f>
        <v>#N/A</v>
      </c>
      <c r="P104" s="12" t="e">
        <f>VLOOKUP($C104,TR!$D$3:$O$120,10,FALSE)</f>
        <v>#N/A</v>
      </c>
      <c r="Q104" s="12" t="e">
        <f>VLOOKUP($C104,TR!$E$3:$O$120,10,FALSE)</f>
        <v>#N/A</v>
      </c>
      <c r="R104" s="12" t="e">
        <f>VLOOKUP($C104,BR!$D$3:$O$120,8,FALSE)</f>
        <v>#N/A</v>
      </c>
      <c r="S104" s="47">
        <f t="shared" si="27"/>
        <v>0</v>
      </c>
      <c r="T104" s="47">
        <f t="shared" si="28"/>
        <v>0</v>
      </c>
    </row>
    <row r="105" spans="1:20" x14ac:dyDescent="0.2">
      <c r="A105" t="str">
        <f t="shared" si="25"/>
        <v/>
      </c>
      <c r="B105" s="30"/>
      <c r="C105" s="31"/>
      <c r="D105" s="12" t="e">
        <f>VLOOKUP($C105,BB!$D$3:$O$119,4,FALSE)</f>
        <v>#N/A</v>
      </c>
      <c r="E105" s="12" t="e">
        <f>VLOOKUP($C105,SB!$D$3:$O$120,4,FALSE)</f>
        <v>#N/A</v>
      </c>
      <c r="F105" s="12" t="e">
        <f>VLOOKUP($C105,TD!$D$3:$O$120,4,FALSE)</f>
        <v>#N/A</v>
      </c>
      <c r="G105" s="12" t="e">
        <f>VLOOKUP($C105,SW!$D$3:$O$120,4,FALSE)</f>
        <v>#N/A</v>
      </c>
      <c r="H105" s="12" t="e">
        <f>VLOOKUP($C105,TR!$D$3:$O$120,5,FALSE)</f>
        <v>#N/A</v>
      </c>
      <c r="I105" s="12" t="e">
        <f>VLOOKUP($C105,TR!$E$3:$O$120,5,FALSE)</f>
        <v>#N/A</v>
      </c>
      <c r="J105" s="12" t="e">
        <f>VLOOKUP($C105,BR!$D$3:$O$120,4,FALSE)</f>
        <v>#N/A</v>
      </c>
      <c r="K105" s="47">
        <f t="shared" si="26"/>
        <v>0</v>
      </c>
      <c r="L105" s="12" t="e">
        <f>VLOOKUP($C105,BB!$D$3:$O$119,8,FALSE)</f>
        <v>#N/A</v>
      </c>
      <c r="M105" s="12" t="e">
        <f>VLOOKUP($C105,SB!$D$3:$O$120,8,FALSE)</f>
        <v>#N/A</v>
      </c>
      <c r="N105" s="12" t="e">
        <f>VLOOKUP($C105,TD!$D$3:$O$120,8,FALSE)</f>
        <v>#N/A</v>
      </c>
      <c r="O105" s="12" t="e">
        <f>VLOOKUP($C105,SW!$D$3:$O$120,8,FALSE)</f>
        <v>#N/A</v>
      </c>
      <c r="P105" s="12" t="e">
        <f>VLOOKUP($C105,TR!$D$3:$O$120,10,FALSE)</f>
        <v>#N/A</v>
      </c>
      <c r="Q105" s="12" t="e">
        <f>VLOOKUP($C105,TR!$E$3:$O$120,10,FALSE)</f>
        <v>#N/A</v>
      </c>
      <c r="R105" s="12" t="e">
        <f>VLOOKUP($C105,BR!$D$3:$O$120,8,FALSE)</f>
        <v>#N/A</v>
      </c>
      <c r="S105" s="47">
        <f t="shared" si="27"/>
        <v>0</v>
      </c>
      <c r="T105" s="47">
        <f t="shared" si="28"/>
        <v>0</v>
      </c>
    </row>
    <row r="106" spans="1:20" x14ac:dyDescent="0.2">
      <c r="A106" t="str">
        <f t="shared" si="25"/>
        <v/>
      </c>
      <c r="B106" s="30"/>
      <c r="C106" s="31"/>
      <c r="D106" s="12" t="e">
        <f>VLOOKUP($C106,BB!$D$3:$O$119,4,FALSE)</f>
        <v>#N/A</v>
      </c>
      <c r="E106" s="12" t="e">
        <f>VLOOKUP($C106,SB!$D$3:$O$120,4,FALSE)</f>
        <v>#N/A</v>
      </c>
      <c r="F106" s="12" t="e">
        <f>VLOOKUP($C106,TD!$D$3:$O$120,4,FALSE)</f>
        <v>#N/A</v>
      </c>
      <c r="G106" s="12" t="e">
        <f>VLOOKUP($C106,SW!$D$3:$O$120,4,FALSE)</f>
        <v>#N/A</v>
      </c>
      <c r="H106" s="12" t="e">
        <f>VLOOKUP($C106,TR!$D$3:$O$120,5,FALSE)</f>
        <v>#N/A</v>
      </c>
      <c r="I106" s="12" t="e">
        <f>VLOOKUP($C106,TR!$E$3:$O$120,5,FALSE)</f>
        <v>#N/A</v>
      </c>
      <c r="J106" s="12" t="e">
        <f>VLOOKUP($C106,BR!$D$3:$O$120,4,FALSE)</f>
        <v>#N/A</v>
      </c>
      <c r="K106" s="47">
        <f t="shared" si="26"/>
        <v>0</v>
      </c>
      <c r="L106" s="12" t="e">
        <f>VLOOKUP($C106,BB!$D$3:$O$119,8,FALSE)</f>
        <v>#N/A</v>
      </c>
      <c r="M106" s="12" t="e">
        <f>VLOOKUP($C106,SB!$D$3:$O$120,8,FALSE)</f>
        <v>#N/A</v>
      </c>
      <c r="N106" s="12" t="e">
        <f>VLOOKUP($C106,TD!$D$3:$O$120,8,FALSE)</f>
        <v>#N/A</v>
      </c>
      <c r="O106" s="12" t="e">
        <f>VLOOKUP($C106,SW!$D$3:$O$120,8,FALSE)</f>
        <v>#N/A</v>
      </c>
      <c r="P106" s="12" t="e">
        <f>VLOOKUP($C106,TR!$D$3:$O$120,10,FALSE)</f>
        <v>#N/A</v>
      </c>
      <c r="Q106" s="12" t="e">
        <f>VLOOKUP($C106,TR!$E$3:$O$120,10,FALSE)</f>
        <v>#N/A</v>
      </c>
      <c r="R106" s="12" t="e">
        <f>VLOOKUP($C106,BR!$D$3:$O$120,8,FALSE)</f>
        <v>#N/A</v>
      </c>
      <c r="S106" s="47">
        <f t="shared" si="27"/>
        <v>0</v>
      </c>
      <c r="T106" s="47">
        <f t="shared" si="28"/>
        <v>0</v>
      </c>
    </row>
    <row r="107" spans="1:20" x14ac:dyDescent="0.2">
      <c r="A107" t="str">
        <f t="shared" si="25"/>
        <v/>
      </c>
      <c r="B107" s="121"/>
      <c r="C107" s="31"/>
      <c r="D107" s="12" t="e">
        <f>VLOOKUP($C107,BB!$D$3:$O$119,4,FALSE)</f>
        <v>#N/A</v>
      </c>
      <c r="E107" s="12" t="e">
        <f>VLOOKUP($C107,SB!$D$3:$O$120,4,FALSE)</f>
        <v>#N/A</v>
      </c>
      <c r="F107" s="12" t="e">
        <f>VLOOKUP($C107,TD!$D$3:$O$120,4,FALSE)</f>
        <v>#N/A</v>
      </c>
      <c r="G107" s="12" t="e">
        <f>VLOOKUP($C107,SW!$D$3:$O$120,4,FALSE)</f>
        <v>#N/A</v>
      </c>
      <c r="H107" s="12" t="e">
        <f>VLOOKUP($C107,TR!$D$3:$O$120,5,FALSE)</f>
        <v>#N/A</v>
      </c>
      <c r="I107" s="12" t="e">
        <f>VLOOKUP($C107,TR!$E$3:$O$120,5,FALSE)</f>
        <v>#N/A</v>
      </c>
      <c r="J107" s="12" t="e">
        <f>VLOOKUP($C107,BR!$D$3:$O$120,4,FALSE)</f>
        <v>#N/A</v>
      </c>
      <c r="K107" s="47">
        <f t="shared" si="26"/>
        <v>0</v>
      </c>
      <c r="L107" s="12" t="e">
        <f>VLOOKUP($C107,BB!$D$3:$O$119,8,FALSE)</f>
        <v>#N/A</v>
      </c>
      <c r="M107" s="12" t="e">
        <f>VLOOKUP($C107,SB!$D$3:$O$120,8,FALSE)</f>
        <v>#N/A</v>
      </c>
      <c r="N107" s="12" t="e">
        <f>VLOOKUP($C107,TD!$D$3:$O$120,8,FALSE)</f>
        <v>#N/A</v>
      </c>
      <c r="O107" s="12" t="e">
        <f>VLOOKUP($C107,SW!$D$3:$O$120,8,FALSE)</f>
        <v>#N/A</v>
      </c>
      <c r="P107" s="12" t="e">
        <f>VLOOKUP($C107,TR!$D$3:$O$120,10,FALSE)</f>
        <v>#N/A</v>
      </c>
      <c r="Q107" s="12" t="e">
        <f>VLOOKUP($C107,TR!$E$3:$O$120,10,FALSE)</f>
        <v>#N/A</v>
      </c>
      <c r="R107" s="12" t="e">
        <f>VLOOKUP($C107,BR!$D$3:$O$120,8,FALSE)</f>
        <v>#N/A</v>
      </c>
      <c r="S107" s="47">
        <f t="shared" si="27"/>
        <v>0</v>
      </c>
      <c r="T107" s="47">
        <f t="shared" si="28"/>
        <v>0</v>
      </c>
    </row>
    <row r="108" spans="1:20" x14ac:dyDescent="0.2">
      <c r="A108" t="str">
        <f t="shared" si="25"/>
        <v/>
      </c>
      <c r="B108" s="121"/>
      <c r="C108" s="31"/>
      <c r="D108" s="12" t="e">
        <f>VLOOKUP($C108,BB!$D$3:$O$119,4,FALSE)</f>
        <v>#N/A</v>
      </c>
      <c r="E108" s="12" t="e">
        <f>VLOOKUP($C108,SB!$D$3:$O$120,4,FALSE)</f>
        <v>#N/A</v>
      </c>
      <c r="F108" s="12" t="e">
        <f>VLOOKUP($C108,TD!$D$3:$O$120,4,FALSE)</f>
        <v>#N/A</v>
      </c>
      <c r="G108" s="12" t="e">
        <f>VLOOKUP($C108,SW!$D$3:$O$120,4,FALSE)</f>
        <v>#N/A</v>
      </c>
      <c r="H108" s="12" t="e">
        <f>VLOOKUP($C108,TR!$D$3:$O$120,5,FALSE)</f>
        <v>#N/A</v>
      </c>
      <c r="I108" s="12" t="e">
        <f>VLOOKUP($C108,TR!$E$3:$O$120,5,FALSE)</f>
        <v>#N/A</v>
      </c>
      <c r="J108" s="12" t="e">
        <f>VLOOKUP($C108,BR!$D$3:$O$120,4,FALSE)</f>
        <v>#N/A</v>
      </c>
      <c r="K108" s="47">
        <f t="shared" si="26"/>
        <v>0</v>
      </c>
      <c r="L108" s="12" t="e">
        <f>VLOOKUP($C108,BB!$D$3:$O$119,8,FALSE)</f>
        <v>#N/A</v>
      </c>
      <c r="M108" s="12" t="e">
        <f>VLOOKUP($C108,SB!$D$3:$O$120,8,FALSE)</f>
        <v>#N/A</v>
      </c>
      <c r="N108" s="12" t="e">
        <f>VLOOKUP($C108,TD!$D$3:$O$120,8,FALSE)</f>
        <v>#N/A</v>
      </c>
      <c r="O108" s="12" t="e">
        <f>VLOOKUP($C108,SW!$D$3:$O$120,8,FALSE)</f>
        <v>#N/A</v>
      </c>
      <c r="P108" s="12" t="e">
        <f>VLOOKUP($C108,TR!$D$3:$O$120,10,FALSE)</f>
        <v>#N/A</v>
      </c>
      <c r="Q108" s="12" t="e">
        <f>VLOOKUP($C108,TR!$E$3:$O$120,10,FALSE)</f>
        <v>#N/A</v>
      </c>
      <c r="R108" s="12" t="e">
        <f>VLOOKUP($C108,BR!$D$3:$O$120,8,FALSE)</f>
        <v>#N/A</v>
      </c>
      <c r="S108" s="47">
        <f t="shared" si="27"/>
        <v>0</v>
      </c>
      <c r="T108" s="47">
        <f t="shared" si="28"/>
        <v>0</v>
      </c>
    </row>
    <row r="109" spans="1:20" x14ac:dyDescent="0.2">
      <c r="A109" t="str">
        <f t="shared" si="25"/>
        <v/>
      </c>
      <c r="B109" s="121"/>
      <c r="C109" s="31"/>
      <c r="D109" s="12" t="e">
        <f>VLOOKUP($C109,BB!$D$3:$O$119,4,FALSE)</f>
        <v>#N/A</v>
      </c>
      <c r="E109" s="12" t="e">
        <f>VLOOKUP($C109,SB!$D$3:$O$120,4,FALSE)</f>
        <v>#N/A</v>
      </c>
      <c r="F109" s="12" t="e">
        <f>VLOOKUP($C109,TD!$D$3:$O$120,4,FALSE)</f>
        <v>#N/A</v>
      </c>
      <c r="G109" s="12" t="e">
        <f>VLOOKUP($C109,SW!$D$3:$O$120,4,FALSE)</f>
        <v>#N/A</v>
      </c>
      <c r="H109" s="12" t="e">
        <f>VLOOKUP($C109,TR!$D$3:$O$120,5,FALSE)</f>
        <v>#N/A</v>
      </c>
      <c r="I109" s="12" t="e">
        <f>VLOOKUP($C109,TR!$E$3:$O$120,5,FALSE)</f>
        <v>#N/A</v>
      </c>
      <c r="J109" s="12" t="e">
        <f>VLOOKUP($C109,BR!$D$3:$O$120,4,FALSE)</f>
        <v>#N/A</v>
      </c>
      <c r="K109" s="47">
        <f t="shared" si="26"/>
        <v>0</v>
      </c>
      <c r="L109" s="12" t="e">
        <f>VLOOKUP($C109,BB!$D$3:$O$119,8,FALSE)</f>
        <v>#N/A</v>
      </c>
      <c r="M109" s="12" t="e">
        <f>VLOOKUP($C109,SB!$D$3:$O$120,8,FALSE)</f>
        <v>#N/A</v>
      </c>
      <c r="N109" s="12" t="e">
        <f>VLOOKUP($C109,TD!$D$3:$O$120,8,FALSE)</f>
        <v>#N/A</v>
      </c>
      <c r="O109" s="12" t="e">
        <f>VLOOKUP($C109,SW!$D$3:$O$120,8,FALSE)</f>
        <v>#N/A</v>
      </c>
      <c r="P109" s="12" t="e">
        <f>VLOOKUP($C109,TR!$D$3:$O$120,10,FALSE)</f>
        <v>#N/A</v>
      </c>
      <c r="Q109" s="12" t="e">
        <f>VLOOKUP($C109,TR!$E$3:$O$120,10,FALSE)</f>
        <v>#N/A</v>
      </c>
      <c r="R109" s="12" t="e">
        <f>VLOOKUP($C109,BR!$D$3:$O$120,8,FALSE)</f>
        <v>#N/A</v>
      </c>
      <c r="S109" s="47">
        <f t="shared" si="27"/>
        <v>0</v>
      </c>
      <c r="T109" s="47">
        <f t="shared" si="28"/>
        <v>0</v>
      </c>
    </row>
    <row r="110" spans="1:20" x14ac:dyDescent="0.2">
      <c r="A110" t="str">
        <f t="shared" si="25"/>
        <v/>
      </c>
      <c r="B110" s="121"/>
      <c r="C110" s="35"/>
      <c r="D110" s="12" t="e">
        <f>VLOOKUP($C110,BB!$D$3:$O$119,4,FALSE)</f>
        <v>#N/A</v>
      </c>
      <c r="E110" s="12" t="e">
        <f>VLOOKUP($C110,SB!$D$3:$O$120,4,FALSE)</f>
        <v>#N/A</v>
      </c>
      <c r="F110" s="12" t="e">
        <f>VLOOKUP($C110,TD!$D$3:$O$120,4,FALSE)</f>
        <v>#N/A</v>
      </c>
      <c r="G110" s="12" t="e">
        <f>VLOOKUP($C110,SW!$D$3:$O$120,4,FALSE)</f>
        <v>#N/A</v>
      </c>
      <c r="H110" s="12" t="e">
        <f>VLOOKUP($C110,TR!$D$3:$O$120,5,FALSE)</f>
        <v>#N/A</v>
      </c>
      <c r="I110" s="12" t="e">
        <f>VLOOKUP($C110,TR!$E$3:$O$120,5,FALSE)</f>
        <v>#N/A</v>
      </c>
      <c r="J110" s="12" t="e">
        <f>VLOOKUP($C110,BR!$D$3:$O$120,4,FALSE)</f>
        <v>#N/A</v>
      </c>
      <c r="K110" s="47">
        <f t="shared" si="26"/>
        <v>0</v>
      </c>
      <c r="L110" s="12" t="e">
        <f>VLOOKUP($C110,BB!$D$3:$O$119,8,FALSE)</f>
        <v>#N/A</v>
      </c>
      <c r="M110" s="12" t="e">
        <f>VLOOKUP($C110,SB!$D$3:$O$120,8,FALSE)</f>
        <v>#N/A</v>
      </c>
      <c r="N110" s="12" t="e">
        <f>VLOOKUP($C110,TD!$D$3:$O$120,8,FALSE)</f>
        <v>#N/A</v>
      </c>
      <c r="O110" s="12" t="e">
        <f>VLOOKUP($C110,SW!$D$3:$O$120,8,FALSE)</f>
        <v>#N/A</v>
      </c>
      <c r="P110" s="12" t="e">
        <f>VLOOKUP($C110,TR!$D$3:$O$120,10,FALSE)</f>
        <v>#N/A</v>
      </c>
      <c r="Q110" s="12" t="e">
        <f>VLOOKUP($C110,TR!$E$3:$O$120,10,FALSE)</f>
        <v>#N/A</v>
      </c>
      <c r="R110" s="12" t="e">
        <f>VLOOKUP($C110,BR!$D$3:$O$120,8,FALSE)</f>
        <v>#N/A</v>
      </c>
      <c r="S110" s="47">
        <f t="shared" si="27"/>
        <v>0</v>
      </c>
      <c r="T110" s="47">
        <f t="shared" si="28"/>
        <v>0</v>
      </c>
    </row>
    <row r="111" spans="1:20" x14ac:dyDescent="0.2">
      <c r="A111" t="str">
        <f t="shared" si="25"/>
        <v/>
      </c>
      <c r="B111" s="121"/>
      <c r="C111" s="35"/>
      <c r="D111" s="12" t="e">
        <f>VLOOKUP($C111,BB!$D$3:$O$119,4,FALSE)</f>
        <v>#N/A</v>
      </c>
      <c r="E111" s="12" t="e">
        <f>VLOOKUP($C111,SB!$D$3:$O$120,4,FALSE)</f>
        <v>#N/A</v>
      </c>
      <c r="F111" s="12" t="e">
        <f>VLOOKUP($C111,TD!$D$3:$O$120,4,FALSE)</f>
        <v>#N/A</v>
      </c>
      <c r="G111" s="12" t="e">
        <f>VLOOKUP($C111,SW!$D$3:$O$120,4,FALSE)</f>
        <v>#N/A</v>
      </c>
      <c r="H111" s="12" t="e">
        <f>VLOOKUP($C111,TR!$D$3:$O$120,5,FALSE)</f>
        <v>#N/A</v>
      </c>
      <c r="I111" s="12" t="e">
        <f>VLOOKUP($C111,TR!$E$3:$O$120,5,FALSE)</f>
        <v>#N/A</v>
      </c>
      <c r="J111" s="12" t="e">
        <f>VLOOKUP($C111,BR!$D$3:$O$120,4,FALSE)</f>
        <v>#N/A</v>
      </c>
      <c r="K111" s="47">
        <f t="shared" si="26"/>
        <v>0</v>
      </c>
      <c r="L111" s="12" t="e">
        <f>VLOOKUP($C111,BB!$D$3:$O$119,8,FALSE)</f>
        <v>#N/A</v>
      </c>
      <c r="M111" s="12" t="e">
        <f>VLOOKUP($C111,SB!$D$3:$O$120,8,FALSE)</f>
        <v>#N/A</v>
      </c>
      <c r="N111" s="12" t="e">
        <f>VLOOKUP($C111,TD!$D$3:$O$120,8,FALSE)</f>
        <v>#N/A</v>
      </c>
      <c r="O111" s="12" t="e">
        <f>VLOOKUP($C111,SW!$D$3:$O$120,8,FALSE)</f>
        <v>#N/A</v>
      </c>
      <c r="P111" s="12" t="e">
        <f>VLOOKUP($C111,TR!$D$3:$O$120,10,FALSE)</f>
        <v>#N/A</v>
      </c>
      <c r="Q111" s="12" t="e">
        <f>VLOOKUP($C111,TR!$E$3:$O$120,10,FALSE)</f>
        <v>#N/A</v>
      </c>
      <c r="R111" s="12" t="e">
        <f>VLOOKUP($C111,BR!$D$3:$O$120,8,FALSE)</f>
        <v>#N/A</v>
      </c>
      <c r="S111" s="47">
        <f t="shared" si="27"/>
        <v>0</v>
      </c>
      <c r="T111" s="47">
        <f t="shared" si="28"/>
        <v>0</v>
      </c>
    </row>
    <row r="112" spans="1:20" x14ac:dyDescent="0.2">
      <c r="A112" t="str">
        <f t="shared" si="25"/>
        <v/>
      </c>
      <c r="B112" s="122"/>
      <c r="C112" s="31"/>
      <c r="D112" s="12" t="e">
        <f>VLOOKUP($C112,BB!$D$3:$O$119,4,FALSE)</f>
        <v>#N/A</v>
      </c>
      <c r="E112" s="12" t="e">
        <f>VLOOKUP($C112,SB!$D$3:$O$120,4,FALSE)</f>
        <v>#N/A</v>
      </c>
      <c r="F112" s="12" t="e">
        <f>VLOOKUP($C112,TD!$D$3:$O$120,4,FALSE)</f>
        <v>#N/A</v>
      </c>
      <c r="G112" s="12" t="e">
        <f>VLOOKUP($C112,SW!$D$3:$O$120,4,FALSE)</f>
        <v>#N/A</v>
      </c>
      <c r="H112" s="12" t="e">
        <f>VLOOKUP($C112,TR!$D$3:$O$120,5,FALSE)</f>
        <v>#N/A</v>
      </c>
      <c r="I112" s="12" t="e">
        <f>VLOOKUP($C112,TR!$E$3:$O$120,5,FALSE)</f>
        <v>#N/A</v>
      </c>
      <c r="J112" s="12" t="e">
        <f>VLOOKUP($C112,BR!$D$3:$O$120,4,FALSE)</f>
        <v>#N/A</v>
      </c>
      <c r="K112" s="47">
        <f t="shared" si="26"/>
        <v>0</v>
      </c>
      <c r="L112" s="12" t="e">
        <f>VLOOKUP($C112,BB!$D$3:$O$119,8,FALSE)</f>
        <v>#N/A</v>
      </c>
      <c r="M112" s="12" t="e">
        <f>VLOOKUP($C112,SB!$D$3:$O$120,8,FALSE)</f>
        <v>#N/A</v>
      </c>
      <c r="N112" s="12" t="e">
        <f>VLOOKUP($C112,TD!$D$3:$O$120,8,FALSE)</f>
        <v>#N/A</v>
      </c>
      <c r="O112" s="12" t="e">
        <f>VLOOKUP($C112,SW!$D$3:$O$120,8,FALSE)</f>
        <v>#N/A</v>
      </c>
      <c r="P112" s="12" t="e">
        <f>VLOOKUP($C112,TR!$D$3:$O$120,10,FALSE)</f>
        <v>#N/A</v>
      </c>
      <c r="Q112" s="12" t="e">
        <f>VLOOKUP($C112,TR!$E$3:$O$120,10,FALSE)</f>
        <v>#N/A</v>
      </c>
      <c r="R112" s="12" t="e">
        <f>VLOOKUP($C112,BR!$D$3:$O$120,8,FALSE)</f>
        <v>#N/A</v>
      </c>
      <c r="S112" s="47">
        <f t="shared" si="27"/>
        <v>0</v>
      </c>
      <c r="T112" s="47">
        <f t="shared" si="28"/>
        <v>0</v>
      </c>
    </row>
    <row r="113" spans="1:20" x14ac:dyDescent="0.2">
      <c r="A113" t="str">
        <f t="shared" si="25"/>
        <v/>
      </c>
      <c r="B113" s="122"/>
      <c r="C113" s="31"/>
      <c r="D113" s="12" t="e">
        <f>VLOOKUP($C113,BB!$D$3:$O$119,4,FALSE)</f>
        <v>#N/A</v>
      </c>
      <c r="E113" s="12" t="e">
        <f>VLOOKUP($C113,SB!$D$3:$O$120,4,FALSE)</f>
        <v>#N/A</v>
      </c>
      <c r="F113" s="12" t="e">
        <f>VLOOKUP($C113,TD!$D$3:$O$120,4,FALSE)</f>
        <v>#N/A</v>
      </c>
      <c r="G113" s="12" t="e">
        <f>VLOOKUP($C113,SW!$D$3:$O$120,4,FALSE)</f>
        <v>#N/A</v>
      </c>
      <c r="H113" s="12" t="e">
        <f>VLOOKUP($C113,TR!$D$3:$O$120,5,FALSE)</f>
        <v>#N/A</v>
      </c>
      <c r="I113" s="12" t="e">
        <f>VLOOKUP($C113,TR!$E$3:$O$120,5,FALSE)</f>
        <v>#N/A</v>
      </c>
      <c r="J113" s="12" t="e">
        <f>VLOOKUP($C113,BR!$D$3:$O$120,4,FALSE)</f>
        <v>#N/A</v>
      </c>
      <c r="K113" s="47">
        <f t="shared" si="26"/>
        <v>0</v>
      </c>
      <c r="L113" s="12" t="e">
        <f>VLOOKUP($C113,BB!$D$3:$O$119,8,FALSE)</f>
        <v>#N/A</v>
      </c>
      <c r="M113" s="12" t="e">
        <f>VLOOKUP($C113,SB!$D$3:$O$120,8,FALSE)</f>
        <v>#N/A</v>
      </c>
      <c r="N113" s="12" t="e">
        <f>VLOOKUP($C113,TD!$D$3:$O$120,8,FALSE)</f>
        <v>#N/A</v>
      </c>
      <c r="O113" s="12" t="e">
        <f>VLOOKUP($C113,SW!$D$3:$O$120,8,FALSE)</f>
        <v>#N/A</v>
      </c>
      <c r="P113" s="12" t="e">
        <f>VLOOKUP($C113,TR!$D$3:$O$120,10,FALSE)</f>
        <v>#N/A</v>
      </c>
      <c r="Q113" s="12" t="e">
        <f>VLOOKUP($C113,TR!$E$3:$O$120,10,FALSE)</f>
        <v>#N/A</v>
      </c>
      <c r="R113" s="12" t="e">
        <f>VLOOKUP($C113,BR!$D$3:$O$120,8,FALSE)</f>
        <v>#N/A</v>
      </c>
      <c r="S113" s="47">
        <f t="shared" si="27"/>
        <v>0</v>
      </c>
      <c r="T113" s="47">
        <f t="shared" si="28"/>
        <v>0</v>
      </c>
    </row>
    <row r="114" spans="1:20" x14ac:dyDescent="0.2">
      <c r="A114" t="str">
        <f t="shared" si="25"/>
        <v/>
      </c>
      <c r="B114" s="121"/>
      <c r="C114" s="31"/>
      <c r="D114" s="12" t="e">
        <f>VLOOKUP($C114,BB!$D$3:$O$119,4,FALSE)</f>
        <v>#N/A</v>
      </c>
      <c r="E114" s="12" t="e">
        <f>VLOOKUP($C114,SB!$D$3:$O$120,4,FALSE)</f>
        <v>#N/A</v>
      </c>
      <c r="F114" s="12" t="e">
        <f>VLOOKUP($C114,TD!$D$3:$O$120,4,FALSE)</f>
        <v>#N/A</v>
      </c>
      <c r="G114" s="12" t="e">
        <f>VLOOKUP($C114,SW!$D$3:$O$120,4,FALSE)</f>
        <v>#N/A</v>
      </c>
      <c r="H114" s="12" t="e">
        <f>VLOOKUP($C114,TR!$D$3:$O$120,5,FALSE)</f>
        <v>#N/A</v>
      </c>
      <c r="I114" s="12" t="e">
        <f>VLOOKUP($C114,TR!$E$3:$O$120,5,FALSE)</f>
        <v>#N/A</v>
      </c>
      <c r="J114" s="12" t="e">
        <f>VLOOKUP($C114,BR!$D$3:$O$120,4,FALSE)</f>
        <v>#N/A</v>
      </c>
      <c r="K114" s="47">
        <f t="shared" si="26"/>
        <v>0</v>
      </c>
      <c r="L114" s="12" t="e">
        <f>VLOOKUP($C114,BB!$D$3:$O$119,8,FALSE)</f>
        <v>#N/A</v>
      </c>
      <c r="M114" s="12" t="e">
        <f>VLOOKUP($C114,SB!$D$3:$O$120,8,FALSE)</f>
        <v>#N/A</v>
      </c>
      <c r="N114" s="12" t="e">
        <f>VLOOKUP($C114,TD!$D$3:$O$120,8,FALSE)</f>
        <v>#N/A</v>
      </c>
      <c r="O114" s="12" t="e">
        <f>VLOOKUP($C114,SW!$D$3:$O$120,8,FALSE)</f>
        <v>#N/A</v>
      </c>
      <c r="P114" s="12" t="e">
        <f>VLOOKUP($C114,TR!$D$3:$O$120,10,FALSE)</f>
        <v>#N/A</v>
      </c>
      <c r="Q114" s="12" t="e">
        <f>VLOOKUP($C114,TR!$E$3:$O$120,10,FALSE)</f>
        <v>#N/A</v>
      </c>
      <c r="R114" s="12" t="e">
        <f>VLOOKUP($C114,BR!$D$3:$O$120,8,FALSE)</f>
        <v>#N/A</v>
      </c>
      <c r="S114" s="47">
        <f t="shared" si="27"/>
        <v>0</v>
      </c>
      <c r="T114" s="47">
        <f t="shared" si="28"/>
        <v>0</v>
      </c>
    </row>
    <row r="115" spans="1:20" x14ac:dyDescent="0.2">
      <c r="A115" t="str">
        <f t="shared" ref="A115:A132" si="29">IF(T115&gt;0,ROW()-4,"")</f>
        <v/>
      </c>
      <c r="B115" s="121"/>
      <c r="C115" s="31"/>
      <c r="D115" s="12" t="e">
        <f>VLOOKUP($C115,BB!$D$3:$O$119,4,FALSE)</f>
        <v>#N/A</v>
      </c>
      <c r="E115" s="12" t="e">
        <f>VLOOKUP($C115,SB!$D$3:$O$120,4,FALSE)</f>
        <v>#N/A</v>
      </c>
      <c r="F115" s="12" t="e">
        <f>VLOOKUP($C115,TD!$D$3:$O$120,4,FALSE)</f>
        <v>#N/A</v>
      </c>
      <c r="G115" s="12" t="e">
        <f>VLOOKUP($C115,SW!$D$3:$O$120,4,FALSE)</f>
        <v>#N/A</v>
      </c>
      <c r="H115" s="12" t="e">
        <f>VLOOKUP($C115,TR!$D$3:$O$120,5,FALSE)</f>
        <v>#N/A</v>
      </c>
      <c r="I115" s="12" t="e">
        <f>VLOOKUP($C115,TR!$E$3:$O$120,5,FALSE)</f>
        <v>#N/A</v>
      </c>
      <c r="J115" s="12" t="e">
        <f>VLOOKUP($C115,BR!$D$3:$O$120,4,FALSE)</f>
        <v>#N/A</v>
      </c>
      <c r="K115" s="47">
        <f t="shared" ref="K115:K132" si="30">SUMIF(D115:J115,"&gt;0")</f>
        <v>0</v>
      </c>
      <c r="L115" s="12" t="e">
        <f>VLOOKUP($C115,BB!$D$3:$O$119,8,FALSE)</f>
        <v>#N/A</v>
      </c>
      <c r="M115" s="12" t="e">
        <f>VLOOKUP($C115,SB!$D$3:$O$120,8,FALSE)</f>
        <v>#N/A</v>
      </c>
      <c r="N115" s="12" t="e">
        <f>VLOOKUP($C115,TD!$D$3:$O$120,8,FALSE)</f>
        <v>#N/A</v>
      </c>
      <c r="O115" s="12" t="e">
        <f>VLOOKUP($C115,SW!$D$3:$O$120,8,FALSE)</f>
        <v>#N/A</v>
      </c>
      <c r="P115" s="12" t="e">
        <f>VLOOKUP($C115,TR!$D$3:$O$120,10,FALSE)</f>
        <v>#N/A</v>
      </c>
      <c r="Q115" s="12" t="e">
        <f>VLOOKUP($C115,TR!$E$3:$O$120,10,FALSE)</f>
        <v>#N/A</v>
      </c>
      <c r="R115" s="12" t="e">
        <f>VLOOKUP($C115,BR!$D$3:$O$120,8,FALSE)</f>
        <v>#N/A</v>
      </c>
      <c r="S115" s="47">
        <f t="shared" ref="S115:S132" si="31">SUMIF(L115:R115,"&gt;0")</f>
        <v>0</v>
      </c>
      <c r="T115" s="47">
        <f t="shared" ref="T115:T132" si="32">K115+S115</f>
        <v>0</v>
      </c>
    </row>
    <row r="116" spans="1:20" x14ac:dyDescent="0.2">
      <c r="A116" t="str">
        <f t="shared" si="29"/>
        <v/>
      </c>
      <c r="B116" s="121"/>
      <c r="C116" s="31"/>
      <c r="D116" s="12" t="e">
        <f>VLOOKUP($C116,BB!$D$3:$O$119,4,FALSE)</f>
        <v>#N/A</v>
      </c>
      <c r="E116" s="12" t="e">
        <f>VLOOKUP($C116,SB!$D$3:$O$120,4,FALSE)</f>
        <v>#N/A</v>
      </c>
      <c r="F116" s="12" t="e">
        <f>VLOOKUP($C116,TD!$D$3:$O$120,4,FALSE)</f>
        <v>#N/A</v>
      </c>
      <c r="G116" s="12" t="e">
        <f>VLOOKUP($C116,SW!$D$3:$O$120,4,FALSE)</f>
        <v>#N/A</v>
      </c>
      <c r="H116" s="12" t="e">
        <f>VLOOKUP($C116,TR!$D$3:$O$120,5,FALSE)</f>
        <v>#N/A</v>
      </c>
      <c r="I116" s="12" t="e">
        <f>VLOOKUP($C116,TR!$E$3:$O$120,5,FALSE)</f>
        <v>#N/A</v>
      </c>
      <c r="J116" s="12" t="e">
        <f>VLOOKUP($C116,BR!$D$3:$O$120,4,FALSE)</f>
        <v>#N/A</v>
      </c>
      <c r="K116" s="47">
        <f t="shared" si="30"/>
        <v>0</v>
      </c>
      <c r="L116" s="12" t="e">
        <f>VLOOKUP($C116,BB!$D$3:$O$119,8,FALSE)</f>
        <v>#N/A</v>
      </c>
      <c r="M116" s="12" t="e">
        <f>VLOOKUP($C116,SB!$D$3:$O$120,8,FALSE)</f>
        <v>#N/A</v>
      </c>
      <c r="N116" s="12" t="e">
        <f>VLOOKUP($C116,TD!$D$3:$O$120,8,FALSE)</f>
        <v>#N/A</v>
      </c>
      <c r="O116" s="12" t="e">
        <f>VLOOKUP($C116,SW!$D$3:$O$120,8,FALSE)</f>
        <v>#N/A</v>
      </c>
      <c r="P116" s="12" t="e">
        <f>VLOOKUP($C116,TR!$D$3:$O$120,10,FALSE)</f>
        <v>#N/A</v>
      </c>
      <c r="Q116" s="12" t="e">
        <f>VLOOKUP($C116,TR!$E$3:$O$120,10,FALSE)</f>
        <v>#N/A</v>
      </c>
      <c r="R116" s="12" t="e">
        <f>VLOOKUP($C116,BR!$D$3:$O$120,8,FALSE)</f>
        <v>#N/A</v>
      </c>
      <c r="S116" s="47">
        <f t="shared" si="31"/>
        <v>0</v>
      </c>
      <c r="T116" s="47">
        <f t="shared" si="32"/>
        <v>0</v>
      </c>
    </row>
    <row r="117" spans="1:20" x14ac:dyDescent="0.2">
      <c r="A117" t="str">
        <f t="shared" si="29"/>
        <v/>
      </c>
      <c r="B117" s="121"/>
      <c r="C117" s="31"/>
      <c r="D117" s="12" t="e">
        <f>VLOOKUP($C117,BB!$D$3:$O$119,4,FALSE)</f>
        <v>#N/A</v>
      </c>
      <c r="E117" s="12" t="e">
        <f>VLOOKUP($C117,SB!$D$3:$O$120,4,FALSE)</f>
        <v>#N/A</v>
      </c>
      <c r="F117" s="12" t="e">
        <f>VLOOKUP($C117,TD!$D$3:$O$120,4,FALSE)</f>
        <v>#N/A</v>
      </c>
      <c r="G117" s="12" t="e">
        <f>VLOOKUP($C117,SW!$D$3:$O$120,4,FALSE)</f>
        <v>#N/A</v>
      </c>
      <c r="H117" s="12" t="e">
        <f>VLOOKUP($C117,TR!$D$3:$O$120,5,FALSE)</f>
        <v>#N/A</v>
      </c>
      <c r="I117" s="12" t="e">
        <f>VLOOKUP($C117,TR!$E$3:$O$120,5,FALSE)</f>
        <v>#N/A</v>
      </c>
      <c r="J117" s="12" t="e">
        <f>VLOOKUP($C117,BR!$D$3:$O$120,4,FALSE)</f>
        <v>#N/A</v>
      </c>
      <c r="K117" s="47">
        <f t="shared" si="30"/>
        <v>0</v>
      </c>
      <c r="L117" s="12" t="e">
        <f>VLOOKUP($C117,BB!$D$3:$O$119,8,FALSE)</f>
        <v>#N/A</v>
      </c>
      <c r="M117" s="12" t="e">
        <f>VLOOKUP($C117,SB!$D$3:$O$120,8,FALSE)</f>
        <v>#N/A</v>
      </c>
      <c r="N117" s="12" t="e">
        <f>VLOOKUP($C117,TD!$D$3:$O$120,8,FALSE)</f>
        <v>#N/A</v>
      </c>
      <c r="O117" s="12" t="e">
        <f>VLOOKUP($C117,SW!$D$3:$O$120,8,FALSE)</f>
        <v>#N/A</v>
      </c>
      <c r="P117" s="12" t="e">
        <f>VLOOKUP($C117,TR!$D$3:$O$120,10,FALSE)</f>
        <v>#N/A</v>
      </c>
      <c r="Q117" s="12" t="e">
        <f>VLOOKUP($C117,TR!$E$3:$O$120,10,FALSE)</f>
        <v>#N/A</v>
      </c>
      <c r="R117" s="12" t="e">
        <f>VLOOKUP($C117,BR!$D$3:$O$120,8,FALSE)</f>
        <v>#N/A</v>
      </c>
      <c r="S117" s="47">
        <f t="shared" si="31"/>
        <v>0</v>
      </c>
      <c r="T117" s="47">
        <f t="shared" si="32"/>
        <v>0</v>
      </c>
    </row>
    <row r="118" spans="1:20" x14ac:dyDescent="0.2">
      <c r="A118" t="str">
        <f t="shared" si="29"/>
        <v/>
      </c>
      <c r="B118" s="121"/>
      <c r="C118" s="35"/>
      <c r="D118" s="12" t="e">
        <f>VLOOKUP($C118,BB!$D$3:$O$119,4,FALSE)</f>
        <v>#N/A</v>
      </c>
      <c r="E118" s="12" t="e">
        <f>VLOOKUP($C118,SB!$D$3:$O$120,4,FALSE)</f>
        <v>#N/A</v>
      </c>
      <c r="F118" s="12" t="e">
        <f>VLOOKUP($C118,TD!$D$3:$O$120,4,FALSE)</f>
        <v>#N/A</v>
      </c>
      <c r="G118" s="12" t="e">
        <f>VLOOKUP($C118,SW!$D$3:$O$120,4,FALSE)</f>
        <v>#N/A</v>
      </c>
      <c r="H118" s="12" t="e">
        <f>VLOOKUP($C118,TR!$D$3:$O$120,5,FALSE)</f>
        <v>#N/A</v>
      </c>
      <c r="I118" s="12" t="e">
        <f>VLOOKUP($C118,TR!$E$3:$O$120,5,FALSE)</f>
        <v>#N/A</v>
      </c>
      <c r="J118" s="12" t="e">
        <f>VLOOKUP($C118,BR!$D$3:$O$120,4,FALSE)</f>
        <v>#N/A</v>
      </c>
      <c r="K118" s="47">
        <f t="shared" si="30"/>
        <v>0</v>
      </c>
      <c r="L118" s="12" t="e">
        <f>VLOOKUP($C118,BB!$D$3:$O$119,8,FALSE)</f>
        <v>#N/A</v>
      </c>
      <c r="M118" s="12" t="e">
        <f>VLOOKUP($C118,SB!$D$3:$O$120,8,FALSE)</f>
        <v>#N/A</v>
      </c>
      <c r="N118" s="12" t="e">
        <f>VLOOKUP($C118,TD!$D$3:$O$120,8,FALSE)</f>
        <v>#N/A</v>
      </c>
      <c r="O118" s="12" t="e">
        <f>VLOOKUP($C118,SW!$D$3:$O$120,8,FALSE)</f>
        <v>#N/A</v>
      </c>
      <c r="P118" s="12" t="e">
        <f>VLOOKUP($C118,TR!$D$3:$O$120,10,FALSE)</f>
        <v>#N/A</v>
      </c>
      <c r="Q118" s="12" t="e">
        <f>VLOOKUP($C118,TR!$E$3:$O$120,10,FALSE)</f>
        <v>#N/A</v>
      </c>
      <c r="R118" s="12" t="e">
        <f>VLOOKUP($C118,BR!$D$3:$O$120,8,FALSE)</f>
        <v>#N/A</v>
      </c>
      <c r="S118" s="47">
        <f t="shared" si="31"/>
        <v>0</v>
      </c>
      <c r="T118" s="47">
        <f t="shared" si="32"/>
        <v>0</v>
      </c>
    </row>
    <row r="119" spans="1:20" x14ac:dyDescent="0.2">
      <c r="A119" t="str">
        <f t="shared" si="29"/>
        <v/>
      </c>
      <c r="B119" s="121"/>
      <c r="C119" s="35"/>
      <c r="D119" s="12" t="e">
        <f>VLOOKUP($C119,BB!$D$3:$O$119,4,FALSE)</f>
        <v>#N/A</v>
      </c>
      <c r="E119" s="12" t="e">
        <f>VLOOKUP($C119,SB!$D$3:$O$120,4,FALSE)</f>
        <v>#N/A</v>
      </c>
      <c r="F119" s="12" t="e">
        <f>VLOOKUP($C119,TD!$D$3:$O$120,4,FALSE)</f>
        <v>#N/A</v>
      </c>
      <c r="G119" s="12" t="e">
        <f>VLOOKUP($C119,SW!$D$3:$O$120,4,FALSE)</f>
        <v>#N/A</v>
      </c>
      <c r="H119" s="12" t="e">
        <f>VLOOKUP($C119,TR!$D$3:$O$120,5,FALSE)</f>
        <v>#N/A</v>
      </c>
      <c r="I119" s="12" t="e">
        <f>VLOOKUP($C119,TR!$E$3:$O$120,5,FALSE)</f>
        <v>#N/A</v>
      </c>
      <c r="J119" s="12" t="e">
        <f>VLOOKUP($C119,BR!$D$3:$O$120,4,FALSE)</f>
        <v>#N/A</v>
      </c>
      <c r="K119" s="47">
        <f t="shared" si="30"/>
        <v>0</v>
      </c>
      <c r="L119" s="12" t="e">
        <f>VLOOKUP($C119,BB!$D$3:$O$119,8,FALSE)</f>
        <v>#N/A</v>
      </c>
      <c r="M119" s="12" t="e">
        <f>VLOOKUP($C119,SB!$D$3:$O$120,8,FALSE)</f>
        <v>#N/A</v>
      </c>
      <c r="N119" s="12" t="e">
        <f>VLOOKUP($C119,TD!$D$3:$O$120,8,FALSE)</f>
        <v>#N/A</v>
      </c>
      <c r="O119" s="12" t="e">
        <f>VLOOKUP($C119,SW!$D$3:$O$120,8,FALSE)</f>
        <v>#N/A</v>
      </c>
      <c r="P119" s="12" t="e">
        <f>VLOOKUP($C119,TR!$D$3:$O$120,10,FALSE)</f>
        <v>#N/A</v>
      </c>
      <c r="Q119" s="12" t="e">
        <f>VLOOKUP($C119,TR!$E$3:$O$120,10,FALSE)</f>
        <v>#N/A</v>
      </c>
      <c r="R119" s="12" t="e">
        <f>VLOOKUP($C119,BR!$D$3:$O$120,8,FALSE)</f>
        <v>#N/A</v>
      </c>
      <c r="S119" s="47">
        <f t="shared" si="31"/>
        <v>0</v>
      </c>
      <c r="T119" s="47">
        <f t="shared" si="32"/>
        <v>0</v>
      </c>
    </row>
    <row r="120" spans="1:20" x14ac:dyDescent="0.2">
      <c r="A120" t="str">
        <f t="shared" si="29"/>
        <v/>
      </c>
      <c r="B120" s="121"/>
      <c r="C120" s="31"/>
      <c r="D120" s="12" t="e">
        <f>VLOOKUP($C120,BB!$D$3:$O$119,4,FALSE)</f>
        <v>#N/A</v>
      </c>
      <c r="E120" s="12" t="e">
        <f>VLOOKUP($C120,SB!$D$3:$O$120,4,FALSE)</f>
        <v>#N/A</v>
      </c>
      <c r="F120" s="12" t="e">
        <f>VLOOKUP($C120,TD!$D$3:$O$120,4,FALSE)</f>
        <v>#N/A</v>
      </c>
      <c r="G120" s="12" t="e">
        <f>VLOOKUP($C120,SW!$D$3:$O$120,4,FALSE)</f>
        <v>#N/A</v>
      </c>
      <c r="H120" s="12" t="e">
        <f>VLOOKUP($C120,TR!$D$3:$O$120,5,FALSE)</f>
        <v>#N/A</v>
      </c>
      <c r="I120" s="12" t="e">
        <f>VLOOKUP($C120,TR!$E$3:$O$120,5,FALSE)</f>
        <v>#N/A</v>
      </c>
      <c r="J120" s="12" t="e">
        <f>VLOOKUP($C120,BR!$D$3:$O$120,4,FALSE)</f>
        <v>#N/A</v>
      </c>
      <c r="K120" s="47">
        <f t="shared" si="30"/>
        <v>0</v>
      </c>
      <c r="L120" s="12" t="e">
        <f>VLOOKUP($C120,BB!$D$3:$O$119,8,FALSE)</f>
        <v>#N/A</v>
      </c>
      <c r="M120" s="12" t="e">
        <f>VLOOKUP($C120,SB!$D$3:$O$120,8,FALSE)</f>
        <v>#N/A</v>
      </c>
      <c r="N120" s="12" t="e">
        <f>VLOOKUP($C120,TD!$D$3:$O$120,8,FALSE)</f>
        <v>#N/A</v>
      </c>
      <c r="O120" s="12" t="e">
        <f>VLOOKUP($C120,SW!$D$3:$O$120,8,FALSE)</f>
        <v>#N/A</v>
      </c>
      <c r="P120" s="12" t="e">
        <f>VLOOKUP($C120,TR!$D$3:$O$120,10,FALSE)</f>
        <v>#N/A</v>
      </c>
      <c r="Q120" s="12" t="e">
        <f>VLOOKUP($C120,TR!$E$3:$O$120,10,FALSE)</f>
        <v>#N/A</v>
      </c>
      <c r="R120" s="12" t="e">
        <f>VLOOKUP($C120,BR!$D$3:$O$120,8,FALSE)</f>
        <v>#N/A</v>
      </c>
      <c r="S120" s="47">
        <f t="shared" si="31"/>
        <v>0</v>
      </c>
      <c r="T120" s="47">
        <f t="shared" si="32"/>
        <v>0</v>
      </c>
    </row>
    <row r="121" spans="1:20" x14ac:dyDescent="0.2">
      <c r="A121" t="str">
        <f t="shared" si="29"/>
        <v/>
      </c>
      <c r="B121" s="121"/>
      <c r="C121" s="35"/>
      <c r="D121" s="12" t="e">
        <f>VLOOKUP($C121,BB!$D$3:$O$119,4,FALSE)</f>
        <v>#N/A</v>
      </c>
      <c r="E121" s="12" t="e">
        <f>VLOOKUP($C121,SB!$D$3:$O$120,4,FALSE)</f>
        <v>#N/A</v>
      </c>
      <c r="F121" s="12" t="e">
        <f>VLOOKUP($C121,TD!$D$3:$O$120,4,FALSE)</f>
        <v>#N/A</v>
      </c>
      <c r="G121" s="12" t="e">
        <f>VLOOKUP($C121,SW!$D$3:$O$120,4,FALSE)</f>
        <v>#N/A</v>
      </c>
      <c r="H121" s="12" t="e">
        <f>VLOOKUP($C121,TR!$D$3:$O$120,5,FALSE)</f>
        <v>#N/A</v>
      </c>
      <c r="I121" s="12" t="e">
        <f>VLOOKUP($C121,TR!$E$3:$O$120,5,FALSE)</f>
        <v>#N/A</v>
      </c>
      <c r="J121" s="12" t="e">
        <f>VLOOKUP($C121,BR!$D$3:$O$120,4,FALSE)</f>
        <v>#N/A</v>
      </c>
      <c r="K121" s="47">
        <f t="shared" si="30"/>
        <v>0</v>
      </c>
      <c r="L121" s="12" t="e">
        <f>VLOOKUP($C121,BB!$D$3:$O$119,8,FALSE)</f>
        <v>#N/A</v>
      </c>
      <c r="M121" s="12" t="e">
        <f>VLOOKUP($C121,SB!$D$3:$O$120,8,FALSE)</f>
        <v>#N/A</v>
      </c>
      <c r="N121" s="12" t="e">
        <f>VLOOKUP($C121,TD!$D$3:$O$120,8,FALSE)</f>
        <v>#N/A</v>
      </c>
      <c r="O121" s="12" t="e">
        <f>VLOOKUP($C121,SW!$D$3:$O$120,8,FALSE)</f>
        <v>#N/A</v>
      </c>
      <c r="P121" s="12" t="e">
        <f>VLOOKUP($C121,TR!$D$3:$O$120,10,FALSE)</f>
        <v>#N/A</v>
      </c>
      <c r="Q121" s="12" t="e">
        <f>VLOOKUP($C121,TR!$E$3:$O$120,10,FALSE)</f>
        <v>#N/A</v>
      </c>
      <c r="R121" s="12" t="e">
        <f>VLOOKUP($C121,BR!$D$3:$O$120,8,FALSE)</f>
        <v>#N/A</v>
      </c>
      <c r="S121" s="47">
        <f t="shared" si="31"/>
        <v>0</v>
      </c>
      <c r="T121" s="47">
        <f t="shared" si="32"/>
        <v>0</v>
      </c>
    </row>
    <row r="122" spans="1:20" x14ac:dyDescent="0.2">
      <c r="A122" t="str">
        <f t="shared" si="29"/>
        <v/>
      </c>
      <c r="B122" s="121"/>
      <c r="C122" s="68"/>
      <c r="D122" s="12" t="e">
        <f>VLOOKUP($C122,BB!$D$3:$O$119,4,FALSE)</f>
        <v>#N/A</v>
      </c>
      <c r="E122" s="12" t="e">
        <f>VLOOKUP($C122,SB!$D$3:$O$120,4,FALSE)</f>
        <v>#N/A</v>
      </c>
      <c r="F122" s="12" t="e">
        <f>VLOOKUP($C122,TD!$D$3:$O$120,4,FALSE)</f>
        <v>#N/A</v>
      </c>
      <c r="G122" s="12" t="e">
        <f>VLOOKUP($C122,SW!$D$3:$O$120,4,FALSE)</f>
        <v>#N/A</v>
      </c>
      <c r="H122" s="12" t="e">
        <f>VLOOKUP($C122,TR!$D$3:$O$120,5,FALSE)</f>
        <v>#N/A</v>
      </c>
      <c r="I122" s="12" t="e">
        <f>VLOOKUP($C122,TR!$E$3:$O$120,5,FALSE)</f>
        <v>#N/A</v>
      </c>
      <c r="J122" s="12" t="e">
        <f>VLOOKUP($C122,BR!$D$3:$O$120,4,FALSE)</f>
        <v>#N/A</v>
      </c>
      <c r="K122" s="47">
        <f t="shared" si="30"/>
        <v>0</v>
      </c>
      <c r="L122" s="12" t="e">
        <f>VLOOKUP($C122,BB!$D$3:$O$119,8,FALSE)</f>
        <v>#N/A</v>
      </c>
      <c r="M122" s="12" t="e">
        <f>VLOOKUP($C122,SB!$D$3:$O$120,8,FALSE)</f>
        <v>#N/A</v>
      </c>
      <c r="N122" s="12" t="e">
        <f>VLOOKUP($C122,TD!$D$3:$O$120,8,FALSE)</f>
        <v>#N/A</v>
      </c>
      <c r="O122" s="12" t="e">
        <f>VLOOKUP($C122,SW!$D$3:$O$120,8,FALSE)</f>
        <v>#N/A</v>
      </c>
      <c r="P122" s="12" t="e">
        <f>VLOOKUP($C122,TR!$D$3:$O$120,10,FALSE)</f>
        <v>#N/A</v>
      </c>
      <c r="Q122" s="12" t="e">
        <f>VLOOKUP($C122,TR!$E$3:$O$120,10,FALSE)</f>
        <v>#N/A</v>
      </c>
      <c r="R122" s="12" t="e">
        <f>VLOOKUP($C122,BR!$D$3:$O$120,8,FALSE)</f>
        <v>#N/A</v>
      </c>
      <c r="S122" s="47">
        <f t="shared" si="31"/>
        <v>0</v>
      </c>
      <c r="T122" s="47">
        <f t="shared" si="32"/>
        <v>0</v>
      </c>
    </row>
    <row r="123" spans="1:20" x14ac:dyDescent="0.2">
      <c r="A123" t="str">
        <f t="shared" si="29"/>
        <v/>
      </c>
      <c r="B123" s="30"/>
      <c r="C123" s="31"/>
      <c r="D123" s="12" t="e">
        <f>VLOOKUP($C123,BB!$D$3:$O$119,4,FALSE)</f>
        <v>#N/A</v>
      </c>
      <c r="E123" s="12" t="e">
        <f>VLOOKUP($C123,SB!$D$3:$O$120,4,FALSE)</f>
        <v>#N/A</v>
      </c>
      <c r="F123" s="12" t="e">
        <f>VLOOKUP($C123,TD!$D$3:$O$120,4,FALSE)</f>
        <v>#N/A</v>
      </c>
      <c r="G123" s="12" t="e">
        <f>VLOOKUP($C123,SW!$D$3:$O$120,4,FALSE)</f>
        <v>#N/A</v>
      </c>
      <c r="H123" s="12" t="e">
        <f>VLOOKUP($C123,TR!$D$3:$O$120,5,FALSE)</f>
        <v>#N/A</v>
      </c>
      <c r="I123" s="12" t="e">
        <f>VLOOKUP($C123,TR!$E$3:$O$120,5,FALSE)</f>
        <v>#N/A</v>
      </c>
      <c r="J123" s="12" t="e">
        <f>VLOOKUP($C123,BR!$D$3:$O$120,4,FALSE)</f>
        <v>#N/A</v>
      </c>
      <c r="K123" s="47">
        <f t="shared" si="30"/>
        <v>0</v>
      </c>
      <c r="L123" s="12" t="e">
        <f>VLOOKUP($C123,BB!$D$3:$O$119,8,FALSE)</f>
        <v>#N/A</v>
      </c>
      <c r="M123" s="12" t="e">
        <f>VLOOKUP($C123,SB!$D$3:$O$120,8,FALSE)</f>
        <v>#N/A</v>
      </c>
      <c r="N123" s="12" t="e">
        <f>VLOOKUP($C123,TD!$D$3:$O$120,8,FALSE)</f>
        <v>#N/A</v>
      </c>
      <c r="O123" s="12" t="e">
        <f>VLOOKUP($C123,SW!$D$3:$O$120,8,FALSE)</f>
        <v>#N/A</v>
      </c>
      <c r="P123" s="12" t="e">
        <f>VLOOKUP($C123,TR!$D$3:$O$120,10,FALSE)</f>
        <v>#N/A</v>
      </c>
      <c r="Q123" s="12" t="e">
        <f>VLOOKUP($C123,TR!$E$3:$O$120,10,FALSE)</f>
        <v>#N/A</v>
      </c>
      <c r="R123" s="12" t="e">
        <f>VLOOKUP($C123,BR!$D$3:$O$120,8,FALSE)</f>
        <v>#N/A</v>
      </c>
      <c r="S123" s="47">
        <f t="shared" si="31"/>
        <v>0</v>
      </c>
      <c r="T123" s="47">
        <f t="shared" si="32"/>
        <v>0</v>
      </c>
    </row>
    <row r="124" spans="1:20" x14ac:dyDescent="0.2">
      <c r="A124" t="str">
        <f t="shared" si="29"/>
        <v/>
      </c>
      <c r="B124" s="30"/>
      <c r="C124" s="31"/>
      <c r="D124" s="12" t="e">
        <f>VLOOKUP($C124,BB!$D$3:$O$119,4,FALSE)</f>
        <v>#N/A</v>
      </c>
      <c r="E124" s="12" t="e">
        <f>VLOOKUP($C124,SB!$D$3:$O$120,4,FALSE)</f>
        <v>#N/A</v>
      </c>
      <c r="F124" s="12" t="e">
        <f>VLOOKUP($C124,TD!$D$3:$O$120,4,FALSE)</f>
        <v>#N/A</v>
      </c>
      <c r="G124" s="12" t="e">
        <f>VLOOKUP($C124,SW!$D$3:$O$120,4,FALSE)</f>
        <v>#N/A</v>
      </c>
      <c r="H124" s="12" t="e">
        <f>VLOOKUP($C124,TR!$D$3:$O$120,5,FALSE)</f>
        <v>#N/A</v>
      </c>
      <c r="I124" s="12" t="e">
        <f>VLOOKUP($C124,TR!$E$3:$O$120,5,FALSE)</f>
        <v>#N/A</v>
      </c>
      <c r="J124" s="12" t="e">
        <f>VLOOKUP($C124,BR!$D$3:$O$120,4,FALSE)</f>
        <v>#N/A</v>
      </c>
      <c r="K124" s="47">
        <f t="shared" si="30"/>
        <v>0</v>
      </c>
      <c r="L124" s="12" t="e">
        <f>VLOOKUP($C124,BB!$D$3:$O$119,8,FALSE)</f>
        <v>#N/A</v>
      </c>
      <c r="M124" s="12" t="e">
        <f>VLOOKUP($C124,SB!$D$3:$O$120,8,FALSE)</f>
        <v>#N/A</v>
      </c>
      <c r="N124" s="12" t="e">
        <f>VLOOKUP($C124,TD!$D$3:$O$120,8,FALSE)</f>
        <v>#N/A</v>
      </c>
      <c r="O124" s="12" t="e">
        <f>VLOOKUP($C124,SW!$D$3:$O$120,8,FALSE)</f>
        <v>#N/A</v>
      </c>
      <c r="P124" s="12" t="e">
        <f>VLOOKUP($C124,TR!$D$3:$O$120,10,FALSE)</f>
        <v>#N/A</v>
      </c>
      <c r="Q124" s="12" t="e">
        <f>VLOOKUP($C124,TR!$E$3:$O$120,10,FALSE)</f>
        <v>#N/A</v>
      </c>
      <c r="R124" s="12" t="e">
        <f>VLOOKUP($C124,BR!$D$3:$O$120,8,FALSE)</f>
        <v>#N/A</v>
      </c>
      <c r="S124" s="47">
        <f t="shared" si="31"/>
        <v>0</v>
      </c>
      <c r="T124" s="47">
        <f t="shared" si="32"/>
        <v>0</v>
      </c>
    </row>
    <row r="125" spans="1:20" x14ac:dyDescent="0.2">
      <c r="A125" t="str">
        <f t="shared" si="29"/>
        <v/>
      </c>
      <c r="B125" s="30"/>
      <c r="C125" s="31"/>
      <c r="D125" s="12" t="e">
        <f>VLOOKUP($C125,BB!$D$3:$O$119,4,FALSE)</f>
        <v>#N/A</v>
      </c>
      <c r="E125" s="12" t="e">
        <f>VLOOKUP($C125,SB!$D$3:$O$120,4,FALSE)</f>
        <v>#N/A</v>
      </c>
      <c r="F125" s="12" t="e">
        <f>VLOOKUP($C125,TD!$D$3:$O$120,4,FALSE)</f>
        <v>#N/A</v>
      </c>
      <c r="G125" s="12" t="e">
        <f>VLOOKUP($C125,SW!$D$3:$O$120,4,FALSE)</f>
        <v>#N/A</v>
      </c>
      <c r="H125" s="12" t="e">
        <f>VLOOKUP($C125,TR!$D$3:$O$120,5,FALSE)</f>
        <v>#N/A</v>
      </c>
      <c r="I125" s="12" t="e">
        <f>VLOOKUP($C125,TR!$E$3:$O$120,5,FALSE)</f>
        <v>#N/A</v>
      </c>
      <c r="J125" s="12" t="e">
        <f>VLOOKUP($C125,BR!$D$3:$O$120,4,FALSE)</f>
        <v>#N/A</v>
      </c>
      <c r="K125" s="47">
        <f t="shared" si="30"/>
        <v>0</v>
      </c>
      <c r="L125" s="12" t="e">
        <f>VLOOKUP($C125,BB!$D$3:$O$119,8,FALSE)</f>
        <v>#N/A</v>
      </c>
      <c r="M125" s="12" t="e">
        <f>VLOOKUP($C125,SB!$D$3:$O$120,8,FALSE)</f>
        <v>#N/A</v>
      </c>
      <c r="N125" s="12" t="e">
        <f>VLOOKUP($C125,TD!$D$3:$O$120,8,FALSE)</f>
        <v>#N/A</v>
      </c>
      <c r="O125" s="12" t="e">
        <f>VLOOKUP($C125,SW!$D$3:$O$120,8,FALSE)</f>
        <v>#N/A</v>
      </c>
      <c r="P125" s="12" t="e">
        <f>VLOOKUP($C125,TR!$D$3:$O$120,10,FALSE)</f>
        <v>#N/A</v>
      </c>
      <c r="Q125" s="12" t="e">
        <f>VLOOKUP($C125,TR!$E$3:$O$120,10,FALSE)</f>
        <v>#N/A</v>
      </c>
      <c r="R125" s="12" t="e">
        <f>VLOOKUP($C125,BR!$D$3:$O$120,8,FALSE)</f>
        <v>#N/A</v>
      </c>
      <c r="S125" s="47">
        <f t="shared" si="31"/>
        <v>0</v>
      </c>
      <c r="T125" s="47">
        <f t="shared" si="32"/>
        <v>0</v>
      </c>
    </row>
    <row r="126" spans="1:20" x14ac:dyDescent="0.2">
      <c r="A126" t="str">
        <f t="shared" si="29"/>
        <v/>
      </c>
      <c r="B126" s="30"/>
      <c r="C126" s="35"/>
      <c r="D126" s="12" t="e">
        <f>VLOOKUP($C126,BB!$D$3:$O$119,4,FALSE)</f>
        <v>#N/A</v>
      </c>
      <c r="E126" s="12" t="e">
        <f>VLOOKUP($C126,SB!$D$3:$O$120,4,FALSE)</f>
        <v>#N/A</v>
      </c>
      <c r="F126" s="12" t="e">
        <f>VLOOKUP($C126,TD!$D$3:$O$120,4,FALSE)</f>
        <v>#N/A</v>
      </c>
      <c r="G126" s="12" t="e">
        <f>VLOOKUP($C126,SW!$D$3:$O$120,4,FALSE)</f>
        <v>#N/A</v>
      </c>
      <c r="H126" s="12" t="e">
        <f>VLOOKUP($C126,TR!$D$3:$O$120,5,FALSE)</f>
        <v>#N/A</v>
      </c>
      <c r="I126" s="12" t="e">
        <f>VLOOKUP($C126,TR!$E$3:$O$120,5,FALSE)</f>
        <v>#N/A</v>
      </c>
      <c r="J126" s="12" t="e">
        <f>VLOOKUP($C126,BR!$D$3:$O$120,4,FALSE)</f>
        <v>#N/A</v>
      </c>
      <c r="K126" s="47">
        <f t="shared" si="30"/>
        <v>0</v>
      </c>
      <c r="L126" s="12" t="e">
        <f>VLOOKUP($C126,BB!$D$3:$O$119,8,FALSE)</f>
        <v>#N/A</v>
      </c>
      <c r="M126" s="12" t="e">
        <f>VLOOKUP($C126,SB!$D$3:$O$120,8,FALSE)</f>
        <v>#N/A</v>
      </c>
      <c r="N126" s="12" t="e">
        <f>VLOOKUP($C126,TD!$D$3:$O$120,8,FALSE)</f>
        <v>#N/A</v>
      </c>
      <c r="O126" s="12" t="e">
        <f>VLOOKUP($C126,SW!$D$3:$O$120,8,FALSE)</f>
        <v>#N/A</v>
      </c>
      <c r="P126" s="12" t="e">
        <f>VLOOKUP($C126,TR!$D$3:$O$120,10,FALSE)</f>
        <v>#N/A</v>
      </c>
      <c r="Q126" s="12" t="e">
        <f>VLOOKUP($C126,TR!$E$3:$O$120,10,FALSE)</f>
        <v>#N/A</v>
      </c>
      <c r="R126" s="12" t="e">
        <f>VLOOKUP($C126,BR!$D$3:$O$120,8,FALSE)</f>
        <v>#N/A</v>
      </c>
      <c r="S126" s="47">
        <f t="shared" si="31"/>
        <v>0</v>
      </c>
      <c r="T126" s="47">
        <f t="shared" si="32"/>
        <v>0</v>
      </c>
    </row>
    <row r="127" spans="1:20" x14ac:dyDescent="0.2">
      <c r="A127" t="str">
        <f t="shared" si="29"/>
        <v/>
      </c>
      <c r="B127" s="30"/>
      <c r="C127" s="31"/>
      <c r="D127" s="12" t="e">
        <f>VLOOKUP($C127,BB!$D$3:$O$119,4,FALSE)</f>
        <v>#N/A</v>
      </c>
      <c r="E127" s="12" t="e">
        <f>VLOOKUP($C127,SB!$D$3:$O$120,4,FALSE)</f>
        <v>#N/A</v>
      </c>
      <c r="F127" s="12" t="e">
        <f>VLOOKUP($C127,TD!$D$3:$O$120,4,FALSE)</f>
        <v>#N/A</v>
      </c>
      <c r="G127" s="12" t="e">
        <f>VLOOKUP($C127,SW!$D$3:$O$120,4,FALSE)</f>
        <v>#N/A</v>
      </c>
      <c r="H127" s="12" t="e">
        <f>VLOOKUP($C127,TR!$D$3:$O$120,5,FALSE)</f>
        <v>#N/A</v>
      </c>
      <c r="I127" s="12" t="e">
        <f>VLOOKUP($C127,TR!$E$3:$O$120,5,FALSE)</f>
        <v>#N/A</v>
      </c>
      <c r="J127" s="12" t="e">
        <f>VLOOKUP($C127,BR!$D$3:$O$120,4,FALSE)</f>
        <v>#N/A</v>
      </c>
      <c r="K127" s="47">
        <f t="shared" si="30"/>
        <v>0</v>
      </c>
      <c r="L127" s="12" t="e">
        <f>VLOOKUP($C127,BB!$D$3:$O$119,8,FALSE)</f>
        <v>#N/A</v>
      </c>
      <c r="M127" s="12" t="e">
        <f>VLOOKUP($C127,SB!$D$3:$O$120,8,FALSE)</f>
        <v>#N/A</v>
      </c>
      <c r="N127" s="12" t="e">
        <f>VLOOKUP($C127,TD!$D$3:$O$120,8,FALSE)</f>
        <v>#N/A</v>
      </c>
      <c r="O127" s="12" t="e">
        <f>VLOOKUP($C127,SW!$D$3:$O$120,8,FALSE)</f>
        <v>#N/A</v>
      </c>
      <c r="P127" s="12" t="e">
        <f>VLOOKUP($C127,TR!$D$3:$O$120,10,FALSE)</f>
        <v>#N/A</v>
      </c>
      <c r="Q127" s="12" t="e">
        <f>VLOOKUP($C127,TR!$E$3:$O$120,10,FALSE)</f>
        <v>#N/A</v>
      </c>
      <c r="R127" s="12" t="e">
        <f>VLOOKUP($C127,BR!$D$3:$O$120,8,FALSE)</f>
        <v>#N/A</v>
      </c>
      <c r="S127" s="47">
        <f t="shared" si="31"/>
        <v>0</v>
      </c>
      <c r="T127" s="47">
        <f t="shared" si="32"/>
        <v>0</v>
      </c>
    </row>
    <row r="128" spans="1:20" x14ac:dyDescent="0.2">
      <c r="A128" t="str">
        <f t="shared" si="29"/>
        <v/>
      </c>
      <c r="B128" s="30"/>
      <c r="C128" s="31"/>
      <c r="D128" s="12" t="e">
        <f>VLOOKUP($C128,BB!$D$3:$O$119,4,FALSE)</f>
        <v>#N/A</v>
      </c>
      <c r="E128" s="12" t="e">
        <f>VLOOKUP($C128,SB!$D$3:$O$120,4,FALSE)</f>
        <v>#N/A</v>
      </c>
      <c r="F128" s="12" t="e">
        <f>VLOOKUP($C128,TD!$D$3:$O$120,4,FALSE)</f>
        <v>#N/A</v>
      </c>
      <c r="G128" s="12" t="e">
        <f>VLOOKUP($C128,SW!$D$3:$O$120,4,FALSE)</f>
        <v>#N/A</v>
      </c>
      <c r="H128" s="12" t="e">
        <f>VLOOKUP($C128,TR!$D$3:$O$120,5,FALSE)</f>
        <v>#N/A</v>
      </c>
      <c r="I128" s="12" t="e">
        <f>VLOOKUP($C128,TR!$E$3:$O$120,5,FALSE)</f>
        <v>#N/A</v>
      </c>
      <c r="J128" s="12" t="e">
        <f>VLOOKUP($C128,BR!$D$3:$O$120,4,FALSE)</f>
        <v>#N/A</v>
      </c>
      <c r="K128" s="47">
        <f t="shared" si="30"/>
        <v>0</v>
      </c>
      <c r="L128" s="12" t="e">
        <f>VLOOKUP($C128,BB!$D$3:$O$119,8,FALSE)</f>
        <v>#N/A</v>
      </c>
      <c r="M128" s="12" t="e">
        <f>VLOOKUP($C128,SB!$D$3:$O$120,8,FALSE)</f>
        <v>#N/A</v>
      </c>
      <c r="N128" s="12" t="e">
        <f>VLOOKUP($C128,TD!$D$3:$O$120,8,FALSE)</f>
        <v>#N/A</v>
      </c>
      <c r="O128" s="12" t="e">
        <f>VLOOKUP($C128,SW!$D$3:$O$120,8,FALSE)</f>
        <v>#N/A</v>
      </c>
      <c r="P128" s="12" t="e">
        <f>VLOOKUP($C128,TR!$D$3:$O$120,10,FALSE)</f>
        <v>#N/A</v>
      </c>
      <c r="Q128" s="12" t="e">
        <f>VLOOKUP($C128,TR!$E$3:$O$120,10,FALSE)</f>
        <v>#N/A</v>
      </c>
      <c r="R128" s="12" t="e">
        <f>VLOOKUP($C128,BR!$D$3:$O$120,8,FALSE)</f>
        <v>#N/A</v>
      </c>
      <c r="S128" s="47">
        <f t="shared" si="31"/>
        <v>0</v>
      </c>
      <c r="T128" s="47">
        <f t="shared" si="32"/>
        <v>0</v>
      </c>
    </row>
    <row r="129" spans="1:20" x14ac:dyDescent="0.2">
      <c r="A129" t="str">
        <f t="shared" si="29"/>
        <v/>
      </c>
      <c r="B129" s="30"/>
      <c r="C129" s="35"/>
      <c r="D129" s="12" t="e">
        <f>VLOOKUP($C129,BB!$D$3:$O$119,4,FALSE)</f>
        <v>#N/A</v>
      </c>
      <c r="E129" s="12" t="e">
        <f>VLOOKUP($C129,SB!$D$3:$O$120,4,FALSE)</f>
        <v>#N/A</v>
      </c>
      <c r="F129" s="12" t="e">
        <f>VLOOKUP($C129,TD!$D$3:$O$120,4,FALSE)</f>
        <v>#N/A</v>
      </c>
      <c r="G129" s="12" t="e">
        <f>VLOOKUP($C129,SW!$D$3:$O$120,4,FALSE)</f>
        <v>#N/A</v>
      </c>
      <c r="H129" s="12" t="e">
        <f>VLOOKUP($C129,TR!$D$3:$O$120,5,FALSE)</f>
        <v>#N/A</v>
      </c>
      <c r="I129" s="12" t="e">
        <f>VLOOKUP($C129,TR!$E$3:$O$120,5,FALSE)</f>
        <v>#N/A</v>
      </c>
      <c r="J129" s="12" t="e">
        <f>VLOOKUP($C129,BR!$D$3:$O$120,4,FALSE)</f>
        <v>#N/A</v>
      </c>
      <c r="K129" s="47">
        <f t="shared" si="30"/>
        <v>0</v>
      </c>
      <c r="L129" s="12" t="e">
        <f>VLOOKUP($C129,BB!$D$3:$O$119,8,FALSE)</f>
        <v>#N/A</v>
      </c>
      <c r="M129" s="12" t="e">
        <f>VLOOKUP($C129,SB!$D$3:$O$120,8,FALSE)</f>
        <v>#N/A</v>
      </c>
      <c r="N129" s="12" t="e">
        <f>VLOOKUP($C129,TD!$D$3:$O$120,8,FALSE)</f>
        <v>#N/A</v>
      </c>
      <c r="O129" s="12" t="e">
        <f>VLOOKUP($C129,SW!$D$3:$O$120,8,FALSE)</f>
        <v>#N/A</v>
      </c>
      <c r="P129" s="12" t="e">
        <f>VLOOKUP($C129,TR!$D$3:$O$120,10,FALSE)</f>
        <v>#N/A</v>
      </c>
      <c r="Q129" s="12" t="e">
        <f>VLOOKUP($C129,TR!$E$3:$O$120,10,FALSE)</f>
        <v>#N/A</v>
      </c>
      <c r="R129" s="12" t="e">
        <f>VLOOKUP($C129,BR!$D$3:$O$120,8,FALSE)</f>
        <v>#N/A</v>
      </c>
      <c r="S129" s="47">
        <f t="shared" si="31"/>
        <v>0</v>
      </c>
      <c r="T129" s="47">
        <f t="shared" si="32"/>
        <v>0</v>
      </c>
    </row>
    <row r="130" spans="1:20" x14ac:dyDescent="0.2">
      <c r="A130" t="str">
        <f t="shared" si="29"/>
        <v/>
      </c>
      <c r="B130" s="30"/>
      <c r="C130" s="31"/>
      <c r="D130" s="12" t="e">
        <f>VLOOKUP($C130,BB!$D$3:$O$119,4,FALSE)</f>
        <v>#N/A</v>
      </c>
      <c r="E130" s="12" t="e">
        <f>VLOOKUP($C130,SB!$D$3:$O$120,4,FALSE)</f>
        <v>#N/A</v>
      </c>
      <c r="F130" s="12" t="e">
        <f>VLOOKUP($C130,TD!$D$3:$O$120,4,FALSE)</f>
        <v>#N/A</v>
      </c>
      <c r="G130" s="12" t="e">
        <f>VLOOKUP($C130,SW!$D$3:$O$120,4,FALSE)</f>
        <v>#N/A</v>
      </c>
      <c r="H130" s="12" t="e">
        <f>VLOOKUP($C130,TR!$D$3:$O$120,5,FALSE)</f>
        <v>#N/A</v>
      </c>
      <c r="I130" s="12" t="e">
        <f>VLOOKUP($C130,TR!$E$3:$O$120,5,FALSE)</f>
        <v>#N/A</v>
      </c>
      <c r="J130" s="12" t="e">
        <f>VLOOKUP($C130,BR!$D$3:$O$120,4,FALSE)</f>
        <v>#N/A</v>
      </c>
      <c r="K130" s="47">
        <f t="shared" si="30"/>
        <v>0</v>
      </c>
      <c r="L130" s="12" t="e">
        <f>VLOOKUP($C130,BB!$D$3:$O$119,8,FALSE)</f>
        <v>#N/A</v>
      </c>
      <c r="M130" s="12" t="e">
        <f>VLOOKUP($C130,SB!$D$3:$O$120,8,FALSE)</f>
        <v>#N/A</v>
      </c>
      <c r="N130" s="12" t="e">
        <f>VLOOKUP($C130,TD!$D$3:$O$120,8,FALSE)</f>
        <v>#N/A</v>
      </c>
      <c r="O130" s="12" t="e">
        <f>VLOOKUP($C130,SW!$D$3:$O$120,8,FALSE)</f>
        <v>#N/A</v>
      </c>
      <c r="P130" s="12" t="e">
        <f>VLOOKUP($C130,TR!$D$3:$O$120,10,FALSE)</f>
        <v>#N/A</v>
      </c>
      <c r="Q130" s="12" t="e">
        <f>VLOOKUP($C130,TR!$E$3:$O$120,10,FALSE)</f>
        <v>#N/A</v>
      </c>
      <c r="R130" s="12" t="e">
        <f>VLOOKUP($C130,BR!$D$3:$O$120,8,FALSE)</f>
        <v>#N/A</v>
      </c>
      <c r="S130" s="47">
        <f t="shared" si="31"/>
        <v>0</v>
      </c>
      <c r="T130" s="47">
        <f t="shared" si="32"/>
        <v>0</v>
      </c>
    </row>
    <row r="131" spans="1:20" x14ac:dyDescent="0.2">
      <c r="A131" t="str">
        <f t="shared" si="29"/>
        <v/>
      </c>
      <c r="B131" s="30"/>
      <c r="C131" s="35"/>
      <c r="D131" s="12" t="e">
        <f>VLOOKUP($C131,BB!$D$3:$O$119,4,FALSE)</f>
        <v>#N/A</v>
      </c>
      <c r="E131" s="12" t="e">
        <f>VLOOKUP($C131,SB!$D$3:$O$120,4,FALSE)</f>
        <v>#N/A</v>
      </c>
      <c r="F131" s="12" t="e">
        <f>VLOOKUP($C131,TD!$D$3:$O$120,4,FALSE)</f>
        <v>#N/A</v>
      </c>
      <c r="G131" s="12" t="e">
        <f>VLOOKUP($C131,SW!$D$3:$O$120,4,FALSE)</f>
        <v>#N/A</v>
      </c>
      <c r="H131" s="12" t="e">
        <f>VLOOKUP($C131,TR!$D$3:$O$120,5,FALSE)</f>
        <v>#N/A</v>
      </c>
      <c r="I131" s="12" t="e">
        <f>VLOOKUP($C131,TR!$E$3:$O$120,5,FALSE)</f>
        <v>#N/A</v>
      </c>
      <c r="J131" s="12" t="e">
        <f>VLOOKUP($C131,BR!$D$3:$O$120,4,FALSE)</f>
        <v>#N/A</v>
      </c>
      <c r="K131" s="47">
        <f t="shared" si="30"/>
        <v>0</v>
      </c>
      <c r="L131" s="12" t="e">
        <f>VLOOKUP($C131,BB!$D$3:$O$119,8,FALSE)</f>
        <v>#N/A</v>
      </c>
      <c r="M131" s="12" t="e">
        <f>VLOOKUP($C131,SB!$D$3:$O$120,8,FALSE)</f>
        <v>#N/A</v>
      </c>
      <c r="N131" s="12" t="e">
        <f>VLOOKUP($C131,TD!$D$3:$O$120,8,FALSE)</f>
        <v>#N/A</v>
      </c>
      <c r="O131" s="12" t="e">
        <f>VLOOKUP($C131,SW!$D$3:$O$120,8,FALSE)</f>
        <v>#N/A</v>
      </c>
      <c r="P131" s="12" t="e">
        <f>VLOOKUP($C131,TR!$D$3:$O$120,10,FALSE)</f>
        <v>#N/A</v>
      </c>
      <c r="Q131" s="12" t="e">
        <f>VLOOKUP($C131,TR!$E$3:$O$120,10,FALSE)</f>
        <v>#N/A</v>
      </c>
      <c r="R131" s="12" t="e">
        <f>VLOOKUP($C131,BR!$D$3:$O$120,8,FALSE)</f>
        <v>#N/A</v>
      </c>
      <c r="S131" s="47">
        <f t="shared" si="31"/>
        <v>0</v>
      </c>
      <c r="T131" s="47">
        <f t="shared" si="32"/>
        <v>0</v>
      </c>
    </row>
    <row r="132" spans="1:20" x14ac:dyDescent="0.2">
      <c r="A132" t="str">
        <f t="shared" si="29"/>
        <v/>
      </c>
      <c r="B132" s="30"/>
      <c r="C132" s="35"/>
      <c r="D132" s="12" t="e">
        <f>VLOOKUP($C132,BB!$D$3:$O$119,4,FALSE)</f>
        <v>#N/A</v>
      </c>
      <c r="E132" s="12" t="e">
        <f>VLOOKUP($C132,SB!$D$3:$O$120,4,FALSE)</f>
        <v>#N/A</v>
      </c>
      <c r="F132" s="12" t="e">
        <f>VLOOKUP($C132,TD!$D$3:$O$120,4,FALSE)</f>
        <v>#N/A</v>
      </c>
      <c r="G132" s="12" t="e">
        <f>VLOOKUP($C132,SW!$D$3:$O$120,4,FALSE)</f>
        <v>#N/A</v>
      </c>
      <c r="H132" s="12" t="e">
        <f>VLOOKUP($C132,TR!$D$3:$O$120,5,FALSE)</f>
        <v>#N/A</v>
      </c>
      <c r="I132" s="12" t="e">
        <f>VLOOKUP($C132,TR!$E$3:$O$120,5,FALSE)</f>
        <v>#N/A</v>
      </c>
      <c r="J132" s="12" t="e">
        <f>VLOOKUP($C132,BR!$D$3:$O$120,4,FALSE)</f>
        <v>#N/A</v>
      </c>
      <c r="K132" s="47">
        <f t="shared" si="30"/>
        <v>0</v>
      </c>
      <c r="L132" s="12" t="e">
        <f>VLOOKUP($C132,BB!$D$3:$O$119,8,FALSE)</f>
        <v>#N/A</v>
      </c>
      <c r="M132" s="12" t="e">
        <f>VLOOKUP($C132,SB!$D$3:$O$120,8,FALSE)</f>
        <v>#N/A</v>
      </c>
      <c r="N132" s="12" t="e">
        <f>VLOOKUP($C132,TD!$D$3:$O$120,8,FALSE)</f>
        <v>#N/A</v>
      </c>
      <c r="O132" s="12" t="e">
        <f>VLOOKUP($C132,SW!$D$3:$O$120,8,FALSE)</f>
        <v>#N/A</v>
      </c>
      <c r="P132" s="12" t="e">
        <f>VLOOKUP($C132,TR!$D$3:$O$120,10,FALSE)</f>
        <v>#N/A</v>
      </c>
      <c r="Q132" s="12" t="e">
        <f>VLOOKUP($C132,TR!$E$3:$O$120,10,FALSE)</f>
        <v>#N/A</v>
      </c>
      <c r="R132" s="12" t="e">
        <f>VLOOKUP($C132,BR!$D$3:$O$120,8,FALSE)</f>
        <v>#N/A</v>
      </c>
      <c r="S132" s="47">
        <f t="shared" si="31"/>
        <v>0</v>
      </c>
      <c r="T132" s="47">
        <f t="shared" si="32"/>
        <v>0</v>
      </c>
    </row>
    <row r="133" spans="1:20" x14ac:dyDescent="0.2">
      <c r="A133" t="str">
        <f t="shared" ref="A133:A196" si="33">IF(T133&gt;0,ROW()-4,"")</f>
        <v/>
      </c>
      <c r="B133" s="30"/>
      <c r="C133" s="35"/>
      <c r="D133" s="12" t="e">
        <f>VLOOKUP($C133,BB!$D$3:$O$119,4,FALSE)</f>
        <v>#N/A</v>
      </c>
      <c r="E133" s="12" t="e">
        <f>VLOOKUP($C133,SB!$D$3:$O$120,4,FALSE)</f>
        <v>#N/A</v>
      </c>
      <c r="F133" s="12" t="e">
        <f>VLOOKUP($C133,TD!$D$3:$O$120,4,FALSE)</f>
        <v>#N/A</v>
      </c>
      <c r="G133" s="12" t="e">
        <f>VLOOKUP($C133,SW!$D$3:$O$120,4,FALSE)</f>
        <v>#N/A</v>
      </c>
      <c r="H133" s="12" t="e">
        <f>VLOOKUP($C133,TR!$D$3:$O$120,5,FALSE)</f>
        <v>#N/A</v>
      </c>
      <c r="I133" s="12" t="e">
        <f>VLOOKUP($C133,TR!$E$3:$O$120,5,FALSE)</f>
        <v>#N/A</v>
      </c>
      <c r="J133" s="12" t="e">
        <f>VLOOKUP($C133,BR!$D$3:$O$120,4,FALSE)</f>
        <v>#N/A</v>
      </c>
      <c r="K133" s="47">
        <f t="shared" ref="K133:K196" si="34">SUMIF(D133:J133,"&gt;0")</f>
        <v>0</v>
      </c>
      <c r="L133" s="12" t="e">
        <f>VLOOKUP($C133,BB!$D$3:$O$119,8,FALSE)</f>
        <v>#N/A</v>
      </c>
      <c r="M133" s="12" t="e">
        <f>VLOOKUP($C133,SB!$D$3:$O$120,8,FALSE)</f>
        <v>#N/A</v>
      </c>
      <c r="N133" s="12" t="e">
        <f>VLOOKUP($C133,TD!$D$3:$O$120,8,FALSE)</f>
        <v>#N/A</v>
      </c>
      <c r="O133" s="12" t="e">
        <f>VLOOKUP($C133,SW!$D$3:$O$120,8,FALSE)</f>
        <v>#N/A</v>
      </c>
      <c r="P133" s="12" t="e">
        <f>VLOOKUP($C133,TR!$D$3:$O$120,10,FALSE)</f>
        <v>#N/A</v>
      </c>
      <c r="Q133" s="12" t="e">
        <f>VLOOKUP($C133,TR!$E$3:$O$120,10,FALSE)</f>
        <v>#N/A</v>
      </c>
      <c r="R133" s="12" t="e">
        <f>VLOOKUP($C133,BR!$D$3:$O$120,8,FALSE)</f>
        <v>#N/A</v>
      </c>
      <c r="S133" s="47">
        <f t="shared" ref="S133:S196" si="35">SUMIF(L133:R133,"&gt;0")</f>
        <v>0</v>
      </c>
      <c r="T133" s="47">
        <f t="shared" ref="T133:T196" si="36">K133+S133</f>
        <v>0</v>
      </c>
    </row>
    <row r="134" spans="1:20" x14ac:dyDescent="0.2">
      <c r="A134" t="str">
        <f t="shared" si="33"/>
        <v/>
      </c>
      <c r="B134" s="30"/>
      <c r="C134" s="31"/>
      <c r="D134" s="12" t="e">
        <f>VLOOKUP($C134,BB!$D$3:$O$119,4,FALSE)</f>
        <v>#N/A</v>
      </c>
      <c r="E134" s="12" t="e">
        <f>VLOOKUP($C134,SB!$D$3:$O$120,4,FALSE)</f>
        <v>#N/A</v>
      </c>
      <c r="F134" s="12" t="e">
        <f>VLOOKUP($C134,TD!$D$3:$O$120,4,FALSE)</f>
        <v>#N/A</v>
      </c>
      <c r="G134" s="12" t="e">
        <f>VLOOKUP($C134,SW!$D$3:$O$120,4,FALSE)</f>
        <v>#N/A</v>
      </c>
      <c r="H134" s="12" t="e">
        <f>VLOOKUP($C134,TR!$D$3:$O$120,5,FALSE)</f>
        <v>#N/A</v>
      </c>
      <c r="I134" s="12" t="e">
        <f>VLOOKUP($C134,TR!$E$3:$O$120,5,FALSE)</f>
        <v>#N/A</v>
      </c>
      <c r="J134" s="12" t="e">
        <f>VLOOKUP($C134,BR!$D$3:$O$120,4,FALSE)</f>
        <v>#N/A</v>
      </c>
      <c r="K134" s="47">
        <f t="shared" si="34"/>
        <v>0</v>
      </c>
      <c r="L134" s="12" t="e">
        <f>VLOOKUP($C134,BB!$D$3:$O$119,8,FALSE)</f>
        <v>#N/A</v>
      </c>
      <c r="M134" s="12" t="e">
        <f>VLOOKUP($C134,SB!$D$3:$O$120,8,FALSE)</f>
        <v>#N/A</v>
      </c>
      <c r="N134" s="12" t="e">
        <f>VLOOKUP($C134,TD!$D$3:$O$120,8,FALSE)</f>
        <v>#N/A</v>
      </c>
      <c r="O134" s="12" t="e">
        <f>VLOOKUP($C134,SW!$D$3:$O$120,8,FALSE)</f>
        <v>#N/A</v>
      </c>
      <c r="P134" s="12" t="e">
        <f>VLOOKUP($C134,TR!$D$3:$O$120,10,FALSE)</f>
        <v>#N/A</v>
      </c>
      <c r="Q134" s="12" t="e">
        <f>VLOOKUP($C134,TR!$E$3:$O$120,10,FALSE)</f>
        <v>#N/A</v>
      </c>
      <c r="R134" s="12" t="e">
        <f>VLOOKUP($C134,BR!$D$3:$O$120,8,FALSE)</f>
        <v>#N/A</v>
      </c>
      <c r="S134" s="47">
        <f t="shared" si="35"/>
        <v>0</v>
      </c>
      <c r="T134" s="47">
        <f t="shared" si="36"/>
        <v>0</v>
      </c>
    </row>
    <row r="135" spans="1:20" x14ac:dyDescent="0.2">
      <c r="A135" t="str">
        <f t="shared" si="33"/>
        <v/>
      </c>
      <c r="B135" s="30"/>
      <c r="C135" s="31"/>
      <c r="D135" s="12" t="e">
        <f>VLOOKUP($C135,BB!$D$3:$O$119,4,FALSE)</f>
        <v>#N/A</v>
      </c>
      <c r="E135" s="12" t="e">
        <f>VLOOKUP($C135,SB!$D$3:$O$120,4,FALSE)</f>
        <v>#N/A</v>
      </c>
      <c r="F135" s="12" t="e">
        <f>VLOOKUP($C135,TD!$D$3:$O$120,4,FALSE)</f>
        <v>#N/A</v>
      </c>
      <c r="G135" s="12" t="e">
        <f>VLOOKUP($C135,SW!$D$3:$O$120,4,FALSE)</f>
        <v>#N/A</v>
      </c>
      <c r="H135" s="12" t="e">
        <f>VLOOKUP($C135,TR!$D$3:$O$120,5,FALSE)</f>
        <v>#N/A</v>
      </c>
      <c r="I135" s="12" t="e">
        <f>VLOOKUP($C135,TR!$E$3:$O$120,5,FALSE)</f>
        <v>#N/A</v>
      </c>
      <c r="J135" s="12" t="e">
        <f>VLOOKUP($C135,BR!$D$3:$O$120,4,FALSE)</f>
        <v>#N/A</v>
      </c>
      <c r="K135" s="47">
        <f t="shared" si="34"/>
        <v>0</v>
      </c>
      <c r="L135" s="12" t="e">
        <f>VLOOKUP($C135,BB!$D$3:$O$119,8,FALSE)</f>
        <v>#N/A</v>
      </c>
      <c r="M135" s="12" t="e">
        <f>VLOOKUP($C135,SB!$D$3:$O$120,8,FALSE)</f>
        <v>#N/A</v>
      </c>
      <c r="N135" s="12" t="e">
        <f>VLOOKUP($C135,TD!$D$3:$O$120,8,FALSE)</f>
        <v>#N/A</v>
      </c>
      <c r="O135" s="12" t="e">
        <f>VLOOKUP($C135,SW!$D$3:$O$120,8,FALSE)</f>
        <v>#N/A</v>
      </c>
      <c r="P135" s="12" t="e">
        <f>VLOOKUP($C135,TR!$D$3:$O$120,10,FALSE)</f>
        <v>#N/A</v>
      </c>
      <c r="Q135" s="12" t="e">
        <f>VLOOKUP($C135,TR!$E$3:$O$120,10,FALSE)</f>
        <v>#N/A</v>
      </c>
      <c r="R135" s="12" t="e">
        <f>VLOOKUP($C135,BR!$D$3:$O$120,8,FALSE)</f>
        <v>#N/A</v>
      </c>
      <c r="S135" s="47">
        <f t="shared" si="35"/>
        <v>0</v>
      </c>
      <c r="T135" s="47">
        <f t="shared" si="36"/>
        <v>0</v>
      </c>
    </row>
    <row r="136" spans="1:20" x14ac:dyDescent="0.2">
      <c r="A136" t="str">
        <f t="shared" si="33"/>
        <v/>
      </c>
      <c r="B136" s="95"/>
      <c r="C136" s="96"/>
      <c r="D136" s="12" t="e">
        <f>VLOOKUP($C136,BB!$D$3:$O$119,4,FALSE)</f>
        <v>#N/A</v>
      </c>
      <c r="E136" s="12" t="e">
        <f>VLOOKUP($C136,SB!$D$3:$O$120,4,FALSE)</f>
        <v>#N/A</v>
      </c>
      <c r="F136" s="12" t="e">
        <f>VLOOKUP($C136,TD!$D$3:$O$120,4,FALSE)</f>
        <v>#N/A</v>
      </c>
      <c r="G136" s="12" t="e">
        <f>VLOOKUP($C136,SW!$D$3:$O$120,4,FALSE)</f>
        <v>#N/A</v>
      </c>
      <c r="H136" s="12" t="e">
        <f>VLOOKUP($C136,TR!$D$3:$O$120,5,FALSE)</f>
        <v>#N/A</v>
      </c>
      <c r="I136" s="12" t="e">
        <f>VLOOKUP($C136,TR!$E$3:$O$120,5,FALSE)</f>
        <v>#N/A</v>
      </c>
      <c r="J136" s="12" t="e">
        <f>VLOOKUP($C136,BR!$D$3:$O$120,4,FALSE)</f>
        <v>#N/A</v>
      </c>
      <c r="K136" s="47">
        <f t="shared" si="34"/>
        <v>0</v>
      </c>
      <c r="L136" s="12" t="e">
        <f>VLOOKUP($C136,BB!$D$3:$O$119,8,FALSE)</f>
        <v>#N/A</v>
      </c>
      <c r="M136" s="12" t="e">
        <f>VLOOKUP($C136,SB!$D$3:$O$120,8,FALSE)</f>
        <v>#N/A</v>
      </c>
      <c r="N136" s="12" t="e">
        <f>VLOOKUP($C136,TD!$D$3:$O$120,8,FALSE)</f>
        <v>#N/A</v>
      </c>
      <c r="O136" s="12" t="e">
        <f>VLOOKUP($C136,SW!$D$3:$O$120,8,FALSE)</f>
        <v>#N/A</v>
      </c>
      <c r="P136" s="12" t="e">
        <f>VLOOKUP($C136,TR!$D$3:$O$120,10,FALSE)</f>
        <v>#N/A</v>
      </c>
      <c r="Q136" s="12" t="e">
        <f>VLOOKUP($C136,TR!$E$3:$O$120,10,FALSE)</f>
        <v>#N/A</v>
      </c>
      <c r="R136" s="12" t="e">
        <f>VLOOKUP($C136,BR!$D$3:$O$120,8,FALSE)</f>
        <v>#N/A</v>
      </c>
      <c r="S136" s="47">
        <f t="shared" si="35"/>
        <v>0</v>
      </c>
      <c r="T136" s="47">
        <f t="shared" si="36"/>
        <v>0</v>
      </c>
    </row>
    <row r="137" spans="1:20" x14ac:dyDescent="0.2">
      <c r="A137" t="str">
        <f t="shared" si="33"/>
        <v/>
      </c>
      <c r="B137" s="30"/>
      <c r="C137" s="35"/>
      <c r="D137" s="12" t="e">
        <f>VLOOKUP($C137,BB!$D$3:$O$119,4,FALSE)</f>
        <v>#N/A</v>
      </c>
      <c r="E137" s="12" t="e">
        <f>VLOOKUP($C137,SB!$D$3:$O$120,4,FALSE)</f>
        <v>#N/A</v>
      </c>
      <c r="F137" s="12" t="e">
        <f>VLOOKUP($C137,TD!$D$3:$O$120,4,FALSE)</f>
        <v>#N/A</v>
      </c>
      <c r="G137" s="12" t="e">
        <f>VLOOKUP($C137,SW!$D$3:$O$120,4,FALSE)</f>
        <v>#N/A</v>
      </c>
      <c r="H137" s="12" t="e">
        <f>VLOOKUP($C137,TR!$D$3:$O$120,5,FALSE)</f>
        <v>#N/A</v>
      </c>
      <c r="I137" s="12" t="e">
        <f>VLOOKUP($C137,TR!$E$3:$O$120,5,FALSE)</f>
        <v>#N/A</v>
      </c>
      <c r="J137" s="12" t="e">
        <f>VLOOKUP($C137,BR!$D$3:$O$120,4,FALSE)</f>
        <v>#N/A</v>
      </c>
      <c r="K137" s="47">
        <f t="shared" si="34"/>
        <v>0</v>
      </c>
      <c r="L137" s="12" t="e">
        <f>VLOOKUP($C137,BB!$D$3:$O$119,8,FALSE)</f>
        <v>#N/A</v>
      </c>
      <c r="M137" s="12" t="e">
        <f>VLOOKUP($C137,SB!$D$3:$O$120,8,FALSE)</f>
        <v>#N/A</v>
      </c>
      <c r="N137" s="12" t="e">
        <f>VLOOKUP($C137,TD!$D$3:$O$120,8,FALSE)</f>
        <v>#N/A</v>
      </c>
      <c r="O137" s="12" t="e">
        <f>VLOOKUP($C137,SW!$D$3:$O$120,8,FALSE)</f>
        <v>#N/A</v>
      </c>
      <c r="P137" s="12" t="e">
        <f>VLOOKUP($C137,TR!$D$3:$O$120,10,FALSE)</f>
        <v>#N/A</v>
      </c>
      <c r="Q137" s="12" t="e">
        <f>VLOOKUP($C137,TR!$E$3:$O$120,10,FALSE)</f>
        <v>#N/A</v>
      </c>
      <c r="R137" s="12" t="e">
        <f>VLOOKUP($C137,BR!$D$3:$O$120,8,FALSE)</f>
        <v>#N/A</v>
      </c>
      <c r="S137" s="47">
        <f t="shared" si="35"/>
        <v>0</v>
      </c>
      <c r="T137" s="47">
        <f t="shared" si="36"/>
        <v>0</v>
      </c>
    </row>
    <row r="138" spans="1:20" x14ac:dyDescent="0.2">
      <c r="A138" t="str">
        <f t="shared" si="33"/>
        <v/>
      </c>
      <c r="B138" s="30"/>
      <c r="C138" s="35"/>
      <c r="D138" s="12" t="e">
        <f>VLOOKUP($C138,BB!$D$3:$O$119,4,FALSE)</f>
        <v>#N/A</v>
      </c>
      <c r="E138" s="12" t="e">
        <f>VLOOKUP($C138,SB!$D$3:$O$120,4,FALSE)</f>
        <v>#N/A</v>
      </c>
      <c r="F138" s="12" t="e">
        <f>VLOOKUP($C138,TD!$D$3:$O$120,4,FALSE)</f>
        <v>#N/A</v>
      </c>
      <c r="G138" s="12" t="e">
        <f>VLOOKUP($C138,SW!$D$3:$O$120,4,FALSE)</f>
        <v>#N/A</v>
      </c>
      <c r="H138" s="12" t="e">
        <f>VLOOKUP($C138,TR!$D$3:$O$120,5,FALSE)</f>
        <v>#N/A</v>
      </c>
      <c r="I138" s="12" t="e">
        <f>VLOOKUP($C138,TR!$E$3:$O$120,5,FALSE)</f>
        <v>#N/A</v>
      </c>
      <c r="J138" s="12" t="e">
        <f>VLOOKUP($C138,BR!$D$3:$O$120,4,FALSE)</f>
        <v>#N/A</v>
      </c>
      <c r="K138" s="47">
        <f t="shared" si="34"/>
        <v>0</v>
      </c>
      <c r="L138" s="12" t="e">
        <f>VLOOKUP($C138,BB!$D$3:$O$119,8,FALSE)</f>
        <v>#N/A</v>
      </c>
      <c r="M138" s="12" t="e">
        <f>VLOOKUP($C138,SB!$D$3:$O$120,8,FALSE)</f>
        <v>#N/A</v>
      </c>
      <c r="N138" s="12" t="e">
        <f>VLOOKUP($C138,TD!$D$3:$O$120,8,FALSE)</f>
        <v>#N/A</v>
      </c>
      <c r="O138" s="12" t="e">
        <f>VLOOKUP($C138,SW!$D$3:$O$120,8,FALSE)</f>
        <v>#N/A</v>
      </c>
      <c r="P138" s="12" t="e">
        <f>VLOOKUP($C138,TR!$D$3:$O$120,10,FALSE)</f>
        <v>#N/A</v>
      </c>
      <c r="Q138" s="12" t="e">
        <f>VLOOKUP($C138,TR!$E$3:$O$120,10,FALSE)</f>
        <v>#N/A</v>
      </c>
      <c r="R138" s="12" t="e">
        <f>VLOOKUP($C138,BR!$D$3:$O$120,8,FALSE)</f>
        <v>#N/A</v>
      </c>
      <c r="S138" s="47">
        <f t="shared" si="35"/>
        <v>0</v>
      </c>
      <c r="T138" s="47">
        <f t="shared" si="36"/>
        <v>0</v>
      </c>
    </row>
    <row r="139" spans="1:20" x14ac:dyDescent="0.2">
      <c r="A139" t="str">
        <f t="shared" si="33"/>
        <v/>
      </c>
      <c r="B139" s="30"/>
      <c r="C139" s="31"/>
      <c r="D139" s="12" t="e">
        <f>VLOOKUP($C139,BB!$D$3:$O$119,4,FALSE)</f>
        <v>#N/A</v>
      </c>
      <c r="E139" s="12" t="e">
        <f>VLOOKUP($C139,SB!$D$3:$O$120,4,FALSE)</f>
        <v>#N/A</v>
      </c>
      <c r="F139" s="12" t="e">
        <f>VLOOKUP($C139,TD!$D$3:$O$120,4,FALSE)</f>
        <v>#N/A</v>
      </c>
      <c r="G139" s="12" t="e">
        <f>VLOOKUP($C139,SW!$D$3:$O$120,4,FALSE)</f>
        <v>#N/A</v>
      </c>
      <c r="H139" s="12" t="e">
        <f>VLOOKUP($C139,TR!$D$3:$O$120,5,FALSE)</f>
        <v>#N/A</v>
      </c>
      <c r="I139" s="12" t="e">
        <f>VLOOKUP($C139,TR!$E$3:$O$120,5,FALSE)</f>
        <v>#N/A</v>
      </c>
      <c r="J139" s="12" t="e">
        <f>VLOOKUP($C139,BR!$D$3:$O$120,4,FALSE)</f>
        <v>#N/A</v>
      </c>
      <c r="K139" s="47">
        <f t="shared" si="34"/>
        <v>0</v>
      </c>
      <c r="L139" s="12" t="e">
        <f>VLOOKUP($C139,BB!$D$3:$O$119,8,FALSE)</f>
        <v>#N/A</v>
      </c>
      <c r="M139" s="12" t="e">
        <f>VLOOKUP($C139,SB!$D$3:$O$120,8,FALSE)</f>
        <v>#N/A</v>
      </c>
      <c r="N139" s="12" t="e">
        <f>VLOOKUP($C139,TD!$D$3:$O$120,8,FALSE)</f>
        <v>#N/A</v>
      </c>
      <c r="O139" s="12" t="e">
        <f>VLOOKUP($C139,SW!$D$3:$O$120,8,FALSE)</f>
        <v>#N/A</v>
      </c>
      <c r="P139" s="12" t="e">
        <f>VLOOKUP($C139,TR!$D$3:$O$120,10,FALSE)</f>
        <v>#N/A</v>
      </c>
      <c r="Q139" s="12" t="e">
        <f>VLOOKUP($C139,TR!$E$3:$O$120,10,FALSE)</f>
        <v>#N/A</v>
      </c>
      <c r="R139" s="12" t="e">
        <f>VLOOKUP($C139,BR!$D$3:$O$120,8,FALSE)</f>
        <v>#N/A</v>
      </c>
      <c r="S139" s="47">
        <f t="shared" si="35"/>
        <v>0</v>
      </c>
      <c r="T139" s="47">
        <f t="shared" si="36"/>
        <v>0</v>
      </c>
    </row>
    <row r="140" spans="1:20" x14ac:dyDescent="0.2">
      <c r="A140" t="str">
        <f t="shared" si="33"/>
        <v/>
      </c>
      <c r="B140" s="30"/>
      <c r="C140" s="31"/>
      <c r="D140" s="12" t="e">
        <f>VLOOKUP($C140,BB!$D$3:$O$119,4,FALSE)</f>
        <v>#N/A</v>
      </c>
      <c r="E140" s="12" t="e">
        <f>VLOOKUP($C140,SB!$D$3:$O$120,4,FALSE)</f>
        <v>#N/A</v>
      </c>
      <c r="F140" s="12" t="e">
        <f>VLOOKUP($C140,TD!$D$3:$O$120,4,FALSE)</f>
        <v>#N/A</v>
      </c>
      <c r="G140" s="12" t="e">
        <f>VLOOKUP($C140,SW!$D$3:$O$120,4,FALSE)</f>
        <v>#N/A</v>
      </c>
      <c r="H140" s="12" t="e">
        <f>VLOOKUP($C140,TR!$D$3:$O$120,5,FALSE)</f>
        <v>#N/A</v>
      </c>
      <c r="I140" s="12" t="e">
        <f>VLOOKUP($C140,TR!$E$3:$O$120,5,FALSE)</f>
        <v>#N/A</v>
      </c>
      <c r="J140" s="12" t="e">
        <f>VLOOKUP($C140,BR!$D$3:$O$120,4,FALSE)</f>
        <v>#N/A</v>
      </c>
      <c r="K140" s="47">
        <f t="shared" si="34"/>
        <v>0</v>
      </c>
      <c r="L140" s="12" t="e">
        <f>VLOOKUP($C140,BB!$D$3:$O$119,8,FALSE)</f>
        <v>#N/A</v>
      </c>
      <c r="M140" s="12" t="e">
        <f>VLOOKUP($C140,SB!$D$3:$O$120,8,FALSE)</f>
        <v>#N/A</v>
      </c>
      <c r="N140" s="12" t="e">
        <f>VLOOKUP($C140,TD!$D$3:$O$120,8,FALSE)</f>
        <v>#N/A</v>
      </c>
      <c r="O140" s="12" t="e">
        <f>VLOOKUP($C140,SW!$D$3:$O$120,8,FALSE)</f>
        <v>#N/A</v>
      </c>
      <c r="P140" s="12" t="e">
        <f>VLOOKUP($C140,TR!$D$3:$O$120,10,FALSE)</f>
        <v>#N/A</v>
      </c>
      <c r="Q140" s="12" t="e">
        <f>VLOOKUP($C140,TR!$E$3:$O$120,10,FALSE)</f>
        <v>#N/A</v>
      </c>
      <c r="R140" s="12" t="e">
        <f>VLOOKUP($C140,BR!$D$3:$O$120,8,FALSE)</f>
        <v>#N/A</v>
      </c>
      <c r="S140" s="47">
        <f t="shared" si="35"/>
        <v>0</v>
      </c>
      <c r="T140" s="47">
        <f t="shared" si="36"/>
        <v>0</v>
      </c>
    </row>
    <row r="141" spans="1:20" x14ac:dyDescent="0.2">
      <c r="A141" t="str">
        <f t="shared" si="33"/>
        <v/>
      </c>
      <c r="B141" s="30"/>
      <c r="C141" s="31"/>
      <c r="D141" s="12" t="e">
        <f>VLOOKUP($C141,BB!$D$3:$O$119,4,FALSE)</f>
        <v>#N/A</v>
      </c>
      <c r="E141" s="12" t="e">
        <f>VLOOKUP($C141,SB!$D$3:$O$120,4,FALSE)</f>
        <v>#N/A</v>
      </c>
      <c r="F141" s="12" t="e">
        <f>VLOOKUP($C141,TD!$D$3:$O$120,4,FALSE)</f>
        <v>#N/A</v>
      </c>
      <c r="G141" s="12" t="e">
        <f>VLOOKUP($C141,SW!$D$3:$O$120,4,FALSE)</f>
        <v>#N/A</v>
      </c>
      <c r="H141" s="12" t="e">
        <f>VLOOKUP($C141,TR!$D$3:$O$120,5,FALSE)</f>
        <v>#N/A</v>
      </c>
      <c r="I141" s="12" t="e">
        <f>VLOOKUP($C141,TR!$E$3:$O$120,5,FALSE)</f>
        <v>#N/A</v>
      </c>
      <c r="J141" s="12" t="e">
        <f>VLOOKUP($C141,BR!$D$3:$O$120,4,FALSE)</f>
        <v>#N/A</v>
      </c>
      <c r="K141" s="47">
        <f t="shared" si="34"/>
        <v>0</v>
      </c>
      <c r="L141" s="12" t="e">
        <f>VLOOKUP($C141,BB!$D$3:$O$119,8,FALSE)</f>
        <v>#N/A</v>
      </c>
      <c r="M141" s="12" t="e">
        <f>VLOOKUP($C141,SB!$D$3:$O$120,8,FALSE)</f>
        <v>#N/A</v>
      </c>
      <c r="N141" s="12" t="e">
        <f>VLOOKUP($C141,TD!$D$3:$O$120,8,FALSE)</f>
        <v>#N/A</v>
      </c>
      <c r="O141" s="12" t="e">
        <f>VLOOKUP($C141,SW!$D$3:$O$120,8,FALSE)</f>
        <v>#N/A</v>
      </c>
      <c r="P141" s="12" t="e">
        <f>VLOOKUP($C141,TR!$D$3:$O$120,10,FALSE)</f>
        <v>#N/A</v>
      </c>
      <c r="Q141" s="12" t="e">
        <f>VLOOKUP($C141,TR!$E$3:$O$120,10,FALSE)</f>
        <v>#N/A</v>
      </c>
      <c r="R141" s="12" t="e">
        <f>VLOOKUP($C141,BR!$D$3:$O$120,8,FALSE)</f>
        <v>#N/A</v>
      </c>
      <c r="S141" s="47">
        <f t="shared" si="35"/>
        <v>0</v>
      </c>
      <c r="T141" s="47">
        <f t="shared" si="36"/>
        <v>0</v>
      </c>
    </row>
    <row r="142" spans="1:20" x14ac:dyDescent="0.2">
      <c r="A142" t="str">
        <f t="shared" si="33"/>
        <v/>
      </c>
      <c r="B142" s="30"/>
      <c r="C142" s="31"/>
      <c r="D142" s="12" t="e">
        <f>VLOOKUP($C142,BB!$D$3:$O$119,4,FALSE)</f>
        <v>#N/A</v>
      </c>
      <c r="E142" s="12" t="e">
        <f>VLOOKUP($C142,SB!$D$3:$O$120,4,FALSE)</f>
        <v>#N/A</v>
      </c>
      <c r="F142" s="12" t="e">
        <f>VLOOKUP($C142,TD!$D$3:$O$120,4,FALSE)</f>
        <v>#N/A</v>
      </c>
      <c r="G142" s="12" t="e">
        <f>VLOOKUP($C142,SW!$D$3:$O$120,4,FALSE)</f>
        <v>#N/A</v>
      </c>
      <c r="H142" s="12" t="e">
        <f>VLOOKUP($C142,TR!$D$3:$O$120,5,FALSE)</f>
        <v>#N/A</v>
      </c>
      <c r="I142" s="12" t="e">
        <f>VLOOKUP($C142,TR!$E$3:$O$120,5,FALSE)</f>
        <v>#N/A</v>
      </c>
      <c r="J142" s="12" t="e">
        <f>VLOOKUP($C142,BR!$D$3:$O$120,4,FALSE)</f>
        <v>#N/A</v>
      </c>
      <c r="K142" s="47">
        <f t="shared" si="34"/>
        <v>0</v>
      </c>
      <c r="L142" s="12" t="e">
        <f>VLOOKUP($C142,BB!$D$3:$O$119,8,FALSE)</f>
        <v>#N/A</v>
      </c>
      <c r="M142" s="12" t="e">
        <f>VLOOKUP($C142,SB!$D$3:$O$120,8,FALSE)</f>
        <v>#N/A</v>
      </c>
      <c r="N142" s="12" t="e">
        <f>VLOOKUP($C142,TD!$D$3:$O$120,8,FALSE)</f>
        <v>#N/A</v>
      </c>
      <c r="O142" s="12" t="e">
        <f>VLOOKUP($C142,SW!$D$3:$O$120,8,FALSE)</f>
        <v>#N/A</v>
      </c>
      <c r="P142" s="12" t="e">
        <f>VLOOKUP($C142,TR!$D$3:$O$120,10,FALSE)</f>
        <v>#N/A</v>
      </c>
      <c r="Q142" s="12" t="e">
        <f>VLOOKUP($C142,TR!$E$3:$O$120,10,FALSE)</f>
        <v>#N/A</v>
      </c>
      <c r="R142" s="12" t="e">
        <f>VLOOKUP($C142,BR!$D$3:$O$120,8,FALSE)</f>
        <v>#N/A</v>
      </c>
      <c r="S142" s="47">
        <f t="shared" si="35"/>
        <v>0</v>
      </c>
      <c r="T142" s="47">
        <f t="shared" si="36"/>
        <v>0</v>
      </c>
    </row>
    <row r="143" spans="1:20" x14ac:dyDescent="0.2">
      <c r="A143" t="str">
        <f t="shared" si="33"/>
        <v/>
      </c>
      <c r="B143" s="30"/>
      <c r="C143" s="31"/>
      <c r="D143" s="12" t="e">
        <f>VLOOKUP($C143,BB!$D$3:$O$119,4,FALSE)</f>
        <v>#N/A</v>
      </c>
      <c r="E143" s="12" t="e">
        <f>VLOOKUP($C143,SB!$D$3:$O$120,4,FALSE)</f>
        <v>#N/A</v>
      </c>
      <c r="F143" s="12" t="e">
        <f>VLOOKUP($C143,TD!$D$3:$O$120,4,FALSE)</f>
        <v>#N/A</v>
      </c>
      <c r="G143" s="12" t="e">
        <f>VLOOKUP($C143,SW!$D$3:$O$120,4,FALSE)</f>
        <v>#N/A</v>
      </c>
      <c r="H143" s="12" t="e">
        <f>VLOOKUP($C143,TR!$D$3:$O$120,5,FALSE)</f>
        <v>#N/A</v>
      </c>
      <c r="I143" s="12" t="e">
        <f>VLOOKUP($C143,TR!$E$3:$O$120,5,FALSE)</f>
        <v>#N/A</v>
      </c>
      <c r="J143" s="12" t="e">
        <f>VLOOKUP($C143,BR!$D$3:$O$120,4,FALSE)</f>
        <v>#N/A</v>
      </c>
      <c r="K143" s="47">
        <f t="shared" si="34"/>
        <v>0</v>
      </c>
      <c r="L143" s="12" t="e">
        <f>VLOOKUP($C143,BB!$D$3:$O$119,8,FALSE)</f>
        <v>#N/A</v>
      </c>
      <c r="M143" s="12" t="e">
        <f>VLOOKUP($C143,SB!$D$3:$O$120,8,FALSE)</f>
        <v>#N/A</v>
      </c>
      <c r="N143" s="12" t="e">
        <f>VLOOKUP($C143,TD!$D$3:$O$120,8,FALSE)</f>
        <v>#N/A</v>
      </c>
      <c r="O143" s="12" t="e">
        <f>VLOOKUP($C143,SW!$D$3:$O$120,8,FALSE)</f>
        <v>#N/A</v>
      </c>
      <c r="P143" s="12" t="e">
        <f>VLOOKUP($C143,TR!$D$3:$O$120,10,FALSE)</f>
        <v>#N/A</v>
      </c>
      <c r="Q143" s="12" t="e">
        <f>VLOOKUP($C143,TR!$E$3:$O$120,10,FALSE)</f>
        <v>#N/A</v>
      </c>
      <c r="R143" s="12" t="e">
        <f>VLOOKUP($C143,BR!$D$3:$O$120,8,FALSE)</f>
        <v>#N/A</v>
      </c>
      <c r="S143" s="47">
        <f t="shared" si="35"/>
        <v>0</v>
      </c>
      <c r="T143" s="47">
        <f t="shared" si="36"/>
        <v>0</v>
      </c>
    </row>
    <row r="144" spans="1:20" x14ac:dyDescent="0.2">
      <c r="A144" t="str">
        <f t="shared" si="33"/>
        <v/>
      </c>
      <c r="B144" s="55"/>
      <c r="C144" s="56"/>
      <c r="D144" s="12" t="e">
        <f>VLOOKUP($C144,BB!$D$3:$O$119,4,FALSE)</f>
        <v>#N/A</v>
      </c>
      <c r="E144" s="12" t="e">
        <f>VLOOKUP($C144,SB!$D$3:$O$120,4,FALSE)</f>
        <v>#N/A</v>
      </c>
      <c r="F144" s="12" t="e">
        <f>VLOOKUP($C144,TD!$D$3:$O$120,4,FALSE)</f>
        <v>#N/A</v>
      </c>
      <c r="G144" s="12" t="e">
        <f>VLOOKUP($C144,SW!$D$3:$O$120,4,FALSE)</f>
        <v>#N/A</v>
      </c>
      <c r="H144" s="12" t="e">
        <f>VLOOKUP($C144,TR!$D$3:$O$120,5,FALSE)</f>
        <v>#N/A</v>
      </c>
      <c r="I144" s="12" t="e">
        <f>VLOOKUP($C144,TR!$E$3:$O$120,5,FALSE)</f>
        <v>#N/A</v>
      </c>
      <c r="J144" s="12" t="e">
        <f>VLOOKUP($C144,BR!$D$3:$O$120,4,FALSE)</f>
        <v>#N/A</v>
      </c>
      <c r="K144" s="47">
        <f t="shared" si="34"/>
        <v>0</v>
      </c>
      <c r="L144" s="12" t="e">
        <f>VLOOKUP($C144,BB!$D$3:$O$119,8,FALSE)</f>
        <v>#N/A</v>
      </c>
      <c r="M144" s="12" t="e">
        <f>VLOOKUP($C144,SB!$D$3:$O$120,8,FALSE)</f>
        <v>#N/A</v>
      </c>
      <c r="N144" s="12" t="e">
        <f>VLOOKUP($C144,TD!$D$3:$O$120,8,FALSE)</f>
        <v>#N/A</v>
      </c>
      <c r="O144" s="12" t="e">
        <f>VLOOKUP($C144,SW!$D$3:$O$120,8,FALSE)</f>
        <v>#N/A</v>
      </c>
      <c r="P144" s="12" t="e">
        <f>VLOOKUP($C144,TR!$D$3:$O$120,10,FALSE)</f>
        <v>#N/A</v>
      </c>
      <c r="Q144" s="12" t="e">
        <f>VLOOKUP($C144,TR!$E$3:$O$120,10,FALSE)</f>
        <v>#N/A</v>
      </c>
      <c r="R144" s="12" t="e">
        <f>VLOOKUP($C144,BR!$D$3:$O$120,8,FALSE)</f>
        <v>#N/A</v>
      </c>
      <c r="S144" s="47">
        <f t="shared" si="35"/>
        <v>0</v>
      </c>
      <c r="T144" s="47">
        <f t="shared" si="36"/>
        <v>0</v>
      </c>
    </row>
    <row r="145" spans="1:20" x14ac:dyDescent="0.2">
      <c r="A145" t="str">
        <f t="shared" si="33"/>
        <v/>
      </c>
      <c r="B145" s="55"/>
      <c r="C145" s="56"/>
      <c r="D145" s="12" t="e">
        <f>VLOOKUP($C145,BB!$D$3:$O$119,4,FALSE)</f>
        <v>#N/A</v>
      </c>
      <c r="E145" s="12" t="e">
        <f>VLOOKUP($C145,SB!$D$3:$O$120,4,FALSE)</f>
        <v>#N/A</v>
      </c>
      <c r="F145" s="12" t="e">
        <f>VLOOKUP($C145,TD!$D$3:$O$120,4,FALSE)</f>
        <v>#N/A</v>
      </c>
      <c r="G145" s="12" t="e">
        <f>VLOOKUP($C145,SW!$D$3:$O$120,4,FALSE)</f>
        <v>#N/A</v>
      </c>
      <c r="H145" s="12" t="e">
        <f>VLOOKUP($C145,TR!$D$3:$O$120,5,FALSE)</f>
        <v>#N/A</v>
      </c>
      <c r="I145" s="12" t="e">
        <f>VLOOKUP($C145,TR!$E$3:$O$120,5,FALSE)</f>
        <v>#N/A</v>
      </c>
      <c r="J145" s="12" t="e">
        <f>VLOOKUP($C145,BR!$D$3:$O$120,4,FALSE)</f>
        <v>#N/A</v>
      </c>
      <c r="K145" s="47">
        <f t="shared" si="34"/>
        <v>0</v>
      </c>
      <c r="L145" s="12" t="e">
        <f>VLOOKUP($C145,BB!$D$3:$O$119,8,FALSE)</f>
        <v>#N/A</v>
      </c>
      <c r="M145" s="12" t="e">
        <f>VLOOKUP($C145,SB!$D$3:$O$120,8,FALSE)</f>
        <v>#N/A</v>
      </c>
      <c r="N145" s="12" t="e">
        <f>VLOOKUP($C145,TD!$D$3:$O$120,8,FALSE)</f>
        <v>#N/A</v>
      </c>
      <c r="O145" s="12" t="e">
        <f>VLOOKUP($C145,SW!$D$3:$O$120,8,FALSE)</f>
        <v>#N/A</v>
      </c>
      <c r="P145" s="12" t="e">
        <f>VLOOKUP($C145,TR!$D$3:$O$120,10,FALSE)</f>
        <v>#N/A</v>
      </c>
      <c r="Q145" s="12" t="e">
        <f>VLOOKUP($C145,TR!$E$3:$O$120,10,FALSE)</f>
        <v>#N/A</v>
      </c>
      <c r="R145" s="12" t="e">
        <f>VLOOKUP($C145,BR!$D$3:$O$120,8,FALSE)</f>
        <v>#N/A</v>
      </c>
      <c r="S145" s="47">
        <f t="shared" si="35"/>
        <v>0</v>
      </c>
      <c r="T145" s="47">
        <f t="shared" si="36"/>
        <v>0</v>
      </c>
    </row>
    <row r="146" spans="1:20" x14ac:dyDescent="0.2">
      <c r="A146" t="str">
        <f t="shared" si="33"/>
        <v/>
      </c>
      <c r="B146" s="55"/>
      <c r="C146" s="56"/>
      <c r="D146" s="12" t="e">
        <f>VLOOKUP($C146,BB!$D$3:$O$119,4,FALSE)</f>
        <v>#N/A</v>
      </c>
      <c r="E146" s="12" t="e">
        <f>VLOOKUP($C146,SB!$D$3:$O$120,4,FALSE)</f>
        <v>#N/A</v>
      </c>
      <c r="F146" s="12" t="e">
        <f>VLOOKUP($C146,TD!$D$3:$O$120,4,FALSE)</f>
        <v>#N/A</v>
      </c>
      <c r="G146" s="12" t="e">
        <f>VLOOKUP($C146,SW!$D$3:$O$120,4,FALSE)</f>
        <v>#N/A</v>
      </c>
      <c r="H146" s="12" t="e">
        <f>VLOOKUP($C146,TR!$D$3:$O$120,5,FALSE)</f>
        <v>#N/A</v>
      </c>
      <c r="I146" s="12" t="e">
        <f>VLOOKUP($C146,TR!$E$3:$O$120,5,FALSE)</f>
        <v>#N/A</v>
      </c>
      <c r="J146" s="12" t="e">
        <f>VLOOKUP($C146,BR!$D$3:$O$120,4,FALSE)</f>
        <v>#N/A</v>
      </c>
      <c r="K146" s="47">
        <f t="shared" si="34"/>
        <v>0</v>
      </c>
      <c r="L146" s="12" t="e">
        <f>VLOOKUP($C146,BB!$D$3:$O$119,8,FALSE)</f>
        <v>#N/A</v>
      </c>
      <c r="M146" s="12" t="e">
        <f>VLOOKUP($C146,SB!$D$3:$O$120,8,FALSE)</f>
        <v>#N/A</v>
      </c>
      <c r="N146" s="12" t="e">
        <f>VLOOKUP($C146,TD!$D$3:$O$120,8,FALSE)</f>
        <v>#N/A</v>
      </c>
      <c r="O146" s="12" t="e">
        <f>VLOOKUP($C146,SW!$D$3:$O$120,8,FALSE)</f>
        <v>#N/A</v>
      </c>
      <c r="P146" s="12" t="e">
        <f>VLOOKUP($C146,TR!$D$3:$O$120,10,FALSE)</f>
        <v>#N/A</v>
      </c>
      <c r="Q146" s="12" t="e">
        <f>VLOOKUP($C146,TR!$E$3:$O$120,10,FALSE)</f>
        <v>#N/A</v>
      </c>
      <c r="R146" s="12" t="e">
        <f>VLOOKUP($C146,BR!$D$3:$O$120,8,FALSE)</f>
        <v>#N/A</v>
      </c>
      <c r="S146" s="47">
        <f t="shared" si="35"/>
        <v>0</v>
      </c>
      <c r="T146" s="47">
        <f t="shared" si="36"/>
        <v>0</v>
      </c>
    </row>
    <row r="147" spans="1:20" x14ac:dyDescent="0.2">
      <c r="A147" t="str">
        <f t="shared" si="33"/>
        <v/>
      </c>
      <c r="B147" s="55"/>
      <c r="C147" s="56"/>
      <c r="D147" s="12" t="e">
        <f>VLOOKUP($C147,BB!$D$3:$O$119,4,FALSE)</f>
        <v>#N/A</v>
      </c>
      <c r="E147" s="12" t="e">
        <f>VLOOKUP($C147,SB!$D$3:$O$120,4,FALSE)</f>
        <v>#N/A</v>
      </c>
      <c r="F147" s="12" t="e">
        <f>VLOOKUP($C147,TD!$D$3:$O$120,4,FALSE)</f>
        <v>#N/A</v>
      </c>
      <c r="G147" s="12" t="e">
        <f>VLOOKUP($C147,SW!$D$3:$O$120,4,FALSE)</f>
        <v>#N/A</v>
      </c>
      <c r="H147" s="12" t="e">
        <f>VLOOKUP($C147,TR!$D$3:$O$120,5,FALSE)</f>
        <v>#N/A</v>
      </c>
      <c r="I147" s="12" t="e">
        <f>VLOOKUP($C147,TR!$E$3:$O$120,5,FALSE)</f>
        <v>#N/A</v>
      </c>
      <c r="J147" s="12" t="e">
        <f>VLOOKUP($C147,BR!$D$3:$O$120,4,FALSE)</f>
        <v>#N/A</v>
      </c>
      <c r="K147" s="47">
        <f t="shared" si="34"/>
        <v>0</v>
      </c>
      <c r="L147" s="12" t="e">
        <f>VLOOKUP($C147,BB!$D$3:$O$119,8,FALSE)</f>
        <v>#N/A</v>
      </c>
      <c r="M147" s="12" t="e">
        <f>VLOOKUP($C147,SB!$D$3:$O$120,8,FALSE)</f>
        <v>#N/A</v>
      </c>
      <c r="N147" s="12" t="e">
        <f>VLOOKUP($C147,TD!$D$3:$O$120,8,FALSE)</f>
        <v>#N/A</v>
      </c>
      <c r="O147" s="12" t="e">
        <f>VLOOKUP($C147,SW!$D$3:$O$120,8,FALSE)</f>
        <v>#N/A</v>
      </c>
      <c r="P147" s="12" t="e">
        <f>VLOOKUP($C147,TR!$D$3:$O$120,10,FALSE)</f>
        <v>#N/A</v>
      </c>
      <c r="Q147" s="12" t="e">
        <f>VLOOKUP($C147,TR!$E$3:$O$120,10,FALSE)</f>
        <v>#N/A</v>
      </c>
      <c r="R147" s="12" t="e">
        <f>VLOOKUP($C147,BR!$D$3:$O$120,8,FALSE)</f>
        <v>#N/A</v>
      </c>
      <c r="S147" s="47">
        <f t="shared" si="35"/>
        <v>0</v>
      </c>
      <c r="T147" s="47">
        <f t="shared" si="36"/>
        <v>0</v>
      </c>
    </row>
    <row r="148" spans="1:20" x14ac:dyDescent="0.2">
      <c r="A148" t="str">
        <f t="shared" si="33"/>
        <v/>
      </c>
      <c r="B148" s="55"/>
      <c r="C148" s="56"/>
      <c r="D148" s="12" t="e">
        <f>VLOOKUP($C148,BB!$D$3:$O$119,4,FALSE)</f>
        <v>#N/A</v>
      </c>
      <c r="E148" s="12" t="e">
        <f>VLOOKUP($C148,SB!$D$3:$O$120,4,FALSE)</f>
        <v>#N/A</v>
      </c>
      <c r="F148" s="12" t="e">
        <f>VLOOKUP($C148,TD!$D$3:$O$120,4,FALSE)</f>
        <v>#N/A</v>
      </c>
      <c r="G148" s="12" t="e">
        <f>VLOOKUP($C148,SW!$D$3:$O$120,4,FALSE)</f>
        <v>#N/A</v>
      </c>
      <c r="H148" s="12" t="e">
        <f>VLOOKUP($C148,TR!$D$3:$O$120,5,FALSE)</f>
        <v>#N/A</v>
      </c>
      <c r="I148" s="12" t="e">
        <f>VLOOKUP($C148,TR!$E$3:$O$120,5,FALSE)</f>
        <v>#N/A</v>
      </c>
      <c r="J148" s="12" t="e">
        <f>VLOOKUP($C148,BR!$D$3:$O$120,4,FALSE)</f>
        <v>#N/A</v>
      </c>
      <c r="K148" s="47">
        <f t="shared" si="34"/>
        <v>0</v>
      </c>
      <c r="L148" s="12" t="e">
        <f>VLOOKUP($C148,BB!$D$3:$O$119,8,FALSE)</f>
        <v>#N/A</v>
      </c>
      <c r="M148" s="12" t="e">
        <f>VLOOKUP($C148,SB!$D$3:$O$120,8,FALSE)</f>
        <v>#N/A</v>
      </c>
      <c r="N148" s="12" t="e">
        <f>VLOOKUP($C148,TD!$D$3:$O$120,8,FALSE)</f>
        <v>#N/A</v>
      </c>
      <c r="O148" s="12" t="e">
        <f>VLOOKUP($C148,SW!$D$3:$O$120,8,FALSE)</f>
        <v>#N/A</v>
      </c>
      <c r="P148" s="12" t="e">
        <f>VLOOKUP($C148,TR!$D$3:$O$120,10,FALSE)</f>
        <v>#N/A</v>
      </c>
      <c r="Q148" s="12" t="e">
        <f>VLOOKUP($C148,TR!$E$3:$O$120,10,FALSE)</f>
        <v>#N/A</v>
      </c>
      <c r="R148" s="12" t="e">
        <f>VLOOKUP($C148,BR!$D$3:$O$120,8,FALSE)</f>
        <v>#N/A</v>
      </c>
      <c r="S148" s="47">
        <f t="shared" si="35"/>
        <v>0</v>
      </c>
      <c r="T148" s="47">
        <f t="shared" si="36"/>
        <v>0</v>
      </c>
    </row>
    <row r="149" spans="1:20" x14ac:dyDescent="0.2">
      <c r="A149" t="str">
        <f t="shared" si="33"/>
        <v/>
      </c>
      <c r="B149" s="55"/>
      <c r="C149" s="56"/>
      <c r="D149" s="12" t="e">
        <f>VLOOKUP($C149,BB!$D$3:$O$119,4,FALSE)</f>
        <v>#N/A</v>
      </c>
      <c r="E149" s="12" t="e">
        <f>VLOOKUP($C149,SB!$D$3:$O$120,4,FALSE)</f>
        <v>#N/A</v>
      </c>
      <c r="F149" s="12" t="e">
        <f>VLOOKUP($C149,TD!$D$3:$O$120,4,FALSE)</f>
        <v>#N/A</v>
      </c>
      <c r="G149" s="12" t="e">
        <f>VLOOKUP($C149,SW!$D$3:$O$120,4,FALSE)</f>
        <v>#N/A</v>
      </c>
      <c r="H149" s="12" t="e">
        <f>VLOOKUP($C149,TR!$D$3:$O$120,5,FALSE)</f>
        <v>#N/A</v>
      </c>
      <c r="I149" s="12" t="e">
        <f>VLOOKUP($C149,TR!$E$3:$O$120,5,FALSE)</f>
        <v>#N/A</v>
      </c>
      <c r="J149" s="12" t="e">
        <f>VLOOKUP($C149,BR!$D$3:$O$120,4,FALSE)</f>
        <v>#N/A</v>
      </c>
      <c r="K149" s="47">
        <f t="shared" si="34"/>
        <v>0</v>
      </c>
      <c r="L149" s="12" t="e">
        <f>VLOOKUP($C149,BB!$D$3:$O$119,8,FALSE)</f>
        <v>#N/A</v>
      </c>
      <c r="M149" s="12" t="e">
        <f>VLOOKUP($C149,SB!$D$3:$O$120,8,FALSE)</f>
        <v>#N/A</v>
      </c>
      <c r="N149" s="12" t="e">
        <f>VLOOKUP($C149,TD!$D$3:$O$120,8,FALSE)</f>
        <v>#N/A</v>
      </c>
      <c r="O149" s="12" t="e">
        <f>VLOOKUP($C149,SW!$D$3:$O$120,8,FALSE)</f>
        <v>#N/A</v>
      </c>
      <c r="P149" s="12" t="e">
        <f>VLOOKUP($C149,TR!$D$3:$O$120,10,FALSE)</f>
        <v>#N/A</v>
      </c>
      <c r="Q149" s="12" t="e">
        <f>VLOOKUP($C149,TR!$E$3:$O$120,10,FALSE)</f>
        <v>#N/A</v>
      </c>
      <c r="R149" s="12" t="e">
        <f>VLOOKUP($C149,BR!$D$3:$O$120,8,FALSE)</f>
        <v>#N/A</v>
      </c>
      <c r="S149" s="47">
        <f t="shared" si="35"/>
        <v>0</v>
      </c>
      <c r="T149" s="47">
        <f t="shared" si="36"/>
        <v>0</v>
      </c>
    </row>
    <row r="150" spans="1:20" x14ac:dyDescent="0.2">
      <c r="A150" t="str">
        <f t="shared" si="33"/>
        <v/>
      </c>
      <c r="B150" s="55"/>
      <c r="C150" s="56"/>
      <c r="D150" s="12" t="e">
        <f>VLOOKUP($C150,BB!$D$3:$O$119,4,FALSE)</f>
        <v>#N/A</v>
      </c>
      <c r="E150" s="12" t="e">
        <f>VLOOKUP($C150,SB!$D$3:$O$120,4,FALSE)</f>
        <v>#N/A</v>
      </c>
      <c r="F150" s="12" t="e">
        <f>VLOOKUP($C150,TD!$D$3:$O$120,4,FALSE)</f>
        <v>#N/A</v>
      </c>
      <c r="G150" s="12" t="e">
        <f>VLOOKUP($C150,SW!$D$3:$O$120,4,FALSE)</f>
        <v>#N/A</v>
      </c>
      <c r="H150" s="12" t="e">
        <f>VLOOKUP($C150,TR!$D$3:$O$120,5,FALSE)</f>
        <v>#N/A</v>
      </c>
      <c r="I150" s="12" t="e">
        <f>VLOOKUP($C150,TR!$E$3:$O$120,5,FALSE)</f>
        <v>#N/A</v>
      </c>
      <c r="J150" s="12" t="e">
        <f>VLOOKUP($C150,BR!$D$3:$O$120,4,FALSE)</f>
        <v>#N/A</v>
      </c>
      <c r="K150" s="47">
        <f t="shared" si="34"/>
        <v>0</v>
      </c>
      <c r="L150" s="12" t="e">
        <f>VLOOKUP($C150,BB!$D$3:$O$119,8,FALSE)</f>
        <v>#N/A</v>
      </c>
      <c r="M150" s="12" t="e">
        <f>VLOOKUP($C150,SB!$D$3:$O$120,8,FALSE)</f>
        <v>#N/A</v>
      </c>
      <c r="N150" s="12" t="e">
        <f>VLOOKUP($C150,TD!$D$3:$O$120,8,FALSE)</f>
        <v>#N/A</v>
      </c>
      <c r="O150" s="12" t="e">
        <f>VLOOKUP($C150,SW!$D$3:$O$120,8,FALSE)</f>
        <v>#N/A</v>
      </c>
      <c r="P150" s="12" t="e">
        <f>VLOOKUP($C150,TR!$D$3:$O$120,10,FALSE)</f>
        <v>#N/A</v>
      </c>
      <c r="Q150" s="12" t="e">
        <f>VLOOKUP($C150,TR!$E$3:$O$120,10,FALSE)</f>
        <v>#N/A</v>
      </c>
      <c r="R150" s="12" t="e">
        <f>VLOOKUP($C150,BR!$D$3:$O$120,8,FALSE)</f>
        <v>#N/A</v>
      </c>
      <c r="S150" s="47">
        <f t="shared" si="35"/>
        <v>0</v>
      </c>
      <c r="T150" s="47">
        <f t="shared" si="36"/>
        <v>0</v>
      </c>
    </row>
    <row r="151" spans="1:20" x14ac:dyDescent="0.2">
      <c r="A151" t="str">
        <f t="shared" si="33"/>
        <v/>
      </c>
      <c r="B151" s="55"/>
      <c r="C151" s="56"/>
      <c r="D151" s="12" t="e">
        <f>VLOOKUP($C151,BB!$D$3:$O$119,4,FALSE)</f>
        <v>#N/A</v>
      </c>
      <c r="E151" s="12" t="e">
        <f>VLOOKUP($C151,SB!$D$3:$O$120,4,FALSE)</f>
        <v>#N/A</v>
      </c>
      <c r="F151" s="12" t="e">
        <f>VLOOKUP($C151,TD!$D$3:$O$120,4,FALSE)</f>
        <v>#N/A</v>
      </c>
      <c r="G151" s="12" t="e">
        <f>VLOOKUP($C151,SW!$D$3:$O$120,4,FALSE)</f>
        <v>#N/A</v>
      </c>
      <c r="H151" s="12" t="e">
        <f>VLOOKUP($C151,TR!$D$3:$O$120,5,FALSE)</f>
        <v>#N/A</v>
      </c>
      <c r="I151" s="12" t="e">
        <f>VLOOKUP($C151,TR!$E$3:$O$120,5,FALSE)</f>
        <v>#N/A</v>
      </c>
      <c r="J151" s="12" t="e">
        <f>VLOOKUP($C151,BR!$D$3:$O$120,4,FALSE)</f>
        <v>#N/A</v>
      </c>
      <c r="K151" s="47">
        <f t="shared" si="34"/>
        <v>0</v>
      </c>
      <c r="L151" s="12" t="e">
        <f>VLOOKUP($C151,BB!$D$3:$O$119,8,FALSE)</f>
        <v>#N/A</v>
      </c>
      <c r="M151" s="12" t="e">
        <f>VLOOKUP($C151,SB!$D$3:$O$120,8,FALSE)</f>
        <v>#N/A</v>
      </c>
      <c r="N151" s="12" t="e">
        <f>VLOOKUP($C151,TD!$D$3:$O$120,8,FALSE)</f>
        <v>#N/A</v>
      </c>
      <c r="O151" s="12" t="e">
        <f>VLOOKUP($C151,SW!$D$3:$O$120,8,FALSE)</f>
        <v>#N/A</v>
      </c>
      <c r="P151" s="12" t="e">
        <f>VLOOKUP($C151,TR!$D$3:$O$120,10,FALSE)</f>
        <v>#N/A</v>
      </c>
      <c r="Q151" s="12" t="e">
        <f>VLOOKUP($C151,TR!$E$3:$O$120,10,FALSE)</f>
        <v>#N/A</v>
      </c>
      <c r="R151" s="12" t="e">
        <f>VLOOKUP($C151,BR!$D$3:$O$120,8,FALSE)</f>
        <v>#N/A</v>
      </c>
      <c r="S151" s="47">
        <f t="shared" si="35"/>
        <v>0</v>
      </c>
      <c r="T151" s="47">
        <f t="shared" si="36"/>
        <v>0</v>
      </c>
    </row>
    <row r="152" spans="1:20" x14ac:dyDescent="0.2">
      <c r="A152" t="str">
        <f t="shared" si="33"/>
        <v/>
      </c>
      <c r="B152" s="55"/>
      <c r="C152" s="56"/>
      <c r="D152" s="12" t="e">
        <f>VLOOKUP($C152,BB!$D$3:$O$119,4,FALSE)</f>
        <v>#N/A</v>
      </c>
      <c r="E152" s="12" t="e">
        <f>VLOOKUP($C152,SB!$D$3:$O$120,4,FALSE)</f>
        <v>#N/A</v>
      </c>
      <c r="F152" s="12" t="e">
        <f>VLOOKUP($C152,TD!$D$3:$O$120,4,FALSE)</f>
        <v>#N/A</v>
      </c>
      <c r="G152" s="12" t="e">
        <f>VLOOKUP($C152,SW!$D$3:$O$120,4,FALSE)</f>
        <v>#N/A</v>
      </c>
      <c r="H152" s="12" t="e">
        <f>VLOOKUP($C152,TR!$D$3:$O$120,5,FALSE)</f>
        <v>#N/A</v>
      </c>
      <c r="I152" s="12" t="e">
        <f>VLOOKUP($C152,TR!$E$3:$O$120,5,FALSE)</f>
        <v>#N/A</v>
      </c>
      <c r="J152" s="12" t="e">
        <f>VLOOKUP($C152,BR!$D$3:$O$120,4,FALSE)</f>
        <v>#N/A</v>
      </c>
      <c r="K152" s="47">
        <f t="shared" si="34"/>
        <v>0</v>
      </c>
      <c r="L152" s="12" t="e">
        <f>VLOOKUP($C152,BB!$D$3:$O$119,8,FALSE)</f>
        <v>#N/A</v>
      </c>
      <c r="M152" s="12" t="e">
        <f>VLOOKUP($C152,SB!$D$3:$O$120,8,FALSE)</f>
        <v>#N/A</v>
      </c>
      <c r="N152" s="12" t="e">
        <f>VLOOKUP($C152,TD!$D$3:$O$120,8,FALSE)</f>
        <v>#N/A</v>
      </c>
      <c r="O152" s="12" t="e">
        <f>VLOOKUP($C152,SW!$D$3:$O$120,8,FALSE)</f>
        <v>#N/A</v>
      </c>
      <c r="P152" s="12" t="e">
        <f>VLOOKUP($C152,TR!$D$3:$O$120,10,FALSE)</f>
        <v>#N/A</v>
      </c>
      <c r="Q152" s="12" t="e">
        <f>VLOOKUP($C152,TR!$E$3:$O$120,10,FALSE)</f>
        <v>#N/A</v>
      </c>
      <c r="R152" s="12" t="e">
        <f>VLOOKUP($C152,BR!$D$3:$O$120,8,FALSE)</f>
        <v>#N/A</v>
      </c>
      <c r="S152" s="47">
        <f t="shared" si="35"/>
        <v>0</v>
      </c>
      <c r="T152" s="47">
        <f t="shared" si="36"/>
        <v>0</v>
      </c>
    </row>
    <row r="153" spans="1:20" x14ac:dyDescent="0.2">
      <c r="A153" t="str">
        <f t="shared" si="33"/>
        <v/>
      </c>
      <c r="B153" s="55"/>
      <c r="C153" s="56"/>
      <c r="D153" s="12" t="e">
        <f>VLOOKUP($C153,BB!$D$3:$O$119,4,FALSE)</f>
        <v>#N/A</v>
      </c>
      <c r="E153" s="12" t="e">
        <f>VLOOKUP($C153,SB!$D$3:$O$120,4,FALSE)</f>
        <v>#N/A</v>
      </c>
      <c r="F153" s="12" t="e">
        <f>VLOOKUP($C153,TD!$D$3:$O$120,4,FALSE)</f>
        <v>#N/A</v>
      </c>
      <c r="G153" s="12" t="e">
        <f>VLOOKUP($C153,SW!$D$3:$O$120,4,FALSE)</f>
        <v>#N/A</v>
      </c>
      <c r="H153" s="12" t="e">
        <f>VLOOKUP($C153,TR!$D$3:$O$120,5,FALSE)</f>
        <v>#N/A</v>
      </c>
      <c r="I153" s="12" t="e">
        <f>VLOOKUP($C153,TR!$E$3:$O$120,5,FALSE)</f>
        <v>#N/A</v>
      </c>
      <c r="J153" s="12" t="e">
        <f>VLOOKUP($C153,BR!$D$3:$O$120,4,FALSE)</f>
        <v>#N/A</v>
      </c>
      <c r="K153" s="47">
        <f t="shared" si="34"/>
        <v>0</v>
      </c>
      <c r="L153" s="12" t="e">
        <f>VLOOKUP($C153,BB!$D$3:$O$119,8,FALSE)</f>
        <v>#N/A</v>
      </c>
      <c r="M153" s="12" t="e">
        <f>VLOOKUP($C153,SB!$D$3:$O$120,8,FALSE)</f>
        <v>#N/A</v>
      </c>
      <c r="N153" s="12" t="e">
        <f>VLOOKUP($C153,TD!$D$3:$O$120,8,FALSE)</f>
        <v>#N/A</v>
      </c>
      <c r="O153" s="12" t="e">
        <f>VLOOKUP($C153,SW!$D$3:$O$120,8,FALSE)</f>
        <v>#N/A</v>
      </c>
      <c r="P153" s="12" t="e">
        <f>VLOOKUP($C153,TR!$D$3:$O$120,10,FALSE)</f>
        <v>#N/A</v>
      </c>
      <c r="Q153" s="12" t="e">
        <f>VLOOKUP($C153,TR!$E$3:$O$120,10,FALSE)</f>
        <v>#N/A</v>
      </c>
      <c r="R153" s="12" t="e">
        <f>VLOOKUP($C153,BR!$D$3:$O$120,8,FALSE)</f>
        <v>#N/A</v>
      </c>
      <c r="S153" s="47">
        <f t="shared" si="35"/>
        <v>0</v>
      </c>
      <c r="T153" s="47">
        <f t="shared" si="36"/>
        <v>0</v>
      </c>
    </row>
    <row r="154" spans="1:20" x14ac:dyDescent="0.2">
      <c r="A154" t="str">
        <f t="shared" si="33"/>
        <v/>
      </c>
      <c r="B154" s="55"/>
      <c r="C154" s="56"/>
      <c r="D154" s="12" t="e">
        <f>VLOOKUP($C154,BB!$D$3:$O$119,4,FALSE)</f>
        <v>#N/A</v>
      </c>
      <c r="E154" s="12" t="e">
        <f>VLOOKUP($C154,SB!$D$3:$O$120,4,FALSE)</f>
        <v>#N/A</v>
      </c>
      <c r="F154" s="12" t="e">
        <f>VLOOKUP($C154,TD!$D$3:$O$120,4,FALSE)</f>
        <v>#N/A</v>
      </c>
      <c r="G154" s="12" t="e">
        <f>VLOOKUP($C154,SW!$D$3:$O$120,4,FALSE)</f>
        <v>#N/A</v>
      </c>
      <c r="H154" s="12" t="e">
        <f>VLOOKUP($C154,TR!$D$3:$O$120,5,FALSE)</f>
        <v>#N/A</v>
      </c>
      <c r="I154" s="12" t="e">
        <f>VLOOKUP($C154,TR!$E$3:$O$120,5,FALSE)</f>
        <v>#N/A</v>
      </c>
      <c r="J154" s="12" t="e">
        <f>VLOOKUP($C154,BR!$D$3:$O$120,4,FALSE)</f>
        <v>#N/A</v>
      </c>
      <c r="K154" s="47">
        <f t="shared" si="34"/>
        <v>0</v>
      </c>
      <c r="L154" s="12" t="e">
        <f>VLOOKUP($C154,BB!$D$3:$O$119,8,FALSE)</f>
        <v>#N/A</v>
      </c>
      <c r="M154" s="12" t="e">
        <f>VLOOKUP($C154,SB!$D$3:$O$120,8,FALSE)</f>
        <v>#N/A</v>
      </c>
      <c r="N154" s="12" t="e">
        <f>VLOOKUP($C154,TD!$D$3:$O$120,8,FALSE)</f>
        <v>#N/A</v>
      </c>
      <c r="O154" s="12" t="e">
        <f>VLOOKUP($C154,SW!$D$3:$O$120,8,FALSE)</f>
        <v>#N/A</v>
      </c>
      <c r="P154" s="12" t="e">
        <f>VLOOKUP($C154,TR!$D$3:$O$120,10,FALSE)</f>
        <v>#N/A</v>
      </c>
      <c r="Q154" s="12" t="e">
        <f>VLOOKUP($C154,TR!$E$3:$O$120,10,FALSE)</f>
        <v>#N/A</v>
      </c>
      <c r="R154" s="12" t="e">
        <f>VLOOKUP($C154,BR!$D$3:$O$120,8,FALSE)</f>
        <v>#N/A</v>
      </c>
      <c r="S154" s="47">
        <f t="shared" si="35"/>
        <v>0</v>
      </c>
      <c r="T154" s="47">
        <f t="shared" si="36"/>
        <v>0</v>
      </c>
    </row>
    <row r="155" spans="1:20" x14ac:dyDescent="0.2">
      <c r="A155" t="str">
        <f t="shared" si="33"/>
        <v/>
      </c>
      <c r="B155" s="55"/>
      <c r="C155" s="56"/>
      <c r="D155" s="12" t="e">
        <f>VLOOKUP($C155,BB!$D$3:$O$119,4,FALSE)</f>
        <v>#N/A</v>
      </c>
      <c r="E155" s="12" t="e">
        <f>VLOOKUP($C155,SB!$D$3:$O$120,4,FALSE)</f>
        <v>#N/A</v>
      </c>
      <c r="F155" s="12" t="e">
        <f>VLOOKUP($C155,TD!$D$3:$O$120,4,FALSE)</f>
        <v>#N/A</v>
      </c>
      <c r="G155" s="12" t="e">
        <f>VLOOKUP($C155,SW!$D$3:$O$120,4,FALSE)</f>
        <v>#N/A</v>
      </c>
      <c r="H155" s="12" t="e">
        <f>VLOOKUP($C155,TR!$D$3:$O$120,5,FALSE)</f>
        <v>#N/A</v>
      </c>
      <c r="I155" s="12" t="e">
        <f>VLOOKUP($C155,TR!$E$3:$O$120,5,FALSE)</f>
        <v>#N/A</v>
      </c>
      <c r="J155" s="12" t="e">
        <f>VLOOKUP($C155,BR!$D$3:$O$120,4,FALSE)</f>
        <v>#N/A</v>
      </c>
      <c r="K155" s="47">
        <f t="shared" si="34"/>
        <v>0</v>
      </c>
      <c r="L155" s="12" t="e">
        <f>VLOOKUP($C155,BB!$D$3:$O$119,8,FALSE)</f>
        <v>#N/A</v>
      </c>
      <c r="M155" s="12" t="e">
        <f>VLOOKUP($C155,SB!$D$3:$O$120,8,FALSE)</f>
        <v>#N/A</v>
      </c>
      <c r="N155" s="12" t="e">
        <f>VLOOKUP($C155,TD!$D$3:$O$120,8,FALSE)</f>
        <v>#N/A</v>
      </c>
      <c r="O155" s="12" t="e">
        <f>VLOOKUP($C155,SW!$D$3:$O$120,8,FALSE)</f>
        <v>#N/A</v>
      </c>
      <c r="P155" s="12" t="e">
        <f>VLOOKUP($C155,TR!$D$3:$O$120,10,FALSE)</f>
        <v>#N/A</v>
      </c>
      <c r="Q155" s="12" t="e">
        <f>VLOOKUP($C155,TR!$E$3:$O$120,10,FALSE)</f>
        <v>#N/A</v>
      </c>
      <c r="R155" s="12" t="e">
        <f>VLOOKUP($C155,BR!$D$3:$O$120,8,FALSE)</f>
        <v>#N/A</v>
      </c>
      <c r="S155" s="47">
        <f t="shared" si="35"/>
        <v>0</v>
      </c>
      <c r="T155" s="47">
        <f t="shared" si="36"/>
        <v>0</v>
      </c>
    </row>
    <row r="156" spans="1:20" x14ac:dyDescent="0.2">
      <c r="A156" t="str">
        <f t="shared" si="33"/>
        <v/>
      </c>
      <c r="B156" s="55"/>
      <c r="C156" s="56"/>
      <c r="D156" s="12" t="e">
        <f>VLOOKUP($C156,BB!$D$3:$O$119,4,FALSE)</f>
        <v>#N/A</v>
      </c>
      <c r="E156" s="12" t="e">
        <f>VLOOKUP($C156,SB!$D$3:$O$120,4,FALSE)</f>
        <v>#N/A</v>
      </c>
      <c r="F156" s="12" t="e">
        <f>VLOOKUP($C156,TD!$D$3:$O$120,4,FALSE)</f>
        <v>#N/A</v>
      </c>
      <c r="G156" s="12" t="e">
        <f>VLOOKUP($C156,SW!$D$3:$O$120,4,FALSE)</f>
        <v>#N/A</v>
      </c>
      <c r="H156" s="12" t="e">
        <f>VLOOKUP($C156,TR!$D$3:$O$120,5,FALSE)</f>
        <v>#N/A</v>
      </c>
      <c r="I156" s="12" t="e">
        <f>VLOOKUP($C156,TR!$E$3:$O$120,5,FALSE)</f>
        <v>#N/A</v>
      </c>
      <c r="J156" s="12" t="e">
        <f>VLOOKUP($C156,BR!$D$3:$O$120,4,FALSE)</f>
        <v>#N/A</v>
      </c>
      <c r="K156" s="47">
        <f t="shared" si="34"/>
        <v>0</v>
      </c>
      <c r="L156" s="12" t="e">
        <f>VLOOKUP($C156,BB!$D$3:$O$119,8,FALSE)</f>
        <v>#N/A</v>
      </c>
      <c r="M156" s="12" t="e">
        <f>VLOOKUP($C156,SB!$D$3:$O$120,8,FALSE)</f>
        <v>#N/A</v>
      </c>
      <c r="N156" s="12" t="e">
        <f>VLOOKUP($C156,TD!$D$3:$O$120,8,FALSE)</f>
        <v>#N/A</v>
      </c>
      <c r="O156" s="12" t="e">
        <f>VLOOKUP($C156,SW!$D$3:$O$120,8,FALSE)</f>
        <v>#N/A</v>
      </c>
      <c r="P156" s="12" t="e">
        <f>VLOOKUP($C156,TR!$D$3:$O$120,10,FALSE)</f>
        <v>#N/A</v>
      </c>
      <c r="Q156" s="12" t="e">
        <f>VLOOKUP($C156,TR!$E$3:$O$120,10,FALSE)</f>
        <v>#N/A</v>
      </c>
      <c r="R156" s="12" t="e">
        <f>VLOOKUP($C156,BR!$D$3:$O$120,8,FALSE)</f>
        <v>#N/A</v>
      </c>
      <c r="S156" s="47">
        <f t="shared" si="35"/>
        <v>0</v>
      </c>
      <c r="T156" s="47">
        <f t="shared" si="36"/>
        <v>0</v>
      </c>
    </row>
    <row r="157" spans="1:20" x14ac:dyDescent="0.2">
      <c r="A157" t="str">
        <f t="shared" si="33"/>
        <v/>
      </c>
      <c r="B157" s="55"/>
      <c r="C157" s="56"/>
      <c r="D157" s="12" t="e">
        <f>VLOOKUP($C157,BB!$D$3:$O$119,4,FALSE)</f>
        <v>#N/A</v>
      </c>
      <c r="E157" s="12" t="e">
        <f>VLOOKUP($C157,SB!$D$3:$O$120,4,FALSE)</f>
        <v>#N/A</v>
      </c>
      <c r="F157" s="12" t="e">
        <f>VLOOKUP($C157,TD!$D$3:$O$120,4,FALSE)</f>
        <v>#N/A</v>
      </c>
      <c r="G157" s="12" t="e">
        <f>VLOOKUP($C157,SW!$D$3:$O$120,4,FALSE)</f>
        <v>#N/A</v>
      </c>
      <c r="H157" s="12" t="e">
        <f>VLOOKUP($C157,TR!$D$3:$O$120,5,FALSE)</f>
        <v>#N/A</v>
      </c>
      <c r="I157" s="12" t="e">
        <f>VLOOKUP($C157,TR!$E$3:$O$120,5,FALSE)</f>
        <v>#N/A</v>
      </c>
      <c r="J157" s="12" t="e">
        <f>VLOOKUP($C157,BR!$D$3:$O$120,4,FALSE)</f>
        <v>#N/A</v>
      </c>
      <c r="K157" s="47">
        <f t="shared" si="34"/>
        <v>0</v>
      </c>
      <c r="L157" s="12" t="e">
        <f>VLOOKUP($C157,BB!$D$3:$O$119,8,FALSE)</f>
        <v>#N/A</v>
      </c>
      <c r="M157" s="12" t="e">
        <f>VLOOKUP($C157,SB!$D$3:$O$120,8,FALSE)</f>
        <v>#N/A</v>
      </c>
      <c r="N157" s="12" t="e">
        <f>VLOOKUP($C157,TD!$D$3:$O$120,8,FALSE)</f>
        <v>#N/A</v>
      </c>
      <c r="O157" s="12" t="e">
        <f>VLOOKUP($C157,SW!$D$3:$O$120,8,FALSE)</f>
        <v>#N/A</v>
      </c>
      <c r="P157" s="12" t="e">
        <f>VLOOKUP($C157,TR!$D$3:$O$120,10,FALSE)</f>
        <v>#N/A</v>
      </c>
      <c r="Q157" s="12" t="e">
        <f>VLOOKUP($C157,TR!$E$3:$O$120,10,FALSE)</f>
        <v>#N/A</v>
      </c>
      <c r="R157" s="12" t="e">
        <f>VLOOKUP($C157,BR!$D$3:$O$120,8,FALSE)</f>
        <v>#N/A</v>
      </c>
      <c r="S157" s="47">
        <f t="shared" si="35"/>
        <v>0</v>
      </c>
      <c r="T157" s="47">
        <f t="shared" si="36"/>
        <v>0</v>
      </c>
    </row>
    <row r="158" spans="1:20" x14ac:dyDescent="0.2">
      <c r="A158" t="str">
        <f t="shared" si="33"/>
        <v/>
      </c>
      <c r="B158" s="55"/>
      <c r="C158" s="56"/>
      <c r="D158" s="12" t="e">
        <f>VLOOKUP($C158,BB!$D$3:$O$119,4,FALSE)</f>
        <v>#N/A</v>
      </c>
      <c r="E158" s="12" t="e">
        <f>VLOOKUP($C158,SB!$D$3:$O$120,4,FALSE)</f>
        <v>#N/A</v>
      </c>
      <c r="F158" s="12" t="e">
        <f>VLOOKUP($C158,TD!$D$3:$O$120,4,FALSE)</f>
        <v>#N/A</v>
      </c>
      <c r="G158" s="12" t="e">
        <f>VLOOKUP($C158,SW!$D$3:$O$120,4,FALSE)</f>
        <v>#N/A</v>
      </c>
      <c r="H158" s="12" t="e">
        <f>VLOOKUP($C158,TR!$D$3:$O$120,5,FALSE)</f>
        <v>#N/A</v>
      </c>
      <c r="I158" s="12" t="e">
        <f>VLOOKUP($C158,TR!$E$3:$O$120,5,FALSE)</f>
        <v>#N/A</v>
      </c>
      <c r="J158" s="12" t="e">
        <f>VLOOKUP($C158,BR!$D$3:$O$120,4,FALSE)</f>
        <v>#N/A</v>
      </c>
      <c r="K158" s="47">
        <f t="shared" si="34"/>
        <v>0</v>
      </c>
      <c r="L158" s="12" t="e">
        <f>VLOOKUP($C158,BB!$D$3:$O$119,8,FALSE)</f>
        <v>#N/A</v>
      </c>
      <c r="M158" s="12" t="e">
        <f>VLOOKUP($C158,SB!$D$3:$O$120,8,FALSE)</f>
        <v>#N/A</v>
      </c>
      <c r="N158" s="12" t="e">
        <f>VLOOKUP($C158,TD!$D$3:$O$120,8,FALSE)</f>
        <v>#N/A</v>
      </c>
      <c r="O158" s="12" t="e">
        <f>VLOOKUP($C158,SW!$D$3:$O$120,8,FALSE)</f>
        <v>#N/A</v>
      </c>
      <c r="P158" s="12" t="e">
        <f>VLOOKUP($C158,TR!$D$3:$O$120,10,FALSE)</f>
        <v>#N/A</v>
      </c>
      <c r="Q158" s="12" t="e">
        <f>VLOOKUP($C158,TR!$E$3:$O$120,10,FALSE)</f>
        <v>#N/A</v>
      </c>
      <c r="R158" s="12" t="e">
        <f>VLOOKUP($C158,BR!$D$3:$O$120,8,FALSE)</f>
        <v>#N/A</v>
      </c>
      <c r="S158" s="47">
        <f t="shared" si="35"/>
        <v>0</v>
      </c>
      <c r="T158" s="47">
        <f t="shared" si="36"/>
        <v>0</v>
      </c>
    </row>
    <row r="159" spans="1:20" x14ac:dyDescent="0.2">
      <c r="A159" t="str">
        <f t="shared" si="33"/>
        <v/>
      </c>
      <c r="B159" s="55"/>
      <c r="C159" s="56"/>
      <c r="D159" s="12" t="e">
        <f>VLOOKUP($C159,BB!$D$3:$O$119,4,FALSE)</f>
        <v>#N/A</v>
      </c>
      <c r="E159" s="12" t="e">
        <f>VLOOKUP($C159,SB!$D$3:$O$120,4,FALSE)</f>
        <v>#N/A</v>
      </c>
      <c r="F159" s="12" t="e">
        <f>VLOOKUP($C159,TD!$D$3:$O$120,4,FALSE)</f>
        <v>#N/A</v>
      </c>
      <c r="G159" s="12" t="e">
        <f>VLOOKUP($C159,SW!$D$3:$O$120,4,FALSE)</f>
        <v>#N/A</v>
      </c>
      <c r="H159" s="12" t="e">
        <f>VLOOKUP($C159,TR!$D$3:$O$120,5,FALSE)</f>
        <v>#N/A</v>
      </c>
      <c r="I159" s="12" t="e">
        <f>VLOOKUP($C159,TR!$E$3:$O$120,5,FALSE)</f>
        <v>#N/A</v>
      </c>
      <c r="J159" s="12" t="e">
        <f>VLOOKUP($C159,BR!$D$3:$O$120,4,FALSE)</f>
        <v>#N/A</v>
      </c>
      <c r="K159" s="47">
        <f t="shared" si="34"/>
        <v>0</v>
      </c>
      <c r="L159" s="12" t="e">
        <f>VLOOKUP($C159,BB!$D$3:$O$119,8,FALSE)</f>
        <v>#N/A</v>
      </c>
      <c r="M159" s="12" t="e">
        <f>VLOOKUP($C159,SB!$D$3:$O$120,8,FALSE)</f>
        <v>#N/A</v>
      </c>
      <c r="N159" s="12" t="e">
        <f>VLOOKUP($C159,TD!$D$3:$O$120,8,FALSE)</f>
        <v>#N/A</v>
      </c>
      <c r="O159" s="12" t="e">
        <f>VLOOKUP($C159,SW!$D$3:$O$120,8,FALSE)</f>
        <v>#N/A</v>
      </c>
      <c r="P159" s="12" t="e">
        <f>VLOOKUP($C159,TR!$D$3:$O$120,10,FALSE)</f>
        <v>#N/A</v>
      </c>
      <c r="Q159" s="12" t="e">
        <f>VLOOKUP($C159,TR!$E$3:$O$120,10,FALSE)</f>
        <v>#N/A</v>
      </c>
      <c r="R159" s="12" t="e">
        <f>VLOOKUP($C159,BR!$D$3:$O$120,8,FALSE)</f>
        <v>#N/A</v>
      </c>
      <c r="S159" s="47">
        <f t="shared" si="35"/>
        <v>0</v>
      </c>
      <c r="T159" s="47">
        <f t="shared" si="36"/>
        <v>0</v>
      </c>
    </row>
    <row r="160" spans="1:20" x14ac:dyDescent="0.2">
      <c r="A160" t="str">
        <f t="shared" si="33"/>
        <v/>
      </c>
      <c r="B160" s="55"/>
      <c r="C160" s="56"/>
      <c r="D160" s="12" t="e">
        <f>VLOOKUP($C160,BB!$D$3:$O$119,4,FALSE)</f>
        <v>#N/A</v>
      </c>
      <c r="E160" s="12" t="e">
        <f>VLOOKUP($C160,SB!$D$3:$O$120,4,FALSE)</f>
        <v>#N/A</v>
      </c>
      <c r="F160" s="12" t="e">
        <f>VLOOKUP($C160,TD!$D$3:$O$120,4,FALSE)</f>
        <v>#N/A</v>
      </c>
      <c r="G160" s="12" t="e">
        <f>VLOOKUP($C160,SW!$D$3:$O$120,4,FALSE)</f>
        <v>#N/A</v>
      </c>
      <c r="H160" s="12" t="e">
        <f>VLOOKUP($C160,TR!$D$3:$O$120,5,FALSE)</f>
        <v>#N/A</v>
      </c>
      <c r="I160" s="12" t="e">
        <f>VLOOKUP($C160,TR!$E$3:$O$120,5,FALSE)</f>
        <v>#N/A</v>
      </c>
      <c r="J160" s="12" t="e">
        <f>VLOOKUP($C160,BR!$D$3:$O$120,4,FALSE)</f>
        <v>#N/A</v>
      </c>
      <c r="K160" s="47">
        <f t="shared" si="34"/>
        <v>0</v>
      </c>
      <c r="L160" s="12" t="e">
        <f>VLOOKUP($C160,BB!$D$3:$O$119,8,FALSE)</f>
        <v>#N/A</v>
      </c>
      <c r="M160" s="12" t="e">
        <f>VLOOKUP($C160,SB!$D$3:$O$120,8,FALSE)</f>
        <v>#N/A</v>
      </c>
      <c r="N160" s="12" t="e">
        <f>VLOOKUP($C160,TD!$D$3:$O$120,8,FALSE)</f>
        <v>#N/A</v>
      </c>
      <c r="O160" s="12" t="e">
        <f>VLOOKUP($C160,SW!$D$3:$O$120,8,FALSE)</f>
        <v>#N/A</v>
      </c>
      <c r="P160" s="12" t="e">
        <f>VLOOKUP($C160,TR!$D$3:$O$120,10,FALSE)</f>
        <v>#N/A</v>
      </c>
      <c r="Q160" s="12" t="e">
        <f>VLOOKUP($C160,TR!$E$3:$O$120,10,FALSE)</f>
        <v>#N/A</v>
      </c>
      <c r="R160" s="12" t="e">
        <f>VLOOKUP($C160,BR!$D$3:$O$120,8,FALSE)</f>
        <v>#N/A</v>
      </c>
      <c r="S160" s="47">
        <f t="shared" si="35"/>
        <v>0</v>
      </c>
      <c r="T160" s="47">
        <f t="shared" si="36"/>
        <v>0</v>
      </c>
    </row>
    <row r="161" spans="1:20" x14ac:dyDescent="0.2">
      <c r="A161" t="str">
        <f t="shared" si="33"/>
        <v/>
      </c>
      <c r="B161" s="55"/>
      <c r="C161" s="56"/>
      <c r="D161" s="12" t="e">
        <f>VLOOKUP($C161,BB!$D$3:$O$119,4,FALSE)</f>
        <v>#N/A</v>
      </c>
      <c r="E161" s="12" t="e">
        <f>VLOOKUP($C161,SB!$D$3:$O$120,4,FALSE)</f>
        <v>#N/A</v>
      </c>
      <c r="F161" s="12" t="e">
        <f>VLOOKUP($C161,TD!$D$3:$O$120,4,FALSE)</f>
        <v>#N/A</v>
      </c>
      <c r="G161" s="12" t="e">
        <f>VLOOKUP($C161,SW!$D$3:$O$120,4,FALSE)</f>
        <v>#N/A</v>
      </c>
      <c r="H161" s="12" t="e">
        <f>VLOOKUP($C161,TR!$D$3:$O$120,5,FALSE)</f>
        <v>#N/A</v>
      </c>
      <c r="I161" s="12" t="e">
        <f>VLOOKUP($C161,TR!$E$3:$O$120,5,FALSE)</f>
        <v>#N/A</v>
      </c>
      <c r="J161" s="12" t="e">
        <f>VLOOKUP($C161,BR!$D$3:$O$120,4,FALSE)</f>
        <v>#N/A</v>
      </c>
      <c r="K161" s="47">
        <f t="shared" si="34"/>
        <v>0</v>
      </c>
      <c r="L161" s="12" t="e">
        <f>VLOOKUP($C161,BB!$D$3:$O$119,8,FALSE)</f>
        <v>#N/A</v>
      </c>
      <c r="M161" s="12" t="e">
        <f>VLOOKUP($C161,SB!$D$3:$O$120,8,FALSE)</f>
        <v>#N/A</v>
      </c>
      <c r="N161" s="12" t="e">
        <f>VLOOKUP($C161,TD!$D$3:$O$120,8,FALSE)</f>
        <v>#N/A</v>
      </c>
      <c r="O161" s="12" t="e">
        <f>VLOOKUP($C161,SW!$D$3:$O$120,8,FALSE)</f>
        <v>#N/A</v>
      </c>
      <c r="P161" s="12" t="e">
        <f>VLOOKUP($C161,TR!$D$3:$O$120,10,FALSE)</f>
        <v>#N/A</v>
      </c>
      <c r="Q161" s="12" t="e">
        <f>VLOOKUP($C161,TR!$E$3:$O$120,10,FALSE)</f>
        <v>#N/A</v>
      </c>
      <c r="R161" s="12" t="e">
        <f>VLOOKUP($C161,BR!$D$3:$O$120,8,FALSE)</f>
        <v>#N/A</v>
      </c>
      <c r="S161" s="47">
        <f t="shared" si="35"/>
        <v>0</v>
      </c>
      <c r="T161" s="47">
        <f t="shared" si="36"/>
        <v>0</v>
      </c>
    </row>
    <row r="162" spans="1:20" x14ac:dyDescent="0.2">
      <c r="A162" t="str">
        <f t="shared" si="33"/>
        <v/>
      </c>
      <c r="B162" s="55"/>
      <c r="C162" s="56"/>
      <c r="D162" s="12" t="e">
        <f>VLOOKUP($C162,BB!$D$3:$O$119,4,FALSE)</f>
        <v>#N/A</v>
      </c>
      <c r="E162" s="12" t="e">
        <f>VLOOKUP($C162,SB!$D$3:$O$120,4,FALSE)</f>
        <v>#N/A</v>
      </c>
      <c r="F162" s="12" t="e">
        <f>VLOOKUP($C162,TD!$D$3:$O$120,4,FALSE)</f>
        <v>#N/A</v>
      </c>
      <c r="G162" s="12" t="e">
        <f>VLOOKUP($C162,SW!$D$3:$O$120,4,FALSE)</f>
        <v>#N/A</v>
      </c>
      <c r="H162" s="12" t="e">
        <f>VLOOKUP($C162,TR!$D$3:$O$120,5,FALSE)</f>
        <v>#N/A</v>
      </c>
      <c r="I162" s="12" t="e">
        <f>VLOOKUP($C162,TR!$E$3:$O$120,5,FALSE)</f>
        <v>#N/A</v>
      </c>
      <c r="J162" s="12" t="e">
        <f>VLOOKUP($C162,BR!$D$3:$O$120,4,FALSE)</f>
        <v>#N/A</v>
      </c>
      <c r="K162" s="47">
        <f t="shared" si="34"/>
        <v>0</v>
      </c>
      <c r="L162" s="12" t="e">
        <f>VLOOKUP($C162,BB!$D$3:$O$119,8,FALSE)</f>
        <v>#N/A</v>
      </c>
      <c r="M162" s="12" t="e">
        <f>VLOOKUP($C162,SB!$D$3:$O$120,8,FALSE)</f>
        <v>#N/A</v>
      </c>
      <c r="N162" s="12" t="e">
        <f>VLOOKUP($C162,TD!$D$3:$O$120,8,FALSE)</f>
        <v>#N/A</v>
      </c>
      <c r="O162" s="12" t="e">
        <f>VLOOKUP($C162,SW!$D$3:$O$120,8,FALSE)</f>
        <v>#N/A</v>
      </c>
      <c r="P162" s="12" t="e">
        <f>VLOOKUP($C162,TR!$D$3:$O$120,10,FALSE)</f>
        <v>#N/A</v>
      </c>
      <c r="Q162" s="12" t="e">
        <f>VLOOKUP($C162,TR!$E$3:$O$120,10,FALSE)</f>
        <v>#N/A</v>
      </c>
      <c r="R162" s="12" t="e">
        <f>VLOOKUP($C162,BR!$D$3:$O$120,8,FALSE)</f>
        <v>#N/A</v>
      </c>
      <c r="S162" s="47">
        <f t="shared" si="35"/>
        <v>0</v>
      </c>
      <c r="T162" s="47">
        <f t="shared" si="36"/>
        <v>0</v>
      </c>
    </row>
    <row r="163" spans="1:20" x14ac:dyDescent="0.2">
      <c r="A163" t="str">
        <f t="shared" si="33"/>
        <v/>
      </c>
      <c r="B163" s="55"/>
      <c r="C163" s="56"/>
      <c r="D163" s="12" t="e">
        <f>VLOOKUP($C163,BB!$D$3:$O$119,4,FALSE)</f>
        <v>#N/A</v>
      </c>
      <c r="E163" s="12" t="e">
        <f>VLOOKUP($C163,SB!$D$3:$O$120,4,FALSE)</f>
        <v>#N/A</v>
      </c>
      <c r="F163" s="12" t="e">
        <f>VLOOKUP($C163,TD!$D$3:$O$120,4,FALSE)</f>
        <v>#N/A</v>
      </c>
      <c r="G163" s="12" t="e">
        <f>VLOOKUP($C163,SW!$D$3:$O$120,4,FALSE)</f>
        <v>#N/A</v>
      </c>
      <c r="H163" s="12" t="e">
        <f>VLOOKUP($C163,TR!$D$3:$O$120,5,FALSE)</f>
        <v>#N/A</v>
      </c>
      <c r="I163" s="12" t="e">
        <f>VLOOKUP($C163,TR!$E$3:$O$120,5,FALSE)</f>
        <v>#N/A</v>
      </c>
      <c r="J163" s="12" t="e">
        <f>VLOOKUP($C163,BR!$D$3:$O$120,4,FALSE)</f>
        <v>#N/A</v>
      </c>
      <c r="K163" s="47">
        <f t="shared" si="34"/>
        <v>0</v>
      </c>
      <c r="L163" s="12" t="e">
        <f>VLOOKUP($C163,BB!$D$3:$O$119,8,FALSE)</f>
        <v>#N/A</v>
      </c>
      <c r="M163" s="12" t="e">
        <f>VLOOKUP($C163,SB!$D$3:$O$120,8,FALSE)</f>
        <v>#N/A</v>
      </c>
      <c r="N163" s="12" t="e">
        <f>VLOOKUP($C163,TD!$D$3:$O$120,8,FALSE)</f>
        <v>#N/A</v>
      </c>
      <c r="O163" s="12" t="e">
        <f>VLOOKUP($C163,SW!$D$3:$O$120,8,FALSE)</f>
        <v>#N/A</v>
      </c>
      <c r="P163" s="12" t="e">
        <f>VLOOKUP($C163,TR!$D$3:$O$120,10,FALSE)</f>
        <v>#N/A</v>
      </c>
      <c r="Q163" s="12" t="e">
        <f>VLOOKUP($C163,TR!$E$3:$O$120,10,FALSE)</f>
        <v>#N/A</v>
      </c>
      <c r="R163" s="12" t="e">
        <f>VLOOKUP($C163,BR!$D$3:$O$120,8,FALSE)</f>
        <v>#N/A</v>
      </c>
      <c r="S163" s="47">
        <f t="shared" si="35"/>
        <v>0</v>
      </c>
      <c r="T163" s="47">
        <f t="shared" si="36"/>
        <v>0</v>
      </c>
    </row>
    <row r="164" spans="1:20" x14ac:dyDescent="0.2">
      <c r="A164" t="str">
        <f t="shared" si="33"/>
        <v/>
      </c>
      <c r="B164" s="55"/>
      <c r="C164" s="56"/>
      <c r="D164" s="12" t="e">
        <f>VLOOKUP($C164,BB!$D$3:$O$119,4,FALSE)</f>
        <v>#N/A</v>
      </c>
      <c r="E164" s="12" t="e">
        <f>VLOOKUP($C164,SB!$D$3:$O$120,4,FALSE)</f>
        <v>#N/A</v>
      </c>
      <c r="F164" s="12" t="e">
        <f>VLOOKUP($C164,TD!$D$3:$O$120,4,FALSE)</f>
        <v>#N/A</v>
      </c>
      <c r="G164" s="12" t="e">
        <f>VLOOKUP($C164,SW!$D$3:$O$120,4,FALSE)</f>
        <v>#N/A</v>
      </c>
      <c r="H164" s="12" t="e">
        <f>VLOOKUP($C164,TR!$D$3:$O$120,5,FALSE)</f>
        <v>#N/A</v>
      </c>
      <c r="I164" s="12" t="e">
        <f>VLOOKUP($C164,TR!$E$3:$O$120,5,FALSE)</f>
        <v>#N/A</v>
      </c>
      <c r="J164" s="12" t="e">
        <f>VLOOKUP($C164,BR!$D$3:$O$120,4,FALSE)</f>
        <v>#N/A</v>
      </c>
      <c r="K164" s="47">
        <f t="shared" si="34"/>
        <v>0</v>
      </c>
      <c r="L164" s="12" t="e">
        <f>VLOOKUP($C164,BB!$D$3:$O$119,8,FALSE)</f>
        <v>#N/A</v>
      </c>
      <c r="M164" s="12" t="e">
        <f>VLOOKUP($C164,SB!$D$3:$O$120,8,FALSE)</f>
        <v>#N/A</v>
      </c>
      <c r="N164" s="12" t="e">
        <f>VLOOKUP($C164,TD!$D$3:$O$120,8,FALSE)</f>
        <v>#N/A</v>
      </c>
      <c r="O164" s="12" t="e">
        <f>VLOOKUP($C164,SW!$D$3:$O$120,8,FALSE)</f>
        <v>#N/A</v>
      </c>
      <c r="P164" s="12" t="e">
        <f>VLOOKUP($C164,TR!$D$3:$O$120,10,FALSE)</f>
        <v>#N/A</v>
      </c>
      <c r="Q164" s="12" t="e">
        <f>VLOOKUP($C164,TR!$E$3:$O$120,10,FALSE)</f>
        <v>#N/A</v>
      </c>
      <c r="R164" s="12" t="e">
        <f>VLOOKUP($C164,BR!$D$3:$O$120,8,FALSE)</f>
        <v>#N/A</v>
      </c>
      <c r="S164" s="47">
        <f t="shared" si="35"/>
        <v>0</v>
      </c>
      <c r="T164" s="47">
        <f t="shared" si="36"/>
        <v>0</v>
      </c>
    </row>
    <row r="165" spans="1:20" x14ac:dyDescent="0.2">
      <c r="A165" t="str">
        <f t="shared" si="33"/>
        <v/>
      </c>
      <c r="B165" s="55"/>
      <c r="C165" s="56"/>
      <c r="D165" s="12" t="e">
        <f>VLOOKUP($C165,BB!$D$3:$O$119,4,FALSE)</f>
        <v>#N/A</v>
      </c>
      <c r="E165" s="12" t="e">
        <f>VLOOKUP($C165,SB!$D$3:$O$120,4,FALSE)</f>
        <v>#N/A</v>
      </c>
      <c r="F165" s="12" t="e">
        <f>VLOOKUP($C165,TD!$D$3:$O$120,4,FALSE)</f>
        <v>#N/A</v>
      </c>
      <c r="G165" s="12" t="e">
        <f>VLOOKUP($C165,SW!$D$3:$O$120,4,FALSE)</f>
        <v>#N/A</v>
      </c>
      <c r="H165" s="12" t="e">
        <f>VLOOKUP($C165,TR!$D$3:$O$120,5,FALSE)</f>
        <v>#N/A</v>
      </c>
      <c r="I165" s="12" t="e">
        <f>VLOOKUP($C165,TR!$E$3:$O$120,5,FALSE)</f>
        <v>#N/A</v>
      </c>
      <c r="J165" s="12" t="e">
        <f>VLOOKUP($C165,BR!$D$3:$O$120,4,FALSE)</f>
        <v>#N/A</v>
      </c>
      <c r="K165" s="47">
        <f t="shared" si="34"/>
        <v>0</v>
      </c>
      <c r="L165" s="12" t="e">
        <f>VLOOKUP($C165,BB!$D$3:$O$119,8,FALSE)</f>
        <v>#N/A</v>
      </c>
      <c r="M165" s="12" t="e">
        <f>VLOOKUP($C165,SB!$D$3:$O$120,8,FALSE)</f>
        <v>#N/A</v>
      </c>
      <c r="N165" s="12" t="e">
        <f>VLOOKUP($C165,TD!$D$3:$O$120,8,FALSE)</f>
        <v>#N/A</v>
      </c>
      <c r="O165" s="12" t="e">
        <f>VLOOKUP($C165,SW!$D$3:$O$120,8,FALSE)</f>
        <v>#N/A</v>
      </c>
      <c r="P165" s="12" t="e">
        <f>VLOOKUP($C165,TR!$D$3:$O$120,10,FALSE)</f>
        <v>#N/A</v>
      </c>
      <c r="Q165" s="12" t="e">
        <f>VLOOKUP($C165,TR!$E$3:$O$120,10,FALSE)</f>
        <v>#N/A</v>
      </c>
      <c r="R165" s="12" t="e">
        <f>VLOOKUP($C165,BR!$D$3:$O$120,8,FALSE)</f>
        <v>#N/A</v>
      </c>
      <c r="S165" s="47">
        <f t="shared" si="35"/>
        <v>0</v>
      </c>
      <c r="T165" s="47">
        <f t="shared" si="36"/>
        <v>0</v>
      </c>
    </row>
    <row r="166" spans="1:20" x14ac:dyDescent="0.2">
      <c r="A166" t="str">
        <f t="shared" si="33"/>
        <v/>
      </c>
      <c r="B166" s="55"/>
      <c r="C166" s="56"/>
      <c r="D166" s="12" t="e">
        <f>VLOOKUP($C166,BB!$D$3:$O$119,4,FALSE)</f>
        <v>#N/A</v>
      </c>
      <c r="E166" s="12" t="e">
        <f>VLOOKUP($C166,SB!$D$3:$O$120,4,FALSE)</f>
        <v>#N/A</v>
      </c>
      <c r="F166" s="12" t="e">
        <f>VLOOKUP($C166,TD!$D$3:$O$120,4,FALSE)</f>
        <v>#N/A</v>
      </c>
      <c r="G166" s="12" t="e">
        <f>VLOOKUP($C166,SW!$D$3:$O$120,4,FALSE)</f>
        <v>#N/A</v>
      </c>
      <c r="H166" s="12" t="e">
        <f>VLOOKUP($C166,TR!$D$3:$O$120,5,FALSE)</f>
        <v>#N/A</v>
      </c>
      <c r="I166" s="12" t="e">
        <f>VLOOKUP($C166,TR!$E$3:$O$120,5,FALSE)</f>
        <v>#N/A</v>
      </c>
      <c r="J166" s="12" t="e">
        <f>VLOOKUP($C166,BR!$D$3:$O$120,4,FALSE)</f>
        <v>#N/A</v>
      </c>
      <c r="K166" s="47">
        <f t="shared" si="34"/>
        <v>0</v>
      </c>
      <c r="L166" s="12" t="e">
        <f>VLOOKUP($C166,BB!$D$3:$O$119,8,FALSE)</f>
        <v>#N/A</v>
      </c>
      <c r="M166" s="12" t="e">
        <f>VLOOKUP($C166,SB!$D$3:$O$120,8,FALSE)</f>
        <v>#N/A</v>
      </c>
      <c r="N166" s="12" t="e">
        <f>VLOOKUP($C166,TD!$D$3:$O$120,8,FALSE)</f>
        <v>#N/A</v>
      </c>
      <c r="O166" s="12" t="e">
        <f>VLOOKUP($C166,SW!$D$3:$O$120,8,FALSE)</f>
        <v>#N/A</v>
      </c>
      <c r="P166" s="12" t="e">
        <f>VLOOKUP($C166,TR!$D$3:$O$120,10,FALSE)</f>
        <v>#N/A</v>
      </c>
      <c r="Q166" s="12" t="e">
        <f>VLOOKUP($C166,TR!$E$3:$O$120,10,FALSE)</f>
        <v>#N/A</v>
      </c>
      <c r="R166" s="12" t="e">
        <f>VLOOKUP($C166,BR!$D$3:$O$120,8,FALSE)</f>
        <v>#N/A</v>
      </c>
      <c r="S166" s="47">
        <f t="shared" si="35"/>
        <v>0</v>
      </c>
      <c r="T166" s="47">
        <f t="shared" si="36"/>
        <v>0</v>
      </c>
    </row>
    <row r="167" spans="1:20" x14ac:dyDescent="0.2">
      <c r="A167" t="str">
        <f t="shared" si="33"/>
        <v/>
      </c>
      <c r="B167" s="55"/>
      <c r="C167" s="56"/>
      <c r="D167" s="12" t="e">
        <f>VLOOKUP($C167,BB!$D$3:$O$119,4,FALSE)</f>
        <v>#N/A</v>
      </c>
      <c r="E167" s="12" t="e">
        <f>VLOOKUP($C167,SB!$D$3:$O$120,4,FALSE)</f>
        <v>#N/A</v>
      </c>
      <c r="F167" s="12" t="e">
        <f>VLOOKUP($C167,TD!$D$3:$O$120,4,FALSE)</f>
        <v>#N/A</v>
      </c>
      <c r="G167" s="12" t="e">
        <f>VLOOKUP($C167,SW!$D$3:$O$120,4,FALSE)</f>
        <v>#N/A</v>
      </c>
      <c r="H167" s="12" t="e">
        <f>VLOOKUP($C167,TR!$D$3:$O$120,5,FALSE)</f>
        <v>#N/A</v>
      </c>
      <c r="I167" s="12" t="e">
        <f>VLOOKUP($C167,TR!$E$3:$O$120,5,FALSE)</f>
        <v>#N/A</v>
      </c>
      <c r="J167" s="12" t="e">
        <f>VLOOKUP($C167,BR!$D$3:$O$120,4,FALSE)</f>
        <v>#N/A</v>
      </c>
      <c r="K167" s="47">
        <f t="shared" si="34"/>
        <v>0</v>
      </c>
      <c r="L167" s="12" t="e">
        <f>VLOOKUP($C167,BB!$D$3:$O$119,8,FALSE)</f>
        <v>#N/A</v>
      </c>
      <c r="M167" s="12" t="e">
        <f>VLOOKUP($C167,SB!$D$3:$O$120,8,FALSE)</f>
        <v>#N/A</v>
      </c>
      <c r="N167" s="12" t="e">
        <f>VLOOKUP($C167,TD!$D$3:$O$120,8,FALSE)</f>
        <v>#N/A</v>
      </c>
      <c r="O167" s="12" t="e">
        <f>VLOOKUP($C167,SW!$D$3:$O$120,8,FALSE)</f>
        <v>#N/A</v>
      </c>
      <c r="P167" s="12" t="e">
        <f>VLOOKUP($C167,TR!$D$3:$O$120,10,FALSE)</f>
        <v>#N/A</v>
      </c>
      <c r="Q167" s="12" t="e">
        <f>VLOOKUP($C167,TR!$E$3:$O$120,10,FALSE)</f>
        <v>#N/A</v>
      </c>
      <c r="R167" s="12" t="e">
        <f>VLOOKUP($C167,BR!$D$3:$O$120,8,FALSE)</f>
        <v>#N/A</v>
      </c>
      <c r="S167" s="47">
        <f t="shared" si="35"/>
        <v>0</v>
      </c>
      <c r="T167" s="47">
        <f t="shared" si="36"/>
        <v>0</v>
      </c>
    </row>
    <row r="168" spans="1:20" x14ac:dyDescent="0.2">
      <c r="A168" t="str">
        <f t="shared" si="33"/>
        <v/>
      </c>
      <c r="B168" s="55"/>
      <c r="C168" s="56"/>
      <c r="D168" s="12" t="e">
        <f>VLOOKUP($C168,BB!$D$3:$O$119,4,FALSE)</f>
        <v>#N/A</v>
      </c>
      <c r="E168" s="12" t="e">
        <f>VLOOKUP($C168,SB!$D$3:$O$120,4,FALSE)</f>
        <v>#N/A</v>
      </c>
      <c r="F168" s="12" t="e">
        <f>VLOOKUP($C168,TD!$D$3:$O$120,4,FALSE)</f>
        <v>#N/A</v>
      </c>
      <c r="G168" s="12" t="e">
        <f>VLOOKUP($C168,SW!$D$3:$O$120,4,FALSE)</f>
        <v>#N/A</v>
      </c>
      <c r="H168" s="12" t="e">
        <f>VLOOKUP($C168,TR!$D$3:$O$120,5,FALSE)</f>
        <v>#N/A</v>
      </c>
      <c r="I168" s="12" t="e">
        <f>VLOOKUP($C168,TR!$E$3:$O$120,5,FALSE)</f>
        <v>#N/A</v>
      </c>
      <c r="J168" s="12" t="e">
        <f>VLOOKUP($C168,BR!$D$3:$O$120,4,FALSE)</f>
        <v>#N/A</v>
      </c>
      <c r="K168" s="47">
        <f t="shared" si="34"/>
        <v>0</v>
      </c>
      <c r="L168" s="12" t="e">
        <f>VLOOKUP($C168,BB!$D$3:$O$119,8,FALSE)</f>
        <v>#N/A</v>
      </c>
      <c r="M168" s="12" t="e">
        <f>VLOOKUP($C168,SB!$D$3:$O$120,8,FALSE)</f>
        <v>#N/A</v>
      </c>
      <c r="N168" s="12" t="e">
        <f>VLOOKUP($C168,TD!$D$3:$O$120,8,FALSE)</f>
        <v>#N/A</v>
      </c>
      <c r="O168" s="12" t="e">
        <f>VLOOKUP($C168,SW!$D$3:$O$120,8,FALSE)</f>
        <v>#N/A</v>
      </c>
      <c r="P168" s="12" t="e">
        <f>VLOOKUP($C168,TR!$D$3:$O$120,10,FALSE)</f>
        <v>#N/A</v>
      </c>
      <c r="Q168" s="12" t="e">
        <f>VLOOKUP($C168,TR!$E$3:$O$120,10,FALSE)</f>
        <v>#N/A</v>
      </c>
      <c r="R168" s="12" t="e">
        <f>VLOOKUP($C168,BR!$D$3:$O$120,8,FALSE)</f>
        <v>#N/A</v>
      </c>
      <c r="S168" s="47">
        <f t="shared" si="35"/>
        <v>0</v>
      </c>
      <c r="T168" s="47">
        <f t="shared" si="36"/>
        <v>0</v>
      </c>
    </row>
    <row r="169" spans="1:20" x14ac:dyDescent="0.2">
      <c r="A169" t="str">
        <f t="shared" si="33"/>
        <v/>
      </c>
      <c r="B169" s="55"/>
      <c r="C169" s="56"/>
      <c r="D169" s="12" t="e">
        <f>VLOOKUP($C169,BB!$D$3:$O$119,4,FALSE)</f>
        <v>#N/A</v>
      </c>
      <c r="E169" s="12" t="e">
        <f>VLOOKUP($C169,SB!$D$3:$O$120,4,FALSE)</f>
        <v>#N/A</v>
      </c>
      <c r="F169" s="12" t="e">
        <f>VLOOKUP($C169,TD!$D$3:$O$120,4,FALSE)</f>
        <v>#N/A</v>
      </c>
      <c r="G169" s="12" t="e">
        <f>VLOOKUP($C169,SW!$D$3:$O$120,4,FALSE)</f>
        <v>#N/A</v>
      </c>
      <c r="H169" s="12" t="e">
        <f>VLOOKUP($C169,TR!$D$3:$O$120,5,FALSE)</f>
        <v>#N/A</v>
      </c>
      <c r="I169" s="12" t="e">
        <f>VLOOKUP($C169,TR!$E$3:$O$120,5,FALSE)</f>
        <v>#N/A</v>
      </c>
      <c r="J169" s="12" t="e">
        <f>VLOOKUP($C169,BR!$D$3:$O$120,4,FALSE)</f>
        <v>#N/A</v>
      </c>
      <c r="K169" s="47">
        <f t="shared" si="34"/>
        <v>0</v>
      </c>
      <c r="L169" s="12" t="e">
        <f>VLOOKUP($C169,BB!$D$3:$O$119,8,FALSE)</f>
        <v>#N/A</v>
      </c>
      <c r="M169" s="12" t="e">
        <f>VLOOKUP($C169,SB!$D$3:$O$120,8,FALSE)</f>
        <v>#N/A</v>
      </c>
      <c r="N169" s="12" t="e">
        <f>VLOOKUP($C169,TD!$D$3:$O$120,8,FALSE)</f>
        <v>#N/A</v>
      </c>
      <c r="O169" s="12" t="e">
        <f>VLOOKUP($C169,SW!$D$3:$O$120,8,FALSE)</f>
        <v>#N/A</v>
      </c>
      <c r="P169" s="12" t="e">
        <f>VLOOKUP($C169,TR!$D$3:$O$120,10,FALSE)</f>
        <v>#N/A</v>
      </c>
      <c r="Q169" s="12" t="e">
        <f>VLOOKUP($C169,TR!$E$3:$O$120,10,FALSE)</f>
        <v>#N/A</v>
      </c>
      <c r="R169" s="12" t="e">
        <f>VLOOKUP($C169,BR!$D$3:$O$120,8,FALSE)</f>
        <v>#N/A</v>
      </c>
      <c r="S169" s="47">
        <f t="shared" si="35"/>
        <v>0</v>
      </c>
      <c r="T169" s="47">
        <f t="shared" si="36"/>
        <v>0</v>
      </c>
    </row>
    <row r="170" spans="1:20" x14ac:dyDescent="0.2">
      <c r="A170" t="str">
        <f t="shared" si="33"/>
        <v/>
      </c>
      <c r="B170" s="55"/>
      <c r="C170" s="56"/>
      <c r="D170" s="12" t="e">
        <f>VLOOKUP($C170,BB!$D$3:$O$119,4,FALSE)</f>
        <v>#N/A</v>
      </c>
      <c r="E170" s="12" t="e">
        <f>VLOOKUP($C170,SB!$D$3:$O$120,4,FALSE)</f>
        <v>#N/A</v>
      </c>
      <c r="F170" s="12" t="e">
        <f>VLOOKUP($C170,TD!$D$3:$O$120,4,FALSE)</f>
        <v>#N/A</v>
      </c>
      <c r="G170" s="12" t="e">
        <f>VLOOKUP($C170,SW!$D$3:$O$120,4,FALSE)</f>
        <v>#N/A</v>
      </c>
      <c r="H170" s="12" t="e">
        <f>VLOOKUP($C170,TR!$D$3:$O$120,5,FALSE)</f>
        <v>#N/A</v>
      </c>
      <c r="I170" s="12" t="e">
        <f>VLOOKUP($C170,TR!$E$3:$O$120,5,FALSE)</f>
        <v>#N/A</v>
      </c>
      <c r="J170" s="12" t="e">
        <f>VLOOKUP($C170,BR!$D$3:$O$120,4,FALSE)</f>
        <v>#N/A</v>
      </c>
      <c r="K170" s="47">
        <f t="shared" si="34"/>
        <v>0</v>
      </c>
      <c r="L170" s="12" t="e">
        <f>VLOOKUP($C170,BB!$D$3:$O$119,8,FALSE)</f>
        <v>#N/A</v>
      </c>
      <c r="M170" s="12" t="e">
        <f>VLOOKUP($C170,SB!$D$3:$O$120,8,FALSE)</f>
        <v>#N/A</v>
      </c>
      <c r="N170" s="12" t="e">
        <f>VLOOKUP($C170,TD!$D$3:$O$120,8,FALSE)</f>
        <v>#N/A</v>
      </c>
      <c r="O170" s="12" t="e">
        <f>VLOOKUP($C170,SW!$D$3:$O$120,8,FALSE)</f>
        <v>#N/A</v>
      </c>
      <c r="P170" s="12" t="e">
        <f>VLOOKUP($C170,TR!$D$3:$O$120,10,FALSE)</f>
        <v>#N/A</v>
      </c>
      <c r="Q170" s="12" t="e">
        <f>VLOOKUP($C170,TR!$E$3:$O$120,10,FALSE)</f>
        <v>#N/A</v>
      </c>
      <c r="R170" s="12" t="e">
        <f>VLOOKUP($C170,BR!$D$3:$O$120,8,FALSE)</f>
        <v>#N/A</v>
      </c>
      <c r="S170" s="47">
        <f t="shared" si="35"/>
        <v>0</v>
      </c>
      <c r="T170" s="47">
        <f t="shared" si="36"/>
        <v>0</v>
      </c>
    </row>
    <row r="171" spans="1:20" x14ac:dyDescent="0.2">
      <c r="A171" t="str">
        <f t="shared" si="33"/>
        <v/>
      </c>
      <c r="B171" s="55"/>
      <c r="C171" s="56"/>
      <c r="D171" s="12" t="e">
        <f>VLOOKUP($C171,BB!$D$3:$O$119,4,FALSE)</f>
        <v>#N/A</v>
      </c>
      <c r="E171" s="12" t="e">
        <f>VLOOKUP($C171,SB!$D$3:$O$120,4,FALSE)</f>
        <v>#N/A</v>
      </c>
      <c r="F171" s="12" t="e">
        <f>VLOOKUP($C171,TD!$D$3:$O$120,4,FALSE)</f>
        <v>#N/A</v>
      </c>
      <c r="G171" s="12" t="e">
        <f>VLOOKUP($C171,SW!$D$3:$O$120,4,FALSE)</f>
        <v>#N/A</v>
      </c>
      <c r="H171" s="12" t="e">
        <f>VLOOKUP($C171,TR!$D$3:$O$120,5,FALSE)</f>
        <v>#N/A</v>
      </c>
      <c r="I171" s="12" t="e">
        <f>VLOOKUP($C171,TR!$E$3:$O$120,5,FALSE)</f>
        <v>#N/A</v>
      </c>
      <c r="J171" s="12" t="e">
        <f>VLOOKUP($C171,BR!$D$3:$O$120,4,FALSE)</f>
        <v>#N/A</v>
      </c>
      <c r="K171" s="47">
        <f t="shared" si="34"/>
        <v>0</v>
      </c>
      <c r="L171" s="12" t="e">
        <f>VLOOKUP($C171,BB!$D$3:$O$119,8,FALSE)</f>
        <v>#N/A</v>
      </c>
      <c r="M171" s="12" t="e">
        <f>VLOOKUP($C171,SB!$D$3:$O$120,8,FALSE)</f>
        <v>#N/A</v>
      </c>
      <c r="N171" s="12" t="e">
        <f>VLOOKUP($C171,TD!$D$3:$O$120,8,FALSE)</f>
        <v>#N/A</v>
      </c>
      <c r="O171" s="12" t="e">
        <f>VLOOKUP($C171,SW!$D$3:$O$120,8,FALSE)</f>
        <v>#N/A</v>
      </c>
      <c r="P171" s="12" t="e">
        <f>VLOOKUP($C171,TR!$D$3:$O$120,10,FALSE)</f>
        <v>#N/A</v>
      </c>
      <c r="Q171" s="12" t="e">
        <f>VLOOKUP($C171,TR!$E$3:$O$120,10,FALSE)</f>
        <v>#N/A</v>
      </c>
      <c r="R171" s="12" t="e">
        <f>VLOOKUP($C171,BR!$D$3:$O$120,8,FALSE)</f>
        <v>#N/A</v>
      </c>
      <c r="S171" s="47">
        <f t="shared" si="35"/>
        <v>0</v>
      </c>
      <c r="T171" s="47">
        <f t="shared" si="36"/>
        <v>0</v>
      </c>
    </row>
    <row r="172" spans="1:20" x14ac:dyDescent="0.2">
      <c r="A172" t="str">
        <f t="shared" si="33"/>
        <v/>
      </c>
      <c r="B172" s="55"/>
      <c r="C172" s="56"/>
      <c r="D172" s="12" t="e">
        <f>VLOOKUP($C172,BB!$D$3:$O$119,4,FALSE)</f>
        <v>#N/A</v>
      </c>
      <c r="E172" s="12" t="e">
        <f>VLOOKUP($C172,SB!$D$3:$O$120,4,FALSE)</f>
        <v>#N/A</v>
      </c>
      <c r="F172" s="12" t="e">
        <f>VLOOKUP($C172,TD!$D$3:$O$120,4,FALSE)</f>
        <v>#N/A</v>
      </c>
      <c r="G172" s="12" t="e">
        <f>VLOOKUP($C172,SW!$D$3:$O$120,4,FALSE)</f>
        <v>#N/A</v>
      </c>
      <c r="H172" s="12" t="e">
        <f>VLOOKUP($C172,TR!$D$3:$O$120,5,FALSE)</f>
        <v>#N/A</v>
      </c>
      <c r="I172" s="12" t="e">
        <f>VLOOKUP($C172,TR!$E$3:$O$120,5,FALSE)</f>
        <v>#N/A</v>
      </c>
      <c r="J172" s="12" t="e">
        <f>VLOOKUP($C172,BR!$D$3:$O$120,4,FALSE)</f>
        <v>#N/A</v>
      </c>
      <c r="K172" s="47">
        <f t="shared" si="34"/>
        <v>0</v>
      </c>
      <c r="L172" s="12" t="e">
        <f>VLOOKUP($C172,BB!$D$3:$O$119,8,FALSE)</f>
        <v>#N/A</v>
      </c>
      <c r="M172" s="12" t="e">
        <f>VLOOKUP($C172,SB!$D$3:$O$120,8,FALSE)</f>
        <v>#N/A</v>
      </c>
      <c r="N172" s="12" t="e">
        <f>VLOOKUP($C172,TD!$D$3:$O$120,8,FALSE)</f>
        <v>#N/A</v>
      </c>
      <c r="O172" s="12" t="e">
        <f>VLOOKUP($C172,SW!$D$3:$O$120,8,FALSE)</f>
        <v>#N/A</v>
      </c>
      <c r="P172" s="12" t="e">
        <f>VLOOKUP($C172,TR!$D$3:$O$120,10,FALSE)</f>
        <v>#N/A</v>
      </c>
      <c r="Q172" s="12" t="e">
        <f>VLOOKUP($C172,TR!$E$3:$O$120,10,FALSE)</f>
        <v>#N/A</v>
      </c>
      <c r="R172" s="12" t="e">
        <f>VLOOKUP($C172,BR!$D$3:$O$120,8,FALSE)</f>
        <v>#N/A</v>
      </c>
      <c r="S172" s="47">
        <f t="shared" si="35"/>
        <v>0</v>
      </c>
      <c r="T172" s="47">
        <f t="shared" si="36"/>
        <v>0</v>
      </c>
    </row>
    <row r="173" spans="1:20" x14ac:dyDescent="0.2">
      <c r="A173" t="str">
        <f t="shared" si="33"/>
        <v/>
      </c>
      <c r="B173" s="55"/>
      <c r="C173" s="56"/>
      <c r="D173" s="12" t="e">
        <f>VLOOKUP($C173,BB!$D$3:$O$119,4,FALSE)</f>
        <v>#N/A</v>
      </c>
      <c r="E173" s="12" t="e">
        <f>VLOOKUP($C173,SB!$D$3:$O$120,4,FALSE)</f>
        <v>#N/A</v>
      </c>
      <c r="F173" s="12" t="e">
        <f>VLOOKUP($C173,TD!$D$3:$O$120,4,FALSE)</f>
        <v>#N/A</v>
      </c>
      <c r="G173" s="12" t="e">
        <f>VLOOKUP($C173,SW!$D$3:$O$120,4,FALSE)</f>
        <v>#N/A</v>
      </c>
      <c r="H173" s="12" t="e">
        <f>VLOOKUP($C173,TR!$D$3:$O$120,5,FALSE)</f>
        <v>#N/A</v>
      </c>
      <c r="I173" s="12" t="e">
        <f>VLOOKUP($C173,TR!$E$3:$O$120,5,FALSE)</f>
        <v>#N/A</v>
      </c>
      <c r="J173" s="12" t="e">
        <f>VLOOKUP($C173,BR!$D$3:$O$120,4,FALSE)</f>
        <v>#N/A</v>
      </c>
      <c r="K173" s="47">
        <f t="shared" si="34"/>
        <v>0</v>
      </c>
      <c r="L173" s="12" t="e">
        <f>VLOOKUP($C173,BB!$D$3:$O$119,8,FALSE)</f>
        <v>#N/A</v>
      </c>
      <c r="M173" s="12" t="e">
        <f>VLOOKUP($C173,SB!$D$3:$O$120,8,FALSE)</f>
        <v>#N/A</v>
      </c>
      <c r="N173" s="12" t="e">
        <f>VLOOKUP($C173,TD!$D$3:$O$120,8,FALSE)</f>
        <v>#N/A</v>
      </c>
      <c r="O173" s="12" t="e">
        <f>VLOOKUP($C173,SW!$D$3:$O$120,8,FALSE)</f>
        <v>#N/A</v>
      </c>
      <c r="P173" s="12" t="e">
        <f>VLOOKUP($C173,TR!$D$3:$O$120,10,FALSE)</f>
        <v>#N/A</v>
      </c>
      <c r="Q173" s="12" t="e">
        <f>VLOOKUP($C173,TR!$E$3:$O$120,10,FALSE)</f>
        <v>#N/A</v>
      </c>
      <c r="R173" s="12" t="e">
        <f>VLOOKUP($C173,BR!$D$3:$O$120,8,FALSE)</f>
        <v>#N/A</v>
      </c>
      <c r="S173" s="47">
        <f t="shared" si="35"/>
        <v>0</v>
      </c>
      <c r="T173" s="47">
        <f t="shared" si="36"/>
        <v>0</v>
      </c>
    </row>
    <row r="174" spans="1:20" x14ac:dyDescent="0.2">
      <c r="A174" t="str">
        <f t="shared" si="33"/>
        <v/>
      </c>
      <c r="B174" s="55"/>
      <c r="C174" s="56"/>
      <c r="D174" s="12" t="e">
        <f>VLOOKUP($C174,BB!$D$3:$O$119,4,FALSE)</f>
        <v>#N/A</v>
      </c>
      <c r="E174" s="12" t="e">
        <f>VLOOKUP($C174,SB!$D$3:$O$120,4,FALSE)</f>
        <v>#N/A</v>
      </c>
      <c r="F174" s="12" t="e">
        <f>VLOOKUP($C174,TD!$D$3:$O$120,4,FALSE)</f>
        <v>#N/A</v>
      </c>
      <c r="G174" s="12" t="e">
        <f>VLOOKUP($C174,SW!$D$3:$O$120,4,FALSE)</f>
        <v>#N/A</v>
      </c>
      <c r="H174" s="12" t="e">
        <f>VLOOKUP($C174,TR!$D$3:$O$120,5,FALSE)</f>
        <v>#N/A</v>
      </c>
      <c r="I174" s="12" t="e">
        <f>VLOOKUP($C174,TR!$E$3:$O$120,5,FALSE)</f>
        <v>#N/A</v>
      </c>
      <c r="J174" s="12" t="e">
        <f>VLOOKUP($C174,BR!$D$3:$O$120,4,FALSE)</f>
        <v>#N/A</v>
      </c>
      <c r="K174" s="47">
        <f t="shared" si="34"/>
        <v>0</v>
      </c>
      <c r="L174" s="12" t="e">
        <f>VLOOKUP($C174,BB!$D$3:$O$119,8,FALSE)</f>
        <v>#N/A</v>
      </c>
      <c r="M174" s="12" t="e">
        <f>VLOOKUP($C174,SB!$D$3:$O$120,8,FALSE)</f>
        <v>#N/A</v>
      </c>
      <c r="N174" s="12" t="e">
        <f>VLOOKUP($C174,TD!$D$3:$O$120,8,FALSE)</f>
        <v>#N/A</v>
      </c>
      <c r="O174" s="12" t="e">
        <f>VLOOKUP($C174,SW!$D$3:$O$120,8,FALSE)</f>
        <v>#N/A</v>
      </c>
      <c r="P174" s="12" t="e">
        <f>VLOOKUP($C174,TR!$D$3:$O$120,10,FALSE)</f>
        <v>#N/A</v>
      </c>
      <c r="Q174" s="12" t="e">
        <f>VLOOKUP($C174,TR!$E$3:$O$120,10,FALSE)</f>
        <v>#N/A</v>
      </c>
      <c r="R174" s="12" t="e">
        <f>VLOOKUP($C174,BR!$D$3:$O$120,8,FALSE)</f>
        <v>#N/A</v>
      </c>
      <c r="S174" s="47">
        <f t="shared" si="35"/>
        <v>0</v>
      </c>
      <c r="T174" s="47">
        <f t="shared" si="36"/>
        <v>0</v>
      </c>
    </row>
    <row r="175" spans="1:20" x14ac:dyDescent="0.2">
      <c r="A175" t="str">
        <f t="shared" si="33"/>
        <v/>
      </c>
      <c r="B175" s="55"/>
      <c r="C175" s="56"/>
      <c r="D175" s="12" t="e">
        <f>VLOOKUP($C175,BB!$D$3:$O$119,4,FALSE)</f>
        <v>#N/A</v>
      </c>
      <c r="E175" s="12" t="e">
        <f>VLOOKUP($C175,SB!$D$3:$O$120,4,FALSE)</f>
        <v>#N/A</v>
      </c>
      <c r="F175" s="12" t="e">
        <f>VLOOKUP($C175,TD!$D$3:$O$120,4,FALSE)</f>
        <v>#N/A</v>
      </c>
      <c r="G175" s="12" t="e">
        <f>VLOOKUP($C175,SW!$D$3:$O$120,4,FALSE)</f>
        <v>#N/A</v>
      </c>
      <c r="H175" s="12" t="e">
        <f>VLOOKUP($C175,TR!$D$3:$O$120,5,FALSE)</f>
        <v>#N/A</v>
      </c>
      <c r="I175" s="12" t="e">
        <f>VLOOKUP($C175,TR!$E$3:$O$120,5,FALSE)</f>
        <v>#N/A</v>
      </c>
      <c r="J175" s="12" t="e">
        <f>VLOOKUP($C175,BR!$D$3:$O$120,4,FALSE)</f>
        <v>#N/A</v>
      </c>
      <c r="K175" s="47">
        <f t="shared" si="34"/>
        <v>0</v>
      </c>
      <c r="L175" s="12" t="e">
        <f>VLOOKUP($C175,BB!$D$3:$O$119,8,FALSE)</f>
        <v>#N/A</v>
      </c>
      <c r="M175" s="12" t="e">
        <f>VLOOKUP($C175,SB!$D$3:$O$120,8,FALSE)</f>
        <v>#N/A</v>
      </c>
      <c r="N175" s="12" t="e">
        <f>VLOOKUP($C175,TD!$D$3:$O$120,8,FALSE)</f>
        <v>#N/A</v>
      </c>
      <c r="O175" s="12" t="e">
        <f>VLOOKUP($C175,SW!$D$3:$O$120,8,FALSE)</f>
        <v>#N/A</v>
      </c>
      <c r="P175" s="12" t="e">
        <f>VLOOKUP($C175,TR!$D$3:$O$120,10,FALSE)</f>
        <v>#N/A</v>
      </c>
      <c r="Q175" s="12" t="e">
        <f>VLOOKUP($C175,TR!$E$3:$O$120,10,FALSE)</f>
        <v>#N/A</v>
      </c>
      <c r="R175" s="12" t="e">
        <f>VLOOKUP($C175,BR!$D$3:$O$120,8,FALSE)</f>
        <v>#N/A</v>
      </c>
      <c r="S175" s="47">
        <f t="shared" si="35"/>
        <v>0</v>
      </c>
      <c r="T175" s="47">
        <f t="shared" si="36"/>
        <v>0</v>
      </c>
    </row>
    <row r="176" spans="1:20" x14ac:dyDescent="0.2">
      <c r="A176" t="str">
        <f t="shared" si="33"/>
        <v/>
      </c>
      <c r="B176" s="55"/>
      <c r="C176" s="56"/>
      <c r="D176" s="12" t="e">
        <f>VLOOKUP($C176,BB!$D$3:$O$119,4,FALSE)</f>
        <v>#N/A</v>
      </c>
      <c r="E176" s="12" t="e">
        <f>VLOOKUP($C176,SB!$D$3:$O$120,4,FALSE)</f>
        <v>#N/A</v>
      </c>
      <c r="F176" s="12" t="e">
        <f>VLOOKUP($C176,TD!$D$3:$O$120,4,FALSE)</f>
        <v>#N/A</v>
      </c>
      <c r="G176" s="12" t="e">
        <f>VLOOKUP($C176,SW!$D$3:$O$120,4,FALSE)</f>
        <v>#N/A</v>
      </c>
      <c r="H176" s="12" t="e">
        <f>VLOOKUP($C176,TR!$D$3:$O$120,5,FALSE)</f>
        <v>#N/A</v>
      </c>
      <c r="I176" s="12" t="e">
        <f>VLOOKUP($C176,TR!$E$3:$O$120,5,FALSE)</f>
        <v>#N/A</v>
      </c>
      <c r="J176" s="12" t="e">
        <f>VLOOKUP($C176,BR!$D$3:$O$120,4,FALSE)</f>
        <v>#N/A</v>
      </c>
      <c r="K176" s="47">
        <f t="shared" si="34"/>
        <v>0</v>
      </c>
      <c r="L176" s="12" t="e">
        <f>VLOOKUP($C176,BB!$D$3:$O$119,8,FALSE)</f>
        <v>#N/A</v>
      </c>
      <c r="M176" s="12" t="e">
        <f>VLOOKUP($C176,SB!$D$3:$O$120,8,FALSE)</f>
        <v>#N/A</v>
      </c>
      <c r="N176" s="12" t="e">
        <f>VLOOKUP($C176,TD!$D$3:$O$120,8,FALSE)</f>
        <v>#N/A</v>
      </c>
      <c r="O176" s="12" t="e">
        <f>VLOOKUP($C176,SW!$D$3:$O$120,8,FALSE)</f>
        <v>#N/A</v>
      </c>
      <c r="P176" s="12" t="e">
        <f>VLOOKUP($C176,TR!$D$3:$O$120,10,FALSE)</f>
        <v>#N/A</v>
      </c>
      <c r="Q176" s="12" t="e">
        <f>VLOOKUP($C176,TR!$E$3:$O$120,10,FALSE)</f>
        <v>#N/A</v>
      </c>
      <c r="R176" s="12" t="e">
        <f>VLOOKUP($C176,BR!$D$3:$O$120,8,FALSE)</f>
        <v>#N/A</v>
      </c>
      <c r="S176" s="47">
        <f t="shared" si="35"/>
        <v>0</v>
      </c>
      <c r="T176" s="47">
        <f t="shared" si="36"/>
        <v>0</v>
      </c>
    </row>
    <row r="177" spans="1:20" x14ac:dyDescent="0.2">
      <c r="A177" t="str">
        <f t="shared" si="33"/>
        <v/>
      </c>
      <c r="B177" s="55"/>
      <c r="C177" s="56"/>
      <c r="D177" s="12" t="e">
        <f>VLOOKUP($C177,BB!$D$3:$O$119,4,FALSE)</f>
        <v>#N/A</v>
      </c>
      <c r="E177" s="12" t="e">
        <f>VLOOKUP($C177,SB!$D$3:$O$120,4,FALSE)</f>
        <v>#N/A</v>
      </c>
      <c r="F177" s="12" t="e">
        <f>VLOOKUP($C177,TD!$D$3:$O$120,4,FALSE)</f>
        <v>#N/A</v>
      </c>
      <c r="G177" s="12" t="e">
        <f>VLOOKUP($C177,SW!$D$3:$O$120,4,FALSE)</f>
        <v>#N/A</v>
      </c>
      <c r="H177" s="12" t="e">
        <f>VLOOKUP($C177,TR!$D$3:$O$120,5,FALSE)</f>
        <v>#N/A</v>
      </c>
      <c r="I177" s="12" t="e">
        <f>VLOOKUP($C177,TR!$E$3:$O$120,5,FALSE)</f>
        <v>#N/A</v>
      </c>
      <c r="J177" s="12" t="e">
        <f>VLOOKUP($C177,BR!$D$3:$O$120,4,FALSE)</f>
        <v>#N/A</v>
      </c>
      <c r="K177" s="47">
        <f t="shared" si="34"/>
        <v>0</v>
      </c>
      <c r="L177" s="12" t="e">
        <f>VLOOKUP($C177,BB!$D$3:$O$119,8,FALSE)</f>
        <v>#N/A</v>
      </c>
      <c r="M177" s="12" t="e">
        <f>VLOOKUP($C177,SB!$D$3:$O$120,8,FALSE)</f>
        <v>#N/A</v>
      </c>
      <c r="N177" s="12" t="e">
        <f>VLOOKUP($C177,TD!$D$3:$O$120,8,FALSE)</f>
        <v>#N/A</v>
      </c>
      <c r="O177" s="12" t="e">
        <f>VLOOKUP($C177,SW!$D$3:$O$120,8,FALSE)</f>
        <v>#N/A</v>
      </c>
      <c r="P177" s="12" t="e">
        <f>VLOOKUP($C177,TR!$D$3:$O$120,10,FALSE)</f>
        <v>#N/A</v>
      </c>
      <c r="Q177" s="12" t="e">
        <f>VLOOKUP($C177,TR!$E$3:$O$120,10,FALSE)</f>
        <v>#N/A</v>
      </c>
      <c r="R177" s="12" t="e">
        <f>VLOOKUP($C177,BR!$D$3:$O$120,8,FALSE)</f>
        <v>#N/A</v>
      </c>
      <c r="S177" s="47">
        <f t="shared" si="35"/>
        <v>0</v>
      </c>
      <c r="T177" s="47">
        <f t="shared" si="36"/>
        <v>0</v>
      </c>
    </row>
    <row r="178" spans="1:20" x14ac:dyDescent="0.2">
      <c r="A178" t="str">
        <f t="shared" si="33"/>
        <v/>
      </c>
      <c r="B178" s="55"/>
      <c r="C178" s="56"/>
      <c r="D178" s="12" t="e">
        <f>VLOOKUP($C178,BB!$D$3:$O$119,4,FALSE)</f>
        <v>#N/A</v>
      </c>
      <c r="E178" s="12" t="e">
        <f>VLOOKUP($C178,SB!$D$3:$O$120,4,FALSE)</f>
        <v>#N/A</v>
      </c>
      <c r="F178" s="12" t="e">
        <f>VLOOKUP($C178,TD!$D$3:$O$120,4,FALSE)</f>
        <v>#N/A</v>
      </c>
      <c r="G178" s="12" t="e">
        <f>VLOOKUP($C178,SW!$D$3:$O$120,4,FALSE)</f>
        <v>#N/A</v>
      </c>
      <c r="H178" s="12" t="e">
        <f>VLOOKUP($C178,TR!$D$3:$O$120,5,FALSE)</f>
        <v>#N/A</v>
      </c>
      <c r="I178" s="12" t="e">
        <f>VLOOKUP($C178,TR!$E$3:$O$120,5,FALSE)</f>
        <v>#N/A</v>
      </c>
      <c r="J178" s="12" t="e">
        <f>VLOOKUP($C178,BR!$D$3:$O$120,4,FALSE)</f>
        <v>#N/A</v>
      </c>
      <c r="K178" s="47">
        <f t="shared" si="34"/>
        <v>0</v>
      </c>
      <c r="L178" s="12" t="e">
        <f>VLOOKUP($C178,BB!$D$3:$O$119,8,FALSE)</f>
        <v>#N/A</v>
      </c>
      <c r="M178" s="12" t="e">
        <f>VLOOKUP($C178,SB!$D$3:$O$120,8,FALSE)</f>
        <v>#N/A</v>
      </c>
      <c r="N178" s="12" t="e">
        <f>VLOOKUP($C178,TD!$D$3:$O$120,8,FALSE)</f>
        <v>#N/A</v>
      </c>
      <c r="O178" s="12" t="e">
        <f>VLOOKUP($C178,SW!$D$3:$O$120,8,FALSE)</f>
        <v>#N/A</v>
      </c>
      <c r="P178" s="12" t="e">
        <f>VLOOKUP($C178,TR!$D$3:$O$120,10,FALSE)</f>
        <v>#N/A</v>
      </c>
      <c r="Q178" s="12" t="e">
        <f>VLOOKUP($C178,TR!$E$3:$O$120,10,FALSE)</f>
        <v>#N/A</v>
      </c>
      <c r="R178" s="12" t="e">
        <f>VLOOKUP($C178,BR!$D$3:$O$120,8,FALSE)</f>
        <v>#N/A</v>
      </c>
      <c r="S178" s="47">
        <f t="shared" si="35"/>
        <v>0</v>
      </c>
      <c r="T178" s="47">
        <f t="shared" si="36"/>
        <v>0</v>
      </c>
    </row>
    <row r="179" spans="1:20" x14ac:dyDescent="0.2">
      <c r="A179" t="str">
        <f t="shared" si="33"/>
        <v/>
      </c>
      <c r="B179" s="55"/>
      <c r="C179" s="56"/>
      <c r="D179" s="12" t="e">
        <f>VLOOKUP($C179,BB!$D$3:$O$119,4,FALSE)</f>
        <v>#N/A</v>
      </c>
      <c r="E179" s="12" t="e">
        <f>VLOOKUP($C179,SB!$D$3:$O$120,4,FALSE)</f>
        <v>#N/A</v>
      </c>
      <c r="F179" s="12" t="e">
        <f>VLOOKUP($C179,TD!$D$3:$O$120,4,FALSE)</f>
        <v>#N/A</v>
      </c>
      <c r="G179" s="12" t="e">
        <f>VLOOKUP($C179,SW!$D$3:$O$120,4,FALSE)</f>
        <v>#N/A</v>
      </c>
      <c r="H179" s="12" t="e">
        <f>VLOOKUP($C179,TR!$D$3:$O$120,5,FALSE)</f>
        <v>#N/A</v>
      </c>
      <c r="I179" s="12" t="e">
        <f>VLOOKUP($C179,TR!$E$3:$O$120,5,FALSE)</f>
        <v>#N/A</v>
      </c>
      <c r="J179" s="12" t="e">
        <f>VLOOKUP($C179,BR!$D$3:$O$120,4,FALSE)</f>
        <v>#N/A</v>
      </c>
      <c r="K179" s="47">
        <f t="shared" si="34"/>
        <v>0</v>
      </c>
      <c r="L179" s="12" t="e">
        <f>VLOOKUP($C179,BB!$D$3:$O$119,8,FALSE)</f>
        <v>#N/A</v>
      </c>
      <c r="M179" s="12" t="e">
        <f>VLOOKUP($C179,SB!$D$3:$O$120,8,FALSE)</f>
        <v>#N/A</v>
      </c>
      <c r="N179" s="12" t="e">
        <f>VLOOKUP($C179,TD!$D$3:$O$120,8,FALSE)</f>
        <v>#N/A</v>
      </c>
      <c r="O179" s="12" t="e">
        <f>VLOOKUP($C179,SW!$D$3:$O$120,8,FALSE)</f>
        <v>#N/A</v>
      </c>
      <c r="P179" s="12" t="e">
        <f>VLOOKUP($C179,TR!$D$3:$O$120,10,FALSE)</f>
        <v>#N/A</v>
      </c>
      <c r="Q179" s="12" t="e">
        <f>VLOOKUP($C179,TR!$E$3:$O$120,10,FALSE)</f>
        <v>#N/A</v>
      </c>
      <c r="R179" s="12" t="e">
        <f>VLOOKUP($C179,BR!$D$3:$O$120,8,FALSE)</f>
        <v>#N/A</v>
      </c>
      <c r="S179" s="47">
        <f t="shared" si="35"/>
        <v>0</v>
      </c>
      <c r="T179" s="47">
        <f t="shared" si="36"/>
        <v>0</v>
      </c>
    </row>
    <row r="180" spans="1:20" x14ac:dyDescent="0.2">
      <c r="A180" t="str">
        <f t="shared" si="33"/>
        <v/>
      </c>
      <c r="B180" s="55"/>
      <c r="C180" s="56"/>
      <c r="D180" s="12" t="e">
        <f>VLOOKUP($C180,BB!$D$3:$O$119,4,FALSE)</f>
        <v>#N/A</v>
      </c>
      <c r="E180" s="12" t="e">
        <f>VLOOKUP($C180,SB!$D$3:$O$120,4,FALSE)</f>
        <v>#N/A</v>
      </c>
      <c r="F180" s="12" t="e">
        <f>VLOOKUP($C180,TD!$D$3:$O$120,4,FALSE)</f>
        <v>#N/A</v>
      </c>
      <c r="G180" s="12" t="e">
        <f>VLOOKUP($C180,SW!$D$3:$O$120,4,FALSE)</f>
        <v>#N/A</v>
      </c>
      <c r="H180" s="12" t="e">
        <f>VLOOKUP($C180,TR!$D$3:$O$120,5,FALSE)</f>
        <v>#N/A</v>
      </c>
      <c r="I180" s="12" t="e">
        <f>VLOOKUP($C180,TR!$E$3:$O$120,5,FALSE)</f>
        <v>#N/A</v>
      </c>
      <c r="J180" s="12" t="e">
        <f>VLOOKUP($C180,BR!$D$3:$O$120,4,FALSE)</f>
        <v>#N/A</v>
      </c>
      <c r="K180" s="47">
        <f t="shared" si="34"/>
        <v>0</v>
      </c>
      <c r="L180" s="12" t="e">
        <f>VLOOKUP($C180,BB!$D$3:$O$119,8,FALSE)</f>
        <v>#N/A</v>
      </c>
      <c r="M180" s="12" t="e">
        <f>VLOOKUP($C180,SB!$D$3:$O$120,8,FALSE)</f>
        <v>#N/A</v>
      </c>
      <c r="N180" s="12" t="e">
        <f>VLOOKUP($C180,TD!$D$3:$O$120,8,FALSE)</f>
        <v>#N/A</v>
      </c>
      <c r="O180" s="12" t="e">
        <f>VLOOKUP($C180,SW!$D$3:$O$120,8,FALSE)</f>
        <v>#N/A</v>
      </c>
      <c r="P180" s="12" t="e">
        <f>VLOOKUP($C180,TR!$D$3:$O$120,10,FALSE)</f>
        <v>#N/A</v>
      </c>
      <c r="Q180" s="12" t="e">
        <f>VLOOKUP($C180,TR!$E$3:$O$120,10,FALSE)</f>
        <v>#N/A</v>
      </c>
      <c r="R180" s="12" t="e">
        <f>VLOOKUP($C180,BR!$D$3:$O$120,8,FALSE)</f>
        <v>#N/A</v>
      </c>
      <c r="S180" s="47">
        <f t="shared" si="35"/>
        <v>0</v>
      </c>
      <c r="T180" s="47">
        <f t="shared" si="36"/>
        <v>0</v>
      </c>
    </row>
    <row r="181" spans="1:20" x14ac:dyDescent="0.2">
      <c r="A181" t="str">
        <f t="shared" si="33"/>
        <v/>
      </c>
      <c r="B181" s="55"/>
      <c r="C181" s="56"/>
      <c r="D181" s="12" t="e">
        <f>VLOOKUP($C181,BB!$D$3:$O$119,4,FALSE)</f>
        <v>#N/A</v>
      </c>
      <c r="E181" s="12" t="e">
        <f>VLOOKUP($C181,SB!$D$3:$O$120,4,FALSE)</f>
        <v>#N/A</v>
      </c>
      <c r="F181" s="12" t="e">
        <f>VLOOKUP($C181,TD!$D$3:$O$120,4,FALSE)</f>
        <v>#N/A</v>
      </c>
      <c r="G181" s="12" t="e">
        <f>VLOOKUP($C181,SW!$D$3:$O$120,4,FALSE)</f>
        <v>#N/A</v>
      </c>
      <c r="H181" s="12" t="e">
        <f>VLOOKUP($C181,TR!$D$3:$O$120,5,FALSE)</f>
        <v>#N/A</v>
      </c>
      <c r="I181" s="12" t="e">
        <f>VLOOKUP($C181,TR!$E$3:$O$120,5,FALSE)</f>
        <v>#N/A</v>
      </c>
      <c r="J181" s="12" t="e">
        <f>VLOOKUP($C181,BR!$D$3:$O$120,4,FALSE)</f>
        <v>#N/A</v>
      </c>
      <c r="K181" s="47">
        <f t="shared" si="34"/>
        <v>0</v>
      </c>
      <c r="L181" s="12" t="e">
        <f>VLOOKUP($C181,BB!$D$3:$O$119,8,FALSE)</f>
        <v>#N/A</v>
      </c>
      <c r="M181" s="12" t="e">
        <f>VLOOKUP($C181,SB!$D$3:$O$120,8,FALSE)</f>
        <v>#N/A</v>
      </c>
      <c r="N181" s="12" t="e">
        <f>VLOOKUP($C181,TD!$D$3:$O$120,8,FALSE)</f>
        <v>#N/A</v>
      </c>
      <c r="O181" s="12" t="e">
        <f>VLOOKUP($C181,SW!$D$3:$O$120,8,FALSE)</f>
        <v>#N/A</v>
      </c>
      <c r="P181" s="12" t="e">
        <f>VLOOKUP($C181,TR!$D$3:$O$120,10,FALSE)</f>
        <v>#N/A</v>
      </c>
      <c r="Q181" s="12" t="e">
        <f>VLOOKUP($C181,TR!$E$3:$O$120,10,FALSE)</f>
        <v>#N/A</v>
      </c>
      <c r="R181" s="12" t="e">
        <f>VLOOKUP($C181,BR!$D$3:$O$120,8,FALSE)</f>
        <v>#N/A</v>
      </c>
      <c r="S181" s="47">
        <f t="shared" si="35"/>
        <v>0</v>
      </c>
      <c r="T181" s="47">
        <f t="shared" si="36"/>
        <v>0</v>
      </c>
    </row>
    <row r="182" spans="1:20" x14ac:dyDescent="0.2">
      <c r="A182" t="str">
        <f t="shared" si="33"/>
        <v/>
      </c>
      <c r="B182" s="55"/>
      <c r="C182" s="56"/>
      <c r="D182" s="12" t="e">
        <f>VLOOKUP($C182,BB!$D$3:$O$119,4,FALSE)</f>
        <v>#N/A</v>
      </c>
      <c r="E182" s="12" t="e">
        <f>VLOOKUP($C182,SB!$D$3:$O$120,4,FALSE)</f>
        <v>#N/A</v>
      </c>
      <c r="F182" s="12" t="e">
        <f>VLOOKUP($C182,TD!$D$3:$O$120,4,FALSE)</f>
        <v>#N/A</v>
      </c>
      <c r="G182" s="12" t="e">
        <f>VLOOKUP($C182,SW!$D$3:$O$120,4,FALSE)</f>
        <v>#N/A</v>
      </c>
      <c r="H182" s="12" t="e">
        <f>VLOOKUP($C182,TR!$D$3:$O$120,5,FALSE)</f>
        <v>#N/A</v>
      </c>
      <c r="I182" s="12" t="e">
        <f>VLOOKUP($C182,TR!$E$3:$O$120,5,FALSE)</f>
        <v>#N/A</v>
      </c>
      <c r="J182" s="12" t="e">
        <f>VLOOKUP($C182,BR!$D$3:$O$120,4,FALSE)</f>
        <v>#N/A</v>
      </c>
      <c r="K182" s="47">
        <f t="shared" si="34"/>
        <v>0</v>
      </c>
      <c r="L182" s="12" t="e">
        <f>VLOOKUP($C182,BB!$D$3:$O$119,8,FALSE)</f>
        <v>#N/A</v>
      </c>
      <c r="M182" s="12" t="e">
        <f>VLOOKUP($C182,SB!$D$3:$O$120,8,FALSE)</f>
        <v>#N/A</v>
      </c>
      <c r="N182" s="12" t="e">
        <f>VLOOKUP($C182,TD!$D$3:$O$120,8,FALSE)</f>
        <v>#N/A</v>
      </c>
      <c r="O182" s="12" t="e">
        <f>VLOOKUP($C182,SW!$D$3:$O$120,8,FALSE)</f>
        <v>#N/A</v>
      </c>
      <c r="P182" s="12" t="e">
        <f>VLOOKUP($C182,TR!$D$3:$O$120,10,FALSE)</f>
        <v>#N/A</v>
      </c>
      <c r="Q182" s="12" t="e">
        <f>VLOOKUP($C182,TR!$E$3:$O$120,10,FALSE)</f>
        <v>#N/A</v>
      </c>
      <c r="R182" s="12" t="e">
        <f>VLOOKUP($C182,BR!$D$3:$O$120,8,FALSE)</f>
        <v>#N/A</v>
      </c>
      <c r="S182" s="47">
        <f t="shared" si="35"/>
        <v>0</v>
      </c>
      <c r="T182" s="47">
        <f t="shared" si="36"/>
        <v>0</v>
      </c>
    </row>
    <row r="183" spans="1:20" x14ac:dyDescent="0.2">
      <c r="A183" t="str">
        <f t="shared" si="33"/>
        <v/>
      </c>
      <c r="B183" s="55"/>
      <c r="C183" s="56"/>
      <c r="D183" s="12" t="e">
        <f>VLOOKUP($C183,BB!$D$3:$O$119,4,FALSE)</f>
        <v>#N/A</v>
      </c>
      <c r="E183" s="12" t="e">
        <f>VLOOKUP($C183,SB!$D$3:$O$120,4,FALSE)</f>
        <v>#N/A</v>
      </c>
      <c r="F183" s="12" t="e">
        <f>VLOOKUP($C183,TD!$D$3:$O$120,4,FALSE)</f>
        <v>#N/A</v>
      </c>
      <c r="G183" s="12" t="e">
        <f>VLOOKUP($C183,SW!$D$3:$O$120,4,FALSE)</f>
        <v>#N/A</v>
      </c>
      <c r="H183" s="12" t="e">
        <f>VLOOKUP($C183,TR!$D$3:$O$120,5,FALSE)</f>
        <v>#N/A</v>
      </c>
      <c r="I183" s="12" t="e">
        <f>VLOOKUP($C183,TR!$E$3:$O$120,5,FALSE)</f>
        <v>#N/A</v>
      </c>
      <c r="J183" s="12" t="e">
        <f>VLOOKUP($C183,BR!$D$3:$O$120,4,FALSE)</f>
        <v>#N/A</v>
      </c>
      <c r="K183" s="47">
        <f t="shared" si="34"/>
        <v>0</v>
      </c>
      <c r="L183" s="12" t="e">
        <f>VLOOKUP($C183,BB!$D$3:$O$119,8,FALSE)</f>
        <v>#N/A</v>
      </c>
      <c r="M183" s="12" t="e">
        <f>VLOOKUP($C183,SB!$D$3:$O$120,8,FALSE)</f>
        <v>#N/A</v>
      </c>
      <c r="N183" s="12" t="e">
        <f>VLOOKUP($C183,TD!$D$3:$O$120,8,FALSE)</f>
        <v>#N/A</v>
      </c>
      <c r="O183" s="12" t="e">
        <f>VLOOKUP($C183,SW!$D$3:$O$120,8,FALSE)</f>
        <v>#N/A</v>
      </c>
      <c r="P183" s="12" t="e">
        <f>VLOOKUP($C183,TR!$D$3:$O$120,10,FALSE)</f>
        <v>#N/A</v>
      </c>
      <c r="Q183" s="12" t="e">
        <f>VLOOKUP($C183,TR!$E$3:$O$120,10,FALSE)</f>
        <v>#N/A</v>
      </c>
      <c r="R183" s="12" t="e">
        <f>VLOOKUP($C183,BR!$D$3:$O$120,8,FALSE)</f>
        <v>#N/A</v>
      </c>
      <c r="S183" s="47">
        <f t="shared" si="35"/>
        <v>0</v>
      </c>
      <c r="T183" s="47">
        <f t="shared" si="36"/>
        <v>0</v>
      </c>
    </row>
    <row r="184" spans="1:20" x14ac:dyDescent="0.2">
      <c r="A184" t="str">
        <f t="shared" si="33"/>
        <v/>
      </c>
      <c r="B184" s="55"/>
      <c r="C184" s="56"/>
      <c r="D184" s="12" t="e">
        <f>VLOOKUP($C184,BB!$D$3:$O$119,4,FALSE)</f>
        <v>#N/A</v>
      </c>
      <c r="E184" s="12" t="e">
        <f>VLOOKUP($C184,SB!$D$3:$O$120,4,FALSE)</f>
        <v>#N/A</v>
      </c>
      <c r="F184" s="12" t="e">
        <f>VLOOKUP($C184,TD!$D$3:$O$120,4,FALSE)</f>
        <v>#N/A</v>
      </c>
      <c r="G184" s="12" t="e">
        <f>VLOOKUP($C184,SW!$D$3:$O$120,4,FALSE)</f>
        <v>#N/A</v>
      </c>
      <c r="H184" s="12" t="e">
        <f>VLOOKUP($C184,TR!$D$3:$O$120,5,FALSE)</f>
        <v>#N/A</v>
      </c>
      <c r="I184" s="12" t="e">
        <f>VLOOKUP($C184,TR!$E$3:$O$120,5,FALSE)</f>
        <v>#N/A</v>
      </c>
      <c r="J184" s="12" t="e">
        <f>VLOOKUP($C184,BR!$D$3:$O$120,4,FALSE)</f>
        <v>#N/A</v>
      </c>
      <c r="K184" s="47">
        <f t="shared" si="34"/>
        <v>0</v>
      </c>
      <c r="L184" s="12" t="e">
        <f>VLOOKUP($C184,BB!$D$3:$O$119,8,FALSE)</f>
        <v>#N/A</v>
      </c>
      <c r="M184" s="12" t="e">
        <f>VLOOKUP($C184,SB!$D$3:$O$120,8,FALSE)</f>
        <v>#N/A</v>
      </c>
      <c r="N184" s="12" t="e">
        <f>VLOOKUP($C184,TD!$D$3:$O$120,8,FALSE)</f>
        <v>#N/A</v>
      </c>
      <c r="O184" s="12" t="e">
        <f>VLOOKUP($C184,SW!$D$3:$O$120,8,FALSE)</f>
        <v>#N/A</v>
      </c>
      <c r="P184" s="12" t="e">
        <f>VLOOKUP($C184,TR!$D$3:$O$120,10,FALSE)</f>
        <v>#N/A</v>
      </c>
      <c r="Q184" s="12" t="e">
        <f>VLOOKUP($C184,TR!$E$3:$O$120,10,FALSE)</f>
        <v>#N/A</v>
      </c>
      <c r="R184" s="12" t="e">
        <f>VLOOKUP($C184,BR!$D$3:$O$120,8,FALSE)</f>
        <v>#N/A</v>
      </c>
      <c r="S184" s="47">
        <f t="shared" si="35"/>
        <v>0</v>
      </c>
      <c r="T184" s="47">
        <f t="shared" si="36"/>
        <v>0</v>
      </c>
    </row>
    <row r="185" spans="1:20" x14ac:dyDescent="0.2">
      <c r="A185" t="str">
        <f t="shared" si="33"/>
        <v/>
      </c>
      <c r="B185" s="55"/>
      <c r="C185" s="56"/>
      <c r="D185" s="12" t="e">
        <f>VLOOKUP($C185,BB!$D$3:$O$119,4,FALSE)</f>
        <v>#N/A</v>
      </c>
      <c r="E185" s="12" t="e">
        <f>VLOOKUP($C185,SB!$D$3:$O$120,4,FALSE)</f>
        <v>#N/A</v>
      </c>
      <c r="F185" s="12" t="e">
        <f>VLOOKUP($C185,TD!$D$3:$O$120,4,FALSE)</f>
        <v>#N/A</v>
      </c>
      <c r="G185" s="12" t="e">
        <f>VLOOKUP($C185,SW!$D$3:$O$120,4,FALSE)</f>
        <v>#N/A</v>
      </c>
      <c r="H185" s="12" t="e">
        <f>VLOOKUP($C185,TR!$D$3:$O$120,5,FALSE)</f>
        <v>#N/A</v>
      </c>
      <c r="I185" s="12" t="e">
        <f>VLOOKUP($C185,TR!$E$3:$O$120,5,FALSE)</f>
        <v>#N/A</v>
      </c>
      <c r="J185" s="12" t="e">
        <f>VLOOKUP($C185,BR!$D$3:$O$120,4,FALSE)</f>
        <v>#N/A</v>
      </c>
      <c r="K185" s="47">
        <f t="shared" si="34"/>
        <v>0</v>
      </c>
      <c r="L185" s="12" t="e">
        <f>VLOOKUP($C185,BB!$D$3:$O$119,8,FALSE)</f>
        <v>#N/A</v>
      </c>
      <c r="M185" s="12" t="e">
        <f>VLOOKUP($C185,SB!$D$3:$O$120,8,FALSE)</f>
        <v>#N/A</v>
      </c>
      <c r="N185" s="12" t="e">
        <f>VLOOKUP($C185,TD!$D$3:$O$120,8,FALSE)</f>
        <v>#N/A</v>
      </c>
      <c r="O185" s="12" t="e">
        <f>VLOOKUP($C185,SW!$D$3:$O$120,8,FALSE)</f>
        <v>#N/A</v>
      </c>
      <c r="P185" s="12" t="e">
        <f>VLOOKUP($C185,TR!$D$3:$O$120,10,FALSE)</f>
        <v>#N/A</v>
      </c>
      <c r="Q185" s="12" t="e">
        <f>VLOOKUP($C185,TR!$E$3:$O$120,10,FALSE)</f>
        <v>#N/A</v>
      </c>
      <c r="R185" s="12" t="e">
        <f>VLOOKUP($C185,BR!$D$3:$O$120,8,FALSE)</f>
        <v>#N/A</v>
      </c>
      <c r="S185" s="47">
        <f t="shared" si="35"/>
        <v>0</v>
      </c>
      <c r="T185" s="47">
        <f t="shared" si="36"/>
        <v>0</v>
      </c>
    </row>
    <row r="186" spans="1:20" x14ac:dyDescent="0.2">
      <c r="A186" t="str">
        <f t="shared" si="33"/>
        <v/>
      </c>
      <c r="B186" s="55"/>
      <c r="C186" s="56"/>
      <c r="D186" s="12" t="e">
        <f>VLOOKUP($C186,BB!$D$3:$O$119,4,FALSE)</f>
        <v>#N/A</v>
      </c>
      <c r="E186" s="12" t="e">
        <f>VLOOKUP($C186,SB!$D$3:$O$120,4,FALSE)</f>
        <v>#N/A</v>
      </c>
      <c r="F186" s="12" t="e">
        <f>VLOOKUP($C186,TD!$D$3:$O$120,4,FALSE)</f>
        <v>#N/A</v>
      </c>
      <c r="G186" s="12" t="e">
        <f>VLOOKUP($C186,SW!$D$3:$O$120,4,FALSE)</f>
        <v>#N/A</v>
      </c>
      <c r="H186" s="12" t="e">
        <f>VLOOKUP($C186,TR!$D$3:$O$120,5,FALSE)</f>
        <v>#N/A</v>
      </c>
      <c r="I186" s="12" t="e">
        <f>VLOOKUP($C186,TR!$E$3:$O$120,5,FALSE)</f>
        <v>#N/A</v>
      </c>
      <c r="J186" s="12" t="e">
        <f>VLOOKUP($C186,BR!$D$3:$O$120,4,FALSE)</f>
        <v>#N/A</v>
      </c>
      <c r="K186" s="47">
        <f t="shared" si="34"/>
        <v>0</v>
      </c>
      <c r="L186" s="12" t="e">
        <f>VLOOKUP($C186,BB!$D$3:$O$119,8,FALSE)</f>
        <v>#N/A</v>
      </c>
      <c r="M186" s="12" t="e">
        <f>VLOOKUP($C186,SB!$D$3:$O$120,8,FALSE)</f>
        <v>#N/A</v>
      </c>
      <c r="N186" s="12" t="e">
        <f>VLOOKUP($C186,TD!$D$3:$O$120,8,FALSE)</f>
        <v>#N/A</v>
      </c>
      <c r="O186" s="12" t="e">
        <f>VLOOKUP($C186,SW!$D$3:$O$120,8,FALSE)</f>
        <v>#N/A</v>
      </c>
      <c r="P186" s="12" t="e">
        <f>VLOOKUP($C186,TR!$D$3:$O$120,10,FALSE)</f>
        <v>#N/A</v>
      </c>
      <c r="Q186" s="12" t="e">
        <f>VLOOKUP($C186,TR!$E$3:$O$120,10,FALSE)</f>
        <v>#N/A</v>
      </c>
      <c r="R186" s="12" t="e">
        <f>VLOOKUP($C186,BR!$D$3:$O$120,8,FALSE)</f>
        <v>#N/A</v>
      </c>
      <c r="S186" s="47">
        <f t="shared" si="35"/>
        <v>0</v>
      </c>
      <c r="T186" s="47">
        <f t="shared" si="36"/>
        <v>0</v>
      </c>
    </row>
    <row r="187" spans="1:20" x14ac:dyDescent="0.2">
      <c r="A187" t="str">
        <f t="shared" si="33"/>
        <v/>
      </c>
      <c r="B187" s="55"/>
      <c r="C187" s="56"/>
      <c r="D187" s="12" t="e">
        <f>VLOOKUP($C187,BB!$D$3:$O$119,4,FALSE)</f>
        <v>#N/A</v>
      </c>
      <c r="E187" s="12" t="e">
        <f>VLOOKUP($C187,SB!$D$3:$O$120,4,FALSE)</f>
        <v>#N/A</v>
      </c>
      <c r="F187" s="12" t="e">
        <f>VLOOKUP($C187,TD!$D$3:$O$120,4,FALSE)</f>
        <v>#N/A</v>
      </c>
      <c r="G187" s="12" t="e">
        <f>VLOOKUP($C187,SW!$D$3:$O$120,4,FALSE)</f>
        <v>#N/A</v>
      </c>
      <c r="H187" s="12" t="e">
        <f>VLOOKUP($C187,TR!$D$3:$O$120,5,FALSE)</f>
        <v>#N/A</v>
      </c>
      <c r="I187" s="12" t="e">
        <f>VLOOKUP($C187,TR!$E$3:$O$120,5,FALSE)</f>
        <v>#N/A</v>
      </c>
      <c r="J187" s="12" t="e">
        <f>VLOOKUP($C187,BR!$D$3:$O$120,4,FALSE)</f>
        <v>#N/A</v>
      </c>
      <c r="K187" s="47">
        <f t="shared" si="34"/>
        <v>0</v>
      </c>
      <c r="L187" s="12" t="e">
        <f>VLOOKUP($C187,BB!$D$3:$O$119,8,FALSE)</f>
        <v>#N/A</v>
      </c>
      <c r="M187" s="12" t="e">
        <f>VLOOKUP($C187,SB!$D$3:$O$120,8,FALSE)</f>
        <v>#N/A</v>
      </c>
      <c r="N187" s="12" t="e">
        <f>VLOOKUP($C187,TD!$D$3:$O$120,8,FALSE)</f>
        <v>#N/A</v>
      </c>
      <c r="O187" s="12" t="e">
        <f>VLOOKUP($C187,SW!$D$3:$O$120,8,FALSE)</f>
        <v>#N/A</v>
      </c>
      <c r="P187" s="12" t="e">
        <f>VLOOKUP($C187,TR!$D$3:$O$120,10,FALSE)</f>
        <v>#N/A</v>
      </c>
      <c r="Q187" s="12" t="e">
        <f>VLOOKUP($C187,TR!$E$3:$O$120,10,FALSE)</f>
        <v>#N/A</v>
      </c>
      <c r="R187" s="12" t="e">
        <f>VLOOKUP($C187,BR!$D$3:$O$120,8,FALSE)</f>
        <v>#N/A</v>
      </c>
      <c r="S187" s="47">
        <f t="shared" si="35"/>
        <v>0</v>
      </c>
      <c r="T187" s="47">
        <f t="shared" si="36"/>
        <v>0</v>
      </c>
    </row>
    <row r="188" spans="1:20" x14ac:dyDescent="0.2">
      <c r="A188" t="str">
        <f t="shared" si="33"/>
        <v/>
      </c>
      <c r="B188" s="55"/>
      <c r="C188" s="56"/>
      <c r="D188" s="12" t="e">
        <f>VLOOKUP($C188,BB!$D$3:$O$119,4,FALSE)</f>
        <v>#N/A</v>
      </c>
      <c r="E188" s="12" t="e">
        <f>VLOOKUP($C188,SB!$D$3:$O$120,4,FALSE)</f>
        <v>#N/A</v>
      </c>
      <c r="F188" s="12" t="e">
        <f>VLOOKUP($C188,TD!$D$3:$O$120,4,FALSE)</f>
        <v>#N/A</v>
      </c>
      <c r="G188" s="12" t="e">
        <f>VLOOKUP($C188,SW!$D$3:$O$120,4,FALSE)</f>
        <v>#N/A</v>
      </c>
      <c r="H188" s="12" t="e">
        <f>VLOOKUP($C188,TR!$D$3:$O$120,5,FALSE)</f>
        <v>#N/A</v>
      </c>
      <c r="I188" s="12" t="e">
        <f>VLOOKUP($C188,TR!$E$3:$O$120,5,FALSE)</f>
        <v>#N/A</v>
      </c>
      <c r="J188" s="12" t="e">
        <f>VLOOKUP($C188,BR!$D$3:$O$120,4,FALSE)</f>
        <v>#N/A</v>
      </c>
      <c r="K188" s="47">
        <f t="shared" si="34"/>
        <v>0</v>
      </c>
      <c r="L188" s="12" t="e">
        <f>VLOOKUP($C188,BB!$D$3:$O$119,8,FALSE)</f>
        <v>#N/A</v>
      </c>
      <c r="M188" s="12" t="e">
        <f>VLOOKUP($C188,SB!$D$3:$O$120,8,FALSE)</f>
        <v>#N/A</v>
      </c>
      <c r="N188" s="12" t="e">
        <f>VLOOKUP($C188,TD!$D$3:$O$120,8,FALSE)</f>
        <v>#N/A</v>
      </c>
      <c r="O188" s="12" t="e">
        <f>VLOOKUP($C188,SW!$D$3:$O$120,8,FALSE)</f>
        <v>#N/A</v>
      </c>
      <c r="P188" s="12" t="e">
        <f>VLOOKUP($C188,TR!$D$3:$O$120,10,FALSE)</f>
        <v>#N/A</v>
      </c>
      <c r="Q188" s="12" t="e">
        <f>VLOOKUP($C188,TR!$E$3:$O$120,10,FALSE)</f>
        <v>#N/A</v>
      </c>
      <c r="R188" s="12" t="e">
        <f>VLOOKUP($C188,BR!$D$3:$O$120,8,FALSE)</f>
        <v>#N/A</v>
      </c>
      <c r="S188" s="47">
        <f t="shared" si="35"/>
        <v>0</v>
      </c>
      <c r="T188" s="47">
        <f t="shared" si="36"/>
        <v>0</v>
      </c>
    </row>
    <row r="189" spans="1:20" x14ac:dyDescent="0.2">
      <c r="A189" t="str">
        <f t="shared" si="33"/>
        <v/>
      </c>
      <c r="B189" s="55"/>
      <c r="C189" s="56"/>
      <c r="D189" s="12" t="e">
        <f>VLOOKUP($C189,BB!$D$3:$O$119,4,FALSE)</f>
        <v>#N/A</v>
      </c>
      <c r="E189" s="12" t="e">
        <f>VLOOKUP($C189,SB!$D$3:$O$120,4,FALSE)</f>
        <v>#N/A</v>
      </c>
      <c r="F189" s="12" t="e">
        <f>VLOOKUP($C189,TD!$D$3:$O$120,4,FALSE)</f>
        <v>#N/A</v>
      </c>
      <c r="G189" s="12" t="e">
        <f>VLOOKUP($C189,SW!$D$3:$O$120,4,FALSE)</f>
        <v>#N/A</v>
      </c>
      <c r="H189" s="12" t="e">
        <f>VLOOKUP($C189,TR!$D$3:$O$120,5,FALSE)</f>
        <v>#N/A</v>
      </c>
      <c r="I189" s="12" t="e">
        <f>VLOOKUP($C189,TR!$E$3:$O$120,5,FALSE)</f>
        <v>#N/A</v>
      </c>
      <c r="J189" s="12" t="e">
        <f>VLOOKUP($C189,BR!$D$3:$O$120,4,FALSE)</f>
        <v>#N/A</v>
      </c>
      <c r="K189" s="47">
        <f t="shared" si="34"/>
        <v>0</v>
      </c>
      <c r="L189" s="12" t="e">
        <f>VLOOKUP($C189,BB!$D$3:$O$119,8,FALSE)</f>
        <v>#N/A</v>
      </c>
      <c r="M189" s="12" t="e">
        <f>VLOOKUP($C189,SB!$D$3:$O$120,8,FALSE)</f>
        <v>#N/A</v>
      </c>
      <c r="N189" s="12" t="e">
        <f>VLOOKUP($C189,TD!$D$3:$O$120,8,FALSE)</f>
        <v>#N/A</v>
      </c>
      <c r="O189" s="12" t="e">
        <f>VLOOKUP($C189,SW!$D$3:$O$120,8,FALSE)</f>
        <v>#N/A</v>
      </c>
      <c r="P189" s="12" t="e">
        <f>VLOOKUP($C189,TR!$D$3:$O$120,10,FALSE)</f>
        <v>#N/A</v>
      </c>
      <c r="Q189" s="12" t="e">
        <f>VLOOKUP($C189,TR!$E$3:$O$120,10,FALSE)</f>
        <v>#N/A</v>
      </c>
      <c r="R189" s="12" t="e">
        <f>VLOOKUP($C189,BR!$D$3:$O$120,8,FALSE)</f>
        <v>#N/A</v>
      </c>
      <c r="S189" s="47">
        <f t="shared" si="35"/>
        <v>0</v>
      </c>
      <c r="T189" s="47">
        <f t="shared" si="36"/>
        <v>0</v>
      </c>
    </row>
    <row r="190" spans="1:20" x14ac:dyDescent="0.2">
      <c r="A190" t="str">
        <f t="shared" si="33"/>
        <v/>
      </c>
      <c r="B190" s="55"/>
      <c r="C190" s="56"/>
      <c r="D190" s="12" t="e">
        <f>VLOOKUP($C190,BB!$D$3:$O$119,4,FALSE)</f>
        <v>#N/A</v>
      </c>
      <c r="E190" s="12" t="e">
        <f>VLOOKUP($C190,SB!$D$3:$O$120,4,FALSE)</f>
        <v>#N/A</v>
      </c>
      <c r="F190" s="12" t="e">
        <f>VLOOKUP($C190,TD!$D$3:$O$120,4,FALSE)</f>
        <v>#N/A</v>
      </c>
      <c r="G190" s="12" t="e">
        <f>VLOOKUP($C190,SW!$D$3:$O$120,4,FALSE)</f>
        <v>#N/A</v>
      </c>
      <c r="H190" s="12" t="e">
        <f>VLOOKUP($C190,TR!$D$3:$O$120,5,FALSE)</f>
        <v>#N/A</v>
      </c>
      <c r="I190" s="12" t="e">
        <f>VLOOKUP($C190,TR!$E$3:$O$120,5,FALSE)</f>
        <v>#N/A</v>
      </c>
      <c r="J190" s="12" t="e">
        <f>VLOOKUP($C190,BR!$D$3:$O$120,4,FALSE)</f>
        <v>#N/A</v>
      </c>
      <c r="K190" s="47">
        <f t="shared" si="34"/>
        <v>0</v>
      </c>
      <c r="L190" s="12" t="e">
        <f>VLOOKUP($C190,BB!$D$3:$O$119,8,FALSE)</f>
        <v>#N/A</v>
      </c>
      <c r="M190" s="12" t="e">
        <f>VLOOKUP($C190,SB!$D$3:$O$120,8,FALSE)</f>
        <v>#N/A</v>
      </c>
      <c r="N190" s="12" t="e">
        <f>VLOOKUP($C190,TD!$D$3:$O$120,8,FALSE)</f>
        <v>#N/A</v>
      </c>
      <c r="O190" s="12" t="e">
        <f>VLOOKUP($C190,SW!$D$3:$O$120,8,FALSE)</f>
        <v>#N/A</v>
      </c>
      <c r="P190" s="12" t="e">
        <f>VLOOKUP($C190,TR!$D$3:$O$120,10,FALSE)</f>
        <v>#N/A</v>
      </c>
      <c r="Q190" s="12" t="e">
        <f>VLOOKUP($C190,TR!$E$3:$O$120,10,FALSE)</f>
        <v>#N/A</v>
      </c>
      <c r="R190" s="12" t="e">
        <f>VLOOKUP($C190,BR!$D$3:$O$120,8,FALSE)</f>
        <v>#N/A</v>
      </c>
      <c r="S190" s="47">
        <f t="shared" si="35"/>
        <v>0</v>
      </c>
      <c r="T190" s="47">
        <f t="shared" si="36"/>
        <v>0</v>
      </c>
    </row>
    <row r="191" spans="1:20" x14ac:dyDescent="0.2">
      <c r="A191" t="str">
        <f t="shared" si="33"/>
        <v/>
      </c>
      <c r="B191" s="55"/>
      <c r="C191" s="56"/>
      <c r="D191" s="12" t="e">
        <f>VLOOKUP($C191,BB!$D$3:$O$119,4,FALSE)</f>
        <v>#N/A</v>
      </c>
      <c r="E191" s="12" t="e">
        <f>VLOOKUP($C191,SB!$D$3:$O$120,4,FALSE)</f>
        <v>#N/A</v>
      </c>
      <c r="F191" s="12" t="e">
        <f>VLOOKUP($C191,TD!$D$3:$O$120,4,FALSE)</f>
        <v>#N/A</v>
      </c>
      <c r="G191" s="12" t="e">
        <f>VLOOKUP($C191,SW!$D$3:$O$120,4,FALSE)</f>
        <v>#N/A</v>
      </c>
      <c r="H191" s="12" t="e">
        <f>VLOOKUP($C191,TR!$D$3:$O$120,5,FALSE)</f>
        <v>#N/A</v>
      </c>
      <c r="I191" s="12" t="e">
        <f>VLOOKUP($C191,TR!$E$3:$O$120,5,FALSE)</f>
        <v>#N/A</v>
      </c>
      <c r="J191" s="12" t="e">
        <f>VLOOKUP($C191,BR!$D$3:$O$120,4,FALSE)</f>
        <v>#N/A</v>
      </c>
      <c r="K191" s="47">
        <f t="shared" si="34"/>
        <v>0</v>
      </c>
      <c r="L191" s="12" t="e">
        <f>VLOOKUP($C191,BB!$D$3:$O$119,8,FALSE)</f>
        <v>#N/A</v>
      </c>
      <c r="M191" s="12" t="e">
        <f>VLOOKUP($C191,SB!$D$3:$O$120,8,FALSE)</f>
        <v>#N/A</v>
      </c>
      <c r="N191" s="12" t="e">
        <f>VLOOKUP($C191,TD!$D$3:$O$120,8,FALSE)</f>
        <v>#N/A</v>
      </c>
      <c r="O191" s="12" t="e">
        <f>VLOOKUP($C191,SW!$D$3:$O$120,8,FALSE)</f>
        <v>#N/A</v>
      </c>
      <c r="P191" s="12" t="e">
        <f>VLOOKUP($C191,TR!$D$3:$O$120,10,FALSE)</f>
        <v>#N/A</v>
      </c>
      <c r="Q191" s="12" t="e">
        <f>VLOOKUP($C191,TR!$E$3:$O$120,10,FALSE)</f>
        <v>#N/A</v>
      </c>
      <c r="R191" s="12" t="e">
        <f>VLOOKUP($C191,BR!$D$3:$O$120,8,FALSE)</f>
        <v>#N/A</v>
      </c>
      <c r="S191" s="47">
        <f t="shared" si="35"/>
        <v>0</v>
      </c>
      <c r="T191" s="47">
        <f t="shared" si="36"/>
        <v>0</v>
      </c>
    </row>
    <row r="192" spans="1:20" x14ac:dyDescent="0.2">
      <c r="A192" t="str">
        <f t="shared" si="33"/>
        <v/>
      </c>
      <c r="B192" s="55"/>
      <c r="C192" s="56"/>
      <c r="D192" s="12" t="e">
        <f>VLOOKUP($C192,BB!$D$3:$O$119,4,FALSE)</f>
        <v>#N/A</v>
      </c>
      <c r="E192" s="12" t="e">
        <f>VLOOKUP($C192,SB!$D$3:$O$120,4,FALSE)</f>
        <v>#N/A</v>
      </c>
      <c r="F192" s="12" t="e">
        <f>VLOOKUP($C192,TD!$D$3:$O$120,4,FALSE)</f>
        <v>#N/A</v>
      </c>
      <c r="G192" s="12" t="e">
        <f>VLOOKUP($C192,SW!$D$3:$O$120,4,FALSE)</f>
        <v>#N/A</v>
      </c>
      <c r="H192" s="12" t="e">
        <f>VLOOKUP($C192,TR!$D$3:$O$120,5,FALSE)</f>
        <v>#N/A</v>
      </c>
      <c r="I192" s="12" t="e">
        <f>VLOOKUP($C192,TR!$E$3:$O$120,5,FALSE)</f>
        <v>#N/A</v>
      </c>
      <c r="J192" s="12" t="e">
        <f>VLOOKUP($C192,BR!$D$3:$O$120,4,FALSE)</f>
        <v>#N/A</v>
      </c>
      <c r="K192" s="47">
        <f t="shared" si="34"/>
        <v>0</v>
      </c>
      <c r="L192" s="12" t="e">
        <f>VLOOKUP($C192,BB!$D$3:$O$119,8,FALSE)</f>
        <v>#N/A</v>
      </c>
      <c r="M192" s="12" t="e">
        <f>VLOOKUP($C192,SB!$D$3:$O$120,8,FALSE)</f>
        <v>#N/A</v>
      </c>
      <c r="N192" s="12" t="e">
        <f>VLOOKUP($C192,TD!$D$3:$O$120,8,FALSE)</f>
        <v>#N/A</v>
      </c>
      <c r="O192" s="12" t="e">
        <f>VLOOKUP($C192,SW!$D$3:$O$120,8,FALSE)</f>
        <v>#N/A</v>
      </c>
      <c r="P192" s="12" t="e">
        <f>VLOOKUP($C192,TR!$D$3:$O$120,10,FALSE)</f>
        <v>#N/A</v>
      </c>
      <c r="Q192" s="12" t="e">
        <f>VLOOKUP($C192,TR!$E$3:$O$120,10,FALSE)</f>
        <v>#N/A</v>
      </c>
      <c r="R192" s="12" t="e">
        <f>VLOOKUP($C192,BR!$D$3:$O$120,8,FALSE)</f>
        <v>#N/A</v>
      </c>
      <c r="S192" s="47">
        <f t="shared" si="35"/>
        <v>0</v>
      </c>
      <c r="T192" s="47">
        <f t="shared" si="36"/>
        <v>0</v>
      </c>
    </row>
    <row r="193" spans="1:20" x14ac:dyDescent="0.2">
      <c r="A193" t="str">
        <f t="shared" si="33"/>
        <v/>
      </c>
      <c r="B193" s="55"/>
      <c r="C193" s="56"/>
      <c r="D193" s="12" t="e">
        <f>VLOOKUP($C193,BB!$D$3:$O$119,4,FALSE)</f>
        <v>#N/A</v>
      </c>
      <c r="E193" s="12" t="e">
        <f>VLOOKUP($C193,SB!$D$3:$O$120,4,FALSE)</f>
        <v>#N/A</v>
      </c>
      <c r="F193" s="12" t="e">
        <f>VLOOKUP($C193,TD!$D$3:$O$120,4,FALSE)</f>
        <v>#N/A</v>
      </c>
      <c r="G193" s="12" t="e">
        <f>VLOOKUP($C193,SW!$D$3:$O$120,4,FALSE)</f>
        <v>#N/A</v>
      </c>
      <c r="H193" s="12" t="e">
        <f>VLOOKUP($C193,TR!$D$3:$O$120,5,FALSE)</f>
        <v>#N/A</v>
      </c>
      <c r="I193" s="12" t="e">
        <f>VLOOKUP($C193,TR!$E$3:$O$120,5,FALSE)</f>
        <v>#N/A</v>
      </c>
      <c r="J193" s="12" t="e">
        <f>VLOOKUP($C193,BR!$D$3:$O$120,4,FALSE)</f>
        <v>#N/A</v>
      </c>
      <c r="K193" s="47">
        <f t="shared" si="34"/>
        <v>0</v>
      </c>
      <c r="L193" s="12" t="e">
        <f>VLOOKUP($C193,BB!$D$3:$O$119,8,FALSE)</f>
        <v>#N/A</v>
      </c>
      <c r="M193" s="12" t="e">
        <f>VLOOKUP($C193,SB!$D$3:$O$120,8,FALSE)</f>
        <v>#N/A</v>
      </c>
      <c r="N193" s="12" t="e">
        <f>VLOOKUP($C193,TD!$D$3:$O$120,8,FALSE)</f>
        <v>#N/A</v>
      </c>
      <c r="O193" s="12" t="e">
        <f>VLOOKUP($C193,SW!$D$3:$O$120,8,FALSE)</f>
        <v>#N/A</v>
      </c>
      <c r="P193" s="12" t="e">
        <f>VLOOKUP($C193,TR!$D$3:$O$120,10,FALSE)</f>
        <v>#N/A</v>
      </c>
      <c r="Q193" s="12" t="e">
        <f>VLOOKUP($C193,TR!$E$3:$O$120,10,FALSE)</f>
        <v>#N/A</v>
      </c>
      <c r="R193" s="12" t="e">
        <f>VLOOKUP($C193,BR!$D$3:$O$120,8,FALSE)</f>
        <v>#N/A</v>
      </c>
      <c r="S193" s="47">
        <f t="shared" si="35"/>
        <v>0</v>
      </c>
      <c r="T193" s="47">
        <f t="shared" si="36"/>
        <v>0</v>
      </c>
    </row>
    <row r="194" spans="1:20" x14ac:dyDescent="0.2">
      <c r="A194" t="str">
        <f t="shared" si="33"/>
        <v/>
      </c>
      <c r="B194" s="55"/>
      <c r="C194" s="56"/>
      <c r="D194" s="12" t="e">
        <f>VLOOKUP($C194,BB!$D$3:$O$119,4,FALSE)</f>
        <v>#N/A</v>
      </c>
      <c r="E194" s="12" t="e">
        <f>VLOOKUP($C194,SB!$D$3:$O$120,4,FALSE)</f>
        <v>#N/A</v>
      </c>
      <c r="F194" s="12" t="e">
        <f>VLOOKUP($C194,TD!$D$3:$O$120,4,FALSE)</f>
        <v>#N/A</v>
      </c>
      <c r="G194" s="12" t="e">
        <f>VLOOKUP($C194,SW!$D$3:$O$120,4,FALSE)</f>
        <v>#N/A</v>
      </c>
      <c r="H194" s="12" t="e">
        <f>VLOOKUP($C194,TR!$D$3:$O$120,5,FALSE)</f>
        <v>#N/A</v>
      </c>
      <c r="I194" s="12" t="e">
        <f>VLOOKUP($C194,TR!$E$3:$O$120,5,FALSE)</f>
        <v>#N/A</v>
      </c>
      <c r="J194" s="12" t="e">
        <f>VLOOKUP($C194,BR!$D$3:$O$120,4,FALSE)</f>
        <v>#N/A</v>
      </c>
      <c r="K194" s="47">
        <f t="shared" si="34"/>
        <v>0</v>
      </c>
      <c r="L194" s="12" t="e">
        <f>VLOOKUP($C194,BB!$D$3:$O$119,8,FALSE)</f>
        <v>#N/A</v>
      </c>
      <c r="M194" s="12" t="e">
        <f>VLOOKUP($C194,SB!$D$3:$O$120,8,FALSE)</f>
        <v>#N/A</v>
      </c>
      <c r="N194" s="12" t="e">
        <f>VLOOKUP($C194,TD!$D$3:$O$120,8,FALSE)</f>
        <v>#N/A</v>
      </c>
      <c r="O194" s="12" t="e">
        <f>VLOOKUP($C194,SW!$D$3:$O$120,8,FALSE)</f>
        <v>#N/A</v>
      </c>
      <c r="P194" s="12" t="e">
        <f>VLOOKUP($C194,TR!$D$3:$O$120,10,FALSE)</f>
        <v>#N/A</v>
      </c>
      <c r="Q194" s="12" t="e">
        <f>VLOOKUP($C194,TR!$E$3:$O$120,10,FALSE)</f>
        <v>#N/A</v>
      </c>
      <c r="R194" s="12" t="e">
        <f>VLOOKUP($C194,BR!$D$3:$O$120,8,FALSE)</f>
        <v>#N/A</v>
      </c>
      <c r="S194" s="47">
        <f t="shared" si="35"/>
        <v>0</v>
      </c>
      <c r="T194" s="47">
        <f t="shared" si="36"/>
        <v>0</v>
      </c>
    </row>
    <row r="195" spans="1:20" x14ac:dyDescent="0.2">
      <c r="A195" t="str">
        <f t="shared" si="33"/>
        <v/>
      </c>
      <c r="B195" s="55"/>
      <c r="C195" s="56"/>
      <c r="D195" s="12" t="e">
        <f>VLOOKUP($C195,BB!$D$3:$O$119,4,FALSE)</f>
        <v>#N/A</v>
      </c>
      <c r="E195" s="12" t="e">
        <f>VLOOKUP($C195,SB!$D$3:$O$120,4,FALSE)</f>
        <v>#N/A</v>
      </c>
      <c r="F195" s="12" t="e">
        <f>VLOOKUP($C195,TD!$D$3:$O$120,4,FALSE)</f>
        <v>#N/A</v>
      </c>
      <c r="G195" s="12" t="e">
        <f>VLOOKUP($C195,SW!$D$3:$O$120,4,FALSE)</f>
        <v>#N/A</v>
      </c>
      <c r="H195" s="12" t="e">
        <f>VLOOKUP($C195,TR!$D$3:$O$120,5,FALSE)</f>
        <v>#N/A</v>
      </c>
      <c r="I195" s="12" t="e">
        <f>VLOOKUP($C195,TR!$E$3:$O$120,5,FALSE)</f>
        <v>#N/A</v>
      </c>
      <c r="J195" s="12" t="e">
        <f>VLOOKUP($C195,BR!$D$3:$O$120,4,FALSE)</f>
        <v>#N/A</v>
      </c>
      <c r="K195" s="47">
        <f t="shared" si="34"/>
        <v>0</v>
      </c>
      <c r="L195" s="12" t="e">
        <f>VLOOKUP($C195,BB!$D$3:$O$119,8,FALSE)</f>
        <v>#N/A</v>
      </c>
      <c r="M195" s="12" t="e">
        <f>VLOOKUP($C195,SB!$D$3:$O$120,8,FALSE)</f>
        <v>#N/A</v>
      </c>
      <c r="N195" s="12" t="e">
        <f>VLOOKUP($C195,TD!$D$3:$O$120,8,FALSE)</f>
        <v>#N/A</v>
      </c>
      <c r="O195" s="12" t="e">
        <f>VLOOKUP($C195,SW!$D$3:$O$120,8,FALSE)</f>
        <v>#N/A</v>
      </c>
      <c r="P195" s="12" t="e">
        <f>VLOOKUP($C195,TR!$D$3:$O$120,10,FALSE)</f>
        <v>#N/A</v>
      </c>
      <c r="Q195" s="12" t="e">
        <f>VLOOKUP($C195,TR!$E$3:$O$120,10,FALSE)</f>
        <v>#N/A</v>
      </c>
      <c r="R195" s="12" t="e">
        <f>VLOOKUP($C195,BR!$D$3:$O$120,8,FALSE)</f>
        <v>#N/A</v>
      </c>
      <c r="S195" s="47">
        <f t="shared" si="35"/>
        <v>0</v>
      </c>
      <c r="T195" s="47">
        <f t="shared" si="36"/>
        <v>0</v>
      </c>
    </row>
    <row r="196" spans="1:20" x14ac:dyDescent="0.2">
      <c r="A196" t="str">
        <f t="shared" si="33"/>
        <v/>
      </c>
      <c r="B196" s="55"/>
      <c r="C196" s="56"/>
      <c r="D196" s="12" t="e">
        <f>VLOOKUP($C196,BB!$D$3:$O$119,4,FALSE)</f>
        <v>#N/A</v>
      </c>
      <c r="E196" s="12" t="e">
        <f>VLOOKUP($C196,SB!$D$3:$O$120,4,FALSE)</f>
        <v>#N/A</v>
      </c>
      <c r="F196" s="12" t="e">
        <f>VLOOKUP($C196,TD!$D$3:$O$120,4,FALSE)</f>
        <v>#N/A</v>
      </c>
      <c r="G196" s="12" t="e">
        <f>VLOOKUP($C196,SW!$D$3:$O$120,4,FALSE)</f>
        <v>#N/A</v>
      </c>
      <c r="H196" s="12" t="e">
        <f>VLOOKUP($C196,TR!$D$3:$O$120,5,FALSE)</f>
        <v>#N/A</v>
      </c>
      <c r="I196" s="12" t="e">
        <f>VLOOKUP($C196,TR!$E$3:$O$120,5,FALSE)</f>
        <v>#N/A</v>
      </c>
      <c r="J196" s="12" t="e">
        <f>VLOOKUP($C196,BR!$D$3:$O$120,4,FALSE)</f>
        <v>#N/A</v>
      </c>
      <c r="K196" s="47">
        <f t="shared" si="34"/>
        <v>0</v>
      </c>
      <c r="L196" s="12" t="e">
        <f>VLOOKUP($C196,BB!$D$3:$O$119,8,FALSE)</f>
        <v>#N/A</v>
      </c>
      <c r="M196" s="12" t="e">
        <f>VLOOKUP($C196,SB!$D$3:$O$120,8,FALSE)</f>
        <v>#N/A</v>
      </c>
      <c r="N196" s="12" t="e">
        <f>VLOOKUP($C196,TD!$D$3:$O$120,8,FALSE)</f>
        <v>#N/A</v>
      </c>
      <c r="O196" s="12" t="e">
        <f>VLOOKUP($C196,SW!$D$3:$O$120,8,FALSE)</f>
        <v>#N/A</v>
      </c>
      <c r="P196" s="12" t="e">
        <f>VLOOKUP($C196,TR!$D$3:$O$120,10,FALSE)</f>
        <v>#N/A</v>
      </c>
      <c r="Q196" s="12" t="e">
        <f>VLOOKUP($C196,TR!$E$3:$O$120,10,FALSE)</f>
        <v>#N/A</v>
      </c>
      <c r="R196" s="12" t="e">
        <f>VLOOKUP($C196,BR!$D$3:$O$120,8,FALSE)</f>
        <v>#N/A</v>
      </c>
      <c r="S196" s="47">
        <f t="shared" si="35"/>
        <v>0</v>
      </c>
      <c r="T196" s="47">
        <f t="shared" si="36"/>
        <v>0</v>
      </c>
    </row>
    <row r="197" spans="1:20" x14ac:dyDescent="0.2">
      <c r="A197" t="str">
        <f t="shared" ref="A197:A260" si="37">IF(T197&gt;0,ROW()-4,"")</f>
        <v/>
      </c>
      <c r="B197" s="55"/>
      <c r="C197" s="56"/>
      <c r="D197" s="12" t="e">
        <f>VLOOKUP($C197,BB!$D$3:$O$119,4,FALSE)</f>
        <v>#N/A</v>
      </c>
      <c r="E197" s="12" t="e">
        <f>VLOOKUP($C197,SB!$D$3:$O$120,4,FALSE)</f>
        <v>#N/A</v>
      </c>
      <c r="F197" s="12" t="e">
        <f>VLOOKUP($C197,TD!$D$3:$O$120,4,FALSE)</f>
        <v>#N/A</v>
      </c>
      <c r="G197" s="12" t="e">
        <f>VLOOKUP($C197,SW!$D$3:$O$120,4,FALSE)</f>
        <v>#N/A</v>
      </c>
      <c r="H197" s="12" t="e">
        <f>VLOOKUP($C197,TR!$D$3:$O$120,5,FALSE)</f>
        <v>#N/A</v>
      </c>
      <c r="I197" s="12" t="e">
        <f>VLOOKUP($C197,TR!$E$3:$O$120,5,FALSE)</f>
        <v>#N/A</v>
      </c>
      <c r="J197" s="12" t="e">
        <f>VLOOKUP($C197,BR!$D$3:$O$120,4,FALSE)</f>
        <v>#N/A</v>
      </c>
      <c r="K197" s="47">
        <f t="shared" ref="K197:K218" si="38">SUMIF(D197:J197,"&gt;0")</f>
        <v>0</v>
      </c>
      <c r="L197" s="12" t="e">
        <f>VLOOKUP($C197,BB!$D$3:$O$119,8,FALSE)</f>
        <v>#N/A</v>
      </c>
      <c r="M197" s="12" t="e">
        <f>VLOOKUP($C197,SB!$D$3:$O$120,8,FALSE)</f>
        <v>#N/A</v>
      </c>
      <c r="N197" s="12" t="e">
        <f>VLOOKUP($C197,TD!$D$3:$O$120,8,FALSE)</f>
        <v>#N/A</v>
      </c>
      <c r="O197" s="12" t="e">
        <f>VLOOKUP($C197,SW!$D$3:$O$120,8,FALSE)</f>
        <v>#N/A</v>
      </c>
      <c r="P197" s="12" t="e">
        <f>VLOOKUP($C197,TR!$D$3:$O$120,10,FALSE)</f>
        <v>#N/A</v>
      </c>
      <c r="Q197" s="12" t="e">
        <f>VLOOKUP($C197,TR!$E$3:$O$120,10,FALSE)</f>
        <v>#N/A</v>
      </c>
      <c r="R197" s="12" t="e">
        <f>VLOOKUP($C197,BR!$D$3:$O$120,8,FALSE)</f>
        <v>#N/A</v>
      </c>
      <c r="S197" s="47">
        <f t="shared" ref="S197:S218" si="39">SUMIF(L197:R197,"&gt;0")</f>
        <v>0</v>
      </c>
      <c r="T197" s="47">
        <f t="shared" ref="T197:T218" si="40">K197+S197</f>
        <v>0</v>
      </c>
    </row>
    <row r="198" spans="1:20" x14ac:dyDescent="0.2">
      <c r="A198" t="str">
        <f t="shared" si="37"/>
        <v/>
      </c>
      <c r="B198" s="55"/>
      <c r="C198" s="56"/>
      <c r="D198" s="12" t="e">
        <f>VLOOKUP($C198,BB!$D$3:$O$119,4,FALSE)</f>
        <v>#N/A</v>
      </c>
      <c r="E198" s="12" t="e">
        <f>VLOOKUP($C198,SB!$D$3:$O$120,4,FALSE)</f>
        <v>#N/A</v>
      </c>
      <c r="F198" s="12" t="e">
        <f>VLOOKUP($C198,TD!$D$3:$O$120,4,FALSE)</f>
        <v>#N/A</v>
      </c>
      <c r="G198" s="12" t="e">
        <f>VLOOKUP($C198,SW!$D$3:$O$120,4,FALSE)</f>
        <v>#N/A</v>
      </c>
      <c r="H198" s="12" t="e">
        <f>VLOOKUP($C198,TR!$D$3:$O$120,5,FALSE)</f>
        <v>#N/A</v>
      </c>
      <c r="I198" s="12" t="e">
        <f>VLOOKUP($C198,TR!$E$3:$O$120,5,FALSE)</f>
        <v>#N/A</v>
      </c>
      <c r="J198" s="12" t="e">
        <f>VLOOKUP($C198,BR!$D$3:$O$120,4,FALSE)</f>
        <v>#N/A</v>
      </c>
      <c r="K198" s="47">
        <f t="shared" si="38"/>
        <v>0</v>
      </c>
      <c r="L198" s="12" t="e">
        <f>VLOOKUP($C198,BB!$D$3:$O$119,8,FALSE)</f>
        <v>#N/A</v>
      </c>
      <c r="M198" s="12" t="e">
        <f>VLOOKUP($C198,SB!$D$3:$O$120,8,FALSE)</f>
        <v>#N/A</v>
      </c>
      <c r="N198" s="12" t="e">
        <f>VLOOKUP($C198,TD!$D$3:$O$120,8,FALSE)</f>
        <v>#N/A</v>
      </c>
      <c r="O198" s="12" t="e">
        <f>VLOOKUP($C198,SW!$D$3:$O$120,8,FALSE)</f>
        <v>#N/A</v>
      </c>
      <c r="P198" s="12" t="e">
        <f>VLOOKUP($C198,TR!$D$3:$O$120,10,FALSE)</f>
        <v>#N/A</v>
      </c>
      <c r="Q198" s="12" t="e">
        <f>VLOOKUP($C198,TR!$E$3:$O$120,10,FALSE)</f>
        <v>#N/A</v>
      </c>
      <c r="R198" s="12" t="e">
        <f>VLOOKUP($C198,BR!$D$3:$O$120,8,FALSE)</f>
        <v>#N/A</v>
      </c>
      <c r="S198" s="47">
        <f t="shared" si="39"/>
        <v>0</v>
      </c>
      <c r="T198" s="47">
        <f t="shared" si="40"/>
        <v>0</v>
      </c>
    </row>
    <row r="199" spans="1:20" x14ac:dyDescent="0.2">
      <c r="A199" t="str">
        <f t="shared" si="37"/>
        <v/>
      </c>
      <c r="B199" s="55"/>
      <c r="C199" s="56"/>
      <c r="D199" s="12" t="e">
        <f>VLOOKUP($C199,BB!$D$3:$O$119,4,FALSE)</f>
        <v>#N/A</v>
      </c>
      <c r="E199" s="12" t="e">
        <f>VLOOKUP($C199,SB!$D$3:$O$120,4,FALSE)</f>
        <v>#N/A</v>
      </c>
      <c r="F199" s="12" t="e">
        <f>VLOOKUP($C199,TD!$D$3:$O$120,4,FALSE)</f>
        <v>#N/A</v>
      </c>
      <c r="G199" s="12" t="e">
        <f>VLOOKUP($C199,SW!$D$3:$O$120,4,FALSE)</f>
        <v>#N/A</v>
      </c>
      <c r="H199" s="12" t="e">
        <f>VLOOKUP($C199,TR!$D$3:$O$120,5,FALSE)</f>
        <v>#N/A</v>
      </c>
      <c r="I199" s="12" t="e">
        <f>VLOOKUP($C199,TR!$E$3:$O$120,5,FALSE)</f>
        <v>#N/A</v>
      </c>
      <c r="J199" s="12" t="e">
        <f>VLOOKUP($C199,BR!$D$3:$O$120,4,FALSE)</f>
        <v>#N/A</v>
      </c>
      <c r="K199" s="47">
        <f t="shared" si="38"/>
        <v>0</v>
      </c>
      <c r="L199" s="12" t="e">
        <f>VLOOKUP($C199,BB!$D$3:$O$119,8,FALSE)</f>
        <v>#N/A</v>
      </c>
      <c r="M199" s="12" t="e">
        <f>VLOOKUP($C199,SB!$D$3:$O$120,8,FALSE)</f>
        <v>#N/A</v>
      </c>
      <c r="N199" s="12" t="e">
        <f>VLOOKUP($C199,TD!$D$3:$O$120,8,FALSE)</f>
        <v>#N/A</v>
      </c>
      <c r="O199" s="12" t="e">
        <f>VLOOKUP($C199,SW!$D$3:$O$120,8,FALSE)</f>
        <v>#N/A</v>
      </c>
      <c r="P199" s="12" t="e">
        <f>VLOOKUP($C199,TR!$D$3:$O$120,10,FALSE)</f>
        <v>#N/A</v>
      </c>
      <c r="Q199" s="12" t="e">
        <f>VLOOKUP($C199,TR!$E$3:$O$120,10,FALSE)</f>
        <v>#N/A</v>
      </c>
      <c r="R199" s="12" t="e">
        <f>VLOOKUP($C199,BR!$D$3:$O$120,8,FALSE)</f>
        <v>#N/A</v>
      </c>
      <c r="S199" s="47">
        <f t="shared" si="39"/>
        <v>0</v>
      </c>
      <c r="T199" s="47">
        <f t="shared" si="40"/>
        <v>0</v>
      </c>
    </row>
    <row r="200" spans="1:20" x14ac:dyDescent="0.2">
      <c r="A200" t="str">
        <f t="shared" si="37"/>
        <v/>
      </c>
      <c r="B200" s="55"/>
      <c r="C200" s="56"/>
      <c r="D200" s="12" t="e">
        <f>VLOOKUP($C200,BB!$D$3:$O$119,4,FALSE)</f>
        <v>#N/A</v>
      </c>
      <c r="E200" s="12" t="e">
        <f>VLOOKUP($C200,SB!$D$3:$O$120,4,FALSE)</f>
        <v>#N/A</v>
      </c>
      <c r="F200" s="12" t="e">
        <f>VLOOKUP($C200,TD!$D$3:$O$120,4,FALSE)</f>
        <v>#N/A</v>
      </c>
      <c r="G200" s="12" t="e">
        <f>VLOOKUP($C200,SW!$D$3:$O$120,4,FALSE)</f>
        <v>#N/A</v>
      </c>
      <c r="H200" s="12" t="e">
        <f>VLOOKUP($C200,TR!$D$3:$O$120,5,FALSE)</f>
        <v>#N/A</v>
      </c>
      <c r="I200" s="12" t="e">
        <f>VLOOKUP($C200,TR!$E$3:$O$120,5,FALSE)</f>
        <v>#N/A</v>
      </c>
      <c r="J200" s="12" t="e">
        <f>VLOOKUP($C200,BR!$D$3:$O$120,4,FALSE)</f>
        <v>#N/A</v>
      </c>
      <c r="K200" s="47">
        <f t="shared" si="38"/>
        <v>0</v>
      </c>
      <c r="L200" s="12" t="e">
        <f>VLOOKUP($C200,BB!$D$3:$O$119,8,FALSE)</f>
        <v>#N/A</v>
      </c>
      <c r="M200" s="12" t="e">
        <f>VLOOKUP($C200,SB!$D$3:$O$120,8,FALSE)</f>
        <v>#N/A</v>
      </c>
      <c r="N200" s="12" t="e">
        <f>VLOOKUP($C200,TD!$D$3:$O$120,8,FALSE)</f>
        <v>#N/A</v>
      </c>
      <c r="O200" s="12" t="e">
        <f>VLOOKUP($C200,SW!$D$3:$O$120,8,FALSE)</f>
        <v>#N/A</v>
      </c>
      <c r="P200" s="12" t="e">
        <f>VLOOKUP($C200,TR!$D$3:$O$120,10,FALSE)</f>
        <v>#N/A</v>
      </c>
      <c r="Q200" s="12" t="e">
        <f>VLOOKUP($C200,TR!$E$3:$O$120,10,FALSE)</f>
        <v>#N/A</v>
      </c>
      <c r="R200" s="12" t="e">
        <f>VLOOKUP($C200,BR!$D$3:$O$120,8,FALSE)</f>
        <v>#N/A</v>
      </c>
      <c r="S200" s="47">
        <f t="shared" si="39"/>
        <v>0</v>
      </c>
      <c r="T200" s="47">
        <f t="shared" si="40"/>
        <v>0</v>
      </c>
    </row>
    <row r="201" spans="1:20" x14ac:dyDescent="0.2">
      <c r="A201" t="str">
        <f t="shared" si="37"/>
        <v/>
      </c>
      <c r="B201" s="55"/>
      <c r="C201" s="56"/>
      <c r="D201" s="12" t="e">
        <f>VLOOKUP($C201,BB!$D$3:$O$119,4,FALSE)</f>
        <v>#N/A</v>
      </c>
      <c r="E201" s="12" t="e">
        <f>VLOOKUP($C201,SB!$D$3:$O$120,4,FALSE)</f>
        <v>#N/A</v>
      </c>
      <c r="F201" s="12" t="e">
        <f>VLOOKUP($C201,TD!$D$3:$O$120,4,FALSE)</f>
        <v>#N/A</v>
      </c>
      <c r="G201" s="12" t="e">
        <f>VLOOKUP($C201,SW!$D$3:$O$120,4,FALSE)</f>
        <v>#N/A</v>
      </c>
      <c r="H201" s="12" t="e">
        <f>VLOOKUP($C201,TR!$D$3:$O$120,5,FALSE)</f>
        <v>#N/A</v>
      </c>
      <c r="I201" s="12" t="e">
        <f>VLOOKUP($C201,TR!$E$3:$O$120,5,FALSE)</f>
        <v>#N/A</v>
      </c>
      <c r="J201" s="12" t="e">
        <f>VLOOKUP($C201,BR!$D$3:$O$120,4,FALSE)</f>
        <v>#N/A</v>
      </c>
      <c r="K201" s="47">
        <f t="shared" si="38"/>
        <v>0</v>
      </c>
      <c r="L201" s="12" t="e">
        <f>VLOOKUP($C201,BB!$D$3:$O$119,8,FALSE)</f>
        <v>#N/A</v>
      </c>
      <c r="M201" s="12" t="e">
        <f>VLOOKUP($C201,SB!$D$3:$O$120,8,FALSE)</f>
        <v>#N/A</v>
      </c>
      <c r="N201" s="12" t="e">
        <f>VLOOKUP($C201,TD!$D$3:$O$120,8,FALSE)</f>
        <v>#N/A</v>
      </c>
      <c r="O201" s="12" t="e">
        <f>VLOOKUP($C201,SW!$D$3:$O$120,8,FALSE)</f>
        <v>#N/A</v>
      </c>
      <c r="P201" s="12" t="e">
        <f>VLOOKUP($C201,TR!$D$3:$O$120,10,FALSE)</f>
        <v>#N/A</v>
      </c>
      <c r="Q201" s="12" t="e">
        <f>VLOOKUP($C201,TR!$E$3:$O$120,10,FALSE)</f>
        <v>#N/A</v>
      </c>
      <c r="R201" s="12" t="e">
        <f>VLOOKUP($C201,BR!$D$3:$O$120,8,FALSE)</f>
        <v>#N/A</v>
      </c>
      <c r="S201" s="47">
        <f t="shared" si="39"/>
        <v>0</v>
      </c>
      <c r="T201" s="47">
        <f t="shared" si="40"/>
        <v>0</v>
      </c>
    </row>
    <row r="202" spans="1:20" x14ac:dyDescent="0.2">
      <c r="A202" t="str">
        <f t="shared" si="37"/>
        <v/>
      </c>
      <c r="B202" s="55"/>
      <c r="C202" s="56"/>
      <c r="D202" s="12" t="e">
        <f>VLOOKUP($C202,BB!$D$3:$O$119,4,FALSE)</f>
        <v>#N/A</v>
      </c>
      <c r="E202" s="12" t="e">
        <f>VLOOKUP($C202,SB!$D$3:$O$120,4,FALSE)</f>
        <v>#N/A</v>
      </c>
      <c r="F202" s="12" t="e">
        <f>VLOOKUP($C202,TD!$D$3:$O$120,4,FALSE)</f>
        <v>#N/A</v>
      </c>
      <c r="G202" s="12" t="e">
        <f>VLOOKUP($C202,SW!$D$3:$O$120,4,FALSE)</f>
        <v>#N/A</v>
      </c>
      <c r="H202" s="12" t="e">
        <f>VLOOKUP($C202,TR!$D$3:$O$120,5,FALSE)</f>
        <v>#N/A</v>
      </c>
      <c r="I202" s="12" t="e">
        <f>VLOOKUP($C202,TR!$E$3:$O$120,5,FALSE)</f>
        <v>#N/A</v>
      </c>
      <c r="J202" s="12" t="e">
        <f>VLOOKUP($C202,BR!$D$3:$O$120,4,FALSE)</f>
        <v>#N/A</v>
      </c>
      <c r="K202" s="47">
        <f t="shared" si="38"/>
        <v>0</v>
      </c>
      <c r="L202" s="12" t="e">
        <f>VLOOKUP($C202,BB!$D$3:$O$119,8,FALSE)</f>
        <v>#N/A</v>
      </c>
      <c r="M202" s="12" t="e">
        <f>VLOOKUP($C202,SB!$D$3:$O$120,8,FALSE)</f>
        <v>#N/A</v>
      </c>
      <c r="N202" s="12" t="e">
        <f>VLOOKUP($C202,TD!$D$3:$O$120,8,FALSE)</f>
        <v>#N/A</v>
      </c>
      <c r="O202" s="12" t="e">
        <f>VLOOKUP($C202,SW!$D$3:$O$120,8,FALSE)</f>
        <v>#N/A</v>
      </c>
      <c r="P202" s="12" t="e">
        <f>VLOOKUP($C202,TR!$D$3:$O$120,10,FALSE)</f>
        <v>#N/A</v>
      </c>
      <c r="Q202" s="12" t="e">
        <f>VLOOKUP($C202,TR!$E$3:$O$120,10,FALSE)</f>
        <v>#N/A</v>
      </c>
      <c r="R202" s="12" t="e">
        <f>VLOOKUP($C202,BR!$D$3:$O$120,8,FALSE)</f>
        <v>#N/A</v>
      </c>
      <c r="S202" s="47">
        <f t="shared" si="39"/>
        <v>0</v>
      </c>
      <c r="T202" s="47">
        <f t="shared" si="40"/>
        <v>0</v>
      </c>
    </row>
    <row r="203" spans="1:20" x14ac:dyDescent="0.2">
      <c r="A203" t="str">
        <f t="shared" si="37"/>
        <v/>
      </c>
      <c r="B203" s="55"/>
      <c r="C203" s="56"/>
      <c r="D203" s="12" t="e">
        <f>VLOOKUP($C203,BB!$D$3:$O$119,4,FALSE)</f>
        <v>#N/A</v>
      </c>
      <c r="E203" s="12" t="e">
        <f>VLOOKUP($C203,SB!$D$3:$O$120,4,FALSE)</f>
        <v>#N/A</v>
      </c>
      <c r="F203" s="12" t="e">
        <f>VLOOKUP($C203,TD!$D$3:$O$120,4,FALSE)</f>
        <v>#N/A</v>
      </c>
      <c r="G203" s="12" t="e">
        <f>VLOOKUP($C203,SW!$D$3:$O$120,4,FALSE)</f>
        <v>#N/A</v>
      </c>
      <c r="H203" s="12" t="e">
        <f>VLOOKUP($C203,TR!$D$3:$O$120,5,FALSE)</f>
        <v>#N/A</v>
      </c>
      <c r="I203" s="12" t="e">
        <f>VLOOKUP($C203,TR!$E$3:$O$120,5,FALSE)</f>
        <v>#N/A</v>
      </c>
      <c r="J203" s="12" t="e">
        <f>VLOOKUP($C203,BR!$D$3:$O$120,4,FALSE)</f>
        <v>#N/A</v>
      </c>
      <c r="K203" s="47">
        <f t="shared" si="38"/>
        <v>0</v>
      </c>
      <c r="L203" s="12" t="e">
        <f>VLOOKUP($C203,BB!$D$3:$O$119,8,FALSE)</f>
        <v>#N/A</v>
      </c>
      <c r="M203" s="12" t="e">
        <f>VLOOKUP($C203,SB!$D$3:$O$120,8,FALSE)</f>
        <v>#N/A</v>
      </c>
      <c r="N203" s="12" t="e">
        <f>VLOOKUP($C203,TD!$D$3:$O$120,8,FALSE)</f>
        <v>#N/A</v>
      </c>
      <c r="O203" s="12" t="e">
        <f>VLOOKUP($C203,SW!$D$3:$O$120,8,FALSE)</f>
        <v>#N/A</v>
      </c>
      <c r="P203" s="12" t="e">
        <f>VLOOKUP($C203,TR!$D$3:$O$120,10,FALSE)</f>
        <v>#N/A</v>
      </c>
      <c r="Q203" s="12" t="e">
        <f>VLOOKUP($C203,TR!$E$3:$O$120,10,FALSE)</f>
        <v>#N/A</v>
      </c>
      <c r="R203" s="12" t="e">
        <f>VLOOKUP($C203,BR!$D$3:$O$120,8,FALSE)</f>
        <v>#N/A</v>
      </c>
      <c r="S203" s="47">
        <f t="shared" si="39"/>
        <v>0</v>
      </c>
      <c r="T203" s="47">
        <f t="shared" si="40"/>
        <v>0</v>
      </c>
    </row>
    <row r="204" spans="1:20" x14ac:dyDescent="0.2">
      <c r="A204" t="str">
        <f t="shared" si="37"/>
        <v/>
      </c>
      <c r="B204" s="55"/>
      <c r="C204" s="56"/>
      <c r="D204" s="12" t="e">
        <f>VLOOKUP($C204,BB!$D$3:$O$119,4,FALSE)</f>
        <v>#N/A</v>
      </c>
      <c r="E204" s="12" t="e">
        <f>VLOOKUP($C204,SB!$D$3:$O$120,4,FALSE)</f>
        <v>#N/A</v>
      </c>
      <c r="F204" s="12" t="e">
        <f>VLOOKUP($C204,TD!$D$3:$O$120,4,FALSE)</f>
        <v>#N/A</v>
      </c>
      <c r="G204" s="12" t="e">
        <f>VLOOKUP($C204,SW!$D$3:$O$120,4,FALSE)</f>
        <v>#N/A</v>
      </c>
      <c r="H204" s="12" t="e">
        <f>VLOOKUP($C204,TR!$D$3:$O$120,5,FALSE)</f>
        <v>#N/A</v>
      </c>
      <c r="I204" s="12" t="e">
        <f>VLOOKUP($C204,TR!$E$3:$O$120,5,FALSE)</f>
        <v>#N/A</v>
      </c>
      <c r="J204" s="12" t="e">
        <f>VLOOKUP($C204,BR!$D$3:$O$120,4,FALSE)</f>
        <v>#N/A</v>
      </c>
      <c r="K204" s="47">
        <f t="shared" si="38"/>
        <v>0</v>
      </c>
      <c r="L204" s="12" t="e">
        <f>VLOOKUP($C204,BB!$D$3:$O$119,8,FALSE)</f>
        <v>#N/A</v>
      </c>
      <c r="M204" s="12" t="e">
        <f>VLOOKUP($C204,SB!$D$3:$O$120,8,FALSE)</f>
        <v>#N/A</v>
      </c>
      <c r="N204" s="12" t="e">
        <f>VLOOKUP($C204,TD!$D$3:$O$120,8,FALSE)</f>
        <v>#N/A</v>
      </c>
      <c r="O204" s="12" t="e">
        <f>VLOOKUP($C204,SW!$D$3:$O$120,8,FALSE)</f>
        <v>#N/A</v>
      </c>
      <c r="P204" s="12" t="e">
        <f>VLOOKUP($C204,TR!$D$3:$O$120,10,FALSE)</f>
        <v>#N/A</v>
      </c>
      <c r="Q204" s="12" t="e">
        <f>VLOOKUP($C204,TR!$E$3:$O$120,10,FALSE)</f>
        <v>#N/A</v>
      </c>
      <c r="R204" s="12" t="e">
        <f>VLOOKUP($C204,BR!$D$3:$O$120,8,FALSE)</f>
        <v>#N/A</v>
      </c>
      <c r="S204" s="47">
        <f t="shared" si="39"/>
        <v>0</v>
      </c>
      <c r="T204" s="47">
        <f t="shared" si="40"/>
        <v>0</v>
      </c>
    </row>
    <row r="205" spans="1:20" x14ac:dyDescent="0.2">
      <c r="A205" t="str">
        <f t="shared" si="37"/>
        <v/>
      </c>
      <c r="B205" s="55"/>
      <c r="C205" s="56"/>
      <c r="D205" s="12" t="e">
        <f>VLOOKUP($C205,BB!$D$3:$O$119,4,FALSE)</f>
        <v>#N/A</v>
      </c>
      <c r="E205" s="12" t="e">
        <f>VLOOKUP($C205,SB!$D$3:$O$120,4,FALSE)</f>
        <v>#N/A</v>
      </c>
      <c r="F205" s="12" t="e">
        <f>VLOOKUP($C205,TD!$D$3:$O$120,4,FALSE)</f>
        <v>#N/A</v>
      </c>
      <c r="G205" s="12" t="e">
        <f>VLOOKUP($C205,SW!$D$3:$O$120,4,FALSE)</f>
        <v>#N/A</v>
      </c>
      <c r="H205" s="12" t="e">
        <f>VLOOKUP($C205,TR!$D$3:$O$120,5,FALSE)</f>
        <v>#N/A</v>
      </c>
      <c r="I205" s="12" t="e">
        <f>VLOOKUP($C205,TR!$E$3:$O$120,5,FALSE)</f>
        <v>#N/A</v>
      </c>
      <c r="J205" s="12" t="e">
        <f>VLOOKUP($C205,BR!$D$3:$O$120,4,FALSE)</f>
        <v>#N/A</v>
      </c>
      <c r="K205" s="47">
        <f t="shared" si="38"/>
        <v>0</v>
      </c>
      <c r="L205" s="12" t="e">
        <f>VLOOKUP($C205,BB!$D$3:$O$119,8,FALSE)</f>
        <v>#N/A</v>
      </c>
      <c r="M205" s="12" t="e">
        <f>VLOOKUP($C205,SB!$D$3:$O$120,8,FALSE)</f>
        <v>#N/A</v>
      </c>
      <c r="N205" s="12" t="e">
        <f>VLOOKUP($C205,TD!$D$3:$O$120,8,FALSE)</f>
        <v>#N/A</v>
      </c>
      <c r="O205" s="12" t="e">
        <f>VLOOKUP($C205,SW!$D$3:$O$120,8,FALSE)</f>
        <v>#N/A</v>
      </c>
      <c r="P205" s="12" t="e">
        <f>VLOOKUP($C205,TR!$D$3:$O$120,10,FALSE)</f>
        <v>#N/A</v>
      </c>
      <c r="Q205" s="12" t="e">
        <f>VLOOKUP($C205,TR!$E$3:$O$120,10,FALSE)</f>
        <v>#N/A</v>
      </c>
      <c r="R205" s="12" t="e">
        <f>VLOOKUP($C205,BR!$D$3:$O$120,8,FALSE)</f>
        <v>#N/A</v>
      </c>
      <c r="S205" s="47">
        <f t="shared" si="39"/>
        <v>0</v>
      </c>
      <c r="T205" s="47">
        <f t="shared" si="40"/>
        <v>0</v>
      </c>
    </row>
    <row r="206" spans="1:20" x14ac:dyDescent="0.2">
      <c r="A206" t="str">
        <f t="shared" si="37"/>
        <v/>
      </c>
      <c r="B206" s="55"/>
      <c r="C206" s="56"/>
      <c r="D206" s="12" t="e">
        <f>VLOOKUP($C206,BB!$D$3:$O$119,4,FALSE)</f>
        <v>#N/A</v>
      </c>
      <c r="E206" s="12" t="e">
        <f>VLOOKUP($C206,SB!$D$3:$O$120,4,FALSE)</f>
        <v>#N/A</v>
      </c>
      <c r="F206" s="12" t="e">
        <f>VLOOKUP($C206,TD!$D$3:$O$120,4,FALSE)</f>
        <v>#N/A</v>
      </c>
      <c r="G206" s="12" t="e">
        <f>VLOOKUP($C206,SW!$D$3:$O$120,4,FALSE)</f>
        <v>#N/A</v>
      </c>
      <c r="H206" s="12" t="e">
        <f>VLOOKUP($C206,TR!$D$3:$O$120,5,FALSE)</f>
        <v>#N/A</v>
      </c>
      <c r="I206" s="12" t="e">
        <f>VLOOKUP($C206,TR!$E$3:$O$120,5,FALSE)</f>
        <v>#N/A</v>
      </c>
      <c r="J206" s="12" t="e">
        <f>VLOOKUP($C206,BR!$D$3:$O$120,4,FALSE)</f>
        <v>#N/A</v>
      </c>
      <c r="K206" s="47">
        <f t="shared" si="38"/>
        <v>0</v>
      </c>
      <c r="L206" s="12" t="e">
        <f>VLOOKUP($C206,BB!$D$3:$O$119,8,FALSE)</f>
        <v>#N/A</v>
      </c>
      <c r="M206" s="12" t="e">
        <f>VLOOKUP($C206,SB!$D$3:$O$120,8,FALSE)</f>
        <v>#N/A</v>
      </c>
      <c r="N206" s="12" t="e">
        <f>VLOOKUP($C206,TD!$D$3:$O$120,8,FALSE)</f>
        <v>#N/A</v>
      </c>
      <c r="O206" s="12" t="e">
        <f>VLOOKUP($C206,SW!$D$3:$O$120,8,FALSE)</f>
        <v>#N/A</v>
      </c>
      <c r="P206" s="12" t="e">
        <f>VLOOKUP($C206,TR!$D$3:$O$120,10,FALSE)</f>
        <v>#N/A</v>
      </c>
      <c r="Q206" s="12" t="e">
        <f>VLOOKUP($C206,TR!$E$3:$O$120,10,FALSE)</f>
        <v>#N/A</v>
      </c>
      <c r="R206" s="12" t="e">
        <f>VLOOKUP($C206,BR!$D$3:$O$120,8,FALSE)</f>
        <v>#N/A</v>
      </c>
      <c r="S206" s="47">
        <f t="shared" si="39"/>
        <v>0</v>
      </c>
      <c r="T206" s="47">
        <f t="shared" si="40"/>
        <v>0</v>
      </c>
    </row>
    <row r="207" spans="1:20" x14ac:dyDescent="0.2">
      <c r="A207" t="str">
        <f t="shared" si="37"/>
        <v/>
      </c>
      <c r="B207" s="55"/>
      <c r="C207" s="56"/>
      <c r="D207" s="12" t="e">
        <f>VLOOKUP($C207,BB!$D$3:$O$119,4,FALSE)</f>
        <v>#N/A</v>
      </c>
      <c r="E207" s="12" t="e">
        <f>VLOOKUP($C207,SB!$D$3:$O$120,4,FALSE)</f>
        <v>#N/A</v>
      </c>
      <c r="F207" s="12" t="e">
        <f>VLOOKUP($C207,TD!$D$3:$O$120,4,FALSE)</f>
        <v>#N/A</v>
      </c>
      <c r="G207" s="12" t="e">
        <f>VLOOKUP($C207,SW!$D$3:$O$120,4,FALSE)</f>
        <v>#N/A</v>
      </c>
      <c r="H207" s="12" t="e">
        <f>VLOOKUP($C207,TR!$D$3:$O$120,5,FALSE)</f>
        <v>#N/A</v>
      </c>
      <c r="I207" s="12" t="e">
        <f>VLOOKUP($C207,TR!$E$3:$O$120,5,FALSE)</f>
        <v>#N/A</v>
      </c>
      <c r="J207" s="12" t="e">
        <f>VLOOKUP($C207,BR!$D$3:$O$120,4,FALSE)</f>
        <v>#N/A</v>
      </c>
      <c r="K207" s="47">
        <f t="shared" si="38"/>
        <v>0</v>
      </c>
      <c r="L207" s="12" t="e">
        <f>VLOOKUP($C207,BB!$D$3:$O$119,8,FALSE)</f>
        <v>#N/A</v>
      </c>
      <c r="M207" s="12" t="e">
        <f>VLOOKUP($C207,SB!$D$3:$O$120,8,FALSE)</f>
        <v>#N/A</v>
      </c>
      <c r="N207" s="12" t="e">
        <f>VLOOKUP($C207,TD!$D$3:$O$120,8,FALSE)</f>
        <v>#N/A</v>
      </c>
      <c r="O207" s="12" t="e">
        <f>VLOOKUP($C207,SW!$D$3:$O$120,8,FALSE)</f>
        <v>#N/A</v>
      </c>
      <c r="P207" s="12" t="e">
        <f>VLOOKUP($C207,TR!$D$3:$O$120,10,FALSE)</f>
        <v>#N/A</v>
      </c>
      <c r="Q207" s="12" t="e">
        <f>VLOOKUP($C207,TR!$E$3:$O$120,10,FALSE)</f>
        <v>#N/A</v>
      </c>
      <c r="R207" s="12" t="e">
        <f>VLOOKUP($C207,BR!$D$3:$O$120,8,FALSE)</f>
        <v>#N/A</v>
      </c>
      <c r="S207" s="47">
        <f t="shared" si="39"/>
        <v>0</v>
      </c>
      <c r="T207" s="47">
        <f t="shared" si="40"/>
        <v>0</v>
      </c>
    </row>
    <row r="208" spans="1:20" x14ac:dyDescent="0.2">
      <c r="A208" t="str">
        <f t="shared" si="37"/>
        <v/>
      </c>
      <c r="B208" s="55"/>
      <c r="C208" s="56"/>
      <c r="D208" s="12" t="e">
        <f>VLOOKUP($C208,BB!$D$3:$O$119,4,FALSE)</f>
        <v>#N/A</v>
      </c>
      <c r="E208" s="12" t="e">
        <f>VLOOKUP($C208,SB!$D$3:$O$120,4,FALSE)</f>
        <v>#N/A</v>
      </c>
      <c r="F208" s="12" t="e">
        <f>VLOOKUP($C208,TD!$D$3:$O$120,4,FALSE)</f>
        <v>#N/A</v>
      </c>
      <c r="G208" s="12" t="e">
        <f>VLOOKUP($C208,SW!$D$3:$O$120,4,FALSE)</f>
        <v>#N/A</v>
      </c>
      <c r="H208" s="12" t="e">
        <f>VLOOKUP($C208,TR!$D$3:$O$120,5,FALSE)</f>
        <v>#N/A</v>
      </c>
      <c r="I208" s="12" t="e">
        <f>VLOOKUP($C208,TR!$E$3:$O$120,5,FALSE)</f>
        <v>#N/A</v>
      </c>
      <c r="J208" s="12" t="e">
        <f>VLOOKUP($C208,BR!$D$3:$O$120,4,FALSE)</f>
        <v>#N/A</v>
      </c>
      <c r="K208" s="47">
        <f t="shared" si="38"/>
        <v>0</v>
      </c>
      <c r="L208" s="12" t="e">
        <f>VLOOKUP($C208,BB!$D$3:$O$119,8,FALSE)</f>
        <v>#N/A</v>
      </c>
      <c r="M208" s="12" t="e">
        <f>VLOOKUP($C208,SB!$D$3:$O$120,8,FALSE)</f>
        <v>#N/A</v>
      </c>
      <c r="N208" s="12" t="e">
        <f>VLOOKUP($C208,TD!$D$3:$O$120,8,FALSE)</f>
        <v>#N/A</v>
      </c>
      <c r="O208" s="12" t="e">
        <f>VLOOKUP($C208,SW!$D$3:$O$120,8,FALSE)</f>
        <v>#N/A</v>
      </c>
      <c r="P208" s="12" t="e">
        <f>VLOOKUP($C208,TR!$D$3:$O$120,10,FALSE)</f>
        <v>#N/A</v>
      </c>
      <c r="Q208" s="12" t="e">
        <f>VLOOKUP($C208,TR!$E$3:$O$120,10,FALSE)</f>
        <v>#N/A</v>
      </c>
      <c r="R208" s="12" t="e">
        <f>VLOOKUP($C208,BR!$D$3:$O$120,8,FALSE)</f>
        <v>#N/A</v>
      </c>
      <c r="S208" s="47">
        <f t="shared" si="39"/>
        <v>0</v>
      </c>
      <c r="T208" s="47">
        <f t="shared" si="40"/>
        <v>0</v>
      </c>
    </row>
    <row r="209" spans="1:20" x14ac:dyDescent="0.2">
      <c r="A209" t="str">
        <f t="shared" si="37"/>
        <v/>
      </c>
      <c r="B209" s="55"/>
      <c r="C209" s="56"/>
      <c r="D209" s="12" t="e">
        <f>VLOOKUP($C209,BB!$D$3:$O$119,4,FALSE)</f>
        <v>#N/A</v>
      </c>
      <c r="E209" s="12" t="e">
        <f>VLOOKUP($C209,SB!$D$3:$O$120,4,FALSE)</f>
        <v>#N/A</v>
      </c>
      <c r="F209" s="12" t="e">
        <f>VLOOKUP($C209,TD!$D$3:$O$120,4,FALSE)</f>
        <v>#N/A</v>
      </c>
      <c r="G209" s="12" t="e">
        <f>VLOOKUP($C209,SW!$D$3:$O$120,4,FALSE)</f>
        <v>#N/A</v>
      </c>
      <c r="H209" s="12" t="e">
        <f>VLOOKUP($C209,TR!$D$3:$O$120,5,FALSE)</f>
        <v>#N/A</v>
      </c>
      <c r="I209" s="12" t="e">
        <f>VLOOKUP($C209,TR!$E$3:$O$120,5,FALSE)</f>
        <v>#N/A</v>
      </c>
      <c r="J209" s="12" t="e">
        <f>VLOOKUP($C209,BR!$D$3:$O$120,4,FALSE)</f>
        <v>#N/A</v>
      </c>
      <c r="K209" s="47">
        <f t="shared" si="38"/>
        <v>0</v>
      </c>
      <c r="L209" s="12" t="e">
        <f>VLOOKUP($C209,BB!$D$3:$O$119,8,FALSE)</f>
        <v>#N/A</v>
      </c>
      <c r="M209" s="12" t="e">
        <f>VLOOKUP($C209,SB!$D$3:$O$120,8,FALSE)</f>
        <v>#N/A</v>
      </c>
      <c r="N209" s="12" t="e">
        <f>VLOOKUP($C209,TD!$D$3:$O$120,8,FALSE)</f>
        <v>#N/A</v>
      </c>
      <c r="O209" s="12" t="e">
        <f>VLOOKUP($C209,SW!$D$3:$O$120,8,FALSE)</f>
        <v>#N/A</v>
      </c>
      <c r="P209" s="12" t="e">
        <f>VLOOKUP($C209,TR!$D$3:$O$120,10,FALSE)</f>
        <v>#N/A</v>
      </c>
      <c r="Q209" s="12" t="e">
        <f>VLOOKUP($C209,TR!$E$3:$O$120,10,FALSE)</f>
        <v>#N/A</v>
      </c>
      <c r="R209" s="12" t="e">
        <f>VLOOKUP($C209,BR!$D$3:$O$120,8,FALSE)</f>
        <v>#N/A</v>
      </c>
      <c r="S209" s="47">
        <f t="shared" si="39"/>
        <v>0</v>
      </c>
      <c r="T209" s="47">
        <f t="shared" si="40"/>
        <v>0</v>
      </c>
    </row>
    <row r="210" spans="1:20" x14ac:dyDescent="0.2">
      <c r="A210" t="str">
        <f t="shared" si="37"/>
        <v/>
      </c>
      <c r="B210" s="55"/>
      <c r="C210" s="56"/>
      <c r="D210" s="12" t="e">
        <f>VLOOKUP($C210,BB!$D$3:$O$119,4,FALSE)</f>
        <v>#N/A</v>
      </c>
      <c r="E210" s="12" t="e">
        <f>VLOOKUP($C210,SB!$D$3:$O$120,4,FALSE)</f>
        <v>#N/A</v>
      </c>
      <c r="F210" s="12" t="e">
        <f>VLOOKUP($C210,TD!$D$3:$O$120,4,FALSE)</f>
        <v>#N/A</v>
      </c>
      <c r="G210" s="12" t="e">
        <f>VLOOKUP($C210,SW!$D$3:$O$120,4,FALSE)</f>
        <v>#N/A</v>
      </c>
      <c r="H210" s="12" t="e">
        <f>VLOOKUP($C210,TR!$D$3:$O$120,5,FALSE)</f>
        <v>#N/A</v>
      </c>
      <c r="I210" s="12" t="e">
        <f>VLOOKUP($C210,TR!$E$3:$O$120,5,FALSE)</f>
        <v>#N/A</v>
      </c>
      <c r="J210" s="12" t="e">
        <f>VLOOKUP($C210,BR!$D$3:$O$120,4,FALSE)</f>
        <v>#N/A</v>
      </c>
      <c r="K210" s="47">
        <f t="shared" si="38"/>
        <v>0</v>
      </c>
      <c r="L210" s="12" t="e">
        <f>VLOOKUP($C210,BB!$D$3:$O$119,8,FALSE)</f>
        <v>#N/A</v>
      </c>
      <c r="M210" s="12" t="e">
        <f>VLOOKUP($C210,SB!$D$3:$O$120,8,FALSE)</f>
        <v>#N/A</v>
      </c>
      <c r="N210" s="12" t="e">
        <f>VLOOKUP($C210,TD!$D$3:$O$120,8,FALSE)</f>
        <v>#N/A</v>
      </c>
      <c r="O210" s="12" t="e">
        <f>VLOOKUP($C210,SW!$D$3:$O$120,8,FALSE)</f>
        <v>#N/A</v>
      </c>
      <c r="P210" s="12" t="e">
        <f>VLOOKUP($C210,TR!$D$3:$O$120,10,FALSE)</f>
        <v>#N/A</v>
      </c>
      <c r="Q210" s="12" t="e">
        <f>VLOOKUP($C210,TR!$E$3:$O$120,10,FALSE)</f>
        <v>#N/A</v>
      </c>
      <c r="R210" s="12" t="e">
        <f>VLOOKUP($C210,BR!$D$3:$O$120,8,FALSE)</f>
        <v>#N/A</v>
      </c>
      <c r="S210" s="47">
        <f t="shared" si="39"/>
        <v>0</v>
      </c>
      <c r="T210" s="47">
        <f t="shared" si="40"/>
        <v>0</v>
      </c>
    </row>
    <row r="211" spans="1:20" x14ac:dyDescent="0.2">
      <c r="A211" t="str">
        <f t="shared" si="37"/>
        <v/>
      </c>
      <c r="B211" s="55"/>
      <c r="C211" s="56"/>
      <c r="D211" s="12" t="e">
        <f>VLOOKUP($C211,BB!$D$3:$O$119,4,FALSE)</f>
        <v>#N/A</v>
      </c>
      <c r="E211" s="12" t="e">
        <f>VLOOKUP($C211,SB!$D$3:$O$120,4,FALSE)</f>
        <v>#N/A</v>
      </c>
      <c r="F211" s="12" t="e">
        <f>VLOOKUP($C211,TD!$D$3:$O$120,4,FALSE)</f>
        <v>#N/A</v>
      </c>
      <c r="G211" s="12" t="e">
        <f>VLOOKUP($C211,SW!$D$3:$O$120,4,FALSE)</f>
        <v>#N/A</v>
      </c>
      <c r="H211" s="12" t="e">
        <f>VLOOKUP($C211,TR!$D$3:$O$120,5,FALSE)</f>
        <v>#N/A</v>
      </c>
      <c r="I211" s="12" t="e">
        <f>VLOOKUP($C211,TR!$E$3:$O$120,5,FALSE)</f>
        <v>#N/A</v>
      </c>
      <c r="J211" s="12" t="e">
        <f>VLOOKUP($C211,BR!$D$3:$O$120,4,FALSE)</f>
        <v>#N/A</v>
      </c>
      <c r="K211" s="47">
        <f t="shared" si="38"/>
        <v>0</v>
      </c>
      <c r="L211" s="12" t="e">
        <f>VLOOKUP($C211,BB!$D$3:$O$119,8,FALSE)</f>
        <v>#N/A</v>
      </c>
      <c r="M211" s="12" t="e">
        <f>VLOOKUP($C211,SB!$D$3:$O$120,8,FALSE)</f>
        <v>#N/A</v>
      </c>
      <c r="N211" s="12" t="e">
        <f>VLOOKUP($C211,TD!$D$3:$O$120,8,FALSE)</f>
        <v>#N/A</v>
      </c>
      <c r="O211" s="12" t="e">
        <f>VLOOKUP($C211,SW!$D$3:$O$120,8,FALSE)</f>
        <v>#N/A</v>
      </c>
      <c r="P211" s="12" t="e">
        <f>VLOOKUP($C211,TR!$D$3:$O$120,10,FALSE)</f>
        <v>#N/A</v>
      </c>
      <c r="Q211" s="12" t="e">
        <f>VLOOKUP($C211,TR!$E$3:$O$120,10,FALSE)</f>
        <v>#N/A</v>
      </c>
      <c r="R211" s="12" t="e">
        <f>VLOOKUP($C211,BR!$D$3:$O$120,8,FALSE)</f>
        <v>#N/A</v>
      </c>
      <c r="S211" s="47">
        <f t="shared" si="39"/>
        <v>0</v>
      </c>
      <c r="T211" s="47">
        <f t="shared" si="40"/>
        <v>0</v>
      </c>
    </row>
    <row r="212" spans="1:20" x14ac:dyDescent="0.2">
      <c r="A212" t="str">
        <f t="shared" si="37"/>
        <v/>
      </c>
      <c r="B212" s="55"/>
      <c r="C212" s="56"/>
      <c r="D212" s="12" t="e">
        <f>VLOOKUP($C212,BB!$D$3:$O$119,4,FALSE)</f>
        <v>#N/A</v>
      </c>
      <c r="E212" s="12" t="e">
        <f>VLOOKUP($C212,SB!$D$3:$O$120,4,FALSE)</f>
        <v>#N/A</v>
      </c>
      <c r="F212" s="12" t="e">
        <f>VLOOKUP($C212,TD!$D$3:$O$120,4,FALSE)</f>
        <v>#N/A</v>
      </c>
      <c r="G212" s="12" t="e">
        <f>VLOOKUP($C212,SW!$D$3:$O$120,4,FALSE)</f>
        <v>#N/A</v>
      </c>
      <c r="H212" s="12" t="e">
        <f>VLOOKUP($C212,TR!$D$3:$O$120,5,FALSE)</f>
        <v>#N/A</v>
      </c>
      <c r="I212" s="12" t="e">
        <f>VLOOKUP($C212,TR!$E$3:$O$120,5,FALSE)</f>
        <v>#N/A</v>
      </c>
      <c r="J212" s="12" t="e">
        <f>VLOOKUP($C212,BR!$D$3:$O$120,4,FALSE)</f>
        <v>#N/A</v>
      </c>
      <c r="K212" s="47">
        <f t="shared" si="38"/>
        <v>0</v>
      </c>
      <c r="L212" s="12" t="e">
        <f>VLOOKUP($C212,BB!$D$3:$O$119,8,FALSE)</f>
        <v>#N/A</v>
      </c>
      <c r="M212" s="12" t="e">
        <f>VLOOKUP($C212,SB!$D$3:$O$120,8,FALSE)</f>
        <v>#N/A</v>
      </c>
      <c r="N212" s="12" t="e">
        <f>VLOOKUP($C212,TD!$D$3:$O$120,8,FALSE)</f>
        <v>#N/A</v>
      </c>
      <c r="O212" s="12" t="e">
        <f>VLOOKUP($C212,SW!$D$3:$O$120,8,FALSE)</f>
        <v>#N/A</v>
      </c>
      <c r="P212" s="12" t="e">
        <f>VLOOKUP($C212,TR!$D$3:$O$120,10,FALSE)</f>
        <v>#N/A</v>
      </c>
      <c r="Q212" s="12" t="e">
        <f>VLOOKUP($C212,TR!$E$3:$O$120,10,FALSE)</f>
        <v>#N/A</v>
      </c>
      <c r="R212" s="12" t="e">
        <f>VLOOKUP($C212,BR!$D$3:$O$120,8,FALSE)</f>
        <v>#N/A</v>
      </c>
      <c r="S212" s="47">
        <f t="shared" si="39"/>
        <v>0</v>
      </c>
      <c r="T212" s="47">
        <f t="shared" si="40"/>
        <v>0</v>
      </c>
    </row>
    <row r="213" spans="1:20" x14ac:dyDescent="0.2">
      <c r="A213" t="str">
        <f t="shared" si="37"/>
        <v/>
      </c>
      <c r="B213" s="55"/>
      <c r="C213" s="56"/>
      <c r="D213" s="12" t="e">
        <f>VLOOKUP($C213,BB!$D$3:$O$119,4,FALSE)</f>
        <v>#N/A</v>
      </c>
      <c r="E213" s="12" t="e">
        <f>VLOOKUP($C213,SB!$D$3:$O$120,4,FALSE)</f>
        <v>#N/A</v>
      </c>
      <c r="F213" s="12" t="e">
        <f>VLOOKUP($C213,TD!$D$3:$O$120,4,FALSE)</f>
        <v>#N/A</v>
      </c>
      <c r="G213" s="12" t="e">
        <f>VLOOKUP($C213,SW!$D$3:$O$120,4,FALSE)</f>
        <v>#N/A</v>
      </c>
      <c r="H213" s="12" t="e">
        <f>VLOOKUP($C213,TR!$D$3:$O$120,5,FALSE)</f>
        <v>#N/A</v>
      </c>
      <c r="I213" s="12" t="e">
        <f>VLOOKUP($C213,TR!$E$3:$O$120,5,FALSE)</f>
        <v>#N/A</v>
      </c>
      <c r="J213" s="12" t="e">
        <f>VLOOKUP($C213,BR!$D$3:$O$120,4,FALSE)</f>
        <v>#N/A</v>
      </c>
      <c r="K213" s="47">
        <f t="shared" si="38"/>
        <v>0</v>
      </c>
      <c r="L213" s="12" t="e">
        <f>VLOOKUP($C213,BB!$D$3:$O$119,8,FALSE)</f>
        <v>#N/A</v>
      </c>
      <c r="M213" s="12" t="e">
        <f>VLOOKUP($C213,SB!$D$3:$O$120,8,FALSE)</f>
        <v>#N/A</v>
      </c>
      <c r="N213" s="12" t="e">
        <f>VLOOKUP($C213,TD!$D$3:$O$120,8,FALSE)</f>
        <v>#N/A</v>
      </c>
      <c r="O213" s="12" t="e">
        <f>VLOOKUP($C213,SW!$D$3:$O$120,8,FALSE)</f>
        <v>#N/A</v>
      </c>
      <c r="P213" s="12" t="e">
        <f>VLOOKUP($C213,TR!$D$3:$O$120,10,FALSE)</f>
        <v>#N/A</v>
      </c>
      <c r="Q213" s="12" t="e">
        <f>VLOOKUP($C213,TR!$E$3:$O$120,10,FALSE)</f>
        <v>#N/A</v>
      </c>
      <c r="R213" s="12" t="e">
        <f>VLOOKUP($C213,BR!$D$3:$O$120,8,FALSE)</f>
        <v>#N/A</v>
      </c>
      <c r="S213" s="47">
        <f t="shared" si="39"/>
        <v>0</v>
      </c>
      <c r="T213" s="47">
        <f t="shared" si="40"/>
        <v>0</v>
      </c>
    </row>
    <row r="214" spans="1:20" x14ac:dyDescent="0.2">
      <c r="A214" t="str">
        <f t="shared" si="37"/>
        <v/>
      </c>
      <c r="B214" s="55"/>
      <c r="C214" s="56"/>
      <c r="D214" s="12" t="e">
        <f>VLOOKUP($C214,BB!$D$3:$O$119,4,FALSE)</f>
        <v>#N/A</v>
      </c>
      <c r="E214" s="12" t="e">
        <f>VLOOKUP($C214,SB!$D$3:$O$120,4,FALSE)</f>
        <v>#N/A</v>
      </c>
      <c r="F214" s="12" t="e">
        <f>VLOOKUP($C214,TD!$D$3:$O$120,4,FALSE)</f>
        <v>#N/A</v>
      </c>
      <c r="G214" s="12" t="e">
        <f>VLOOKUP($C214,SW!$D$3:$O$120,4,FALSE)</f>
        <v>#N/A</v>
      </c>
      <c r="H214" s="12" t="e">
        <f>VLOOKUP($C214,TR!$D$3:$O$120,5,FALSE)</f>
        <v>#N/A</v>
      </c>
      <c r="I214" s="12" t="e">
        <f>VLOOKUP($C214,TR!$E$3:$O$120,5,FALSE)</f>
        <v>#N/A</v>
      </c>
      <c r="J214" s="12" t="e">
        <f>VLOOKUP($C214,BR!$D$3:$O$120,4,FALSE)</f>
        <v>#N/A</v>
      </c>
      <c r="K214" s="47">
        <f t="shared" si="38"/>
        <v>0</v>
      </c>
      <c r="L214" s="12" t="e">
        <f>VLOOKUP($C214,BB!$D$3:$O$119,8,FALSE)</f>
        <v>#N/A</v>
      </c>
      <c r="M214" s="12" t="e">
        <f>VLOOKUP($C214,SB!$D$3:$O$120,8,FALSE)</f>
        <v>#N/A</v>
      </c>
      <c r="N214" s="12" t="e">
        <f>VLOOKUP($C214,TD!$D$3:$O$120,8,FALSE)</f>
        <v>#N/A</v>
      </c>
      <c r="O214" s="12" t="e">
        <f>VLOOKUP($C214,SW!$D$3:$O$120,8,FALSE)</f>
        <v>#N/A</v>
      </c>
      <c r="P214" s="12" t="e">
        <f>VLOOKUP($C214,TR!$D$3:$O$120,10,FALSE)</f>
        <v>#N/A</v>
      </c>
      <c r="Q214" s="12" t="e">
        <f>VLOOKUP($C214,TR!$E$3:$O$120,10,FALSE)</f>
        <v>#N/A</v>
      </c>
      <c r="R214" s="12" t="e">
        <f>VLOOKUP($C214,BR!$D$3:$O$120,8,FALSE)</f>
        <v>#N/A</v>
      </c>
      <c r="S214" s="47">
        <f t="shared" si="39"/>
        <v>0</v>
      </c>
      <c r="T214" s="47">
        <f t="shared" si="40"/>
        <v>0</v>
      </c>
    </row>
    <row r="215" spans="1:20" x14ac:dyDescent="0.2">
      <c r="A215" t="str">
        <f t="shared" si="37"/>
        <v/>
      </c>
      <c r="B215" s="55"/>
      <c r="C215" s="56"/>
      <c r="D215" s="12" t="e">
        <f>VLOOKUP($C215,BB!$D$3:$O$119,4,FALSE)</f>
        <v>#N/A</v>
      </c>
      <c r="E215" s="12" t="e">
        <f>VLOOKUP($C215,SB!$D$3:$O$120,4,FALSE)</f>
        <v>#N/A</v>
      </c>
      <c r="F215" s="12" t="e">
        <f>VLOOKUP($C215,TD!$D$3:$O$120,4,FALSE)</f>
        <v>#N/A</v>
      </c>
      <c r="G215" s="12" t="e">
        <f>VLOOKUP($C215,SW!$D$3:$O$120,4,FALSE)</f>
        <v>#N/A</v>
      </c>
      <c r="H215" s="12" t="e">
        <f>VLOOKUP($C215,TR!$D$3:$O$120,5,FALSE)</f>
        <v>#N/A</v>
      </c>
      <c r="I215" s="12" t="e">
        <f>VLOOKUP($C215,TR!$E$3:$O$120,5,FALSE)</f>
        <v>#N/A</v>
      </c>
      <c r="J215" s="12" t="e">
        <f>VLOOKUP($C215,BR!$D$3:$O$120,4,FALSE)</f>
        <v>#N/A</v>
      </c>
      <c r="K215" s="47">
        <f t="shared" si="38"/>
        <v>0</v>
      </c>
      <c r="L215" s="12" t="e">
        <f>VLOOKUP($C215,BB!$D$3:$O$119,8,FALSE)</f>
        <v>#N/A</v>
      </c>
      <c r="M215" s="12" t="e">
        <f>VLOOKUP($C215,SB!$D$3:$O$120,8,FALSE)</f>
        <v>#N/A</v>
      </c>
      <c r="N215" s="12" t="e">
        <f>VLOOKUP($C215,TD!$D$3:$O$120,8,FALSE)</f>
        <v>#N/A</v>
      </c>
      <c r="O215" s="12" t="e">
        <f>VLOOKUP($C215,SW!$D$3:$O$120,8,FALSE)</f>
        <v>#N/A</v>
      </c>
      <c r="P215" s="12" t="e">
        <f>VLOOKUP($C215,TR!$D$3:$O$120,10,FALSE)</f>
        <v>#N/A</v>
      </c>
      <c r="Q215" s="12" t="e">
        <f>VLOOKUP($C215,TR!$E$3:$O$120,10,FALSE)</f>
        <v>#N/A</v>
      </c>
      <c r="R215" s="12" t="e">
        <f>VLOOKUP($C215,BR!$D$3:$O$120,8,FALSE)</f>
        <v>#N/A</v>
      </c>
      <c r="S215" s="47">
        <f t="shared" si="39"/>
        <v>0</v>
      </c>
      <c r="T215" s="47">
        <f t="shared" si="40"/>
        <v>0</v>
      </c>
    </row>
    <row r="216" spans="1:20" x14ac:dyDescent="0.2">
      <c r="A216" t="str">
        <f t="shared" si="37"/>
        <v/>
      </c>
      <c r="B216" s="55"/>
      <c r="C216" s="56"/>
      <c r="D216" s="12" t="e">
        <f>VLOOKUP($C216,BB!$D$3:$O$119,4,FALSE)</f>
        <v>#N/A</v>
      </c>
      <c r="E216" s="12" t="e">
        <f>VLOOKUP($C216,SB!$D$3:$O$120,4,FALSE)</f>
        <v>#N/A</v>
      </c>
      <c r="F216" s="12" t="e">
        <f>VLOOKUP($C216,TD!$D$3:$O$120,4,FALSE)</f>
        <v>#N/A</v>
      </c>
      <c r="G216" s="12" t="e">
        <f>VLOOKUP($C216,SW!$D$3:$O$120,4,FALSE)</f>
        <v>#N/A</v>
      </c>
      <c r="H216" s="12" t="e">
        <f>VLOOKUP($C216,TR!$D$3:$O$120,5,FALSE)</f>
        <v>#N/A</v>
      </c>
      <c r="I216" s="12" t="e">
        <f>VLOOKUP($C216,TR!$E$3:$O$120,5,FALSE)</f>
        <v>#N/A</v>
      </c>
      <c r="J216" s="12" t="e">
        <f>VLOOKUP($C216,BR!$D$3:$O$120,4,FALSE)</f>
        <v>#N/A</v>
      </c>
      <c r="K216" s="47">
        <f t="shared" si="38"/>
        <v>0</v>
      </c>
      <c r="L216" s="12" t="e">
        <f>VLOOKUP($C216,BB!$D$3:$O$119,8,FALSE)</f>
        <v>#N/A</v>
      </c>
      <c r="M216" s="12" t="e">
        <f>VLOOKUP($C216,SB!$D$3:$O$120,8,FALSE)</f>
        <v>#N/A</v>
      </c>
      <c r="N216" s="12" t="e">
        <f>VLOOKUP($C216,TD!$D$3:$O$120,8,FALSE)</f>
        <v>#N/A</v>
      </c>
      <c r="O216" s="12" t="e">
        <f>VLOOKUP($C216,SW!$D$3:$O$120,8,FALSE)</f>
        <v>#N/A</v>
      </c>
      <c r="P216" s="12" t="e">
        <f>VLOOKUP($C216,TR!$D$3:$O$120,10,FALSE)</f>
        <v>#N/A</v>
      </c>
      <c r="Q216" s="12" t="e">
        <f>VLOOKUP($C216,TR!$E$3:$O$120,10,FALSE)</f>
        <v>#N/A</v>
      </c>
      <c r="R216" s="12" t="e">
        <f>VLOOKUP($C216,BR!$D$3:$O$120,8,FALSE)</f>
        <v>#N/A</v>
      </c>
      <c r="S216" s="47">
        <f t="shared" si="39"/>
        <v>0</v>
      </c>
      <c r="T216" s="47">
        <f t="shared" si="40"/>
        <v>0</v>
      </c>
    </row>
    <row r="217" spans="1:20" x14ac:dyDescent="0.2">
      <c r="A217" t="str">
        <f t="shared" si="37"/>
        <v/>
      </c>
      <c r="B217" s="55"/>
      <c r="C217" s="56"/>
      <c r="D217" s="12" t="e">
        <f>VLOOKUP($C217,BB!$D$3:$O$119,4,FALSE)</f>
        <v>#N/A</v>
      </c>
      <c r="E217" s="12" t="e">
        <f>VLOOKUP($C217,SB!$D$3:$O$120,4,FALSE)</f>
        <v>#N/A</v>
      </c>
      <c r="F217" s="12" t="e">
        <f>VLOOKUP($C217,TD!$D$3:$O$120,4,FALSE)</f>
        <v>#N/A</v>
      </c>
      <c r="G217" s="12" t="e">
        <f>VLOOKUP($C217,SW!$D$3:$O$120,4,FALSE)</f>
        <v>#N/A</v>
      </c>
      <c r="H217" s="12" t="e">
        <f>VLOOKUP($C217,TR!$D$3:$O$120,5,FALSE)</f>
        <v>#N/A</v>
      </c>
      <c r="I217" s="12" t="e">
        <f>VLOOKUP($C217,TR!$E$3:$O$120,5,FALSE)</f>
        <v>#N/A</v>
      </c>
      <c r="J217" s="12" t="e">
        <f>VLOOKUP($C217,BR!$D$3:$O$120,4,FALSE)</f>
        <v>#N/A</v>
      </c>
      <c r="K217" s="47">
        <f t="shared" si="38"/>
        <v>0</v>
      </c>
      <c r="L217" s="12" t="e">
        <f>VLOOKUP($C217,BB!$D$3:$O$119,8,FALSE)</f>
        <v>#N/A</v>
      </c>
      <c r="M217" s="12" t="e">
        <f>VLOOKUP($C217,SB!$D$3:$O$120,8,FALSE)</f>
        <v>#N/A</v>
      </c>
      <c r="N217" s="12" t="e">
        <f>VLOOKUP($C217,TD!$D$3:$O$120,8,FALSE)</f>
        <v>#N/A</v>
      </c>
      <c r="O217" s="12" t="e">
        <f>VLOOKUP($C217,SW!$D$3:$O$120,8,FALSE)</f>
        <v>#N/A</v>
      </c>
      <c r="P217" s="12" t="e">
        <f>VLOOKUP($C217,TR!$D$3:$O$120,10,FALSE)</f>
        <v>#N/A</v>
      </c>
      <c r="Q217" s="12" t="e">
        <f>VLOOKUP($C217,TR!$E$3:$O$120,10,FALSE)</f>
        <v>#N/A</v>
      </c>
      <c r="R217" s="12" t="e">
        <f>VLOOKUP($C217,BR!$D$3:$O$120,8,FALSE)</f>
        <v>#N/A</v>
      </c>
      <c r="S217" s="47">
        <f t="shared" si="39"/>
        <v>0</v>
      </c>
      <c r="T217" s="47">
        <f t="shared" si="40"/>
        <v>0</v>
      </c>
    </row>
    <row r="218" spans="1:20" x14ac:dyDescent="0.2">
      <c r="A218" t="str">
        <f t="shared" si="37"/>
        <v/>
      </c>
      <c r="B218" s="55"/>
      <c r="C218" s="56"/>
      <c r="D218" s="12" t="e">
        <f>VLOOKUP($C218,BB!$D$3:$O$119,4,FALSE)</f>
        <v>#N/A</v>
      </c>
      <c r="E218" s="12" t="e">
        <f>VLOOKUP($C218,SB!$D$3:$O$120,4,FALSE)</f>
        <v>#N/A</v>
      </c>
      <c r="F218" s="12" t="e">
        <f>VLOOKUP($C218,TD!$D$3:$O$120,4,FALSE)</f>
        <v>#N/A</v>
      </c>
      <c r="G218" s="12" t="e">
        <f>VLOOKUP($C218,SW!$D$3:$O$120,4,FALSE)</f>
        <v>#N/A</v>
      </c>
      <c r="H218" s="12" t="e">
        <f>VLOOKUP($C218,TR!$D$3:$O$120,5,FALSE)</f>
        <v>#N/A</v>
      </c>
      <c r="I218" s="12" t="e">
        <f>VLOOKUP($C218,TR!$E$3:$O$120,5,FALSE)</f>
        <v>#N/A</v>
      </c>
      <c r="J218" s="12" t="e">
        <f>VLOOKUP($C218,BR!$D$3:$O$120,4,FALSE)</f>
        <v>#N/A</v>
      </c>
      <c r="K218" s="47">
        <f t="shared" si="38"/>
        <v>0</v>
      </c>
      <c r="L218" s="12" t="e">
        <f>VLOOKUP($C218,BB!$D$3:$O$119,8,FALSE)</f>
        <v>#N/A</v>
      </c>
      <c r="M218" s="12" t="e">
        <f>VLOOKUP($C218,SB!$D$3:$O$120,8,FALSE)</f>
        <v>#N/A</v>
      </c>
      <c r="N218" s="12" t="e">
        <f>VLOOKUP($C218,TD!$D$3:$O$120,8,FALSE)</f>
        <v>#N/A</v>
      </c>
      <c r="O218" s="12" t="e">
        <f>VLOOKUP($C218,SW!$D$3:$O$120,8,FALSE)</f>
        <v>#N/A</v>
      </c>
      <c r="P218" s="12" t="e">
        <f>VLOOKUP($C218,TR!$D$3:$O$120,10,FALSE)</f>
        <v>#N/A</v>
      </c>
      <c r="Q218" s="12" t="e">
        <f>VLOOKUP($C218,TR!$E$3:$O$120,10,FALSE)</f>
        <v>#N/A</v>
      </c>
      <c r="R218" s="12" t="e">
        <f>VLOOKUP($C218,BR!$D$3:$O$120,8,FALSE)</f>
        <v>#N/A</v>
      </c>
      <c r="S218" s="47">
        <f t="shared" si="39"/>
        <v>0</v>
      </c>
      <c r="T218" s="47">
        <f t="shared" si="40"/>
        <v>0</v>
      </c>
    </row>
    <row r="219" spans="1:20" x14ac:dyDescent="0.2">
      <c r="A219" t="str">
        <f t="shared" si="37"/>
        <v/>
      </c>
    </row>
    <row r="220" spans="1:20" x14ac:dyDescent="0.2">
      <c r="A220" t="str">
        <f t="shared" si="37"/>
        <v/>
      </c>
    </row>
    <row r="221" spans="1:20" x14ac:dyDescent="0.2">
      <c r="A221" t="str">
        <f t="shared" si="37"/>
        <v/>
      </c>
    </row>
    <row r="222" spans="1:20" x14ac:dyDescent="0.2">
      <c r="A222" t="str">
        <f t="shared" si="37"/>
        <v/>
      </c>
    </row>
    <row r="223" spans="1:20" x14ac:dyDescent="0.2">
      <c r="A223" t="str">
        <f t="shared" si="37"/>
        <v/>
      </c>
    </row>
    <row r="224" spans="1:20" x14ac:dyDescent="0.2">
      <c r="A224" t="str">
        <f t="shared" si="37"/>
        <v/>
      </c>
    </row>
    <row r="225" spans="1:1" x14ac:dyDescent="0.2">
      <c r="A225" t="str">
        <f t="shared" si="37"/>
        <v/>
      </c>
    </row>
    <row r="226" spans="1:1" x14ac:dyDescent="0.2">
      <c r="A226" t="str">
        <f t="shared" si="37"/>
        <v/>
      </c>
    </row>
    <row r="227" spans="1:1" x14ac:dyDescent="0.2">
      <c r="A227" t="str">
        <f t="shared" si="37"/>
        <v/>
      </c>
    </row>
    <row r="228" spans="1:1" x14ac:dyDescent="0.2">
      <c r="A228" t="str">
        <f t="shared" si="37"/>
        <v/>
      </c>
    </row>
    <row r="229" spans="1:1" x14ac:dyDescent="0.2">
      <c r="A229" t="str">
        <f t="shared" si="37"/>
        <v/>
      </c>
    </row>
    <row r="230" spans="1:1" x14ac:dyDescent="0.2">
      <c r="A230" t="str">
        <f t="shared" si="37"/>
        <v/>
      </c>
    </row>
    <row r="231" spans="1:1" x14ac:dyDescent="0.2">
      <c r="A231" t="str">
        <f t="shared" si="37"/>
        <v/>
      </c>
    </row>
    <row r="232" spans="1:1" x14ac:dyDescent="0.2">
      <c r="A232" t="str">
        <f t="shared" si="37"/>
        <v/>
      </c>
    </row>
    <row r="233" spans="1:1" x14ac:dyDescent="0.2">
      <c r="A233" t="str">
        <f t="shared" si="37"/>
        <v/>
      </c>
    </row>
    <row r="234" spans="1:1" x14ac:dyDescent="0.2">
      <c r="A234" t="str">
        <f t="shared" si="37"/>
        <v/>
      </c>
    </row>
    <row r="235" spans="1:1" x14ac:dyDescent="0.2">
      <c r="A235" t="str">
        <f t="shared" si="37"/>
        <v/>
      </c>
    </row>
    <row r="236" spans="1:1" x14ac:dyDescent="0.2">
      <c r="A236" t="str">
        <f t="shared" si="37"/>
        <v/>
      </c>
    </row>
    <row r="237" spans="1:1" x14ac:dyDescent="0.2">
      <c r="A237" t="str">
        <f t="shared" si="37"/>
        <v/>
      </c>
    </row>
    <row r="238" spans="1:1" x14ac:dyDescent="0.2">
      <c r="A238" t="str">
        <f t="shared" si="37"/>
        <v/>
      </c>
    </row>
    <row r="239" spans="1:1" x14ac:dyDescent="0.2">
      <c r="A239" t="str">
        <f t="shared" si="37"/>
        <v/>
      </c>
    </row>
    <row r="240" spans="1:1" x14ac:dyDescent="0.2">
      <c r="A240" t="str">
        <f t="shared" si="37"/>
        <v/>
      </c>
    </row>
    <row r="241" spans="1:1" x14ac:dyDescent="0.2">
      <c r="A241" t="str">
        <f t="shared" si="37"/>
        <v/>
      </c>
    </row>
    <row r="242" spans="1:1" x14ac:dyDescent="0.2">
      <c r="A242" t="str">
        <f t="shared" si="37"/>
        <v/>
      </c>
    </row>
    <row r="243" spans="1:1" x14ac:dyDescent="0.2">
      <c r="A243" t="str">
        <f t="shared" si="37"/>
        <v/>
      </c>
    </row>
    <row r="244" spans="1:1" x14ac:dyDescent="0.2">
      <c r="A244" t="str">
        <f t="shared" si="37"/>
        <v/>
      </c>
    </row>
    <row r="245" spans="1:1" x14ac:dyDescent="0.2">
      <c r="A245" t="str">
        <f t="shared" si="37"/>
        <v/>
      </c>
    </row>
    <row r="246" spans="1:1" x14ac:dyDescent="0.2">
      <c r="A246" t="str">
        <f t="shared" si="37"/>
        <v/>
      </c>
    </row>
    <row r="247" spans="1:1" x14ac:dyDescent="0.2">
      <c r="A247" t="str">
        <f t="shared" si="37"/>
        <v/>
      </c>
    </row>
    <row r="248" spans="1:1" x14ac:dyDescent="0.2">
      <c r="A248" t="str">
        <f t="shared" si="37"/>
        <v/>
      </c>
    </row>
    <row r="249" spans="1:1" x14ac:dyDescent="0.2">
      <c r="A249" t="str">
        <f t="shared" si="37"/>
        <v/>
      </c>
    </row>
    <row r="250" spans="1:1" x14ac:dyDescent="0.2">
      <c r="A250" t="str">
        <f t="shared" si="37"/>
        <v/>
      </c>
    </row>
    <row r="251" spans="1:1" x14ac:dyDescent="0.2">
      <c r="A251" t="str">
        <f t="shared" si="37"/>
        <v/>
      </c>
    </row>
    <row r="252" spans="1:1" x14ac:dyDescent="0.2">
      <c r="A252" t="str">
        <f t="shared" si="37"/>
        <v/>
      </c>
    </row>
    <row r="253" spans="1:1" x14ac:dyDescent="0.2">
      <c r="A253" t="str">
        <f t="shared" si="37"/>
        <v/>
      </c>
    </row>
    <row r="254" spans="1:1" x14ac:dyDescent="0.2">
      <c r="A254" t="str">
        <f t="shared" si="37"/>
        <v/>
      </c>
    </row>
    <row r="255" spans="1:1" x14ac:dyDescent="0.2">
      <c r="A255" t="str">
        <f t="shared" si="37"/>
        <v/>
      </c>
    </row>
    <row r="256" spans="1:1" x14ac:dyDescent="0.2">
      <c r="A256" t="str">
        <f t="shared" si="37"/>
        <v/>
      </c>
    </row>
    <row r="257" spans="1:1" x14ac:dyDescent="0.2">
      <c r="A257" t="str">
        <f t="shared" si="37"/>
        <v/>
      </c>
    </row>
    <row r="258" spans="1:1" x14ac:dyDescent="0.2">
      <c r="A258" t="str">
        <f t="shared" si="37"/>
        <v/>
      </c>
    </row>
    <row r="259" spans="1:1" x14ac:dyDescent="0.2">
      <c r="A259" t="str">
        <f t="shared" si="37"/>
        <v/>
      </c>
    </row>
    <row r="260" spans="1:1" x14ac:dyDescent="0.2">
      <c r="A260" t="str">
        <f t="shared" si="37"/>
        <v/>
      </c>
    </row>
    <row r="261" spans="1:1" x14ac:dyDescent="0.2">
      <c r="A261" t="str">
        <f t="shared" ref="A261:A324" si="41">IF(T261&gt;0,ROW()-4,"")</f>
        <v/>
      </c>
    </row>
    <row r="262" spans="1:1" x14ac:dyDescent="0.2">
      <c r="A262" t="str">
        <f t="shared" si="41"/>
        <v/>
      </c>
    </row>
    <row r="263" spans="1:1" x14ac:dyDescent="0.2">
      <c r="A263" t="str">
        <f t="shared" si="41"/>
        <v/>
      </c>
    </row>
    <row r="264" spans="1:1" x14ac:dyDescent="0.2">
      <c r="A264" t="str">
        <f t="shared" si="41"/>
        <v/>
      </c>
    </row>
    <row r="265" spans="1:1" x14ac:dyDescent="0.2">
      <c r="A265" t="str">
        <f t="shared" si="41"/>
        <v/>
      </c>
    </row>
    <row r="266" spans="1:1" x14ac:dyDescent="0.2">
      <c r="A266" t="str">
        <f t="shared" si="41"/>
        <v/>
      </c>
    </row>
    <row r="267" spans="1:1" x14ac:dyDescent="0.2">
      <c r="A267" t="str">
        <f t="shared" si="41"/>
        <v/>
      </c>
    </row>
    <row r="268" spans="1:1" x14ac:dyDescent="0.2">
      <c r="A268" t="str">
        <f t="shared" si="41"/>
        <v/>
      </c>
    </row>
    <row r="269" spans="1:1" x14ac:dyDescent="0.2">
      <c r="A269" t="str">
        <f t="shared" si="41"/>
        <v/>
      </c>
    </row>
    <row r="270" spans="1:1" x14ac:dyDescent="0.2">
      <c r="A270" t="str">
        <f t="shared" si="41"/>
        <v/>
      </c>
    </row>
    <row r="271" spans="1:1" x14ac:dyDescent="0.2">
      <c r="A271" t="str">
        <f t="shared" si="41"/>
        <v/>
      </c>
    </row>
    <row r="272" spans="1:1" x14ac:dyDescent="0.2">
      <c r="A272" t="str">
        <f t="shared" si="41"/>
        <v/>
      </c>
    </row>
    <row r="273" spans="1:1" x14ac:dyDescent="0.2">
      <c r="A273" t="str">
        <f t="shared" si="41"/>
        <v/>
      </c>
    </row>
    <row r="274" spans="1:1" x14ac:dyDescent="0.2">
      <c r="A274" t="str">
        <f t="shared" si="41"/>
        <v/>
      </c>
    </row>
    <row r="275" spans="1:1" x14ac:dyDescent="0.2">
      <c r="A275" t="str">
        <f t="shared" si="41"/>
        <v/>
      </c>
    </row>
    <row r="276" spans="1:1" x14ac:dyDescent="0.2">
      <c r="A276" t="str">
        <f t="shared" si="41"/>
        <v/>
      </c>
    </row>
    <row r="277" spans="1:1" x14ac:dyDescent="0.2">
      <c r="A277" t="str">
        <f t="shared" si="41"/>
        <v/>
      </c>
    </row>
    <row r="278" spans="1:1" x14ac:dyDescent="0.2">
      <c r="A278" t="str">
        <f t="shared" si="41"/>
        <v/>
      </c>
    </row>
    <row r="279" spans="1:1" x14ac:dyDescent="0.2">
      <c r="A279" t="str">
        <f t="shared" si="41"/>
        <v/>
      </c>
    </row>
    <row r="280" spans="1:1" x14ac:dyDescent="0.2">
      <c r="A280" t="str">
        <f t="shared" si="41"/>
        <v/>
      </c>
    </row>
    <row r="281" spans="1:1" x14ac:dyDescent="0.2">
      <c r="A281" t="str">
        <f t="shared" si="41"/>
        <v/>
      </c>
    </row>
    <row r="282" spans="1:1" x14ac:dyDescent="0.2">
      <c r="A282" t="str">
        <f t="shared" si="41"/>
        <v/>
      </c>
    </row>
    <row r="283" spans="1:1" x14ac:dyDescent="0.2">
      <c r="A283" t="str">
        <f t="shared" si="41"/>
        <v/>
      </c>
    </row>
    <row r="284" spans="1:1" x14ac:dyDescent="0.2">
      <c r="A284" t="str">
        <f t="shared" si="41"/>
        <v/>
      </c>
    </row>
    <row r="285" spans="1:1" x14ac:dyDescent="0.2">
      <c r="A285" t="str">
        <f t="shared" si="41"/>
        <v/>
      </c>
    </row>
    <row r="286" spans="1:1" x14ac:dyDescent="0.2">
      <c r="A286" t="str">
        <f t="shared" si="41"/>
        <v/>
      </c>
    </row>
    <row r="287" spans="1:1" x14ac:dyDescent="0.2">
      <c r="A287" t="str">
        <f t="shared" si="41"/>
        <v/>
      </c>
    </row>
    <row r="288" spans="1:1" x14ac:dyDescent="0.2">
      <c r="A288" t="str">
        <f t="shared" si="41"/>
        <v/>
      </c>
    </row>
    <row r="289" spans="1:1" x14ac:dyDescent="0.2">
      <c r="A289" t="str">
        <f t="shared" si="41"/>
        <v/>
      </c>
    </row>
    <row r="290" spans="1:1" x14ac:dyDescent="0.2">
      <c r="A290" t="str">
        <f t="shared" si="41"/>
        <v/>
      </c>
    </row>
    <row r="291" spans="1:1" x14ac:dyDescent="0.2">
      <c r="A291" t="str">
        <f t="shared" si="41"/>
        <v/>
      </c>
    </row>
    <row r="292" spans="1:1" x14ac:dyDescent="0.2">
      <c r="A292" t="str">
        <f t="shared" si="41"/>
        <v/>
      </c>
    </row>
    <row r="293" spans="1:1" x14ac:dyDescent="0.2">
      <c r="A293" t="str">
        <f t="shared" si="41"/>
        <v/>
      </c>
    </row>
    <row r="294" spans="1:1" x14ac:dyDescent="0.2">
      <c r="A294" t="str">
        <f t="shared" si="41"/>
        <v/>
      </c>
    </row>
    <row r="295" spans="1:1" x14ac:dyDescent="0.2">
      <c r="A295" t="str">
        <f t="shared" si="41"/>
        <v/>
      </c>
    </row>
    <row r="296" spans="1:1" x14ac:dyDescent="0.2">
      <c r="A296" t="str">
        <f t="shared" si="41"/>
        <v/>
      </c>
    </row>
    <row r="297" spans="1:1" x14ac:dyDescent="0.2">
      <c r="A297" t="str">
        <f t="shared" si="41"/>
        <v/>
      </c>
    </row>
    <row r="298" spans="1:1" x14ac:dyDescent="0.2">
      <c r="A298" t="str">
        <f t="shared" si="41"/>
        <v/>
      </c>
    </row>
    <row r="299" spans="1:1" x14ac:dyDescent="0.2">
      <c r="A299" t="str">
        <f t="shared" si="41"/>
        <v/>
      </c>
    </row>
    <row r="300" spans="1:1" x14ac:dyDescent="0.2">
      <c r="A300" t="str">
        <f t="shared" si="41"/>
        <v/>
      </c>
    </row>
    <row r="301" spans="1:1" x14ac:dyDescent="0.2">
      <c r="A301" t="str">
        <f t="shared" si="41"/>
        <v/>
      </c>
    </row>
    <row r="302" spans="1:1" x14ac:dyDescent="0.2">
      <c r="A302" t="str">
        <f t="shared" si="41"/>
        <v/>
      </c>
    </row>
    <row r="303" spans="1:1" x14ac:dyDescent="0.2">
      <c r="A303" t="str">
        <f t="shared" si="41"/>
        <v/>
      </c>
    </row>
    <row r="304" spans="1:1" x14ac:dyDescent="0.2">
      <c r="A304" t="str">
        <f t="shared" si="41"/>
        <v/>
      </c>
    </row>
    <row r="305" spans="1:1" x14ac:dyDescent="0.2">
      <c r="A305" t="str">
        <f t="shared" si="41"/>
        <v/>
      </c>
    </row>
    <row r="306" spans="1:1" x14ac:dyDescent="0.2">
      <c r="A306" t="str">
        <f t="shared" si="41"/>
        <v/>
      </c>
    </row>
    <row r="307" spans="1:1" x14ac:dyDescent="0.2">
      <c r="A307" t="str">
        <f t="shared" si="41"/>
        <v/>
      </c>
    </row>
    <row r="308" spans="1:1" x14ac:dyDescent="0.2">
      <c r="A308" t="str">
        <f t="shared" si="41"/>
        <v/>
      </c>
    </row>
    <row r="309" spans="1:1" x14ac:dyDescent="0.2">
      <c r="A309" t="str">
        <f t="shared" si="41"/>
        <v/>
      </c>
    </row>
    <row r="310" spans="1:1" x14ac:dyDescent="0.2">
      <c r="A310" t="str">
        <f t="shared" si="41"/>
        <v/>
      </c>
    </row>
    <row r="311" spans="1:1" x14ac:dyDescent="0.2">
      <c r="A311" t="str">
        <f t="shared" si="41"/>
        <v/>
      </c>
    </row>
    <row r="312" spans="1:1" x14ac:dyDescent="0.2">
      <c r="A312" t="str">
        <f t="shared" si="41"/>
        <v/>
      </c>
    </row>
    <row r="313" spans="1:1" x14ac:dyDescent="0.2">
      <c r="A313" t="str">
        <f t="shared" si="41"/>
        <v/>
      </c>
    </row>
    <row r="314" spans="1:1" x14ac:dyDescent="0.2">
      <c r="A314" t="str">
        <f t="shared" si="41"/>
        <v/>
      </c>
    </row>
    <row r="315" spans="1:1" x14ac:dyDescent="0.2">
      <c r="A315" t="str">
        <f t="shared" si="41"/>
        <v/>
      </c>
    </row>
    <row r="316" spans="1:1" x14ac:dyDescent="0.2">
      <c r="A316" t="str">
        <f t="shared" si="41"/>
        <v/>
      </c>
    </row>
    <row r="317" spans="1:1" x14ac:dyDescent="0.2">
      <c r="A317" t="str">
        <f t="shared" si="41"/>
        <v/>
      </c>
    </row>
    <row r="318" spans="1:1" x14ac:dyDescent="0.2">
      <c r="A318" t="str">
        <f t="shared" si="41"/>
        <v/>
      </c>
    </row>
    <row r="319" spans="1:1" x14ac:dyDescent="0.2">
      <c r="A319" t="str">
        <f t="shared" si="41"/>
        <v/>
      </c>
    </row>
    <row r="320" spans="1:1" x14ac:dyDescent="0.2">
      <c r="A320" t="str">
        <f t="shared" si="41"/>
        <v/>
      </c>
    </row>
    <row r="321" spans="1:1" x14ac:dyDescent="0.2">
      <c r="A321" t="str">
        <f t="shared" si="41"/>
        <v/>
      </c>
    </row>
    <row r="322" spans="1:1" x14ac:dyDescent="0.2">
      <c r="A322" t="str">
        <f t="shared" si="41"/>
        <v/>
      </c>
    </row>
    <row r="323" spans="1:1" x14ac:dyDescent="0.2">
      <c r="A323" t="str">
        <f t="shared" si="41"/>
        <v/>
      </c>
    </row>
    <row r="324" spans="1:1" x14ac:dyDescent="0.2">
      <c r="A324" t="str">
        <f t="shared" si="41"/>
        <v/>
      </c>
    </row>
    <row r="325" spans="1:1" x14ac:dyDescent="0.2">
      <c r="A325" t="str">
        <f t="shared" ref="A325:A335" si="42">IF(T325&gt;0,ROW()-4,"")</f>
        <v/>
      </c>
    </row>
    <row r="326" spans="1:1" x14ac:dyDescent="0.2">
      <c r="A326" t="str">
        <f t="shared" si="42"/>
        <v/>
      </c>
    </row>
    <row r="327" spans="1:1" x14ac:dyDescent="0.2">
      <c r="A327" t="str">
        <f t="shared" si="42"/>
        <v/>
      </c>
    </row>
    <row r="328" spans="1:1" x14ac:dyDescent="0.2">
      <c r="A328" t="str">
        <f t="shared" si="42"/>
        <v/>
      </c>
    </row>
    <row r="329" spans="1:1" x14ac:dyDescent="0.2">
      <c r="A329" t="str">
        <f t="shared" si="42"/>
        <v/>
      </c>
    </row>
    <row r="330" spans="1:1" x14ac:dyDescent="0.2">
      <c r="A330" t="str">
        <f t="shared" si="42"/>
        <v/>
      </c>
    </row>
    <row r="331" spans="1:1" x14ac:dyDescent="0.2">
      <c r="A331" t="str">
        <f t="shared" si="42"/>
        <v/>
      </c>
    </row>
    <row r="332" spans="1:1" x14ac:dyDescent="0.2">
      <c r="A332" t="str">
        <f t="shared" si="42"/>
        <v/>
      </c>
    </row>
    <row r="333" spans="1:1" x14ac:dyDescent="0.2">
      <c r="A333" t="str">
        <f t="shared" si="42"/>
        <v/>
      </c>
    </row>
    <row r="334" spans="1:1" x14ac:dyDescent="0.2">
      <c r="A334" t="str">
        <f t="shared" si="42"/>
        <v/>
      </c>
    </row>
    <row r="335" spans="1:1" x14ac:dyDescent="0.2">
      <c r="A335" t="str">
        <f t="shared" si="42"/>
        <v/>
      </c>
    </row>
  </sheetData>
  <sortState ref="A5:T34">
    <sortCondition descending="1" ref="T5:T34"/>
  </sortState>
  <mergeCells count="2">
    <mergeCell ref="D2:K2"/>
    <mergeCell ref="L2:S2"/>
  </mergeCells>
  <phoneticPr fontId="6" type="noConversion"/>
  <conditionalFormatting sqref="C128:C186">
    <cfRule type="expression" dxfId="41" priority="11" stopIfTrue="1">
      <formula>COUNTIF(C$5:C128,C128)&gt;1</formula>
    </cfRule>
  </conditionalFormatting>
  <conditionalFormatting sqref="C5:C12">
    <cfRule type="expression" dxfId="40" priority="8">
      <formula>ISNA(VLOOKUP(C5,$C:$C,1,FALSE))</formula>
    </cfRule>
  </conditionalFormatting>
  <conditionalFormatting sqref="C13:C19">
    <cfRule type="expression" dxfId="39" priority="7">
      <formula>ISNA(VLOOKUP(C13,$C:$C,1,FALSE))</formula>
    </cfRule>
  </conditionalFormatting>
  <conditionalFormatting sqref="C20:C72 C74">
    <cfRule type="expression" dxfId="38" priority="6">
      <formula>ISNA(VLOOKUP(C20,$C:$C,1,FALSE))</formula>
    </cfRule>
  </conditionalFormatting>
  <conditionalFormatting sqref="C75:C89">
    <cfRule type="expression" dxfId="37" priority="5">
      <formula>ISNA(VLOOKUP(C75,$C:$C,1,FALSE))</formula>
    </cfRule>
  </conditionalFormatting>
  <conditionalFormatting sqref="C116:C127 C96:C113">
    <cfRule type="expression" dxfId="36" priority="4">
      <formula>ISNA(VLOOKUP(C96,$C:$C,1,FALSE))</formula>
    </cfRule>
  </conditionalFormatting>
  <conditionalFormatting sqref="C115">
    <cfRule type="expression" dxfId="35" priority="2">
      <formula>ISNA(VLOOKUP(C115,$C:$C,1,FALSE))</formula>
    </cfRule>
  </conditionalFormatting>
  <printOptions horizontalCentered="1"/>
  <pageMargins left="0.75" right="0.75" top="1" bottom="1" header="0.5" footer="0.5"/>
  <pageSetup scale="85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7A30F60-BEB0-40F4-B46D-3391B13E3899}">
            <xm:f>AND(ISNA(VLOOKUP(C114,'Girls AA'!$C:$C,1,FALSE)),ISNA(VLOOKUP(C114,$C:$C,1,FALSE)))</xm:f>
            <x14:dxf>
              <fill>
                <patternFill>
                  <bgColor theme="2" tint="-9.9948118533890809E-2"/>
                </patternFill>
              </fill>
            </x14:dxf>
          </x14:cfRule>
          <xm:sqref>C114</xm:sqref>
        </x14:conditionalFormatting>
        <x14:conditionalFormatting xmlns:xm="http://schemas.microsoft.com/office/excel/2006/main">
          <x14:cfRule type="expression" priority="1" id="{4B7A6895-3AF7-4106-9319-372B7BB227CB}">
            <xm:f>AND(ISNA(VLOOKUP(C95,'Girls AA'!$C:$C,1,FALSE)),ISNA(VLOOKUP(C95,$C:$C,1,FALSE)))</xm:f>
            <x14:dxf>
              <fill>
                <patternFill>
                  <bgColor theme="2" tint="-9.9948118533890809E-2"/>
                </patternFill>
              </fill>
            </x14:dxf>
          </x14:cfRule>
          <xm:sqref>C95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400"/>
  <sheetViews>
    <sheetView topLeftCell="D1" zoomScale="120" zoomScaleNormal="120" workbookViewId="0">
      <pane ySplit="1635" activePane="bottomLeft"/>
      <selection activeCell="T8" sqref="T8"/>
      <selection pane="bottomLeft" activeCell="A5" sqref="A5:S66"/>
    </sheetView>
  </sheetViews>
  <sheetFormatPr defaultRowHeight="12.75" x14ac:dyDescent="0.2"/>
  <cols>
    <col min="1" max="1" width="5.5703125" bestFit="1" customWidth="1"/>
    <col min="2" max="2" width="5.5703125" customWidth="1"/>
    <col min="3" max="3" width="24" bestFit="1" customWidth="1"/>
    <col min="4" max="7" width="5.140625" bestFit="1" customWidth="1"/>
    <col min="8" max="8" width="8.5703125" bestFit="1" customWidth="1"/>
    <col min="9" max="9" width="8" bestFit="1" customWidth="1"/>
    <col min="10" max="10" width="5.5703125" bestFit="1" customWidth="1"/>
    <col min="11" max="14" width="5.140625" bestFit="1" customWidth="1"/>
    <col min="15" max="15" width="8.5703125" bestFit="1" customWidth="1"/>
    <col min="16" max="16" width="8" bestFit="1" customWidth="1"/>
    <col min="17" max="17" width="5.140625" bestFit="1" customWidth="1"/>
    <col min="18" max="18" width="5.5703125" bestFit="1" customWidth="1"/>
    <col min="19" max="19" width="7.140625" bestFit="1" customWidth="1"/>
  </cols>
  <sheetData>
    <row r="1" spans="1:27" ht="13.5" thickBot="1" x14ac:dyDescent="0.25">
      <c r="D1">
        <f t="shared" ref="D1:S1" si="0">SUMIF(D5:D283,"&gt;0")</f>
        <v>55</v>
      </c>
      <c r="E1">
        <f t="shared" si="0"/>
        <v>55</v>
      </c>
      <c r="F1">
        <f t="shared" si="0"/>
        <v>55</v>
      </c>
      <c r="G1">
        <f t="shared" si="0"/>
        <v>55</v>
      </c>
      <c r="H1">
        <f t="shared" si="0"/>
        <v>8</v>
      </c>
      <c r="I1">
        <f t="shared" si="0"/>
        <v>0</v>
      </c>
      <c r="J1">
        <f t="shared" si="0"/>
        <v>228</v>
      </c>
      <c r="K1">
        <f t="shared" si="0"/>
        <v>55</v>
      </c>
      <c r="L1">
        <f t="shared" si="0"/>
        <v>55</v>
      </c>
      <c r="M1">
        <f t="shared" si="0"/>
        <v>55</v>
      </c>
      <c r="N1">
        <f t="shared" si="0"/>
        <v>55</v>
      </c>
      <c r="O1">
        <f t="shared" si="0"/>
        <v>13</v>
      </c>
      <c r="P1">
        <f t="shared" si="0"/>
        <v>13</v>
      </c>
      <c r="Q1">
        <f t="shared" si="0"/>
        <v>0</v>
      </c>
      <c r="R1">
        <f t="shared" si="0"/>
        <v>246</v>
      </c>
      <c r="S1">
        <f t="shared" si="0"/>
        <v>474</v>
      </c>
    </row>
    <row r="2" spans="1:27" ht="13.5" thickBot="1" x14ac:dyDescent="0.25">
      <c r="A2" s="16"/>
      <c r="B2" s="16"/>
      <c r="C2" s="16" t="s">
        <v>19</v>
      </c>
      <c r="D2" s="177" t="s">
        <v>20</v>
      </c>
      <c r="E2" s="177"/>
      <c r="F2" s="177"/>
      <c r="G2" s="177"/>
      <c r="H2" s="177"/>
      <c r="I2" s="177"/>
      <c r="J2" s="178"/>
      <c r="K2" s="179" t="s">
        <v>21</v>
      </c>
      <c r="L2" s="177"/>
      <c r="M2" s="177"/>
      <c r="N2" s="177"/>
      <c r="O2" s="177"/>
      <c r="P2" s="177"/>
      <c r="Q2" s="177"/>
      <c r="R2" s="178"/>
      <c r="S2" s="10" t="s">
        <v>45</v>
      </c>
    </row>
    <row r="3" spans="1:27" ht="13.5" thickBot="1" x14ac:dyDescent="0.25">
      <c r="D3" s="43"/>
      <c r="E3" s="43"/>
      <c r="F3" s="43"/>
      <c r="G3" s="43"/>
      <c r="H3" s="43"/>
      <c r="I3" s="43"/>
      <c r="J3" s="17"/>
      <c r="K3" s="43"/>
      <c r="L3" s="43"/>
      <c r="M3" s="43"/>
      <c r="N3" s="43"/>
      <c r="O3" s="43"/>
      <c r="P3" s="43"/>
      <c r="Q3" s="43"/>
      <c r="R3" s="17"/>
      <c r="S3" s="10"/>
      <c r="U3">
        <f t="shared" ref="U3:AA3" si="1">SUM(U5:U183)</f>
        <v>50</v>
      </c>
      <c r="V3">
        <f t="shared" si="1"/>
        <v>56</v>
      </c>
      <c r="W3">
        <f t="shared" si="1"/>
        <v>102</v>
      </c>
      <c r="X3">
        <f t="shared" si="1"/>
        <v>75</v>
      </c>
      <c r="Y3">
        <f t="shared" si="1"/>
        <v>20</v>
      </c>
      <c r="Z3">
        <f t="shared" si="1"/>
        <v>15</v>
      </c>
      <c r="AA3">
        <f t="shared" si="1"/>
        <v>318</v>
      </c>
    </row>
    <row r="4" spans="1:27" ht="13.5" thickBot="1" x14ac:dyDescent="0.25">
      <c r="A4" s="10" t="s">
        <v>48</v>
      </c>
      <c r="B4" s="10" t="s">
        <v>41</v>
      </c>
      <c r="C4" s="10" t="s">
        <v>5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43</v>
      </c>
      <c r="I4" s="10" t="s">
        <v>44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43</v>
      </c>
      <c r="P4" s="10" t="s">
        <v>44</v>
      </c>
      <c r="Q4" s="10" t="s">
        <v>9</v>
      </c>
      <c r="R4" s="10" t="s">
        <v>10</v>
      </c>
      <c r="S4" s="10" t="s">
        <v>0</v>
      </c>
      <c r="U4" s="16" t="s">
        <v>11</v>
      </c>
      <c r="V4" s="9" t="s">
        <v>12</v>
      </c>
      <c r="W4" s="9" t="s">
        <v>13</v>
      </c>
      <c r="X4" s="9" t="s">
        <v>14</v>
      </c>
      <c r="Y4" s="9" t="s">
        <v>43</v>
      </c>
      <c r="Z4" s="11" t="s">
        <v>44</v>
      </c>
      <c r="AA4" s="10" t="s">
        <v>10</v>
      </c>
    </row>
    <row r="5" spans="1:27" ht="13.5" thickBot="1" x14ac:dyDescent="0.25">
      <c r="A5" s="87">
        <f>IF(S5&gt;0,ROW()-4,"")</f>
        <v>1</v>
      </c>
      <c r="B5" s="30" t="s">
        <v>61</v>
      </c>
      <c r="C5" s="31" t="s">
        <v>114</v>
      </c>
      <c r="D5" s="88">
        <f>VLOOKUP($C5,GT!$D$3:$O$113,4,FALSE)</f>
        <v>8</v>
      </c>
      <c r="E5" s="88" t="str">
        <f>VLOOKUP($C5,BK!$D$3:$O$120,4,FALSE)</f>
        <v/>
      </c>
      <c r="F5" s="88">
        <f>VLOOKUP($C5,BA!$D$3:$O$120,4,FALSE)</f>
        <v>5</v>
      </c>
      <c r="G5" s="88">
        <f>VLOOKUP($C5,PB!$D$3:$O$124,4,FALSE)</f>
        <v>9</v>
      </c>
      <c r="H5" s="88" t="str">
        <f>VLOOKUP($C5,TR!$D$3:$O$120,5,FALSE)</f>
        <v/>
      </c>
      <c r="I5" s="88" t="e">
        <f>VLOOKUP($C5,TR!$E$3:$O$120,5,FALSE)</f>
        <v>#N/A</v>
      </c>
      <c r="J5" s="87">
        <f>SUMIF(D5:I5,"&gt;0")</f>
        <v>22</v>
      </c>
      <c r="K5" s="88">
        <f>VLOOKUP($C5,GT!$D$3:$O$113,8,FALSE)</f>
        <v>6</v>
      </c>
      <c r="L5" s="88" t="str">
        <f>VLOOKUP($C5,BK!$D$3:$O$120,8,FALSE)</f>
        <v/>
      </c>
      <c r="M5" s="88" t="str">
        <f>VLOOKUP($C5,BA!$D$3:$O$120,8,FALSE)</f>
        <v/>
      </c>
      <c r="N5" s="88">
        <f>VLOOKUP($C5,PB!$D$3:$O$124,8,FALSE)</f>
        <v>9</v>
      </c>
      <c r="O5" s="88" t="str">
        <f>VLOOKUP($C5,TR!$D$3:$O$120,10,FALSE)</f>
        <v/>
      </c>
      <c r="P5" s="88" t="e">
        <f>VLOOKUP($C5,TR!$E$3:$O$120,10,FALSE)</f>
        <v>#N/A</v>
      </c>
      <c r="Q5" s="88" t="e">
        <f>VLOOKUP($C5,BR!$D$3:$O$120,8,FALSE)</f>
        <v>#N/A</v>
      </c>
      <c r="R5" s="87">
        <f>SUMIF(K5:Q5,"&gt;0")</f>
        <v>15</v>
      </c>
      <c r="S5" s="87">
        <f>J5+R5</f>
        <v>37</v>
      </c>
      <c r="U5" s="12">
        <f>IF(ISTEXT(VLOOKUP($C5,GT!$D$3:$O$113,1,FALSE)),1,"")</f>
        <v>1</v>
      </c>
      <c r="V5" s="12">
        <f>IF(ISTEXT(VLOOKUP($C5,BK!$D$3:$O$120,1,FALSE)),1,"")</f>
        <v>1</v>
      </c>
      <c r="W5" s="12">
        <f>IF(ISTEXT(VLOOKUP($C5,BA!$D$3:$O$120,1,FALSE)),1,"")</f>
        <v>1</v>
      </c>
      <c r="X5" s="12">
        <f>IF(ISTEXT(VLOOKUP($C5,PB!$D$3:$O$124,1,FALSE)),1,"")</f>
        <v>1</v>
      </c>
      <c r="Y5" s="12">
        <f>IF(ISTEXT(VLOOKUP($C5,TR!$D$3:$O$120,1,FALSE)),1,"")</f>
        <v>1</v>
      </c>
      <c r="Z5" s="12" t="str">
        <f>IF(ISTEXT(VLOOKUP($C5,TR!$E$3:$O$120,1,FALSE)),1,"")</f>
        <v/>
      </c>
      <c r="AA5" s="47">
        <f t="shared" ref="AA5:AA18" si="2">SUMIF(U5:Z5,"&gt;0")</f>
        <v>5</v>
      </c>
    </row>
    <row r="6" spans="1:27" ht="13.5" thickBot="1" x14ac:dyDescent="0.25">
      <c r="A6" s="87">
        <f>IF(S6&gt;0,ROW()-4,"")</f>
        <v>2</v>
      </c>
      <c r="B6" s="30" t="s">
        <v>58</v>
      </c>
      <c r="C6" s="31" t="s">
        <v>85</v>
      </c>
      <c r="D6" s="88">
        <f>VLOOKUP($C6,GT!$D$3:$O$113,4,FALSE)</f>
        <v>5</v>
      </c>
      <c r="E6" s="88" t="str">
        <f>VLOOKUP($C6,BK!$D$3:$O$120,4,FALSE)</f>
        <v/>
      </c>
      <c r="F6" s="88">
        <f>VLOOKUP($C6,BA!$D$3:$O$120,4,FALSE)</f>
        <v>6</v>
      </c>
      <c r="G6" s="88">
        <f>VLOOKUP($C6,PB!$D$3:$O$124,4,FALSE)</f>
        <v>8</v>
      </c>
      <c r="H6" s="88" t="str">
        <f>VLOOKUP($C6,TR!$D$3:$O$120,5,FALSE)</f>
        <v/>
      </c>
      <c r="I6" s="88" t="e">
        <f>VLOOKUP($C6,TR!$E$3:$O$120,5,FALSE)</f>
        <v>#N/A</v>
      </c>
      <c r="J6" s="87">
        <f>SUMIF(D6:I6,"&gt;0")</f>
        <v>19</v>
      </c>
      <c r="K6" s="88">
        <f>VLOOKUP($C6,GT!$D$3:$O$113,8,FALSE)</f>
        <v>7</v>
      </c>
      <c r="L6" s="88" t="str">
        <f>VLOOKUP($C6,BK!$D$3:$O$120,8,FALSE)</f>
        <v/>
      </c>
      <c r="M6" s="88" t="str">
        <f>VLOOKUP($C6,BA!$D$3:$O$120,8,FALSE)</f>
        <v/>
      </c>
      <c r="N6" s="88">
        <f>VLOOKUP($C6,PB!$D$3:$O$124,8,FALSE)</f>
        <v>5</v>
      </c>
      <c r="O6" s="88">
        <f>VLOOKUP($C6,TR!$D$3:$O$120,10,FALSE)</f>
        <v>6</v>
      </c>
      <c r="P6" s="88" t="e">
        <f>VLOOKUP($C6,TR!$E$3:$O$120,10,FALSE)</f>
        <v>#N/A</v>
      </c>
      <c r="Q6" s="88" t="e">
        <f>VLOOKUP($C6,BR!$D$3:$O$120,8,FALSE)</f>
        <v>#N/A</v>
      </c>
      <c r="R6" s="87">
        <f>SUMIF(K6:Q6,"&gt;0")</f>
        <v>18</v>
      </c>
      <c r="S6" s="87">
        <f>J6+R6</f>
        <v>37</v>
      </c>
      <c r="U6" s="12">
        <f>IF(ISTEXT(VLOOKUP($C6,GT!$D$3:$O$113,1,FALSE)),1,"")</f>
        <v>1</v>
      </c>
      <c r="V6" s="12">
        <f>IF(ISTEXT(VLOOKUP($C6,BK!$D$3:$O$120,1,FALSE)),1,"")</f>
        <v>1</v>
      </c>
      <c r="W6" s="12">
        <f>IF(ISTEXT(VLOOKUP($C6,BA!$D$3:$O$120,1,FALSE)),1,"")</f>
        <v>1</v>
      </c>
      <c r="X6" s="12">
        <f>IF(ISTEXT(VLOOKUP($C6,PB!$D$3:$O$124,1,FALSE)),1,"")</f>
        <v>1</v>
      </c>
      <c r="Y6" s="12">
        <f>IF(ISTEXT(VLOOKUP($C6,TR!$D$3:$O$120,1,FALSE)),1,"")</f>
        <v>1</v>
      </c>
      <c r="Z6" s="12" t="str">
        <f>IF(ISTEXT(VLOOKUP($C6,TR!$E$3:$O$120,1,FALSE)),1,"")</f>
        <v/>
      </c>
      <c r="AA6" s="47">
        <f t="shared" si="2"/>
        <v>5</v>
      </c>
    </row>
    <row r="7" spans="1:27" ht="13.5" thickBot="1" x14ac:dyDescent="0.25">
      <c r="A7" s="87">
        <f>IF(S7&gt;0,ROW()-4,"")</f>
        <v>3</v>
      </c>
      <c r="B7" s="30" t="s">
        <v>58</v>
      </c>
      <c r="C7" s="35" t="s">
        <v>98</v>
      </c>
      <c r="D7" s="88" t="str">
        <f>VLOOKUP($C7,GT!$D$3:$O$113,4,FALSE)</f>
        <v/>
      </c>
      <c r="E7" s="88">
        <f>VLOOKUP($C7,BK!$D$3:$O$120,4,FALSE)</f>
        <v>10</v>
      </c>
      <c r="F7" s="88" t="str">
        <f>VLOOKUP($C7,BA!$D$3:$O$120,4,FALSE)</f>
        <v/>
      </c>
      <c r="G7" s="88" t="str">
        <f>VLOOKUP($C7,PB!$D$3:$O$124,4,FALSE)</f>
        <v/>
      </c>
      <c r="H7" s="88" t="e">
        <f>VLOOKUP($C7,TR!$D$3:$O$120,5,FALSE)</f>
        <v>#N/A</v>
      </c>
      <c r="I7" s="88" t="str">
        <f>VLOOKUP($C7,TR!$E$3:$O$120,5,FALSE)</f>
        <v/>
      </c>
      <c r="J7" s="87">
        <f>SUMIF(D7:I7,"&gt;0")</f>
        <v>10</v>
      </c>
      <c r="K7" s="88">
        <f>VLOOKUP($C7,GT!$D$3:$O$113,8,FALSE)</f>
        <v>9</v>
      </c>
      <c r="L7" s="88" t="str">
        <f>VLOOKUP($C7,BK!$D$3:$O$120,8,FALSE)</f>
        <v/>
      </c>
      <c r="M7" s="88">
        <f>VLOOKUP($C7,BA!$D$3:$O$120,8,FALSE)</f>
        <v>8</v>
      </c>
      <c r="N7" s="88" t="str">
        <f>VLOOKUP($C7,PB!$D$3:$O$124,8,FALSE)</f>
        <v/>
      </c>
      <c r="O7" s="88" t="e">
        <f>VLOOKUP($C7,TR!$D$3:$O$120,10,FALSE)</f>
        <v>#N/A</v>
      </c>
      <c r="P7" s="88">
        <f>VLOOKUP($C7,TR!$E$3:$O$120,10,FALSE)</f>
        <v>6</v>
      </c>
      <c r="Q7" s="88" t="e">
        <f>VLOOKUP($C7,BR!$D$3:$O$120,8,FALSE)</f>
        <v>#N/A</v>
      </c>
      <c r="R7" s="87">
        <f>SUMIF(K7:Q7,"&gt;0")</f>
        <v>23</v>
      </c>
      <c r="S7" s="87">
        <f>J7+R7</f>
        <v>33</v>
      </c>
      <c r="U7" s="12">
        <f>IF(ISTEXT(VLOOKUP($C7,GT!$D$3:$O$113,1,FALSE)),1,"")</f>
        <v>1</v>
      </c>
      <c r="V7" s="12">
        <f>IF(ISTEXT(VLOOKUP($C7,BK!$D$3:$O$120,1,FALSE)),1,"")</f>
        <v>1</v>
      </c>
      <c r="W7" s="12">
        <f>IF(ISTEXT(VLOOKUP($C7,BA!$D$3:$O$120,1,FALSE)),1,"")</f>
        <v>1</v>
      </c>
      <c r="X7" s="12">
        <f>IF(ISTEXT(VLOOKUP($C7,PB!$D$3:$O$124,1,FALSE)),1,"")</f>
        <v>1</v>
      </c>
      <c r="Y7" s="12" t="str">
        <f>IF(ISTEXT(VLOOKUP($C7,TR!$D$3:$O$120,1,FALSE)),1,"")</f>
        <v/>
      </c>
      <c r="Z7" s="12">
        <f>IF(ISTEXT(VLOOKUP($C7,TR!$E$3:$O$120,1,FALSE)),1,"")</f>
        <v>1</v>
      </c>
      <c r="AA7" s="47">
        <f t="shared" si="2"/>
        <v>5</v>
      </c>
    </row>
    <row r="8" spans="1:27" ht="13.5" thickBot="1" x14ac:dyDescent="0.25">
      <c r="A8" s="87">
        <f>IF(S8&gt;0,ROW()-4,"")</f>
        <v>4</v>
      </c>
      <c r="B8" s="30" t="s">
        <v>64</v>
      </c>
      <c r="C8" s="35" t="s">
        <v>108</v>
      </c>
      <c r="D8" s="88" t="str">
        <f>VLOOKUP($C8,GT!$D$3:$O$113,4,FALSE)</f>
        <v/>
      </c>
      <c r="E8" s="88">
        <f>VLOOKUP($C8,BK!$D$3:$O$120,4,FALSE)</f>
        <v>9</v>
      </c>
      <c r="F8" s="88">
        <f>VLOOKUP($C8,BA!$D$3:$O$120,4,FALSE)</f>
        <v>2.5</v>
      </c>
      <c r="G8" s="88">
        <f>VLOOKUP($C8,PB!$D$3:$O$124,4,FALSE)</f>
        <v>10</v>
      </c>
      <c r="H8" s="88" t="e">
        <f>VLOOKUP($C8,TR!$D$3:$O$120,5,FALSE)</f>
        <v>#N/A</v>
      </c>
      <c r="I8" s="88" t="e">
        <f>VLOOKUP($C8,TR!$E$3:$O$120,5,FALSE)</f>
        <v>#N/A</v>
      </c>
      <c r="J8" s="87">
        <f>SUMIF(D8:I8,"&gt;0")</f>
        <v>21.5</v>
      </c>
      <c r="K8" s="88">
        <f>VLOOKUP($C8,GT!$D$3:$O$113,8,FALSE)</f>
        <v>3</v>
      </c>
      <c r="L8" s="88" t="str">
        <f>VLOOKUP($C8,BK!$D$3:$O$120,8,FALSE)</f>
        <v/>
      </c>
      <c r="M8" s="88" t="str">
        <f>VLOOKUP($C8,BA!$D$3:$O$120,8,FALSE)</f>
        <v/>
      </c>
      <c r="N8" s="88">
        <f>VLOOKUP($C8,PB!$D$3:$O$124,8,FALSE)</f>
        <v>10</v>
      </c>
      <c r="O8" s="88" t="e">
        <f>VLOOKUP($C8,TR!$D$3:$O$120,10,FALSE)</f>
        <v>#N/A</v>
      </c>
      <c r="P8" s="88" t="e">
        <f>VLOOKUP($C8,TR!$E$3:$O$120,10,FALSE)</f>
        <v>#N/A</v>
      </c>
      <c r="Q8" s="88" t="e">
        <f>VLOOKUP($C8,BR!$D$3:$O$120,8,FALSE)</f>
        <v>#N/A</v>
      </c>
      <c r="R8" s="87">
        <f>SUMIF(K8:Q8,"&gt;0")</f>
        <v>13</v>
      </c>
      <c r="S8" s="87">
        <f>J8+R8</f>
        <v>34.5</v>
      </c>
      <c r="U8" s="12">
        <f>IF(ISTEXT(VLOOKUP($C8,GT!$D$3:$O$113,1,FALSE)),1,"")</f>
        <v>1</v>
      </c>
      <c r="V8" s="12">
        <f>IF(ISTEXT(VLOOKUP($C8,BK!$D$3:$O$120,1,FALSE)),1,"")</f>
        <v>1</v>
      </c>
      <c r="W8" s="12">
        <f>IF(ISTEXT(VLOOKUP($C8,BA!$D$3:$O$120,1,FALSE)),1,"")</f>
        <v>1</v>
      </c>
      <c r="X8" s="12">
        <f>IF(ISTEXT(VLOOKUP($C8,PB!$D$3:$O$124,1,FALSE)),1,"")</f>
        <v>1</v>
      </c>
      <c r="Y8" s="12" t="str">
        <f>IF(ISTEXT(VLOOKUP($C8,TR!$D$3:$O$120,1,FALSE)),1,"")</f>
        <v/>
      </c>
      <c r="Z8" s="12" t="str">
        <f>IF(ISTEXT(VLOOKUP($C8,TR!$E$3:$O$120,1,FALSE)),1,"")</f>
        <v/>
      </c>
      <c r="AA8" s="47">
        <f t="shared" si="2"/>
        <v>4</v>
      </c>
    </row>
    <row r="9" spans="1:27" ht="13.5" thickBot="1" x14ac:dyDescent="0.25">
      <c r="A9" s="87">
        <f>IF(S9&gt;0,ROW()-4,"")</f>
        <v>5</v>
      </c>
      <c r="B9" s="95" t="s">
        <v>64</v>
      </c>
      <c r="C9" s="35" t="s">
        <v>103</v>
      </c>
      <c r="D9" s="88">
        <f>VLOOKUP($C9,GT!$D$3:$O$113,4,FALSE)</f>
        <v>10</v>
      </c>
      <c r="E9" s="88" t="str">
        <f>VLOOKUP($C9,BK!$D$3:$O$120,4,FALSE)</f>
        <v/>
      </c>
      <c r="F9" s="88" t="str">
        <f>VLOOKUP($C9,BA!$D$3:$O$120,4,FALSE)</f>
        <v/>
      </c>
      <c r="G9" s="88" t="str">
        <f>VLOOKUP($C9,PB!$D$3:$O$124,4,FALSE)</f>
        <v/>
      </c>
      <c r="H9" s="88" t="str">
        <f>VLOOKUP($C9,TR!$D$3:$O$120,5,FALSE)</f>
        <v/>
      </c>
      <c r="I9" s="88" t="e">
        <f>VLOOKUP($C9,TR!$E$3:$O$120,5,FALSE)</f>
        <v>#N/A</v>
      </c>
      <c r="J9" s="87">
        <f>SUMIF(D9:I9,"&gt;0")</f>
        <v>10</v>
      </c>
      <c r="K9" s="88">
        <f>VLOOKUP($C9,GT!$D$3:$O$113,8,FALSE)</f>
        <v>10</v>
      </c>
      <c r="L9" s="88" t="str">
        <f>VLOOKUP($C9,BK!$D$3:$O$120,8,FALSE)</f>
        <v/>
      </c>
      <c r="M9" s="88" t="str">
        <f>VLOOKUP($C9,BA!$D$3:$O$120,8,FALSE)</f>
        <v/>
      </c>
      <c r="N9" s="88" t="str">
        <f>VLOOKUP($C9,PB!$D$3:$O$124,8,FALSE)</f>
        <v/>
      </c>
      <c r="O9" s="88">
        <f>VLOOKUP($C9,TR!$D$3:$O$120,10,FALSE)</f>
        <v>4</v>
      </c>
      <c r="P9" s="88" t="e">
        <f>VLOOKUP($C9,TR!$E$3:$O$120,10,FALSE)</f>
        <v>#N/A</v>
      </c>
      <c r="Q9" s="88" t="e">
        <f>VLOOKUP($C9,BR!$D$3:$O$120,8,FALSE)</f>
        <v>#N/A</v>
      </c>
      <c r="R9" s="87">
        <f>SUMIF(K9:Q9,"&gt;0")</f>
        <v>14</v>
      </c>
      <c r="S9" s="87">
        <f>J9+R9</f>
        <v>24</v>
      </c>
      <c r="U9" s="12">
        <f>IF(ISTEXT(VLOOKUP($C9,GT!$D$3:$O$113,1,FALSE)),1,"")</f>
        <v>1</v>
      </c>
      <c r="V9" s="12">
        <f>IF(ISTEXT(VLOOKUP($C9,BK!$D$3:$O$120,1,FALSE)),1,"")</f>
        <v>1</v>
      </c>
      <c r="W9" s="12">
        <f>IF(ISTEXT(VLOOKUP($C9,BA!$D$3:$O$120,1,FALSE)),1,"")</f>
        <v>1</v>
      </c>
      <c r="X9" s="12">
        <f>IF(ISTEXT(VLOOKUP($C9,PB!$D$3:$O$124,1,FALSE)),1,"")</f>
        <v>1</v>
      </c>
      <c r="Y9" s="12">
        <f>IF(ISTEXT(VLOOKUP($C9,TR!$D$3:$O$120,1,FALSE)),1,"")</f>
        <v>1</v>
      </c>
      <c r="Z9" s="12" t="str">
        <f>IF(ISTEXT(VLOOKUP($C9,TR!$E$3:$O$120,1,FALSE)),1,"")</f>
        <v/>
      </c>
      <c r="AA9" s="47">
        <f t="shared" si="2"/>
        <v>5</v>
      </c>
    </row>
    <row r="10" spans="1:27" ht="13.5" thickBot="1" x14ac:dyDescent="0.25">
      <c r="A10" s="87">
        <f>IF(S10&gt;0,ROW()-4,"")</f>
        <v>6</v>
      </c>
      <c r="B10" s="30" t="s">
        <v>56</v>
      </c>
      <c r="C10" s="31" t="s">
        <v>119</v>
      </c>
      <c r="D10" s="88" t="str">
        <f>VLOOKUP($C10,GT!$D$3:$O$113,4,FALSE)</f>
        <v/>
      </c>
      <c r="E10" s="88" t="str">
        <f>VLOOKUP($C10,BK!$D$3:$O$120,4,FALSE)</f>
        <v/>
      </c>
      <c r="F10" s="88">
        <f>VLOOKUP($C10,BA!$D$3:$O$120,4,FALSE)</f>
        <v>10</v>
      </c>
      <c r="G10" s="88" t="str">
        <f>VLOOKUP($C10,PB!$D$3:$O$124,4,FALSE)</f>
        <v/>
      </c>
      <c r="H10" s="88" t="e">
        <f>VLOOKUP($C10,TR!$D$3:$O$120,5,FALSE)</f>
        <v>#N/A</v>
      </c>
      <c r="I10" s="88" t="e">
        <f>VLOOKUP($C10,TR!$E$3:$O$120,5,FALSE)</f>
        <v>#N/A</v>
      </c>
      <c r="J10" s="87">
        <f>SUMIF(D10:I10,"&gt;0")</f>
        <v>10</v>
      </c>
      <c r="K10" s="88" t="str">
        <f>VLOOKUP($C10,GT!$D$3:$O$113,8,FALSE)</f>
        <v/>
      </c>
      <c r="L10" s="88" t="str">
        <f>VLOOKUP($C10,BK!$D$3:$O$120,8,FALSE)</f>
        <v/>
      </c>
      <c r="M10" s="88">
        <f>VLOOKUP($C10,BA!$D$3:$O$120,8,FALSE)</f>
        <v>10</v>
      </c>
      <c r="N10" s="88" t="str">
        <f>VLOOKUP($C10,PB!$D$3:$O$124,8,FALSE)</f>
        <v/>
      </c>
      <c r="O10" s="88" t="e">
        <f>VLOOKUP($C10,TR!$D$3:$O$120,10,FALSE)</f>
        <v>#N/A</v>
      </c>
      <c r="P10" s="88" t="e">
        <f>VLOOKUP($C10,TR!$E$3:$O$120,10,FALSE)</f>
        <v>#N/A</v>
      </c>
      <c r="Q10" s="88" t="e">
        <f>VLOOKUP($C10,BR!$D$3:$O$120,8,FALSE)</f>
        <v>#N/A</v>
      </c>
      <c r="R10" s="87">
        <f>SUMIF(K10:Q10,"&gt;0")</f>
        <v>10</v>
      </c>
      <c r="S10" s="87">
        <f>J10+R10</f>
        <v>20</v>
      </c>
      <c r="U10" s="12">
        <f>IF(ISTEXT(VLOOKUP($C10,GT!$D$3:$O$113,1,FALSE)),1,"")</f>
        <v>1</v>
      </c>
      <c r="V10" s="12">
        <f>IF(ISTEXT(VLOOKUP($C10,BK!$D$3:$O$120,1,FALSE)),1,"")</f>
        <v>1</v>
      </c>
      <c r="W10" s="12">
        <f>IF(ISTEXT(VLOOKUP($C10,BA!$D$3:$O$120,1,FALSE)),1,"")</f>
        <v>1</v>
      </c>
      <c r="X10" s="12">
        <f>IF(ISTEXT(VLOOKUP($C10,PB!$D$3:$O$124,1,FALSE)),1,"")</f>
        <v>1</v>
      </c>
      <c r="Y10" s="12" t="str">
        <f>IF(ISTEXT(VLOOKUP($C10,TR!$D$3:$O$120,1,FALSE)),1,"")</f>
        <v/>
      </c>
      <c r="Z10" s="12" t="str">
        <f>IF(ISTEXT(VLOOKUP($C10,TR!$E$3:$O$120,1,FALSE)),1,"")</f>
        <v/>
      </c>
      <c r="AA10" s="47">
        <f t="shared" si="2"/>
        <v>4</v>
      </c>
    </row>
    <row r="11" spans="1:27" ht="13.5" thickBot="1" x14ac:dyDescent="0.25">
      <c r="A11" s="87">
        <f>IF(S11&gt;0,ROW()-4,"")</f>
        <v>7</v>
      </c>
      <c r="B11" s="30" t="s">
        <v>56</v>
      </c>
      <c r="C11" s="31" t="s">
        <v>115</v>
      </c>
      <c r="D11" s="88" t="str">
        <f>VLOOKUP($C11,GT!$D$3:$O$113,4,FALSE)</f>
        <v/>
      </c>
      <c r="E11" s="88">
        <f>VLOOKUP($C11,BK!$D$3:$O$120,4,FALSE)</f>
        <v>7</v>
      </c>
      <c r="F11" s="88" t="str">
        <f>VLOOKUP($C11,BA!$D$3:$O$120,4,FALSE)</f>
        <v/>
      </c>
      <c r="G11" s="88" t="str">
        <f>VLOOKUP($C11,PB!$D$3:$O$124,4,FALSE)</f>
        <v/>
      </c>
      <c r="H11" s="88" t="e">
        <f>VLOOKUP($C11,TR!$D$3:$O$120,5,FALSE)</f>
        <v>#N/A</v>
      </c>
      <c r="I11" s="88" t="str">
        <f>VLOOKUP($C11,TR!$E$3:$O$120,5,FALSE)</f>
        <v/>
      </c>
      <c r="J11" s="87">
        <f>SUMIF(D11:I11,"&gt;0")</f>
        <v>7</v>
      </c>
      <c r="K11" s="88" t="str">
        <f>VLOOKUP($C11,GT!$D$3:$O$113,8,FALSE)</f>
        <v/>
      </c>
      <c r="L11" s="88">
        <f>VLOOKUP($C11,BK!$D$3:$O$120,8,FALSE)</f>
        <v>10</v>
      </c>
      <c r="M11" s="88" t="str">
        <f>VLOOKUP($C11,BA!$D$3:$O$120,8,FALSE)</f>
        <v/>
      </c>
      <c r="N11" s="88" t="str">
        <f>VLOOKUP($C11,PB!$D$3:$O$124,8,FALSE)</f>
        <v/>
      </c>
      <c r="O11" s="88" t="e">
        <f>VLOOKUP($C11,TR!$D$3:$O$120,10,FALSE)</f>
        <v>#N/A</v>
      </c>
      <c r="P11" s="88" t="str">
        <f>VLOOKUP($C11,TR!$E$3:$O$120,10,FALSE)</f>
        <v/>
      </c>
      <c r="Q11" s="88" t="e">
        <f>VLOOKUP($C11,BR!$D$3:$O$120,8,FALSE)</f>
        <v>#N/A</v>
      </c>
      <c r="R11" s="87">
        <f>SUMIF(K11:Q11,"&gt;0")</f>
        <v>10</v>
      </c>
      <c r="S11" s="87">
        <f>J11+R11</f>
        <v>17</v>
      </c>
      <c r="U11" s="12">
        <f>IF(ISTEXT(VLOOKUP($C11,GT!$D$3:$O$113,1,FALSE)),1,"")</f>
        <v>1</v>
      </c>
      <c r="V11" s="12">
        <f>IF(ISTEXT(VLOOKUP($C11,BK!$D$3:$O$120,1,FALSE)),1,"")</f>
        <v>1</v>
      </c>
      <c r="W11" s="12">
        <f>IF(ISTEXT(VLOOKUP($C11,BA!$D$3:$O$120,1,FALSE)),1,"")</f>
        <v>1</v>
      </c>
      <c r="X11" s="12">
        <f>IF(ISTEXT(VLOOKUP($C11,PB!$D$3:$O$124,1,FALSE)),1,"")</f>
        <v>1</v>
      </c>
      <c r="Y11" s="12" t="str">
        <f>IF(ISTEXT(VLOOKUP($C11,TR!$D$3:$O$120,1,FALSE)),1,"")</f>
        <v/>
      </c>
      <c r="Z11" s="12">
        <f>IF(ISTEXT(VLOOKUP($C11,TR!$E$3:$O$120,1,FALSE)),1,"")</f>
        <v>1</v>
      </c>
      <c r="AA11" s="47">
        <f t="shared" si="2"/>
        <v>5</v>
      </c>
    </row>
    <row r="12" spans="1:27" ht="13.5" thickBot="1" x14ac:dyDescent="0.25">
      <c r="A12" s="87">
        <f>IF(S12&gt;0,ROW()-4,"")</f>
        <v>8</v>
      </c>
      <c r="B12" s="30" t="s">
        <v>109</v>
      </c>
      <c r="C12" s="35" t="s">
        <v>110</v>
      </c>
      <c r="D12" s="88">
        <f>VLOOKUP($C12,GT!$D$3:$O$113,4,FALSE)</f>
        <v>9</v>
      </c>
      <c r="E12" s="88" t="str">
        <f>VLOOKUP($C12,BK!$D$3:$O$120,4,FALSE)</f>
        <v/>
      </c>
      <c r="F12" s="88" t="str">
        <f>VLOOKUP($C12,BA!$D$3:$O$120,4,FALSE)</f>
        <v/>
      </c>
      <c r="G12" s="88" t="str">
        <f>VLOOKUP($C12,PB!$D$3:$O$124,4,FALSE)</f>
        <v/>
      </c>
      <c r="H12" s="88" t="e">
        <f>VLOOKUP($C12,TR!$D$3:$O$120,5,FALSE)</f>
        <v>#N/A</v>
      </c>
      <c r="I12" s="88" t="e">
        <f>VLOOKUP($C12,TR!$E$3:$O$120,5,FALSE)</f>
        <v>#N/A</v>
      </c>
      <c r="J12" s="87">
        <f>SUMIF(D12:I12,"&gt;0")</f>
        <v>9</v>
      </c>
      <c r="K12" s="88" t="str">
        <f>VLOOKUP($C12,GT!$D$3:$O$113,8,FALSE)</f>
        <v/>
      </c>
      <c r="L12" s="88">
        <f>VLOOKUP($C12,BK!$D$3:$O$120,8,FALSE)</f>
        <v>8</v>
      </c>
      <c r="M12" s="88" t="str">
        <f>VLOOKUP($C12,BA!$D$3:$O$120,8,FALSE)</f>
        <v/>
      </c>
      <c r="N12" s="88" t="str">
        <f>VLOOKUP($C12,PB!$D$3:$O$124,8,FALSE)</f>
        <v/>
      </c>
      <c r="O12" s="88" t="e">
        <f>VLOOKUP($C12,TR!$D$3:$O$120,10,FALSE)</f>
        <v>#N/A</v>
      </c>
      <c r="P12" s="88" t="e">
        <f>VLOOKUP($C12,TR!$E$3:$O$120,10,FALSE)</f>
        <v>#N/A</v>
      </c>
      <c r="Q12" s="88" t="e">
        <f>VLOOKUP($C12,BR!$D$3:$O$120,8,FALSE)</f>
        <v>#N/A</v>
      </c>
      <c r="R12" s="87">
        <f>SUMIF(K12:Q12,"&gt;0")</f>
        <v>8</v>
      </c>
      <c r="S12" s="87">
        <f>J12+R12</f>
        <v>17</v>
      </c>
      <c r="U12" s="12">
        <f>IF(ISTEXT(VLOOKUP($C12,GT!$D$3:$O$113,1,FALSE)),1,"")</f>
        <v>1</v>
      </c>
      <c r="V12" s="12">
        <f>IF(ISTEXT(VLOOKUP($C12,BK!$D$3:$O$120,1,FALSE)),1,"")</f>
        <v>1</v>
      </c>
      <c r="W12" s="12">
        <f>IF(ISTEXT(VLOOKUP($C12,BA!$D$3:$O$120,1,FALSE)),1,"")</f>
        <v>1</v>
      </c>
      <c r="X12" s="12">
        <f>IF(ISTEXT(VLOOKUP($C12,PB!$D$3:$O$124,1,FALSE)),1,"")</f>
        <v>1</v>
      </c>
      <c r="Y12" s="12" t="str">
        <f>IF(ISTEXT(VLOOKUP($C12,TR!$D$3:$O$120,1,FALSE)),1,"")</f>
        <v/>
      </c>
      <c r="Z12" s="12" t="str">
        <f>IF(ISTEXT(VLOOKUP($C12,TR!$E$3:$O$120,1,FALSE)),1,"")</f>
        <v/>
      </c>
      <c r="AA12" s="47">
        <f t="shared" si="2"/>
        <v>4</v>
      </c>
    </row>
    <row r="13" spans="1:27" ht="13.5" thickBot="1" x14ac:dyDescent="0.25">
      <c r="A13" s="87">
        <f>IF(S13&gt;0,ROW()-4,"")</f>
        <v>9</v>
      </c>
      <c r="B13" s="30" t="s">
        <v>58</v>
      </c>
      <c r="C13" s="31" t="s">
        <v>102</v>
      </c>
      <c r="D13" s="88" t="str">
        <f>VLOOKUP($C13,GT!$D$3:$O$113,4,FALSE)</f>
        <v/>
      </c>
      <c r="E13" s="88" t="str">
        <f>VLOOKUP($C13,BK!$D$3:$O$120,4,FALSE)</f>
        <v/>
      </c>
      <c r="F13" s="88" t="str">
        <f>VLOOKUP($C13,BA!$D$3:$O$120,4,FALSE)</f>
        <v/>
      </c>
      <c r="G13" s="88" t="str">
        <f>VLOOKUP($C13,PB!$D$3:$O$124,4,FALSE)</f>
        <v/>
      </c>
      <c r="H13" s="88" t="str">
        <f>VLOOKUP($C13,TR!$D$3:$O$120,5,FALSE)</f>
        <v/>
      </c>
      <c r="I13" s="88" t="e">
        <f>VLOOKUP($C13,TR!$E$3:$O$120,5,FALSE)</f>
        <v>#N/A</v>
      </c>
      <c r="J13" s="87">
        <f>SUMIF(D13:I13,"&gt;0")</f>
        <v>0</v>
      </c>
      <c r="K13" s="88">
        <f>VLOOKUP($C13,GT!$D$3:$O$113,8,FALSE)</f>
        <v>4</v>
      </c>
      <c r="L13" s="88">
        <f>VLOOKUP($C13,BK!$D$3:$O$120,8,FALSE)</f>
        <v>9</v>
      </c>
      <c r="M13" s="88" t="str">
        <f>VLOOKUP($C13,BA!$D$3:$O$120,8,FALSE)</f>
        <v/>
      </c>
      <c r="N13" s="88" t="str">
        <f>VLOOKUP($C13,PB!$D$3:$O$124,8,FALSE)</f>
        <v/>
      </c>
      <c r="O13" s="88">
        <f>VLOOKUP($C13,TR!$D$3:$O$120,10,FALSE)</f>
        <v>3</v>
      </c>
      <c r="P13" s="88" t="e">
        <f>VLOOKUP($C13,TR!$E$3:$O$120,10,FALSE)</f>
        <v>#N/A</v>
      </c>
      <c r="Q13" s="88" t="e">
        <f>VLOOKUP($C13,BR!$D$3:$O$120,8,FALSE)</f>
        <v>#N/A</v>
      </c>
      <c r="R13" s="87">
        <f>SUMIF(K13:Q13,"&gt;0")</f>
        <v>16</v>
      </c>
      <c r="S13" s="87">
        <f>J13+R13</f>
        <v>16</v>
      </c>
      <c r="U13" s="12">
        <f>IF(ISTEXT(VLOOKUP($C13,GT!$D$3:$O$113,1,FALSE)),1,"")</f>
        <v>1</v>
      </c>
      <c r="V13" s="12">
        <f>IF(ISTEXT(VLOOKUP($C13,BK!$D$3:$O$120,1,FALSE)),1,"")</f>
        <v>1</v>
      </c>
      <c r="W13" s="12">
        <f>IF(ISTEXT(VLOOKUP($C13,BA!$D$3:$O$120,1,FALSE)),1,"")</f>
        <v>1</v>
      </c>
      <c r="X13" s="12">
        <f>IF(ISTEXT(VLOOKUP($C13,PB!$D$3:$O$124,1,FALSE)),1,"")</f>
        <v>1</v>
      </c>
      <c r="Y13" s="12">
        <f>IF(ISTEXT(VLOOKUP($C13,TR!$D$3:$O$120,1,FALSE)),1,"")</f>
        <v>1</v>
      </c>
      <c r="Z13" s="12" t="str">
        <f>IF(ISTEXT(VLOOKUP($C13,TR!$E$3:$O$120,1,FALSE)),1,"")</f>
        <v/>
      </c>
      <c r="AA13" s="47">
        <f t="shared" si="2"/>
        <v>5</v>
      </c>
    </row>
    <row r="14" spans="1:27" ht="13.5" thickBot="1" x14ac:dyDescent="0.25">
      <c r="A14" s="87">
        <f>IF(S14&gt;0,ROW()-4,"")</f>
        <v>10</v>
      </c>
      <c r="B14" s="30" t="s">
        <v>56</v>
      </c>
      <c r="C14" s="31" t="s">
        <v>77</v>
      </c>
      <c r="D14" s="88" t="str">
        <f>VLOOKUP($C14,GT!$D$3:$O$113,4,FALSE)</f>
        <v/>
      </c>
      <c r="E14" s="88" t="e">
        <f>VLOOKUP($C14,BK!$D$3:$O$120,4,FALSE)</f>
        <v>#N/A</v>
      </c>
      <c r="F14" s="88">
        <f>VLOOKUP($C14,BA!$D$3:$O$120,4,FALSE)</f>
        <v>1</v>
      </c>
      <c r="G14" s="88" t="str">
        <f>VLOOKUP($C14,PB!$D$3:$O$124,4,FALSE)</f>
        <v/>
      </c>
      <c r="H14" s="88" t="e">
        <f>VLOOKUP($C14,TR!$D$3:$O$120,5,FALSE)</f>
        <v>#N/A</v>
      </c>
      <c r="I14" s="88" t="e">
        <f>VLOOKUP($C14,TR!$E$3:$O$120,5,FALSE)</f>
        <v>#N/A</v>
      </c>
      <c r="J14" s="87">
        <f>SUMIF(D14:I14,"&gt;0")</f>
        <v>1</v>
      </c>
      <c r="K14" s="88">
        <f>VLOOKUP($C14,GT!$D$3:$O$113,8,FALSE)</f>
        <v>5</v>
      </c>
      <c r="L14" s="88" t="e">
        <f>VLOOKUP($C14,BK!$D$3:$O$120,8,FALSE)</f>
        <v>#N/A</v>
      </c>
      <c r="M14" s="88" t="str">
        <f>VLOOKUP($C14,BA!$D$3:$O$120,8,FALSE)</f>
        <v/>
      </c>
      <c r="N14" s="88">
        <f>VLOOKUP($C14,PB!$D$3:$O$124,8,FALSE)</f>
        <v>8</v>
      </c>
      <c r="O14" s="88" t="e">
        <f>VLOOKUP($C14,TR!$D$3:$O$120,10,FALSE)</f>
        <v>#N/A</v>
      </c>
      <c r="P14" s="88" t="e">
        <f>VLOOKUP($C14,TR!$E$3:$O$120,10,FALSE)</f>
        <v>#N/A</v>
      </c>
      <c r="Q14" s="88" t="e">
        <f>VLOOKUP($C14,BR!$D$3:$O$120,8,FALSE)</f>
        <v>#N/A</v>
      </c>
      <c r="R14" s="87">
        <f>SUMIF(K14:Q14,"&gt;0")</f>
        <v>13</v>
      </c>
      <c r="S14" s="87">
        <f>J14+R14</f>
        <v>14</v>
      </c>
      <c r="U14" s="12">
        <f>IF(ISTEXT(VLOOKUP($C14,GT!$D$3:$O$113,1,FALSE)),1,"")</f>
        <v>1</v>
      </c>
      <c r="V14" s="12" t="str">
        <f>IF(ISTEXT(VLOOKUP($C14,BK!$D$3:$O$120,1,FALSE)),1,"")</f>
        <v/>
      </c>
      <c r="W14" s="12">
        <f>IF(ISTEXT(VLOOKUP($C14,BA!$D$3:$O$120,1,FALSE)),1,"")</f>
        <v>1</v>
      </c>
      <c r="X14" s="12">
        <f>IF(ISTEXT(VLOOKUP($C14,PB!$D$3:$O$124,1,FALSE)),1,"")</f>
        <v>1</v>
      </c>
      <c r="Y14" s="12" t="str">
        <f>IF(ISTEXT(VLOOKUP($C14,TR!$D$3:$O$120,1,FALSE)),1,"")</f>
        <v/>
      </c>
      <c r="Z14" s="12" t="str">
        <f>IF(ISTEXT(VLOOKUP($C14,TR!$E$3:$O$120,1,FALSE)),1,"")</f>
        <v/>
      </c>
      <c r="AA14" s="47">
        <f t="shared" si="2"/>
        <v>3</v>
      </c>
    </row>
    <row r="15" spans="1:27" ht="13.5" thickBot="1" x14ac:dyDescent="0.25">
      <c r="A15" s="87">
        <f>IF(S15&gt;0,ROW()-4,"")</f>
        <v>11</v>
      </c>
      <c r="B15" s="30" t="s">
        <v>56</v>
      </c>
      <c r="C15" s="31" t="s">
        <v>81</v>
      </c>
      <c r="D15" s="88">
        <f>VLOOKUP($C15,GT!$D$3:$O$113,4,FALSE)</f>
        <v>7</v>
      </c>
      <c r="E15" s="88" t="str">
        <f>VLOOKUP($C15,BK!$D$3:$O$120,4,FALSE)</f>
        <v/>
      </c>
      <c r="F15" s="88" t="str">
        <f>VLOOKUP($C15,BA!$D$3:$O$120,4,FALSE)</f>
        <v/>
      </c>
      <c r="G15" s="88" t="str">
        <f>VLOOKUP($C15,PB!$D$3:$O$124,4,FALSE)</f>
        <v/>
      </c>
      <c r="H15" s="88" t="str">
        <f>VLOOKUP($C15,TR!$D$3:$O$120,5,FALSE)</f>
        <v/>
      </c>
      <c r="I15" s="88" t="e">
        <f>VLOOKUP($C15,TR!$E$3:$O$120,5,FALSE)</f>
        <v>#N/A</v>
      </c>
      <c r="J15" s="87">
        <f>SUMIF(D15:I15,"&gt;0")</f>
        <v>7</v>
      </c>
      <c r="K15" s="88" t="str">
        <f>VLOOKUP($C15,GT!$D$3:$O$113,8,FALSE)</f>
        <v/>
      </c>
      <c r="L15" s="88" t="str">
        <f>VLOOKUP($C15,BK!$D$3:$O$120,8,FALSE)</f>
        <v/>
      </c>
      <c r="M15" s="88" t="str">
        <f>VLOOKUP($C15,BA!$D$3:$O$120,8,FALSE)</f>
        <v/>
      </c>
      <c r="N15" s="88">
        <f>VLOOKUP($C15,PB!$D$3:$O$124,8,FALSE)</f>
        <v>7</v>
      </c>
      <c r="O15" s="88" t="str">
        <f>VLOOKUP($C15,TR!$D$3:$O$120,10,FALSE)</f>
        <v/>
      </c>
      <c r="P15" s="88" t="e">
        <f>VLOOKUP($C15,TR!$E$3:$O$120,10,FALSE)</f>
        <v>#N/A</v>
      </c>
      <c r="Q15" s="88" t="e">
        <f>VLOOKUP($C15,BR!$D$3:$O$120,8,FALSE)</f>
        <v>#N/A</v>
      </c>
      <c r="R15" s="87">
        <f>SUMIF(K15:Q15,"&gt;0")</f>
        <v>7</v>
      </c>
      <c r="S15" s="87">
        <f>J15+R15</f>
        <v>14</v>
      </c>
      <c r="U15" s="12">
        <f>IF(ISTEXT(VLOOKUP($C15,GT!$D$3:$O$113,1,FALSE)),1,"")</f>
        <v>1</v>
      </c>
      <c r="V15" s="12">
        <f>IF(ISTEXT(VLOOKUP($C15,BK!$D$3:$O$120,1,FALSE)),1,"")</f>
        <v>1</v>
      </c>
      <c r="W15" s="12">
        <f>IF(ISTEXT(VLOOKUP($C15,BA!$D$3:$O$120,1,FALSE)),1,"")</f>
        <v>1</v>
      </c>
      <c r="X15" s="12">
        <f>IF(ISTEXT(VLOOKUP($C15,PB!$D$3:$O$124,1,FALSE)),1,"")</f>
        <v>1</v>
      </c>
      <c r="Y15" s="12">
        <f>IF(ISTEXT(VLOOKUP($C15,TR!$D$3:$O$120,1,FALSE)),1,"")</f>
        <v>1</v>
      </c>
      <c r="Z15" s="12" t="str">
        <f>IF(ISTEXT(VLOOKUP($C15,TR!$E$3:$O$120,1,FALSE)),1,"")</f>
        <v/>
      </c>
      <c r="AA15" s="47">
        <f t="shared" si="2"/>
        <v>5</v>
      </c>
    </row>
    <row r="16" spans="1:27" ht="13.5" thickBot="1" x14ac:dyDescent="0.25">
      <c r="A16" s="87">
        <f>IF(S16&gt;0,ROW()-4,"")</f>
        <v>12</v>
      </c>
      <c r="B16" s="30" t="s">
        <v>58</v>
      </c>
      <c r="C16" s="31" t="s">
        <v>216</v>
      </c>
      <c r="D16" s="88" t="e">
        <f>VLOOKUP($C16,GT!$D$3:$O$113,4,FALSE)</f>
        <v>#N/A</v>
      </c>
      <c r="E16" s="88" t="e">
        <f>VLOOKUP($C16,BK!$D$3:$O$120,4,FALSE)</f>
        <v>#N/A</v>
      </c>
      <c r="F16" s="88">
        <f>VLOOKUP($C16,BA!$D$3:$O$120,4,FALSE)</f>
        <v>7</v>
      </c>
      <c r="G16" s="88" t="e">
        <f>VLOOKUP($C16,PB!$D$3:$O$124,4,FALSE)</f>
        <v>#N/A</v>
      </c>
      <c r="H16" s="88" t="e">
        <f>VLOOKUP($C16,TR!$D$3:$O$120,5,FALSE)</f>
        <v>#N/A</v>
      </c>
      <c r="I16" s="88" t="e">
        <f>VLOOKUP($C16,TR!$E$3:$O$120,5,FALSE)</f>
        <v>#N/A</v>
      </c>
      <c r="J16" s="87">
        <f>SUMIF(D16:I16,"&gt;0")</f>
        <v>7</v>
      </c>
      <c r="K16" s="88" t="e">
        <f>VLOOKUP($C16,GT!$D$3:$O$113,8,FALSE)</f>
        <v>#N/A</v>
      </c>
      <c r="L16" s="88" t="e">
        <f>VLOOKUP($C16,BK!$D$3:$O$120,8,FALSE)</f>
        <v>#N/A</v>
      </c>
      <c r="M16" s="88">
        <f>VLOOKUP($C16,BA!$D$3:$O$120,8,FALSE)</f>
        <v>7</v>
      </c>
      <c r="N16" s="88" t="e">
        <f>VLOOKUP($C16,PB!$D$3:$O$124,8,FALSE)</f>
        <v>#N/A</v>
      </c>
      <c r="O16" s="88" t="e">
        <f>VLOOKUP($C16,TR!$D$3:$O$120,10,FALSE)</f>
        <v>#N/A</v>
      </c>
      <c r="P16" s="88" t="e">
        <f>VLOOKUP($C16,TR!$E$3:$O$120,10,FALSE)</f>
        <v>#N/A</v>
      </c>
      <c r="Q16" s="88" t="e">
        <f>VLOOKUP($C16,BR!$D$3:$O$120,8,FALSE)</f>
        <v>#N/A</v>
      </c>
      <c r="R16" s="87">
        <f>SUMIF(K16:Q16,"&gt;0")</f>
        <v>7</v>
      </c>
      <c r="S16" s="87">
        <f>J16+R16</f>
        <v>14</v>
      </c>
      <c r="U16" s="12" t="str">
        <f>IF(ISTEXT(VLOOKUP($C16,GT!$D$3:$O$113,1,FALSE)),1,"")</f>
        <v/>
      </c>
      <c r="V16" s="12" t="str">
        <f>IF(ISTEXT(VLOOKUP($C16,BK!$D$3:$O$120,1,FALSE)),1,"")</f>
        <v/>
      </c>
      <c r="W16" s="12">
        <f>IF(ISTEXT(VLOOKUP($C16,BA!$D$3:$O$120,1,FALSE)),1,"")</f>
        <v>1</v>
      </c>
      <c r="X16" s="12" t="str">
        <f>IF(ISTEXT(VLOOKUP($C16,PB!$D$3:$O$124,1,FALSE)),1,"")</f>
        <v/>
      </c>
      <c r="Y16" s="12" t="str">
        <f>IF(ISTEXT(VLOOKUP($C16,TR!$D$3:$O$120,1,FALSE)),1,"")</f>
        <v/>
      </c>
      <c r="Z16" s="12" t="str">
        <f>IF(ISTEXT(VLOOKUP($C16,TR!$E$3:$O$120,1,FALSE)),1,"")</f>
        <v/>
      </c>
      <c r="AA16" s="47">
        <f t="shared" si="2"/>
        <v>1</v>
      </c>
    </row>
    <row r="17" spans="1:27" ht="13.5" thickBot="1" x14ac:dyDescent="0.25">
      <c r="A17" s="87">
        <f>IF(S17&gt;0,ROW()-4,"")</f>
        <v>13</v>
      </c>
      <c r="B17" s="30" t="s">
        <v>58</v>
      </c>
      <c r="C17" s="31" t="s">
        <v>227</v>
      </c>
      <c r="D17" s="88" t="e">
        <f>VLOOKUP($C17,GT!$D$3:$O$113,4,FALSE)</f>
        <v>#N/A</v>
      </c>
      <c r="E17" s="88" t="e">
        <f>VLOOKUP($C17,BK!$D$3:$O$120,4,FALSE)</f>
        <v>#N/A</v>
      </c>
      <c r="F17" s="88">
        <f>VLOOKUP($C17,BA!$D$3:$O$120,4,FALSE)</f>
        <v>9</v>
      </c>
      <c r="G17" s="88" t="str">
        <f>VLOOKUP($C17,PB!$D$3:$O$124,4,FALSE)</f>
        <v/>
      </c>
      <c r="H17" s="88" t="e">
        <f>VLOOKUP($C17,TR!$D$3:$O$120,5,FALSE)</f>
        <v>#N/A</v>
      </c>
      <c r="I17" s="88" t="e">
        <f>VLOOKUP($C17,TR!$E$3:$O$120,5,FALSE)</f>
        <v>#N/A</v>
      </c>
      <c r="J17" s="87">
        <f>SUMIF(D17:I17,"&gt;0")</f>
        <v>9</v>
      </c>
      <c r="K17" s="88" t="e">
        <f>VLOOKUP($C17,GT!$D$3:$O$113,8,FALSE)</f>
        <v>#N/A</v>
      </c>
      <c r="L17" s="88" t="e">
        <f>VLOOKUP($C17,BK!$D$3:$O$120,8,FALSE)</f>
        <v>#N/A</v>
      </c>
      <c r="M17" s="88">
        <f>VLOOKUP($C17,BA!$D$3:$O$120,8,FALSE)</f>
        <v>2</v>
      </c>
      <c r="N17" s="88" t="str">
        <f>VLOOKUP($C17,PB!$D$3:$O$124,8,FALSE)</f>
        <v/>
      </c>
      <c r="O17" s="88" t="e">
        <f>VLOOKUP($C17,TR!$D$3:$O$120,10,FALSE)</f>
        <v>#N/A</v>
      </c>
      <c r="P17" s="88" t="e">
        <f>VLOOKUP($C17,TR!$E$3:$O$120,10,FALSE)</f>
        <v>#N/A</v>
      </c>
      <c r="Q17" s="88" t="e">
        <f>VLOOKUP($C17,BR!$D$3:$O$120,8,FALSE)</f>
        <v>#N/A</v>
      </c>
      <c r="R17" s="87">
        <f>SUMIF(K17:Q17,"&gt;0")</f>
        <v>2</v>
      </c>
      <c r="S17" s="87">
        <f>J17+R17</f>
        <v>11</v>
      </c>
      <c r="U17" s="12" t="str">
        <f>IF(ISTEXT(VLOOKUP($C17,GT!$D$3:$O$113,1,FALSE)),1,"")</f>
        <v/>
      </c>
      <c r="V17" s="12" t="str">
        <f>IF(ISTEXT(VLOOKUP($C17,BK!$D$3:$O$120,1,FALSE)),1,"")</f>
        <v/>
      </c>
      <c r="W17" s="12">
        <f>IF(ISTEXT(VLOOKUP($C17,BA!$D$3:$O$120,1,FALSE)),1,"")</f>
        <v>1</v>
      </c>
      <c r="X17" s="12">
        <f>IF(ISTEXT(VLOOKUP($C17,PB!$D$3:$O$124,1,FALSE)),1,"")</f>
        <v>1</v>
      </c>
      <c r="Y17" s="12" t="str">
        <f>IF(ISTEXT(VLOOKUP($C17,TR!$D$3:$O$120,1,FALSE)),1,"")</f>
        <v/>
      </c>
      <c r="Z17" s="12" t="str">
        <f>IF(ISTEXT(VLOOKUP($C17,TR!$E$3:$O$120,1,FALSE)),1,"")</f>
        <v/>
      </c>
      <c r="AA17" s="47">
        <f t="shared" si="2"/>
        <v>2</v>
      </c>
    </row>
    <row r="18" spans="1:27" ht="13.5" thickBot="1" x14ac:dyDescent="0.25">
      <c r="A18" s="87">
        <f>IF(S18&gt;0,ROW()-4,"")</f>
        <v>14</v>
      </c>
      <c r="B18" s="30" t="s">
        <v>56</v>
      </c>
      <c r="C18" s="35" t="s">
        <v>195</v>
      </c>
      <c r="D18" s="88" t="e">
        <f>VLOOKUP($C18,GT!$D$3:$O$113,4,FALSE)</f>
        <v>#N/A</v>
      </c>
      <c r="E18" s="88" t="e">
        <f>VLOOKUP($C18,BK!$D$3:$O$120,4,FALSE)</f>
        <v>#N/A</v>
      </c>
      <c r="F18" s="88" t="str">
        <f>VLOOKUP($C18,BA!$D$3:$O$120,4,FALSE)</f>
        <v/>
      </c>
      <c r="G18" s="88">
        <f>VLOOKUP($C18,PB!$D$3:$O$124,4,FALSE)</f>
        <v>5</v>
      </c>
      <c r="H18" s="88" t="e">
        <f>VLOOKUP($C18,TR!$D$3:$O$120,5,FALSE)</f>
        <v>#N/A</v>
      </c>
      <c r="I18" s="88" t="e">
        <f>VLOOKUP($C18,TR!$E$3:$O$120,5,FALSE)</f>
        <v>#N/A</v>
      </c>
      <c r="J18" s="87">
        <f>SUMIF(D18:I18,"&gt;0")</f>
        <v>5</v>
      </c>
      <c r="K18" s="88" t="e">
        <f>VLOOKUP($C18,GT!$D$3:$O$113,8,FALSE)</f>
        <v>#N/A</v>
      </c>
      <c r="L18" s="88" t="e">
        <f>VLOOKUP($C18,BK!$D$3:$O$120,8,FALSE)</f>
        <v>#N/A</v>
      </c>
      <c r="M18" s="88" t="str">
        <f>VLOOKUP($C18,BA!$D$3:$O$120,8,FALSE)</f>
        <v/>
      </c>
      <c r="N18" s="88">
        <f>VLOOKUP($C18,PB!$D$3:$O$124,8,FALSE)</f>
        <v>6</v>
      </c>
      <c r="O18" s="88" t="e">
        <f>VLOOKUP($C18,TR!$D$3:$O$120,10,FALSE)</f>
        <v>#N/A</v>
      </c>
      <c r="P18" s="88" t="e">
        <f>VLOOKUP($C18,TR!$E$3:$O$120,10,FALSE)</f>
        <v>#N/A</v>
      </c>
      <c r="Q18" s="88" t="e">
        <f>VLOOKUP($C18,BR!$D$3:$O$120,8,FALSE)</f>
        <v>#N/A</v>
      </c>
      <c r="R18" s="87">
        <f>SUMIF(K18:Q18,"&gt;0")</f>
        <v>6</v>
      </c>
      <c r="S18" s="87">
        <f>J18+R18</f>
        <v>11</v>
      </c>
      <c r="U18" s="12" t="str">
        <f>IF(ISTEXT(VLOOKUP($C18,GT!$D$3:$O$113,1,FALSE)),1,"")</f>
        <v/>
      </c>
      <c r="V18" s="12" t="str">
        <f>IF(ISTEXT(VLOOKUP($C18,BK!$D$3:$O$120,1,FALSE)),1,"")</f>
        <v/>
      </c>
      <c r="W18" s="12">
        <f>IF(ISTEXT(VLOOKUP($C18,BA!$D$3:$O$120,1,FALSE)),1,"")</f>
        <v>1</v>
      </c>
      <c r="X18" s="12">
        <f>IF(ISTEXT(VLOOKUP($C18,PB!$D$3:$O$124,1,FALSE)),1,"")</f>
        <v>1</v>
      </c>
      <c r="Y18" s="12" t="str">
        <f>IF(ISTEXT(VLOOKUP($C18,TR!$D$3:$O$120,1,FALSE)),1,"")</f>
        <v/>
      </c>
      <c r="Z18" s="12" t="str">
        <f>IF(ISTEXT(VLOOKUP($C18,TR!$E$3:$O$120,1,FALSE)),1,"")</f>
        <v/>
      </c>
      <c r="AA18" s="47">
        <f t="shared" si="2"/>
        <v>2</v>
      </c>
    </row>
    <row r="19" spans="1:27" ht="13.5" thickBot="1" x14ac:dyDescent="0.25">
      <c r="A19" s="87">
        <f>IF(S19&gt;0,ROW()-4,"")</f>
        <v>15</v>
      </c>
      <c r="B19" s="30" t="s">
        <v>61</v>
      </c>
      <c r="C19" s="31" t="s">
        <v>198</v>
      </c>
      <c r="D19" s="88" t="e">
        <f>VLOOKUP($C19,GT!$D$3:$O$113,4,FALSE)</f>
        <v>#N/A</v>
      </c>
      <c r="E19" s="88" t="e">
        <f>VLOOKUP($C19,BK!$D$3:$O$120,4,FALSE)</f>
        <v>#N/A</v>
      </c>
      <c r="F19" s="88">
        <f>VLOOKUP($C19,BA!$D$3:$O$120,4,FALSE)</f>
        <v>2.5</v>
      </c>
      <c r="G19" s="88" t="e">
        <f>VLOOKUP($C19,PB!$D$3:$O$124,4,FALSE)</f>
        <v>#N/A</v>
      </c>
      <c r="H19" s="88" t="e">
        <f>VLOOKUP($C19,TR!$D$3:$O$120,5,FALSE)</f>
        <v>#N/A</v>
      </c>
      <c r="I19" s="88" t="e">
        <f>VLOOKUP($C19,TR!$E$3:$O$120,5,FALSE)</f>
        <v>#N/A</v>
      </c>
      <c r="J19" s="87">
        <f>SUMIF(D19:I19,"&gt;0")</f>
        <v>2.5</v>
      </c>
      <c r="K19" s="88" t="e">
        <f>VLOOKUP($C19,GT!$D$3:$O$113,8,FALSE)</f>
        <v>#N/A</v>
      </c>
      <c r="L19" s="88" t="e">
        <f>VLOOKUP($C19,BK!$D$3:$O$120,8,FALSE)</f>
        <v>#N/A</v>
      </c>
      <c r="M19" s="88">
        <f>VLOOKUP($C19,BA!$D$3:$O$120,8,FALSE)</f>
        <v>9</v>
      </c>
      <c r="N19" s="88" t="e">
        <f>VLOOKUP($C19,PB!$D$3:$O$124,8,FALSE)</f>
        <v>#N/A</v>
      </c>
      <c r="O19" s="88" t="e">
        <f>VLOOKUP($C19,TR!$D$3:$O$120,10,FALSE)</f>
        <v>#N/A</v>
      </c>
      <c r="P19" s="88" t="e">
        <f>VLOOKUP($C19,TR!$E$3:$O$120,10,FALSE)</f>
        <v>#N/A</v>
      </c>
      <c r="Q19" s="88" t="e">
        <f>VLOOKUP($C19,BR!$D$3:$O$120,8,FALSE)</f>
        <v>#N/A</v>
      </c>
      <c r="R19" s="87">
        <f>SUMIF(K19:Q19,"&gt;0")</f>
        <v>9</v>
      </c>
      <c r="S19" s="87">
        <f>J19+R19</f>
        <v>11.5</v>
      </c>
      <c r="U19" s="84"/>
      <c r="V19" s="84"/>
      <c r="W19" s="84"/>
      <c r="X19" s="84"/>
      <c r="Y19" s="84"/>
      <c r="Z19" s="84"/>
      <c r="AA19" s="47"/>
    </row>
    <row r="20" spans="1:27" ht="13.5" thickBot="1" x14ac:dyDescent="0.25">
      <c r="A20" s="87">
        <f>IF(S20&gt;0,ROW()-4,"")</f>
        <v>16</v>
      </c>
      <c r="B20" s="30" t="s">
        <v>61</v>
      </c>
      <c r="C20" s="31" t="s">
        <v>181</v>
      </c>
      <c r="D20" s="88" t="e">
        <f>VLOOKUP($C20,GT!$D$3:$O$113,4,FALSE)</f>
        <v>#N/A</v>
      </c>
      <c r="E20" s="88" t="str">
        <f>VLOOKUP($C20,BK!$D$3:$O$120,4,FALSE)</f>
        <v/>
      </c>
      <c r="F20" s="88" t="str">
        <f>VLOOKUP($C20,BA!$D$3:$O$120,4,FALSE)</f>
        <v/>
      </c>
      <c r="G20" s="88">
        <f>VLOOKUP($C20,PB!$D$3:$O$124,4,FALSE)</f>
        <v>7</v>
      </c>
      <c r="H20" s="88" t="e">
        <f>VLOOKUP($C20,TR!$D$3:$O$120,5,FALSE)</f>
        <v>#N/A</v>
      </c>
      <c r="I20" s="88" t="e">
        <f>VLOOKUP($C20,TR!$E$3:$O$120,5,FALSE)</f>
        <v>#N/A</v>
      </c>
      <c r="J20" s="87">
        <f>SUMIF(D20:I20,"&gt;0")</f>
        <v>7</v>
      </c>
      <c r="K20" s="88" t="e">
        <f>VLOOKUP($C20,GT!$D$3:$O$113,8,FALSE)</f>
        <v>#N/A</v>
      </c>
      <c r="L20" s="88">
        <f>VLOOKUP($C20,BK!$D$3:$O$120,8,FALSE)</f>
        <v>4</v>
      </c>
      <c r="M20" s="88" t="str">
        <f>VLOOKUP($C20,BA!$D$3:$O$120,8,FALSE)</f>
        <v/>
      </c>
      <c r="N20" s="88" t="str">
        <f>VLOOKUP($C20,PB!$D$3:$O$124,8,FALSE)</f>
        <v/>
      </c>
      <c r="O20" s="88" t="e">
        <f>VLOOKUP($C20,TR!$D$3:$O$120,10,FALSE)</f>
        <v>#N/A</v>
      </c>
      <c r="P20" s="88" t="e">
        <f>VLOOKUP($C20,TR!$E$3:$O$120,10,FALSE)</f>
        <v>#N/A</v>
      </c>
      <c r="Q20" s="88" t="e">
        <f>VLOOKUP($C20,BR!$D$3:$O$120,8,FALSE)</f>
        <v>#N/A</v>
      </c>
      <c r="R20" s="87">
        <f>SUMIF(K20:Q20,"&gt;0")</f>
        <v>4</v>
      </c>
      <c r="S20" s="87">
        <f>J20+R20</f>
        <v>11</v>
      </c>
      <c r="U20" s="12" t="str">
        <f>IF(ISTEXT(VLOOKUP($C20,GT!$D$3:$O$113,1,FALSE)),1,"")</f>
        <v/>
      </c>
      <c r="V20" s="12">
        <f>IF(ISTEXT(VLOOKUP($C20,BK!$D$3:$O$120,1,FALSE)),1,"")</f>
        <v>1</v>
      </c>
      <c r="W20" s="12">
        <f>IF(ISTEXT(VLOOKUP($C20,BA!$D$3:$O$120,1,FALSE)),1,"")</f>
        <v>1</v>
      </c>
      <c r="X20" s="12">
        <f>IF(ISTEXT(VLOOKUP($C20,PB!$D$3:$O$124,1,FALSE)),1,"")</f>
        <v>1</v>
      </c>
      <c r="Y20" s="12" t="str">
        <f>IF(ISTEXT(VLOOKUP($C20,TR!$D$3:$O$120,1,FALSE)),1,"")</f>
        <v/>
      </c>
      <c r="Z20" s="12" t="str">
        <f>IF(ISTEXT(VLOOKUP($C20,TR!$E$3:$O$120,1,FALSE)),1,"")</f>
        <v/>
      </c>
      <c r="AA20" s="47">
        <f>SUMIF(U20:Z20,"&gt;0")</f>
        <v>3</v>
      </c>
    </row>
    <row r="21" spans="1:27" ht="13.5" thickBot="1" x14ac:dyDescent="0.25">
      <c r="A21" s="87">
        <f>IF(S21&gt;0,ROW()-4,"")</f>
        <v>17</v>
      </c>
      <c r="B21" s="30" t="s">
        <v>67</v>
      </c>
      <c r="C21" s="31" t="s">
        <v>84</v>
      </c>
      <c r="D21" s="88">
        <f>VLOOKUP($C21,GT!$D$3:$O$113,4,FALSE)</f>
        <v>6</v>
      </c>
      <c r="E21" s="88" t="str">
        <f>VLOOKUP($C21,BK!$D$3:$O$120,4,FALSE)</f>
        <v/>
      </c>
      <c r="F21" s="88" t="str">
        <f>VLOOKUP($C21,BA!$D$3:$O$120,4,FALSE)</f>
        <v/>
      </c>
      <c r="G21" s="88" t="str">
        <f>VLOOKUP($C21,PB!$D$3:$O$124,4,FALSE)</f>
        <v/>
      </c>
      <c r="H21" s="88">
        <f>VLOOKUP($C21,TR!$D$3:$O$120,5,FALSE)</f>
        <v>5</v>
      </c>
      <c r="I21" s="88" t="e">
        <f>VLOOKUP($C21,TR!$E$3:$O$120,5,FALSE)</f>
        <v>#N/A</v>
      </c>
      <c r="J21" s="87">
        <f>SUMIF(D21:I21,"&gt;0")</f>
        <v>11</v>
      </c>
      <c r="K21" s="88" t="str">
        <f>VLOOKUP($C21,GT!$D$3:$O$113,8,FALSE)</f>
        <v/>
      </c>
      <c r="L21" s="88" t="str">
        <f>VLOOKUP($C21,BK!$D$3:$O$120,8,FALSE)</f>
        <v/>
      </c>
      <c r="M21" s="88" t="str">
        <f>VLOOKUP($C21,BA!$D$3:$O$120,8,FALSE)</f>
        <v/>
      </c>
      <c r="N21" s="88" t="str">
        <f>VLOOKUP($C21,PB!$D$3:$O$124,8,FALSE)</f>
        <v/>
      </c>
      <c r="O21" s="88" t="str">
        <f>VLOOKUP($C21,TR!$D$3:$O$120,10,FALSE)</f>
        <v/>
      </c>
      <c r="P21" s="88" t="e">
        <f>VLOOKUP($C21,TR!$E$3:$O$120,10,FALSE)</f>
        <v>#N/A</v>
      </c>
      <c r="Q21" s="88" t="e">
        <f>VLOOKUP($C21,BR!$D$3:$O$120,8,FALSE)</f>
        <v>#N/A</v>
      </c>
      <c r="R21" s="87">
        <f>SUMIF(K21:Q21,"&gt;0")</f>
        <v>0</v>
      </c>
      <c r="S21" s="87">
        <f>J21+R21</f>
        <v>11</v>
      </c>
      <c r="U21" s="12">
        <f>IF(ISTEXT(VLOOKUP($C21,GT!$D$3:$O$113,1,FALSE)),1,"")</f>
        <v>1</v>
      </c>
      <c r="V21" s="12">
        <f>IF(ISTEXT(VLOOKUP($C21,BK!$D$3:$O$120,1,FALSE)),1,"")</f>
        <v>1</v>
      </c>
      <c r="W21" s="12">
        <f>IF(ISTEXT(VLOOKUP($C21,BA!$D$3:$O$120,1,FALSE)),1,"")</f>
        <v>1</v>
      </c>
      <c r="X21" s="12">
        <f>IF(ISTEXT(VLOOKUP($C21,PB!$D$3:$O$124,1,FALSE)),1,"")</f>
        <v>1</v>
      </c>
      <c r="Y21" s="12">
        <f>IF(ISTEXT(VLOOKUP($C21,TR!$D$3:$O$120,1,FALSE)),1,"")</f>
        <v>1</v>
      </c>
      <c r="Z21" s="12" t="str">
        <f>IF(ISTEXT(VLOOKUP($C21,TR!$E$3:$O$120,1,FALSE)),1,"")</f>
        <v/>
      </c>
      <c r="AA21" s="47">
        <f>SUMIF(U21:Z21,"&gt;0")</f>
        <v>5</v>
      </c>
    </row>
    <row r="22" spans="1:27" ht="13.5" thickBot="1" x14ac:dyDescent="0.25">
      <c r="A22" s="87">
        <f>IF(S22&gt;0,ROW()-4,"")</f>
        <v>18</v>
      </c>
      <c r="B22" s="30" t="s">
        <v>61</v>
      </c>
      <c r="C22" s="35" t="s">
        <v>189</v>
      </c>
      <c r="D22" s="88" t="e">
        <f>VLOOKUP($C22,GT!$D$3:$O$113,4,FALSE)</f>
        <v>#N/A</v>
      </c>
      <c r="E22" s="88" t="str">
        <f>VLOOKUP($C22,BK!$D$3:$O$120,4,FALSE)</f>
        <v/>
      </c>
      <c r="F22" s="88" t="str">
        <f>VLOOKUP($C22,BA!$D$3:$O$120,4,FALSE)</f>
        <v/>
      </c>
      <c r="G22" s="88" t="e">
        <f>VLOOKUP($C22,PB!$D$3:$O$124,4,FALSE)</f>
        <v>#N/A</v>
      </c>
      <c r="H22" s="88">
        <f>VLOOKUP($C22,TR!$D$3:$O$120,5,FALSE)</f>
        <v>3</v>
      </c>
      <c r="I22" s="88" t="e">
        <f>VLOOKUP($C22,TR!$E$3:$O$120,5,FALSE)</f>
        <v>#N/A</v>
      </c>
      <c r="J22" s="87">
        <f>SUMIF(D22:I22,"&gt;0")</f>
        <v>3</v>
      </c>
      <c r="K22" s="88" t="e">
        <f>VLOOKUP($C22,GT!$D$3:$O$113,8,FALSE)</f>
        <v>#N/A</v>
      </c>
      <c r="L22" s="88">
        <f>VLOOKUP($C22,BK!$D$3:$O$120,8,FALSE)</f>
        <v>7</v>
      </c>
      <c r="M22" s="88" t="str">
        <f>VLOOKUP($C22,BA!$D$3:$O$120,8,FALSE)</f>
        <v/>
      </c>
      <c r="N22" s="88" t="e">
        <f>VLOOKUP($C22,PB!$D$3:$O$124,8,FALSE)</f>
        <v>#N/A</v>
      </c>
      <c r="O22" s="88" t="str">
        <f>VLOOKUP($C22,TR!$D$3:$O$120,10,FALSE)</f>
        <v/>
      </c>
      <c r="P22" s="88" t="e">
        <f>VLOOKUP($C22,TR!$E$3:$O$120,10,FALSE)</f>
        <v>#N/A</v>
      </c>
      <c r="Q22" s="88" t="e">
        <f>VLOOKUP($C22,BR!$D$3:$O$120,8,FALSE)</f>
        <v>#N/A</v>
      </c>
      <c r="R22" s="87">
        <f>SUMIF(K22:Q22,"&gt;0")</f>
        <v>7</v>
      </c>
      <c r="S22" s="87">
        <f>J22+R22</f>
        <v>10</v>
      </c>
      <c r="U22" s="12" t="str">
        <f>IF(ISTEXT(VLOOKUP($C22,GT!$D$3:$O$113,1,FALSE)),1,"")</f>
        <v/>
      </c>
      <c r="V22" s="12">
        <f>IF(ISTEXT(VLOOKUP($C22,BK!$D$3:$O$120,1,FALSE)),1,"")</f>
        <v>1</v>
      </c>
      <c r="W22" s="12">
        <f>IF(ISTEXT(VLOOKUP($C22,BA!$D$3:$O$120,1,FALSE)),1,"")</f>
        <v>1</v>
      </c>
      <c r="X22" s="12" t="str">
        <f>IF(ISTEXT(VLOOKUP($C22,PB!$D$3:$O$124,1,FALSE)),1,"")</f>
        <v/>
      </c>
      <c r="Y22" s="12">
        <f>IF(ISTEXT(VLOOKUP($C22,TR!$D$3:$O$120,1,FALSE)),1,"")</f>
        <v>1</v>
      </c>
      <c r="Z22" s="12" t="str">
        <f>IF(ISTEXT(VLOOKUP($C22,TR!$E$3:$O$120,1,FALSE)),1,"")</f>
        <v/>
      </c>
      <c r="AA22" s="47">
        <f>SUMIF(U22:Z22,"&gt;0")</f>
        <v>3</v>
      </c>
    </row>
    <row r="23" spans="1:27" ht="13.5" thickBot="1" x14ac:dyDescent="0.25">
      <c r="A23" s="87">
        <f>IF(S23&gt;0,ROW()-4,"")</f>
        <v>19</v>
      </c>
      <c r="B23" s="30" t="s">
        <v>61</v>
      </c>
      <c r="C23" s="31" t="s">
        <v>62</v>
      </c>
      <c r="D23" s="88" t="str">
        <f>VLOOKUP($C23,GT!$D$3:$O$113,4,FALSE)</f>
        <v/>
      </c>
      <c r="E23" s="88">
        <f>VLOOKUP($C23,BK!$D$3:$O$120,4,FALSE)</f>
        <v>8</v>
      </c>
      <c r="F23" s="88" t="str">
        <f>VLOOKUP($C23,BA!$D$3:$O$120,4,FALSE)</f>
        <v/>
      </c>
      <c r="G23" s="88" t="str">
        <f>VLOOKUP($C23,PB!$D$3:$O$124,4,FALSE)</f>
        <v/>
      </c>
      <c r="H23" s="88" t="e">
        <f>VLOOKUP($C23,TR!$D$3:$O$120,5,FALSE)</f>
        <v>#N/A</v>
      </c>
      <c r="I23" s="88" t="str">
        <f>VLOOKUP($C23,TR!$E$3:$O$120,5,FALSE)</f>
        <v/>
      </c>
      <c r="J23" s="87">
        <f>SUMIF(D23:I23,"&gt;0")</f>
        <v>8</v>
      </c>
      <c r="K23" s="88" t="str">
        <f>VLOOKUP($C23,GT!$D$3:$O$113,8,FALSE)</f>
        <v/>
      </c>
      <c r="L23" s="88">
        <f>VLOOKUP($C23,BK!$D$3:$O$120,8,FALSE)</f>
        <v>1</v>
      </c>
      <c r="M23" s="88" t="str">
        <f>VLOOKUP($C23,BA!$D$3:$O$120,8,FALSE)</f>
        <v/>
      </c>
      <c r="N23" s="88" t="str">
        <f>VLOOKUP($C23,PB!$D$3:$O$124,8,FALSE)</f>
        <v/>
      </c>
      <c r="O23" s="88" t="e">
        <f>VLOOKUP($C23,TR!$D$3:$O$120,10,FALSE)</f>
        <v>#N/A</v>
      </c>
      <c r="P23" s="88" t="str">
        <f>VLOOKUP($C23,TR!$E$3:$O$120,10,FALSE)</f>
        <v/>
      </c>
      <c r="Q23" s="88" t="e">
        <f>VLOOKUP($C23,BR!$D$3:$O$120,8,FALSE)</f>
        <v>#N/A</v>
      </c>
      <c r="R23" s="87">
        <f>SUMIF(K23:Q23,"&gt;0")</f>
        <v>1</v>
      </c>
      <c r="S23" s="87">
        <f>J23+R23</f>
        <v>9</v>
      </c>
      <c r="U23" s="12">
        <f>IF(ISTEXT(VLOOKUP($C23,GT!$D$3:$O$113,1,FALSE)),1,"")</f>
        <v>1</v>
      </c>
      <c r="V23" s="12">
        <f>IF(ISTEXT(VLOOKUP($C23,BK!$D$3:$O$120,1,FALSE)),1,"")</f>
        <v>1</v>
      </c>
      <c r="W23" s="12">
        <f>IF(ISTEXT(VLOOKUP($C23,BA!$D$3:$O$120,1,FALSE)),1,"")</f>
        <v>1</v>
      </c>
      <c r="X23" s="12">
        <f>IF(ISTEXT(VLOOKUP($C23,PB!$D$3:$O$124,1,FALSE)),1,"")</f>
        <v>1</v>
      </c>
      <c r="Y23" s="12" t="str">
        <f>IF(ISTEXT(VLOOKUP($C23,TR!$D$3:$O$120,1,FALSE)),1,"")</f>
        <v/>
      </c>
      <c r="Z23" s="12">
        <f>IF(ISTEXT(VLOOKUP($C23,TR!$E$3:$O$120,1,FALSE)),1,"")</f>
        <v>1</v>
      </c>
      <c r="AA23" s="47">
        <f>SUMIF(U23:Z23,"&gt;0")</f>
        <v>5</v>
      </c>
    </row>
    <row r="24" spans="1:27" ht="13.5" thickBot="1" x14ac:dyDescent="0.25">
      <c r="A24" s="87">
        <f>IF(S24&gt;0,ROW()-4,"")</f>
        <v>20</v>
      </c>
      <c r="B24" s="30" t="s">
        <v>64</v>
      </c>
      <c r="C24" s="31" t="s">
        <v>70</v>
      </c>
      <c r="D24" s="88" t="str">
        <f>VLOOKUP($C24,GT!$D$3:$O$113,4,FALSE)</f>
        <v/>
      </c>
      <c r="E24" s="88">
        <f>VLOOKUP($C24,BK!$D$3:$O$120,4,FALSE)</f>
        <v>5</v>
      </c>
      <c r="F24" s="88" t="e">
        <f>VLOOKUP($C24,BA!$D$3:$O$120,4,FALSE)</f>
        <v>#N/A</v>
      </c>
      <c r="G24" s="88" t="e">
        <f>VLOOKUP($C24,PB!$D$3:$O$124,4,FALSE)</f>
        <v>#N/A</v>
      </c>
      <c r="H24" s="88" t="e">
        <f>VLOOKUP($C24,TR!$D$3:$O$120,5,FALSE)</f>
        <v>#N/A</v>
      </c>
      <c r="I24" s="88" t="str">
        <f>VLOOKUP($C24,TR!$E$3:$O$120,5,FALSE)</f>
        <v/>
      </c>
      <c r="J24" s="87">
        <f>SUMIF(D24:I24,"&gt;0")</f>
        <v>5</v>
      </c>
      <c r="K24" s="88" t="str">
        <f>VLOOKUP($C24,GT!$D$3:$O$113,8,FALSE)</f>
        <v/>
      </c>
      <c r="L24" s="88" t="str">
        <f>VLOOKUP($C24,BK!$D$3:$O$120,8,FALSE)</f>
        <v/>
      </c>
      <c r="M24" s="88" t="e">
        <f>VLOOKUP($C24,BA!$D$3:$O$120,8,FALSE)</f>
        <v>#N/A</v>
      </c>
      <c r="N24" s="88" t="e">
        <f>VLOOKUP($C24,PB!$D$3:$O$124,8,FALSE)</f>
        <v>#N/A</v>
      </c>
      <c r="O24" s="88" t="e">
        <f>VLOOKUP($C24,TR!$D$3:$O$120,10,FALSE)</f>
        <v>#N/A</v>
      </c>
      <c r="P24" s="88">
        <f>VLOOKUP($C24,TR!$E$3:$O$120,10,FALSE)</f>
        <v>4</v>
      </c>
      <c r="Q24" s="88" t="e">
        <f>VLOOKUP($C24,BR!$D$3:$O$120,8,FALSE)</f>
        <v>#N/A</v>
      </c>
      <c r="R24" s="87">
        <f>SUMIF(K24:Q24,"&gt;0")</f>
        <v>4</v>
      </c>
      <c r="S24" s="87">
        <f>J24+R24</f>
        <v>9</v>
      </c>
      <c r="U24" s="12">
        <f>IF(ISTEXT(VLOOKUP($C24,GT!$D$3:$O$113,1,FALSE)),1,"")</f>
        <v>1</v>
      </c>
      <c r="V24" s="12">
        <f>IF(ISTEXT(VLOOKUP($C24,BK!$D$3:$O$120,1,FALSE)),1,"")</f>
        <v>1</v>
      </c>
      <c r="W24" s="12" t="str">
        <f>IF(ISTEXT(VLOOKUP($C24,BA!$D$3:$O$120,1,FALSE)),1,"")</f>
        <v/>
      </c>
      <c r="X24" s="12" t="str">
        <f>IF(ISTEXT(VLOOKUP($C24,PB!$D$3:$O$124,1,FALSE)),1,"")</f>
        <v/>
      </c>
      <c r="Y24" s="12" t="str">
        <f>IF(ISTEXT(VLOOKUP($C24,TR!$D$3:$O$120,1,FALSE)),1,"")</f>
        <v/>
      </c>
      <c r="Z24" s="12">
        <f>IF(ISTEXT(VLOOKUP($C24,TR!$E$3:$O$120,1,FALSE)),1,"")</f>
        <v>1</v>
      </c>
      <c r="AA24" s="47">
        <f>SUMIF(U24:Z24,"&gt;0")</f>
        <v>3</v>
      </c>
    </row>
    <row r="25" spans="1:27" ht="13.5" thickBot="1" x14ac:dyDescent="0.25">
      <c r="A25" s="87">
        <f>IF(S25&gt;0,ROW()-4,"")</f>
        <v>21</v>
      </c>
      <c r="B25" s="30" t="s">
        <v>56</v>
      </c>
      <c r="C25" s="35" t="s">
        <v>94</v>
      </c>
      <c r="D25" s="88" t="str">
        <f>VLOOKUP($C25,GT!$D$3:$O$113,4,FALSE)</f>
        <v/>
      </c>
      <c r="E25" s="88" t="str">
        <f>VLOOKUP($C25,BK!$D$3:$O$120,4,FALSE)</f>
        <v/>
      </c>
      <c r="F25" s="88">
        <f>VLOOKUP($C25,BA!$D$3:$O$120,4,FALSE)</f>
        <v>8</v>
      </c>
      <c r="G25" s="88" t="str">
        <f>VLOOKUP($C25,PB!$D$3:$O$124,4,FALSE)</f>
        <v/>
      </c>
      <c r="H25" s="88" t="e">
        <f>VLOOKUP($C25,TR!$D$3:$O$120,5,FALSE)</f>
        <v>#N/A</v>
      </c>
      <c r="I25" s="88" t="str">
        <f>VLOOKUP($C25,TR!$E$3:$O$120,5,FALSE)</f>
        <v/>
      </c>
      <c r="J25" s="87">
        <f>SUMIF(D25:I25,"&gt;0")</f>
        <v>8</v>
      </c>
      <c r="K25" s="88" t="str">
        <f>VLOOKUP($C25,GT!$D$3:$O$113,8,FALSE)</f>
        <v/>
      </c>
      <c r="L25" s="88" t="str">
        <f>VLOOKUP($C25,BK!$D$3:$O$120,8,FALSE)</f>
        <v/>
      </c>
      <c r="M25" s="88" t="str">
        <f>VLOOKUP($C25,BA!$D$3:$O$120,8,FALSE)</f>
        <v/>
      </c>
      <c r="N25" s="88" t="str">
        <f>VLOOKUP($C25,PB!$D$3:$O$124,8,FALSE)</f>
        <v/>
      </c>
      <c r="O25" s="88" t="e">
        <f>VLOOKUP($C25,TR!$D$3:$O$120,10,FALSE)</f>
        <v>#N/A</v>
      </c>
      <c r="P25" s="88" t="str">
        <f>VLOOKUP($C25,TR!$E$3:$O$120,10,FALSE)</f>
        <v/>
      </c>
      <c r="Q25" s="88" t="e">
        <f>VLOOKUP($C25,BR!$D$3:$O$120,8,FALSE)</f>
        <v>#N/A</v>
      </c>
      <c r="R25" s="87">
        <f>SUMIF(K25:Q25,"&gt;0")</f>
        <v>0</v>
      </c>
      <c r="S25" s="87">
        <f>J25+R25</f>
        <v>8</v>
      </c>
      <c r="U25" s="84"/>
      <c r="V25" s="84"/>
      <c r="W25" s="84"/>
      <c r="X25" s="84"/>
      <c r="Y25" s="84"/>
      <c r="Z25" s="84"/>
      <c r="AA25" s="47"/>
    </row>
    <row r="26" spans="1:27" ht="13.5" thickBot="1" x14ac:dyDescent="0.25">
      <c r="A26" s="87">
        <f>IF(S26&gt;0,ROW()-4,"")</f>
        <v>22</v>
      </c>
      <c r="B26" s="95" t="s">
        <v>58</v>
      </c>
      <c r="C26" s="35" t="s">
        <v>234</v>
      </c>
      <c r="D26" s="88" t="e">
        <f>VLOOKUP($C26,GT!$D$3:$O$113,4,FALSE)</f>
        <v>#N/A</v>
      </c>
      <c r="E26" s="88" t="e">
        <f>VLOOKUP($C26,BK!$D$3:$O$120,4,FALSE)</f>
        <v>#N/A</v>
      </c>
      <c r="F26" s="88" t="str">
        <f>VLOOKUP($C26,BA!$D$3:$O$120,4,FALSE)</f>
        <v/>
      </c>
      <c r="G26" s="88">
        <f>VLOOKUP($C26,PB!$D$3:$O$124,4,FALSE)</f>
        <v>4</v>
      </c>
      <c r="H26" s="88" t="e">
        <f>VLOOKUP($C26,TR!$D$3:$O$120,5,FALSE)</f>
        <v>#N/A</v>
      </c>
      <c r="I26" s="88" t="e">
        <f>VLOOKUP($C26,TR!$E$3:$O$120,5,FALSE)</f>
        <v>#N/A</v>
      </c>
      <c r="J26" s="87">
        <f>SUMIF(D26:I26,"&gt;0")</f>
        <v>4</v>
      </c>
      <c r="K26" s="88" t="e">
        <f>VLOOKUP($C26,GT!$D$3:$O$113,8,FALSE)</f>
        <v>#N/A</v>
      </c>
      <c r="L26" s="88" t="e">
        <f>VLOOKUP($C26,BK!$D$3:$O$120,8,FALSE)</f>
        <v>#N/A</v>
      </c>
      <c r="M26" s="88">
        <f>VLOOKUP($C26,BA!$D$3:$O$120,8,FALSE)</f>
        <v>3</v>
      </c>
      <c r="N26" s="88" t="str">
        <f>VLOOKUP($C26,PB!$D$3:$O$124,8,FALSE)</f>
        <v/>
      </c>
      <c r="O26" s="88" t="e">
        <f>VLOOKUP($C26,TR!$D$3:$O$120,10,FALSE)</f>
        <v>#N/A</v>
      </c>
      <c r="P26" s="88" t="e">
        <f>VLOOKUP($C26,TR!$E$3:$O$120,10,FALSE)</f>
        <v>#N/A</v>
      </c>
      <c r="Q26" s="88" t="e">
        <f>VLOOKUP($C26,BR!$D$3:$O$120,8,FALSE)</f>
        <v>#N/A</v>
      </c>
      <c r="R26" s="87">
        <f>SUMIF(K26:Q26,"&gt;0")</f>
        <v>3</v>
      </c>
      <c r="S26" s="87">
        <f>J26+R26</f>
        <v>7</v>
      </c>
      <c r="U26" s="12" t="str">
        <f>IF(ISTEXT(VLOOKUP($C26,GT!$D$3:$O$113,1,FALSE)),1,"")</f>
        <v/>
      </c>
      <c r="V26" s="12" t="str">
        <f>IF(ISTEXT(VLOOKUP($C26,BK!$D$3:$O$120,1,FALSE)),1,"")</f>
        <v/>
      </c>
      <c r="W26" s="12">
        <f>IF(ISTEXT(VLOOKUP($C26,BA!$D$3:$O$120,1,FALSE)),1,"")</f>
        <v>1</v>
      </c>
      <c r="X26" s="12">
        <f>IF(ISTEXT(VLOOKUP($C26,PB!$D$3:$O$124,1,FALSE)),1,"")</f>
        <v>1</v>
      </c>
      <c r="Y26" s="12" t="str">
        <f>IF(ISTEXT(VLOOKUP($C26,TR!$D$3:$O$120,1,FALSE)),1,"")</f>
        <v/>
      </c>
      <c r="Z26" s="12" t="str">
        <f>IF(ISTEXT(VLOOKUP($C26,TR!$E$3:$O$120,1,FALSE)),1,"")</f>
        <v/>
      </c>
      <c r="AA26" s="47">
        <f>SUMIF(U26:Z26,"&gt;0")</f>
        <v>2</v>
      </c>
    </row>
    <row r="27" spans="1:27" ht="13.5" thickBot="1" x14ac:dyDescent="0.25">
      <c r="A27" s="87">
        <f>IF(S27&gt;0,ROW()-4,"")</f>
        <v>23</v>
      </c>
      <c r="B27" s="30" t="s">
        <v>58</v>
      </c>
      <c r="C27" s="31" t="s">
        <v>93</v>
      </c>
      <c r="D27" s="88" t="str">
        <f>VLOOKUP($C27,GT!$D$3:$O$113,4,FALSE)</f>
        <v/>
      </c>
      <c r="E27" s="88">
        <f>VLOOKUP($C27,BK!$D$3:$O$120,4,FALSE)</f>
        <v>6</v>
      </c>
      <c r="F27" s="88" t="str">
        <f>VLOOKUP($C27,BA!$D$3:$O$120,4,FALSE)</f>
        <v/>
      </c>
      <c r="G27" s="88" t="str">
        <f>VLOOKUP($C27,PB!$D$3:$O$124,4,FALSE)</f>
        <v/>
      </c>
      <c r="H27" s="88" t="str">
        <f>VLOOKUP($C27,TR!$D$3:$O$120,5,FALSE)</f>
        <v/>
      </c>
      <c r="I27" s="88" t="e">
        <f>VLOOKUP($C27,TR!$E$3:$O$120,5,FALSE)</f>
        <v>#N/A</v>
      </c>
      <c r="J27" s="87">
        <f>SUMIF(D27:I27,"&gt;0")</f>
        <v>6</v>
      </c>
      <c r="K27" s="88" t="str">
        <f>VLOOKUP($C27,GT!$D$3:$O$113,8,FALSE)</f>
        <v/>
      </c>
      <c r="L27" s="88" t="str">
        <f>VLOOKUP($C27,BK!$D$3:$O$120,8,FALSE)</f>
        <v/>
      </c>
      <c r="M27" s="88" t="str">
        <f>VLOOKUP($C27,BA!$D$3:$O$120,8,FALSE)</f>
        <v/>
      </c>
      <c r="N27" s="88" t="str">
        <f>VLOOKUP($C27,PB!$D$3:$O$124,8,FALSE)</f>
        <v/>
      </c>
      <c r="O27" s="88" t="str">
        <f>VLOOKUP($C27,TR!$D$3:$O$120,10,FALSE)</f>
        <v/>
      </c>
      <c r="P27" s="88" t="e">
        <f>VLOOKUP($C27,TR!$E$3:$O$120,10,FALSE)</f>
        <v>#N/A</v>
      </c>
      <c r="Q27" s="88" t="e">
        <f>VLOOKUP($C27,BR!$D$3:$O$120,8,FALSE)</f>
        <v>#N/A</v>
      </c>
      <c r="R27" s="87">
        <f>SUMIF(K27:Q27,"&gt;0")</f>
        <v>0</v>
      </c>
      <c r="S27" s="87">
        <f>J27+R27</f>
        <v>6</v>
      </c>
      <c r="U27" s="12">
        <f>IF(ISTEXT(VLOOKUP($C27,GT!$D$3:$O$113,1,FALSE)),1,"")</f>
        <v>1</v>
      </c>
      <c r="V27" s="12">
        <f>IF(ISTEXT(VLOOKUP($C27,BK!$D$3:$O$120,1,FALSE)),1,"")</f>
        <v>1</v>
      </c>
      <c r="W27" s="12">
        <f>IF(ISTEXT(VLOOKUP($C27,BA!$D$3:$O$120,1,FALSE)),1,"")</f>
        <v>1</v>
      </c>
      <c r="X27" s="12">
        <f>IF(ISTEXT(VLOOKUP($C27,PB!$D$3:$O$124,1,FALSE)),1,"")</f>
        <v>1</v>
      </c>
      <c r="Y27" s="12">
        <f>IF(ISTEXT(VLOOKUP($C27,TR!$D$3:$O$120,1,FALSE)),1,"")</f>
        <v>1</v>
      </c>
      <c r="Z27" s="12" t="str">
        <f>IF(ISTEXT(VLOOKUP($C27,TR!$E$3:$O$120,1,FALSE)),1,"")</f>
        <v/>
      </c>
      <c r="AA27" s="47">
        <f>SUMIF(U27:Z27,"&gt;0")</f>
        <v>5</v>
      </c>
    </row>
    <row r="28" spans="1:27" ht="13.5" thickBot="1" x14ac:dyDescent="0.25">
      <c r="A28" s="87">
        <f>IF(S28&gt;0,ROW()-4,"")</f>
        <v>24</v>
      </c>
      <c r="B28" s="30" t="s">
        <v>64</v>
      </c>
      <c r="C28" s="31" t="s">
        <v>65</v>
      </c>
      <c r="D28" s="88" t="str">
        <f>VLOOKUP($C28,GT!$D$3:$O$113,4,FALSE)</f>
        <v/>
      </c>
      <c r="E28" s="88" t="str">
        <f>VLOOKUP($C28,BK!$D$3:$O$120,4,FALSE)</f>
        <v/>
      </c>
      <c r="F28" s="88" t="str">
        <f>VLOOKUP($C28,BA!$D$3:$O$120,4,FALSE)</f>
        <v/>
      </c>
      <c r="G28" s="88">
        <f>VLOOKUP($C28,PB!$D$3:$O$124,4,FALSE)</f>
        <v>6</v>
      </c>
      <c r="H28" s="88" t="e">
        <f>VLOOKUP($C28,TR!$D$3:$O$120,5,FALSE)</f>
        <v>#N/A</v>
      </c>
      <c r="I28" s="88" t="e">
        <f>VLOOKUP($C28,TR!$E$3:$O$120,5,FALSE)</f>
        <v>#N/A</v>
      </c>
      <c r="J28" s="87">
        <f>SUMIF(D28:I28,"&gt;0")</f>
        <v>6</v>
      </c>
      <c r="K28" s="88" t="str">
        <f>VLOOKUP($C28,GT!$D$3:$O$113,8,FALSE)</f>
        <v/>
      </c>
      <c r="L28" s="88" t="str">
        <f>VLOOKUP($C28,BK!$D$3:$O$120,8,FALSE)</f>
        <v/>
      </c>
      <c r="M28" s="88" t="str">
        <f>VLOOKUP($C28,BA!$D$3:$O$120,8,FALSE)</f>
        <v/>
      </c>
      <c r="N28" s="88" t="str">
        <f>VLOOKUP($C28,PB!$D$3:$O$124,8,FALSE)</f>
        <v/>
      </c>
      <c r="O28" s="88" t="e">
        <f>VLOOKUP($C28,TR!$D$3:$O$120,10,FALSE)</f>
        <v>#N/A</v>
      </c>
      <c r="P28" s="88" t="e">
        <f>VLOOKUP($C28,TR!$E$3:$O$120,10,FALSE)</f>
        <v>#N/A</v>
      </c>
      <c r="Q28" s="88" t="e">
        <f>VLOOKUP($C28,BR!$D$3:$O$120,8,FALSE)</f>
        <v>#N/A</v>
      </c>
      <c r="R28" s="87">
        <f>SUMIF(K28:Q28,"&gt;0")</f>
        <v>0</v>
      </c>
      <c r="S28" s="87">
        <f>J28+R28</f>
        <v>6</v>
      </c>
      <c r="U28" s="12">
        <f>IF(ISTEXT(VLOOKUP($C28,GT!$D$3:$O$113,1,FALSE)),1,"")</f>
        <v>1</v>
      </c>
      <c r="V28" s="12">
        <f>IF(ISTEXT(VLOOKUP($C28,BK!$D$3:$O$120,1,FALSE)),1,"")</f>
        <v>1</v>
      </c>
      <c r="W28" s="12">
        <f>IF(ISTEXT(VLOOKUP($C28,BA!$D$3:$O$120,1,FALSE)),1,"")</f>
        <v>1</v>
      </c>
      <c r="X28" s="12">
        <f>IF(ISTEXT(VLOOKUP($C28,PB!$D$3:$O$124,1,FALSE)),1,"")</f>
        <v>1</v>
      </c>
      <c r="Y28" s="12" t="str">
        <f>IF(ISTEXT(VLOOKUP($C28,TR!$D$3:$O$120,1,FALSE)),1,"")</f>
        <v/>
      </c>
      <c r="Z28" s="12" t="str">
        <f>IF(ISTEXT(VLOOKUP($C28,TR!$E$3:$O$120,1,FALSE)),1,"")</f>
        <v/>
      </c>
      <c r="AA28" s="47">
        <f>SUMIF(U28:Z28,"&gt;0")</f>
        <v>4</v>
      </c>
    </row>
    <row r="29" spans="1:27" ht="13.5" thickBot="1" x14ac:dyDescent="0.25">
      <c r="A29" s="87">
        <f>IF(S29&gt;0,ROW()-4,"")</f>
        <v>25</v>
      </c>
      <c r="B29" s="48" t="s">
        <v>56</v>
      </c>
      <c r="C29" s="67" t="s">
        <v>73</v>
      </c>
      <c r="D29" s="88">
        <f>VLOOKUP($C29,GT!$D$3:$O$113,4,FALSE)</f>
        <v>2</v>
      </c>
      <c r="E29" s="88" t="str">
        <f>VLOOKUP($C29,BK!$D$3:$O$120,4,FALSE)</f>
        <v/>
      </c>
      <c r="F29" s="88" t="str">
        <f>VLOOKUP($C29,BA!$D$3:$O$120,4,FALSE)</f>
        <v/>
      </c>
      <c r="G29" s="88" t="e">
        <f>VLOOKUP($C29,PB!$D$3:$O$124,4,FALSE)</f>
        <v>#N/A</v>
      </c>
      <c r="H29" s="88" t="e">
        <f>VLOOKUP($C29,TR!$D$3:$O$120,5,FALSE)</f>
        <v>#N/A</v>
      </c>
      <c r="I29" s="88" t="e">
        <f>VLOOKUP($C29,TR!$E$3:$O$120,5,FALSE)</f>
        <v>#N/A</v>
      </c>
      <c r="J29" s="87">
        <f>SUMIF(D29:I29,"&gt;0")</f>
        <v>2</v>
      </c>
      <c r="K29" s="88">
        <f>VLOOKUP($C29,GT!$D$3:$O$113,8,FALSE)</f>
        <v>2</v>
      </c>
      <c r="L29" s="88" t="str">
        <f>VLOOKUP($C29,BK!$D$3:$O$120,8,FALSE)</f>
        <v/>
      </c>
      <c r="M29" s="88" t="str">
        <f>VLOOKUP($C29,BA!$D$3:$O$120,8,FALSE)</f>
        <v/>
      </c>
      <c r="N29" s="88" t="e">
        <f>VLOOKUP($C29,PB!$D$3:$O$124,8,FALSE)</f>
        <v>#N/A</v>
      </c>
      <c r="O29" s="88" t="e">
        <f>VLOOKUP($C29,TR!$D$3:$O$120,10,FALSE)</f>
        <v>#N/A</v>
      </c>
      <c r="P29" s="88" t="e">
        <f>VLOOKUP($C29,TR!$E$3:$O$120,10,FALSE)</f>
        <v>#N/A</v>
      </c>
      <c r="Q29" s="88" t="e">
        <f>VLOOKUP($C29,BR!$D$3:$O$120,8,FALSE)</f>
        <v>#N/A</v>
      </c>
      <c r="R29" s="87">
        <f>SUMIF(K29:Q29,"&gt;0")</f>
        <v>2</v>
      </c>
      <c r="S29" s="87">
        <f>J29+R29</f>
        <v>4</v>
      </c>
      <c r="U29" s="12">
        <f>IF(ISTEXT(VLOOKUP($C29,GT!$D$3:$O$113,1,FALSE)),1,"")</f>
        <v>1</v>
      </c>
      <c r="V29" s="12">
        <f>IF(ISTEXT(VLOOKUP($C29,BK!$D$3:$O$120,1,FALSE)),1,"")</f>
        <v>1</v>
      </c>
      <c r="W29" s="12">
        <f>IF(ISTEXT(VLOOKUP($C29,BA!$D$3:$O$120,1,FALSE)),1,"")</f>
        <v>1</v>
      </c>
      <c r="X29" s="12" t="str">
        <f>IF(ISTEXT(VLOOKUP($C29,PB!$D$3:$O$124,1,FALSE)),1,"")</f>
        <v/>
      </c>
      <c r="Y29" s="12" t="str">
        <f>IF(ISTEXT(VLOOKUP($C29,TR!$D$3:$O$120,1,FALSE)),1,"")</f>
        <v/>
      </c>
      <c r="Z29" s="12" t="str">
        <f>IF(ISTEXT(VLOOKUP($C29,TR!$E$3:$O$120,1,FALSE)),1,"")</f>
        <v/>
      </c>
      <c r="AA29" s="47">
        <f>SUMIF(U29:Z29,"&gt;0")</f>
        <v>3</v>
      </c>
    </row>
    <row r="30" spans="1:27" ht="13.5" thickBot="1" x14ac:dyDescent="0.25">
      <c r="A30" s="87">
        <f>IF(S30&gt;0,ROW()-4,"")</f>
        <v>26</v>
      </c>
      <c r="B30" s="102" t="s">
        <v>58</v>
      </c>
      <c r="C30" s="174" t="s">
        <v>80</v>
      </c>
      <c r="D30" s="88">
        <f>VLOOKUP($C30,GT!$D$3:$O$113,4,FALSE)</f>
        <v>4</v>
      </c>
      <c r="E30" s="88" t="str">
        <f>VLOOKUP($C30,BK!$D$3:$O$120,4,FALSE)</f>
        <v/>
      </c>
      <c r="F30" s="88" t="str">
        <f>VLOOKUP($C30,BA!$D$3:$O$120,4,FALSE)</f>
        <v/>
      </c>
      <c r="G30" s="88" t="str">
        <f>VLOOKUP($C30,PB!$D$3:$O$124,4,FALSE)</f>
        <v/>
      </c>
      <c r="H30" s="88" t="e">
        <f>VLOOKUP($C30,TR!$D$3:$O$120,5,FALSE)</f>
        <v>#N/A</v>
      </c>
      <c r="I30" s="88" t="str">
        <f>VLOOKUP($C30,TR!$E$3:$O$120,5,FALSE)</f>
        <v/>
      </c>
      <c r="J30" s="87">
        <f>SUMIF(D30:I30,"&gt;0")</f>
        <v>4</v>
      </c>
      <c r="K30" s="88" t="str">
        <f>VLOOKUP($C30,GT!$D$3:$O$113,8,FALSE)</f>
        <v/>
      </c>
      <c r="L30" s="88" t="str">
        <f>VLOOKUP($C30,BK!$D$3:$O$120,8,FALSE)</f>
        <v/>
      </c>
      <c r="M30" s="88" t="str">
        <f>VLOOKUP($C30,BA!$D$3:$O$120,8,FALSE)</f>
        <v/>
      </c>
      <c r="N30" s="88" t="str">
        <f>VLOOKUP($C30,PB!$D$3:$O$124,8,FALSE)</f>
        <v/>
      </c>
      <c r="O30" s="88" t="e">
        <f>VLOOKUP($C30,TR!$D$3:$O$120,10,FALSE)</f>
        <v>#N/A</v>
      </c>
      <c r="P30" s="88" t="str">
        <f>VLOOKUP($C30,TR!$E$3:$O$120,10,FALSE)</f>
        <v/>
      </c>
      <c r="Q30" s="88" t="e">
        <f>VLOOKUP($C30,BR!$D$3:$O$120,8,FALSE)</f>
        <v>#N/A</v>
      </c>
      <c r="R30" s="87">
        <f>SUMIF(K30:Q30,"&gt;0")</f>
        <v>0</v>
      </c>
      <c r="S30" s="87">
        <f>J30+R30</f>
        <v>4</v>
      </c>
      <c r="U30" s="12">
        <f>IF(ISTEXT(VLOOKUP($C30,GT!$D$3:$O$113,1,FALSE)),1,"")</f>
        <v>1</v>
      </c>
      <c r="V30" s="12">
        <f>IF(ISTEXT(VLOOKUP($C30,BK!$D$3:$O$120,1,FALSE)),1,"")</f>
        <v>1</v>
      </c>
      <c r="W30" s="12">
        <f>IF(ISTEXT(VLOOKUP($C30,BA!$D$3:$O$120,1,FALSE)),1,"")</f>
        <v>1</v>
      </c>
      <c r="X30" s="12">
        <f>IF(ISTEXT(VLOOKUP($C30,PB!$D$3:$O$124,1,FALSE)),1,"")</f>
        <v>1</v>
      </c>
      <c r="Y30" s="12" t="str">
        <f>IF(ISTEXT(VLOOKUP($C30,TR!$D$3:$O$120,1,FALSE)),1,"")</f>
        <v/>
      </c>
      <c r="Z30" s="12">
        <f>IF(ISTEXT(VLOOKUP($C30,TR!$E$3:$O$120,1,FALSE)),1,"")</f>
        <v>1</v>
      </c>
      <c r="AA30" s="47">
        <f>SUMIF(U30:Z30,"&gt;0")</f>
        <v>5</v>
      </c>
    </row>
    <row r="31" spans="1:27" ht="13.5" thickBot="1" x14ac:dyDescent="0.25">
      <c r="A31" s="87">
        <f>IF(S31&gt;0,ROW()-4,"")</f>
        <v>27</v>
      </c>
      <c r="B31" s="74" t="s">
        <v>58</v>
      </c>
      <c r="C31" s="80" t="s">
        <v>96</v>
      </c>
      <c r="D31" s="88" t="str">
        <f>VLOOKUP($C31,GT!$D$3:$O$113,4,FALSE)</f>
        <v/>
      </c>
      <c r="E31" s="88" t="str">
        <f>VLOOKUP($C31,BK!$D$3:$O$120,4,FALSE)</f>
        <v/>
      </c>
      <c r="F31" s="88">
        <f>VLOOKUP($C31,BA!$D$3:$O$120,4,FALSE)</f>
        <v>4</v>
      </c>
      <c r="G31" s="88" t="str">
        <f>VLOOKUP($C31,PB!$D$3:$O$124,4,FALSE)</f>
        <v/>
      </c>
      <c r="H31" s="88" t="e">
        <f>VLOOKUP($C31,TR!$D$3:$O$120,5,FALSE)</f>
        <v>#N/A</v>
      </c>
      <c r="I31" s="88" t="e">
        <f>VLOOKUP($C31,TR!$E$3:$O$120,5,FALSE)</f>
        <v>#N/A</v>
      </c>
      <c r="J31" s="87">
        <f>SUMIF(D31:I31,"&gt;0")</f>
        <v>4</v>
      </c>
      <c r="K31" s="88" t="str">
        <f>VLOOKUP($C31,GT!$D$3:$O$113,8,FALSE)</f>
        <v/>
      </c>
      <c r="L31" s="88" t="str">
        <f>VLOOKUP($C31,BK!$D$3:$O$120,8,FALSE)</f>
        <v/>
      </c>
      <c r="M31" s="88" t="str">
        <f>VLOOKUP($C31,BA!$D$3:$O$120,8,FALSE)</f>
        <v/>
      </c>
      <c r="N31" s="88" t="str">
        <f>VLOOKUP($C31,PB!$D$3:$O$124,8,FALSE)</f>
        <v/>
      </c>
      <c r="O31" s="88" t="e">
        <f>VLOOKUP($C31,TR!$D$3:$O$120,10,FALSE)</f>
        <v>#N/A</v>
      </c>
      <c r="P31" s="88" t="e">
        <f>VLOOKUP($C31,TR!$E$3:$O$120,10,FALSE)</f>
        <v>#N/A</v>
      </c>
      <c r="Q31" s="88" t="e">
        <f>VLOOKUP($C31,BR!$D$3:$O$120,8,FALSE)</f>
        <v>#N/A</v>
      </c>
      <c r="R31" s="87">
        <f>SUMIF(K31:Q31,"&gt;0")</f>
        <v>0</v>
      </c>
      <c r="S31" s="87">
        <f>J31+R31</f>
        <v>4</v>
      </c>
      <c r="U31" s="84"/>
      <c r="V31" s="84"/>
      <c r="W31" s="84"/>
      <c r="X31" s="84"/>
      <c r="Y31" s="84"/>
      <c r="Z31" s="84"/>
      <c r="AA31" s="47"/>
    </row>
    <row r="32" spans="1:27" ht="13.5" thickBot="1" x14ac:dyDescent="0.25">
      <c r="A32" s="87">
        <f>IF(S32&gt;0,ROW()-4,"")</f>
        <v>28</v>
      </c>
      <c r="B32" s="30" t="s">
        <v>56</v>
      </c>
      <c r="C32" s="31" t="s">
        <v>187</v>
      </c>
      <c r="D32" s="88" t="e">
        <f>VLOOKUP($C32,GT!$D$3:$O$113,4,FALSE)</f>
        <v>#N/A</v>
      </c>
      <c r="E32" s="88">
        <f>VLOOKUP($C32,BK!$D$3:$O$120,4,FALSE)</f>
        <v>4</v>
      </c>
      <c r="F32" s="88" t="str">
        <f>VLOOKUP($C32,BA!$D$3:$O$120,4,FALSE)</f>
        <v/>
      </c>
      <c r="G32" s="88" t="str">
        <f>VLOOKUP($C32,PB!$D$3:$O$124,4,FALSE)</f>
        <v/>
      </c>
      <c r="H32" s="88" t="str">
        <f>VLOOKUP($C32,TR!$D$3:$O$120,5,FALSE)</f>
        <v/>
      </c>
      <c r="I32" s="88" t="e">
        <f>VLOOKUP($C32,TR!$E$3:$O$120,5,FALSE)</f>
        <v>#N/A</v>
      </c>
      <c r="J32" s="87">
        <f>SUMIF(D32:I32,"&gt;0")</f>
        <v>4</v>
      </c>
      <c r="K32" s="88" t="e">
        <f>VLOOKUP($C32,GT!$D$3:$O$113,8,FALSE)</f>
        <v>#N/A</v>
      </c>
      <c r="L32" s="88" t="str">
        <f>VLOOKUP($C32,BK!$D$3:$O$120,8,FALSE)</f>
        <v/>
      </c>
      <c r="M32" s="88" t="str">
        <f>VLOOKUP($C32,BA!$D$3:$O$120,8,FALSE)</f>
        <v/>
      </c>
      <c r="N32" s="88" t="str">
        <f>VLOOKUP($C32,PB!$D$3:$O$124,8,FALSE)</f>
        <v/>
      </c>
      <c r="O32" s="88" t="str">
        <f>VLOOKUP($C32,TR!$D$3:$O$120,10,FALSE)</f>
        <v/>
      </c>
      <c r="P32" s="88" t="e">
        <f>VLOOKUP($C32,TR!$E$3:$O$120,10,FALSE)</f>
        <v>#N/A</v>
      </c>
      <c r="Q32" s="88" t="e">
        <f>VLOOKUP($C32,BR!$D$3:$O$120,8,FALSE)</f>
        <v>#N/A</v>
      </c>
      <c r="R32" s="87">
        <f>SUMIF(K32:Q32,"&gt;0")</f>
        <v>0</v>
      </c>
      <c r="S32" s="87">
        <f>J32+R32</f>
        <v>4</v>
      </c>
      <c r="U32" s="12" t="str">
        <f>IF(ISTEXT(VLOOKUP($C32,GT!$D$3:$O$113,1,FALSE)),1,"")</f>
        <v/>
      </c>
      <c r="V32" s="12">
        <f>IF(ISTEXT(VLOOKUP($C32,BK!$D$3:$O$120,1,FALSE)),1,"")</f>
        <v>1</v>
      </c>
      <c r="W32" s="12">
        <f>IF(ISTEXT(VLOOKUP($C32,BA!$D$3:$O$120,1,FALSE)),1,"")</f>
        <v>1</v>
      </c>
      <c r="X32" s="12">
        <f>IF(ISTEXT(VLOOKUP($C32,PB!$D$3:$O$124,1,FALSE)),1,"")</f>
        <v>1</v>
      </c>
      <c r="Y32" s="12">
        <f>IF(ISTEXT(VLOOKUP($C32,TR!$D$3:$O$120,1,FALSE)),1,"")</f>
        <v>1</v>
      </c>
      <c r="Z32" s="12" t="str">
        <f>IF(ISTEXT(VLOOKUP($C32,TR!$E$3:$O$120,1,FALSE)),1,"")</f>
        <v/>
      </c>
      <c r="AA32" s="47">
        <f t="shared" ref="AA32:AA38" si="3">SUMIF(U32:Z32,"&gt;0")</f>
        <v>4</v>
      </c>
    </row>
    <row r="33" spans="1:27" ht="13.5" thickBot="1" x14ac:dyDescent="0.25">
      <c r="A33" s="87">
        <f>IF(S33&gt;0,ROW()-4,"")</f>
        <v>29</v>
      </c>
      <c r="B33" s="30" t="s">
        <v>56</v>
      </c>
      <c r="C33" s="35" t="s">
        <v>100</v>
      </c>
      <c r="D33" s="88" t="str">
        <f>VLOOKUP($C33,GT!$D$3:$O$113,4,FALSE)</f>
        <v/>
      </c>
      <c r="E33" s="88" t="str">
        <f>VLOOKUP($C33,BK!$D$3:$O$120,4,FALSE)</f>
        <v/>
      </c>
      <c r="F33" s="88" t="str">
        <f>VLOOKUP($C33,BA!$D$3:$O$120,4,FALSE)</f>
        <v/>
      </c>
      <c r="G33" s="88" t="str">
        <f>VLOOKUP($C33,PB!$D$3:$O$124,4,FALSE)</f>
        <v/>
      </c>
      <c r="H33" s="88" t="str">
        <f>VLOOKUP($C33,TR!$D$3:$O$120,5,FALSE)</f>
        <v/>
      </c>
      <c r="I33" s="88" t="e">
        <f>VLOOKUP($C33,TR!$E$3:$O$120,5,FALSE)</f>
        <v>#N/A</v>
      </c>
      <c r="J33" s="87">
        <f>SUMIF(D33:I33,"&gt;0")</f>
        <v>0</v>
      </c>
      <c r="K33" s="88" t="str">
        <f>VLOOKUP($C33,GT!$D$3:$O$113,8,FALSE)</f>
        <v/>
      </c>
      <c r="L33" s="88" t="str">
        <f>VLOOKUP($C33,BK!$D$3:$O$120,8,FALSE)</f>
        <v/>
      </c>
      <c r="M33" s="88">
        <f>VLOOKUP($C33,BA!$D$3:$O$120,8,FALSE)</f>
        <v>4</v>
      </c>
      <c r="N33" s="88" t="str">
        <f>VLOOKUP($C33,PB!$D$3:$O$124,8,FALSE)</f>
        <v/>
      </c>
      <c r="O33" s="88" t="str">
        <f>VLOOKUP($C33,TR!$D$3:$O$120,10,FALSE)</f>
        <v/>
      </c>
      <c r="P33" s="88" t="e">
        <f>VLOOKUP($C33,TR!$E$3:$O$120,10,FALSE)</f>
        <v>#N/A</v>
      </c>
      <c r="Q33" s="88" t="e">
        <f>VLOOKUP($C33,BR!$D$3:$O$120,8,FALSE)</f>
        <v>#N/A</v>
      </c>
      <c r="R33" s="87">
        <f>SUMIF(K33:Q33,"&gt;0")</f>
        <v>4</v>
      </c>
      <c r="S33" s="87">
        <f>J33+R33</f>
        <v>4</v>
      </c>
      <c r="U33" s="12">
        <f>IF(ISTEXT(VLOOKUP($C33,GT!$D$3:$O$113,1,FALSE)),1,"")</f>
        <v>1</v>
      </c>
      <c r="V33" s="12">
        <f>IF(ISTEXT(VLOOKUP($C33,BK!$D$3:$O$120,1,FALSE)),1,"")</f>
        <v>1</v>
      </c>
      <c r="W33" s="12">
        <f>IF(ISTEXT(VLOOKUP($C33,BA!$D$3:$O$120,1,FALSE)),1,"")</f>
        <v>1</v>
      </c>
      <c r="X33" s="12">
        <f>IF(ISTEXT(VLOOKUP($C33,PB!$D$3:$O$124,1,FALSE)),1,"")</f>
        <v>1</v>
      </c>
      <c r="Y33" s="12">
        <f>IF(ISTEXT(VLOOKUP($C33,TR!$D$3:$O$120,1,FALSE)),1,"")</f>
        <v>1</v>
      </c>
      <c r="Z33" s="12" t="str">
        <f>IF(ISTEXT(VLOOKUP($C33,TR!$E$3:$O$120,1,FALSE)),1,"")</f>
        <v/>
      </c>
      <c r="AA33" s="47">
        <f t="shared" si="3"/>
        <v>5</v>
      </c>
    </row>
    <row r="34" spans="1:27" ht="13.5" thickBot="1" x14ac:dyDescent="0.25">
      <c r="A34" s="87">
        <f>IF(S34&gt;0,ROW()-4,"")</f>
        <v>30</v>
      </c>
      <c r="B34" s="30" t="s">
        <v>109</v>
      </c>
      <c r="C34" s="31" t="s">
        <v>172</v>
      </c>
      <c r="D34" s="88" t="e">
        <f>VLOOKUP($C34,GT!$D$3:$O$113,4,FALSE)</f>
        <v>#N/A</v>
      </c>
      <c r="E34" s="88">
        <f>VLOOKUP($C34,BK!$D$3:$O$120,4,FALSE)</f>
        <v>1</v>
      </c>
      <c r="F34" s="88" t="str">
        <f>VLOOKUP($C34,BA!$D$3:$O$120,4,FALSE)</f>
        <v/>
      </c>
      <c r="G34" s="88" t="e">
        <f>VLOOKUP($C34,PB!$D$3:$O$124,4,FALSE)</f>
        <v>#N/A</v>
      </c>
      <c r="H34" s="88" t="e">
        <f>VLOOKUP($C34,TR!$D$3:$O$120,5,FALSE)</f>
        <v>#N/A</v>
      </c>
      <c r="I34" s="88" t="str">
        <f>VLOOKUP($C34,TR!$E$3:$O$120,5,FALSE)</f>
        <v/>
      </c>
      <c r="J34" s="87">
        <f>SUMIF(D34:I34,"&gt;0")</f>
        <v>1</v>
      </c>
      <c r="K34" s="88" t="e">
        <f>VLOOKUP($C34,GT!$D$3:$O$113,8,FALSE)</f>
        <v>#N/A</v>
      </c>
      <c r="L34" s="88">
        <f>VLOOKUP($C34,BK!$D$3:$O$120,8,FALSE)</f>
        <v>2</v>
      </c>
      <c r="M34" s="88" t="str">
        <f>VLOOKUP($C34,BA!$D$3:$O$120,8,FALSE)</f>
        <v/>
      </c>
      <c r="N34" s="88" t="e">
        <f>VLOOKUP($C34,PB!$D$3:$O$124,8,FALSE)</f>
        <v>#N/A</v>
      </c>
      <c r="O34" s="88" t="e">
        <f>VLOOKUP($C34,TR!$D$3:$O$120,10,FALSE)</f>
        <v>#N/A</v>
      </c>
      <c r="P34" s="88" t="str">
        <f>VLOOKUP($C34,TR!$E$3:$O$120,10,FALSE)</f>
        <v/>
      </c>
      <c r="Q34" s="88" t="e">
        <f>VLOOKUP($C34,BR!$D$3:$O$120,8,FALSE)</f>
        <v>#N/A</v>
      </c>
      <c r="R34" s="87">
        <f>SUMIF(K34:Q34,"&gt;0")</f>
        <v>2</v>
      </c>
      <c r="S34" s="87">
        <f>J34+R34</f>
        <v>3</v>
      </c>
      <c r="U34" s="12" t="str">
        <f>IF(ISTEXT(VLOOKUP($C34,GT!$D$3:$O$113,1,FALSE)),1,"")</f>
        <v/>
      </c>
      <c r="V34" s="12">
        <f>IF(ISTEXT(VLOOKUP($C34,BK!$D$3:$O$120,1,FALSE)),1,"")</f>
        <v>1</v>
      </c>
      <c r="W34" s="12">
        <f>IF(ISTEXT(VLOOKUP($C34,BA!$D$3:$O$120,1,FALSE)),1,"")</f>
        <v>1</v>
      </c>
      <c r="X34" s="12" t="str">
        <f>IF(ISTEXT(VLOOKUP($C34,PB!$D$3:$O$124,1,FALSE)),1,"")</f>
        <v/>
      </c>
      <c r="Y34" s="12" t="str">
        <f>IF(ISTEXT(VLOOKUP($C34,TR!$D$3:$O$120,1,FALSE)),1,"")</f>
        <v/>
      </c>
      <c r="Z34" s="12">
        <f>IF(ISTEXT(VLOOKUP($C34,TR!$E$3:$O$120,1,FALSE)),1,"")</f>
        <v>1</v>
      </c>
      <c r="AA34" s="47">
        <f t="shared" si="3"/>
        <v>3</v>
      </c>
    </row>
    <row r="35" spans="1:27" ht="13.5" thickBot="1" x14ac:dyDescent="0.25">
      <c r="A35" s="87">
        <f>IF(S35&gt;0,ROW()-4,"")</f>
        <v>31</v>
      </c>
      <c r="B35" s="95" t="s">
        <v>58</v>
      </c>
      <c r="C35" s="35" t="s">
        <v>82</v>
      </c>
      <c r="D35" s="88" t="str">
        <f>VLOOKUP($C35,GT!$D$3:$O$113,4,FALSE)</f>
        <v/>
      </c>
      <c r="E35" s="88" t="str">
        <f>VLOOKUP($C35,BK!$D$3:$O$120,4,FALSE)</f>
        <v/>
      </c>
      <c r="F35" s="88" t="str">
        <f>VLOOKUP($C35,BA!$D$3:$O$120,4,FALSE)</f>
        <v/>
      </c>
      <c r="G35" s="88" t="str">
        <f>VLOOKUP($C35,PB!$D$3:$O$124,4,FALSE)</f>
        <v/>
      </c>
      <c r="H35" s="88" t="e">
        <f>VLOOKUP($C35,TR!$D$3:$O$120,5,FALSE)</f>
        <v>#N/A</v>
      </c>
      <c r="I35" s="88" t="e">
        <f>VLOOKUP($C35,TR!$E$3:$O$120,5,FALSE)</f>
        <v>#N/A</v>
      </c>
      <c r="J35" s="87">
        <f>SUMIF(D35:I35,"&gt;0")</f>
        <v>0</v>
      </c>
      <c r="K35" s="88" t="str">
        <f>VLOOKUP($C35,GT!$D$3:$O$113,8,FALSE)</f>
        <v/>
      </c>
      <c r="L35" s="88">
        <f>VLOOKUP($C35,BK!$D$3:$O$120,8,FALSE)</f>
        <v>3</v>
      </c>
      <c r="M35" s="88" t="str">
        <f>VLOOKUP($C35,BA!$D$3:$O$120,8,FALSE)</f>
        <v/>
      </c>
      <c r="N35" s="88" t="str">
        <f>VLOOKUP($C35,PB!$D$3:$O$124,8,FALSE)</f>
        <v/>
      </c>
      <c r="O35" s="88" t="e">
        <f>VLOOKUP($C35,TR!$D$3:$O$120,10,FALSE)</f>
        <v>#N/A</v>
      </c>
      <c r="P35" s="88" t="e">
        <f>VLOOKUP($C35,TR!$E$3:$O$120,10,FALSE)</f>
        <v>#N/A</v>
      </c>
      <c r="Q35" s="88" t="e">
        <f>VLOOKUP($C35,BR!$D$3:$O$120,8,FALSE)</f>
        <v>#N/A</v>
      </c>
      <c r="R35" s="87">
        <f>SUMIF(K35:Q35,"&gt;0")</f>
        <v>3</v>
      </c>
      <c r="S35" s="87">
        <f>J35+R35</f>
        <v>3</v>
      </c>
      <c r="U35" s="12">
        <f>IF(ISTEXT(VLOOKUP($C35,GT!$D$3:$O$113,1,FALSE)),1,"")</f>
        <v>1</v>
      </c>
      <c r="V35" s="12">
        <f>IF(ISTEXT(VLOOKUP($C35,BK!$D$3:$O$120,1,FALSE)),1,"")</f>
        <v>1</v>
      </c>
      <c r="W35" s="12">
        <f>IF(ISTEXT(VLOOKUP($C35,BA!$D$3:$O$120,1,FALSE)),1,"")</f>
        <v>1</v>
      </c>
      <c r="X35" s="12">
        <f>IF(ISTEXT(VLOOKUP($C35,PB!$D$3:$O$124,1,FALSE)),1,"")</f>
        <v>1</v>
      </c>
      <c r="Y35" s="12" t="str">
        <f>IF(ISTEXT(VLOOKUP($C35,TR!$D$3:$O$120,1,FALSE)),1,"")</f>
        <v/>
      </c>
      <c r="Z35" s="12" t="str">
        <f>IF(ISTEXT(VLOOKUP($C35,TR!$E$3:$O$120,1,FALSE)),1,"")</f>
        <v/>
      </c>
      <c r="AA35" s="47">
        <f t="shared" si="3"/>
        <v>4</v>
      </c>
    </row>
    <row r="36" spans="1:27" ht="13.5" thickBot="1" x14ac:dyDescent="0.25">
      <c r="A36" s="87">
        <f>IF(S36&gt;0,ROW()-4,"")</f>
        <v>32</v>
      </c>
      <c r="B36" s="95" t="s">
        <v>64</v>
      </c>
      <c r="C36" s="35" t="s">
        <v>112</v>
      </c>
      <c r="D36" s="88">
        <f>VLOOKUP($C36,GT!$D$3:$O$113,4,FALSE)</f>
        <v>3</v>
      </c>
      <c r="E36" s="88" t="e">
        <f>VLOOKUP($C36,BK!$D$3:$O$120,4,FALSE)</f>
        <v>#N/A</v>
      </c>
      <c r="F36" s="88" t="e">
        <f>VLOOKUP($C36,BA!$D$3:$O$120,4,FALSE)</f>
        <v>#N/A</v>
      </c>
      <c r="G36" s="88" t="e">
        <f>VLOOKUP($C36,PB!$D$3:$O$124,4,FALSE)</f>
        <v>#N/A</v>
      </c>
      <c r="H36" s="88" t="e">
        <f>VLOOKUP($C36,TR!$D$3:$O$120,5,FALSE)</f>
        <v>#N/A</v>
      </c>
      <c r="I36" s="88" t="e">
        <f>VLOOKUP($C36,TR!$E$3:$O$120,5,FALSE)</f>
        <v>#N/A</v>
      </c>
      <c r="J36" s="87">
        <f>SUMIF(D36:I36,"&gt;0")</f>
        <v>3</v>
      </c>
      <c r="K36" s="88" t="str">
        <f>VLOOKUP($C36,GT!$D$3:$O$113,8,FALSE)</f>
        <v/>
      </c>
      <c r="L36" s="88" t="e">
        <f>VLOOKUP($C36,BK!$D$3:$O$120,8,FALSE)</f>
        <v>#N/A</v>
      </c>
      <c r="M36" s="88" t="e">
        <f>VLOOKUP($C36,BA!$D$3:$O$120,8,FALSE)</f>
        <v>#N/A</v>
      </c>
      <c r="N36" s="88" t="e">
        <f>VLOOKUP($C36,PB!$D$3:$O$124,8,FALSE)</f>
        <v>#N/A</v>
      </c>
      <c r="O36" s="88" t="e">
        <f>VLOOKUP($C36,TR!$D$3:$O$120,10,FALSE)</f>
        <v>#N/A</v>
      </c>
      <c r="P36" s="88" t="e">
        <f>VLOOKUP($C36,TR!$E$3:$O$120,10,FALSE)</f>
        <v>#N/A</v>
      </c>
      <c r="Q36" s="88" t="e">
        <f>VLOOKUP($C36,BR!$D$3:$O$120,8,FALSE)</f>
        <v>#N/A</v>
      </c>
      <c r="R36" s="87">
        <f>SUMIF(K36:Q36,"&gt;0")</f>
        <v>0</v>
      </c>
      <c r="S36" s="87">
        <f>J36+R36</f>
        <v>3</v>
      </c>
      <c r="U36" s="12">
        <f>IF(ISTEXT(VLOOKUP($C36,GT!$D$3:$O$113,1,FALSE)),1,"")</f>
        <v>1</v>
      </c>
      <c r="V36" s="12" t="str">
        <f>IF(ISTEXT(VLOOKUP($C36,BK!$D$3:$O$120,1,FALSE)),1,"")</f>
        <v/>
      </c>
      <c r="W36" s="12" t="str">
        <f>IF(ISTEXT(VLOOKUP($C36,BA!$D$3:$O$120,1,FALSE)),1,"")</f>
        <v/>
      </c>
      <c r="X36" s="12" t="str">
        <f>IF(ISTEXT(VLOOKUP($C36,PB!$D$3:$O$124,1,FALSE)),1,"")</f>
        <v/>
      </c>
      <c r="Y36" s="12" t="str">
        <f>IF(ISTEXT(VLOOKUP($C36,TR!$D$3:$O$120,1,FALSE)),1,"")</f>
        <v/>
      </c>
      <c r="Z36" s="12" t="str">
        <f>IF(ISTEXT(VLOOKUP($C36,TR!$E$3:$O$120,1,FALSE)),1,"")</f>
        <v/>
      </c>
      <c r="AA36" s="47">
        <f t="shared" si="3"/>
        <v>1</v>
      </c>
    </row>
    <row r="37" spans="1:27" ht="13.5" thickBot="1" x14ac:dyDescent="0.25">
      <c r="A37" s="87">
        <f>IF(S37&gt;0,ROW()-4,"")</f>
        <v>33</v>
      </c>
      <c r="B37" s="30" t="s">
        <v>64</v>
      </c>
      <c r="C37" s="31" t="s">
        <v>113</v>
      </c>
      <c r="D37" s="88">
        <f>VLOOKUP($C37,GT!$D$3:$O$113,4,FALSE)</f>
        <v>1</v>
      </c>
      <c r="E37" s="88">
        <f>VLOOKUP($C37,BK!$D$3:$O$120,4,FALSE)</f>
        <v>2</v>
      </c>
      <c r="F37" s="88" t="str">
        <f>VLOOKUP($C37,BA!$D$3:$O$120,4,FALSE)</f>
        <v/>
      </c>
      <c r="G37" s="88" t="e">
        <f>VLOOKUP($C37,PB!$D$3:$O$124,4,FALSE)</f>
        <v>#N/A</v>
      </c>
      <c r="H37" s="88" t="e">
        <f>VLOOKUP($C37,TR!$D$3:$O$120,5,FALSE)</f>
        <v>#N/A</v>
      </c>
      <c r="I37" s="88" t="e">
        <f>VLOOKUP($C37,TR!$E$3:$O$120,5,FALSE)</f>
        <v>#N/A</v>
      </c>
      <c r="J37" s="87">
        <f>SUMIF(D37:I37,"&gt;0")</f>
        <v>3</v>
      </c>
      <c r="K37" s="88" t="str">
        <f>VLOOKUP($C37,GT!$D$3:$O$113,8,FALSE)</f>
        <v/>
      </c>
      <c r="L37" s="88" t="str">
        <f>VLOOKUP($C37,BK!$D$3:$O$120,8,FALSE)</f>
        <v/>
      </c>
      <c r="M37" s="88" t="str">
        <f>VLOOKUP($C37,BA!$D$3:$O$120,8,FALSE)</f>
        <v/>
      </c>
      <c r="N37" s="88" t="e">
        <f>VLOOKUP($C37,PB!$D$3:$O$124,8,FALSE)</f>
        <v>#N/A</v>
      </c>
      <c r="O37" s="88" t="e">
        <f>VLOOKUP($C37,TR!$D$3:$O$120,10,FALSE)</f>
        <v>#N/A</v>
      </c>
      <c r="P37" s="88" t="e">
        <f>VLOOKUP($C37,TR!$E$3:$O$120,10,FALSE)</f>
        <v>#N/A</v>
      </c>
      <c r="Q37" s="88" t="e">
        <f>VLOOKUP($C37,BR!$D$3:$O$120,8,FALSE)</f>
        <v>#N/A</v>
      </c>
      <c r="R37" s="87">
        <f>SUMIF(K37:Q37,"&gt;0")</f>
        <v>0</v>
      </c>
      <c r="S37" s="87">
        <f>J37+R37</f>
        <v>3</v>
      </c>
      <c r="U37" s="12">
        <f>IF(ISTEXT(VLOOKUP($C37,GT!$D$3:$O$113,1,FALSE)),1,"")</f>
        <v>1</v>
      </c>
      <c r="V37" s="12">
        <f>IF(ISTEXT(VLOOKUP($C37,BK!$D$3:$O$120,1,FALSE)),1,"")</f>
        <v>1</v>
      </c>
      <c r="W37" s="12">
        <f>IF(ISTEXT(VLOOKUP($C37,BA!$D$3:$O$120,1,FALSE)),1,"")</f>
        <v>1</v>
      </c>
      <c r="X37" s="12" t="str">
        <f>IF(ISTEXT(VLOOKUP($C37,PB!$D$3:$O$124,1,FALSE)),1,"")</f>
        <v/>
      </c>
      <c r="Y37" s="12" t="str">
        <f>IF(ISTEXT(VLOOKUP($C37,TR!$D$3:$O$120,1,FALSE)),1,"")</f>
        <v/>
      </c>
      <c r="Z37" s="12" t="str">
        <f>IF(ISTEXT(VLOOKUP($C37,TR!$E$3:$O$120,1,FALSE)),1,"")</f>
        <v/>
      </c>
      <c r="AA37" s="47">
        <f t="shared" si="3"/>
        <v>3</v>
      </c>
    </row>
    <row r="38" spans="1:27" ht="13.5" thickBot="1" x14ac:dyDescent="0.25">
      <c r="A38" s="87">
        <f>IF(S38&gt;0,ROW()-4,"")</f>
        <v>34</v>
      </c>
      <c r="B38" s="30" t="s">
        <v>56</v>
      </c>
      <c r="C38" s="31" t="s">
        <v>170</v>
      </c>
      <c r="D38" s="88" t="e">
        <f>VLOOKUP($C38,GT!$D$3:$O$113,4,FALSE)</f>
        <v>#N/A</v>
      </c>
      <c r="E38" s="88">
        <f>VLOOKUP($C38,BK!$D$3:$O$120,4,FALSE)</f>
        <v>3</v>
      </c>
      <c r="F38" s="88" t="str">
        <f>VLOOKUP($C38,BA!$D$3:$O$120,4,FALSE)</f>
        <v/>
      </c>
      <c r="G38" s="88" t="str">
        <f>VLOOKUP($C38,PB!$D$3:$O$124,4,FALSE)</f>
        <v/>
      </c>
      <c r="H38" s="88" t="e">
        <f>VLOOKUP($C38,TR!$D$3:$O$120,5,FALSE)</f>
        <v>#N/A</v>
      </c>
      <c r="I38" s="88" t="e">
        <f>VLOOKUP($C38,TR!$E$3:$O$120,5,FALSE)</f>
        <v>#N/A</v>
      </c>
      <c r="J38" s="87">
        <f>SUMIF(D38:I38,"&gt;0")</f>
        <v>3</v>
      </c>
      <c r="K38" s="88" t="e">
        <f>VLOOKUP($C38,GT!$D$3:$O$113,8,FALSE)</f>
        <v>#N/A</v>
      </c>
      <c r="L38" s="88" t="str">
        <f>VLOOKUP($C38,BK!$D$3:$O$120,8,FALSE)</f>
        <v/>
      </c>
      <c r="M38" s="88" t="str">
        <f>VLOOKUP($C38,BA!$D$3:$O$120,8,FALSE)</f>
        <v/>
      </c>
      <c r="N38" s="88" t="str">
        <f>VLOOKUP($C38,PB!$D$3:$O$124,8,FALSE)</f>
        <v/>
      </c>
      <c r="O38" s="88" t="e">
        <f>VLOOKUP($C38,TR!$D$3:$O$120,10,FALSE)</f>
        <v>#N/A</v>
      </c>
      <c r="P38" s="88" t="e">
        <f>VLOOKUP($C38,TR!$E$3:$O$120,10,FALSE)</f>
        <v>#N/A</v>
      </c>
      <c r="Q38" s="88" t="e">
        <f>VLOOKUP($C38,BR!$D$3:$O$120,8,FALSE)</f>
        <v>#N/A</v>
      </c>
      <c r="R38" s="87">
        <f>SUMIF(K38:Q38,"&gt;0")</f>
        <v>0</v>
      </c>
      <c r="S38" s="87">
        <f>J38+R38</f>
        <v>3</v>
      </c>
      <c r="U38" s="12" t="str">
        <f>IF(ISTEXT(VLOOKUP($C38,GT!$D$3:$O$113,1,FALSE)),1,"")</f>
        <v/>
      </c>
      <c r="V38" s="12">
        <f>IF(ISTEXT(VLOOKUP($C38,BK!$D$3:$O$120,1,FALSE)),1,"")</f>
        <v>1</v>
      </c>
      <c r="W38" s="12">
        <f>IF(ISTEXT(VLOOKUP($C38,BA!$D$3:$O$120,1,FALSE)),1,"")</f>
        <v>1</v>
      </c>
      <c r="X38" s="12">
        <f>IF(ISTEXT(VLOOKUP($C38,PB!$D$3:$O$124,1,FALSE)),1,"")</f>
        <v>1</v>
      </c>
      <c r="Y38" s="12" t="str">
        <f>IF(ISTEXT(VLOOKUP($C38,TR!$D$3:$O$120,1,FALSE)),1,"")</f>
        <v/>
      </c>
      <c r="Z38" s="12" t="str">
        <f>IF(ISTEXT(VLOOKUP($C38,TR!$E$3:$O$120,1,FALSE)),1,"")</f>
        <v/>
      </c>
      <c r="AA38" s="47">
        <f t="shared" si="3"/>
        <v>3</v>
      </c>
    </row>
    <row r="39" spans="1:27" ht="13.5" thickBot="1" x14ac:dyDescent="0.25">
      <c r="A39" s="87">
        <f>IF(S39&gt;0,ROW()-4,"")</f>
        <v>35</v>
      </c>
      <c r="B39" s="30" t="s">
        <v>58</v>
      </c>
      <c r="C39" s="35" t="s">
        <v>212</v>
      </c>
      <c r="D39" s="88" t="e">
        <f>VLOOKUP($C39,GT!$D$3:$O$113,4,FALSE)</f>
        <v>#N/A</v>
      </c>
      <c r="E39" s="88" t="e">
        <f>VLOOKUP($C39,BK!$D$3:$O$120,4,FALSE)</f>
        <v>#N/A</v>
      </c>
      <c r="F39" s="88" t="str">
        <f>VLOOKUP($C39,BA!$D$3:$O$120,4,FALSE)</f>
        <v/>
      </c>
      <c r="G39" s="88">
        <f>VLOOKUP($C39,PB!$D$3:$O$124,4,FALSE)</f>
        <v>3</v>
      </c>
      <c r="H39" s="88" t="e">
        <f>VLOOKUP($C39,TR!$D$3:$O$120,5,FALSE)</f>
        <v>#N/A</v>
      </c>
      <c r="I39" s="88" t="e">
        <f>VLOOKUP($C39,TR!$E$3:$O$120,5,FALSE)</f>
        <v>#N/A</v>
      </c>
      <c r="J39" s="87">
        <f>SUMIF(D39:I39,"&gt;0")</f>
        <v>3</v>
      </c>
      <c r="K39" s="88" t="e">
        <f>VLOOKUP($C39,GT!$D$3:$O$113,8,FALSE)</f>
        <v>#N/A</v>
      </c>
      <c r="L39" s="88" t="e">
        <f>VLOOKUP($C39,BK!$D$3:$O$120,8,FALSE)</f>
        <v>#N/A</v>
      </c>
      <c r="M39" s="88" t="str">
        <f>VLOOKUP($C39,BA!$D$3:$O$120,8,FALSE)</f>
        <v/>
      </c>
      <c r="N39" s="88" t="str">
        <f>VLOOKUP($C39,PB!$D$3:$O$124,8,FALSE)</f>
        <v/>
      </c>
      <c r="O39" s="88" t="e">
        <f>VLOOKUP($C39,TR!$D$3:$O$120,10,FALSE)</f>
        <v>#N/A</v>
      </c>
      <c r="P39" s="88" t="e">
        <f>VLOOKUP($C39,TR!$E$3:$O$120,10,FALSE)</f>
        <v>#N/A</v>
      </c>
      <c r="Q39" s="88" t="e">
        <f>VLOOKUP($C39,BR!$D$3:$O$120,8,FALSE)</f>
        <v>#N/A</v>
      </c>
      <c r="R39" s="87">
        <f>SUMIF(K39:Q39,"&gt;0")</f>
        <v>0</v>
      </c>
      <c r="S39" s="87">
        <f>J39+R39</f>
        <v>3</v>
      </c>
      <c r="U39" s="84"/>
      <c r="V39" s="84"/>
      <c r="W39" s="84"/>
      <c r="X39" s="84"/>
      <c r="Y39" s="84"/>
      <c r="Z39" s="84"/>
      <c r="AA39" s="47"/>
    </row>
    <row r="40" spans="1:27" ht="13.5" thickBot="1" x14ac:dyDescent="0.25">
      <c r="A40" s="87">
        <f>IF(S40&gt;0,ROW()-4,"")</f>
        <v>36</v>
      </c>
      <c r="B40" s="30" t="s">
        <v>58</v>
      </c>
      <c r="C40" s="35" t="s">
        <v>239</v>
      </c>
      <c r="D40" s="88" t="e">
        <f>VLOOKUP($C40,GT!$D$3:$O$113,4,FALSE)</f>
        <v>#N/A</v>
      </c>
      <c r="E40" s="88" t="e">
        <f>VLOOKUP($C40,BK!$D$3:$O$120,4,FALSE)</f>
        <v>#N/A</v>
      </c>
      <c r="F40" s="88" t="str">
        <f>VLOOKUP($C40,BA!$D$3:$O$120,4,FALSE)</f>
        <v/>
      </c>
      <c r="G40" s="88">
        <f>VLOOKUP($C40,PB!$D$3:$O$124,4,FALSE)</f>
        <v>2</v>
      </c>
      <c r="H40" s="88" t="e">
        <f>VLOOKUP($C40,TR!$D$3:$O$120,5,FALSE)</f>
        <v>#N/A</v>
      </c>
      <c r="I40" s="88" t="e">
        <f>VLOOKUP($C40,TR!$E$3:$O$120,5,FALSE)</f>
        <v>#N/A</v>
      </c>
      <c r="J40" s="87">
        <f>SUMIF(D40:I40,"&gt;0")</f>
        <v>2</v>
      </c>
      <c r="K40" s="88" t="e">
        <f>VLOOKUP($C40,GT!$D$3:$O$113,8,FALSE)</f>
        <v>#N/A</v>
      </c>
      <c r="L40" s="88" t="e">
        <f>VLOOKUP($C40,BK!$D$3:$O$120,8,FALSE)</f>
        <v>#N/A</v>
      </c>
      <c r="M40" s="88" t="str">
        <f>VLOOKUP($C40,BA!$D$3:$O$120,8,FALSE)</f>
        <v/>
      </c>
      <c r="N40" s="88" t="str">
        <f>VLOOKUP($C40,PB!$D$3:$O$124,8,FALSE)</f>
        <v/>
      </c>
      <c r="O40" s="88" t="e">
        <f>VLOOKUP($C40,TR!$D$3:$O$120,10,FALSE)</f>
        <v>#N/A</v>
      </c>
      <c r="P40" s="88" t="e">
        <f>VLOOKUP($C40,TR!$E$3:$O$120,10,FALSE)</f>
        <v>#N/A</v>
      </c>
      <c r="Q40" s="88" t="e">
        <f>VLOOKUP($C40,BR!$D$3:$O$120,8,FALSE)</f>
        <v>#N/A</v>
      </c>
      <c r="R40" s="87">
        <f>SUMIF(K40:Q40,"&gt;0")</f>
        <v>0</v>
      </c>
      <c r="S40" s="87">
        <f>J40+R40</f>
        <v>2</v>
      </c>
      <c r="U40" s="12" t="str">
        <f>IF(ISTEXT(VLOOKUP($C40,GT!$D$3:$O$113,1,FALSE)),1,"")</f>
        <v/>
      </c>
      <c r="V40" s="12" t="str">
        <f>IF(ISTEXT(VLOOKUP($C40,BK!$D$3:$O$120,1,FALSE)),1,"")</f>
        <v/>
      </c>
      <c r="W40" s="12">
        <f>IF(ISTEXT(VLOOKUP($C40,BA!$D$3:$O$120,1,FALSE)),1,"")</f>
        <v>1</v>
      </c>
      <c r="X40" s="12">
        <f>IF(ISTEXT(VLOOKUP($C40,PB!$D$3:$O$124,1,FALSE)),1,"")</f>
        <v>1</v>
      </c>
      <c r="Y40" s="12" t="str">
        <f>IF(ISTEXT(VLOOKUP($C40,TR!$D$3:$O$120,1,FALSE)),1,"")</f>
        <v/>
      </c>
      <c r="Z40" s="12" t="str">
        <f>IF(ISTEXT(VLOOKUP($C40,TR!$E$3:$O$120,1,FALSE)),1,"")</f>
        <v/>
      </c>
      <c r="AA40" s="47">
        <f>SUMIF(U40:Z40,"&gt;0")</f>
        <v>2</v>
      </c>
    </row>
    <row r="41" spans="1:27" ht="13.5" thickBot="1" x14ac:dyDescent="0.25">
      <c r="A41" s="87">
        <f>IF(S41&gt;0,ROW()-4,"")</f>
        <v>37</v>
      </c>
      <c r="B41" s="48" t="s">
        <v>58</v>
      </c>
      <c r="C41" s="67" t="s">
        <v>97</v>
      </c>
      <c r="D41" s="88" t="str">
        <f>VLOOKUP($C41,GT!$D$3:$O$113,4,FALSE)</f>
        <v/>
      </c>
      <c r="E41" s="88" t="str">
        <f>VLOOKUP($C41,BK!$D$3:$O$120,4,FALSE)</f>
        <v/>
      </c>
      <c r="F41" s="88" t="str">
        <f>VLOOKUP($C41,BA!$D$3:$O$120,4,FALSE)</f>
        <v/>
      </c>
      <c r="G41" s="88" t="str">
        <f>VLOOKUP($C41,PB!$D$3:$O$124,4,FALSE)</f>
        <v/>
      </c>
      <c r="H41" s="88" t="e">
        <f>VLOOKUP($C41,TR!$D$3:$O$120,5,FALSE)</f>
        <v>#N/A</v>
      </c>
      <c r="I41" s="88" t="str">
        <f>VLOOKUP($C41,TR!$E$3:$O$120,5,FALSE)</f>
        <v/>
      </c>
      <c r="J41" s="87">
        <f>SUMIF(D41:I41,"&gt;0")</f>
        <v>0</v>
      </c>
      <c r="K41" s="88" t="str">
        <f>VLOOKUP($C41,GT!$D$3:$O$113,8,FALSE)</f>
        <v/>
      </c>
      <c r="L41" s="88" t="str">
        <f>VLOOKUP($C41,BK!$D$3:$O$120,8,FALSE)</f>
        <v/>
      </c>
      <c r="M41" s="88" t="str">
        <f>VLOOKUP($C41,BA!$D$3:$O$120,8,FALSE)</f>
        <v/>
      </c>
      <c r="N41" s="88">
        <f>VLOOKUP($C41,PB!$D$3:$O$124,8,FALSE)</f>
        <v>1</v>
      </c>
      <c r="O41" s="88" t="e">
        <f>VLOOKUP($C41,TR!$D$3:$O$120,10,FALSE)</f>
        <v>#N/A</v>
      </c>
      <c r="P41" s="88" t="str">
        <f>VLOOKUP($C41,TR!$E$3:$O$120,10,FALSE)</f>
        <v/>
      </c>
      <c r="Q41" s="88" t="e">
        <f>VLOOKUP($C41,BR!$D$3:$O$120,8,FALSE)</f>
        <v>#N/A</v>
      </c>
      <c r="R41" s="87">
        <f>SUMIF(K41:Q41,"&gt;0")</f>
        <v>1</v>
      </c>
      <c r="S41" s="87">
        <f>J41+R41</f>
        <v>1</v>
      </c>
      <c r="U41" s="12">
        <f>IF(ISTEXT(VLOOKUP($C41,GT!$D$3:$O$113,1,FALSE)),1,"")</f>
        <v>1</v>
      </c>
      <c r="V41" s="12">
        <f>IF(ISTEXT(VLOOKUP($C41,BK!$D$3:$O$120,1,FALSE)),1,"")</f>
        <v>1</v>
      </c>
      <c r="W41" s="12">
        <f>IF(ISTEXT(VLOOKUP($C41,BA!$D$3:$O$120,1,FALSE)),1,"")</f>
        <v>1</v>
      </c>
      <c r="X41" s="12">
        <f>IF(ISTEXT(VLOOKUP($C41,PB!$D$3:$O$124,1,FALSE)),1,"")</f>
        <v>1</v>
      </c>
      <c r="Y41" s="12" t="str">
        <f>IF(ISTEXT(VLOOKUP($C41,TR!$D$3:$O$120,1,FALSE)),1,"")</f>
        <v/>
      </c>
      <c r="Z41" s="12">
        <f>IF(ISTEXT(VLOOKUP($C41,TR!$E$3:$O$120,1,FALSE)),1,"")</f>
        <v>1</v>
      </c>
      <c r="AA41" s="47">
        <f>SUMIF(U41:Z41,"&gt;0")</f>
        <v>5</v>
      </c>
    </row>
    <row r="42" spans="1:27" ht="13.5" thickBot="1" x14ac:dyDescent="0.25">
      <c r="A42" s="87">
        <f>IF(S42&gt;0,ROW()-4,"")</f>
        <v>38</v>
      </c>
      <c r="B42" s="30" t="s">
        <v>58</v>
      </c>
      <c r="C42" s="31" t="s">
        <v>74</v>
      </c>
      <c r="D42" s="88" t="str">
        <f>VLOOKUP($C42,GT!$D$3:$O$113,4,FALSE)</f>
        <v/>
      </c>
      <c r="E42" s="88" t="e">
        <f>VLOOKUP($C42,BK!$D$3:$O$120,4,FALSE)</f>
        <v>#N/A</v>
      </c>
      <c r="F42" s="88" t="str">
        <f>VLOOKUP($C42,BA!$D$3:$O$120,4,FALSE)</f>
        <v/>
      </c>
      <c r="G42" s="88" t="e">
        <f>VLOOKUP($C42,PB!$D$3:$O$124,4,FALSE)</f>
        <v>#N/A</v>
      </c>
      <c r="H42" s="88" t="e">
        <f>VLOOKUP($C42,TR!$D$3:$O$120,5,FALSE)</f>
        <v>#N/A</v>
      </c>
      <c r="I42" s="88" t="e">
        <f>VLOOKUP($C42,TR!$E$3:$O$120,5,FALSE)</f>
        <v>#N/A</v>
      </c>
      <c r="J42" s="87">
        <f>SUMIF(D42:I42,"&gt;0")</f>
        <v>0</v>
      </c>
      <c r="K42" s="88">
        <f>VLOOKUP($C42,GT!$D$3:$O$113,8,FALSE)</f>
        <v>1</v>
      </c>
      <c r="L42" s="88" t="e">
        <f>VLOOKUP($C42,BK!$D$3:$O$120,8,FALSE)</f>
        <v>#N/A</v>
      </c>
      <c r="M42" s="88" t="str">
        <f>VLOOKUP($C42,BA!$D$3:$O$120,8,FALSE)</f>
        <v/>
      </c>
      <c r="N42" s="88" t="e">
        <f>VLOOKUP($C42,PB!$D$3:$O$124,8,FALSE)</f>
        <v>#N/A</v>
      </c>
      <c r="O42" s="88" t="e">
        <f>VLOOKUP($C42,TR!$D$3:$O$120,10,FALSE)</f>
        <v>#N/A</v>
      </c>
      <c r="P42" s="88" t="e">
        <f>VLOOKUP($C42,TR!$E$3:$O$120,10,FALSE)</f>
        <v>#N/A</v>
      </c>
      <c r="Q42" s="88" t="e">
        <f>VLOOKUP($C42,BR!$D$3:$O$120,8,FALSE)</f>
        <v>#N/A</v>
      </c>
      <c r="R42" s="87">
        <f>SUMIF(K42:Q42,"&gt;0")</f>
        <v>1</v>
      </c>
      <c r="S42" s="87">
        <f>J42+R42</f>
        <v>1</v>
      </c>
      <c r="U42" s="84"/>
      <c r="V42" s="84"/>
      <c r="W42" s="84"/>
      <c r="X42" s="84"/>
      <c r="Y42" s="84"/>
      <c r="Z42" s="84"/>
      <c r="AA42" s="47"/>
    </row>
    <row r="43" spans="1:27" ht="13.5" thickBot="1" x14ac:dyDescent="0.25">
      <c r="A43" s="87">
        <f>IF(S43&gt;0,ROW()-4,"")</f>
        <v>39</v>
      </c>
      <c r="B43" s="30" t="s">
        <v>61</v>
      </c>
      <c r="C43" s="35" t="s">
        <v>173</v>
      </c>
      <c r="D43" s="88" t="e">
        <f>VLOOKUP($C43,GT!$D$3:$O$113,4,FALSE)</f>
        <v>#N/A</v>
      </c>
      <c r="E43" s="88" t="str">
        <f>VLOOKUP($C43,BK!$D$3:$O$120,4,FALSE)</f>
        <v/>
      </c>
      <c r="F43" s="88" t="str">
        <f>VLOOKUP($C43,BA!$D$3:$O$120,4,FALSE)</f>
        <v/>
      </c>
      <c r="G43" s="88">
        <f>VLOOKUP($C43,PB!$D$3:$O$124,4,FALSE)</f>
        <v>1</v>
      </c>
      <c r="H43" s="88" t="e">
        <f>VLOOKUP($C43,TR!$D$3:$O$120,5,FALSE)</f>
        <v>#N/A</v>
      </c>
      <c r="I43" s="88" t="e">
        <f>VLOOKUP($C43,TR!$E$3:$O$120,5,FALSE)</f>
        <v>#N/A</v>
      </c>
      <c r="J43" s="87">
        <f>SUMIF(D43:I43,"&gt;0")</f>
        <v>1</v>
      </c>
      <c r="K43" s="88" t="e">
        <f>VLOOKUP($C43,GT!$D$3:$O$113,8,FALSE)</f>
        <v>#N/A</v>
      </c>
      <c r="L43" s="88" t="str">
        <f>VLOOKUP($C43,BK!$D$3:$O$120,8,FALSE)</f>
        <v/>
      </c>
      <c r="M43" s="88" t="str">
        <f>VLOOKUP($C43,BA!$D$3:$O$120,8,FALSE)</f>
        <v/>
      </c>
      <c r="N43" s="88" t="str">
        <f>VLOOKUP($C43,PB!$D$3:$O$124,8,FALSE)</f>
        <v/>
      </c>
      <c r="O43" s="88" t="e">
        <f>VLOOKUP($C43,TR!$D$3:$O$120,10,FALSE)</f>
        <v>#N/A</v>
      </c>
      <c r="P43" s="88" t="e">
        <f>VLOOKUP($C43,TR!$E$3:$O$120,10,FALSE)</f>
        <v>#N/A</v>
      </c>
      <c r="Q43" s="88" t="e">
        <f>VLOOKUP($C43,BR!$D$3:$O$120,8,FALSE)</f>
        <v>#N/A</v>
      </c>
      <c r="R43" s="87">
        <f>SUMIF(K43:Q43,"&gt;0")</f>
        <v>0</v>
      </c>
      <c r="S43" s="87">
        <f>J43+R43</f>
        <v>1</v>
      </c>
      <c r="U43" s="12" t="str">
        <f>IF(ISTEXT(VLOOKUP($C43,GT!$D$3:$O$113,1,FALSE)),1,"")</f>
        <v/>
      </c>
      <c r="V43" s="12">
        <f>IF(ISTEXT(VLOOKUP($C43,BK!$D$3:$O$120,1,FALSE)),1,"")</f>
        <v>1</v>
      </c>
      <c r="W43" s="12">
        <f>IF(ISTEXT(VLOOKUP($C43,BA!$D$3:$O$120,1,FALSE)),1,"")</f>
        <v>1</v>
      </c>
      <c r="X43" s="12">
        <f>IF(ISTEXT(VLOOKUP($C43,PB!$D$3:$O$124,1,FALSE)),1,"")</f>
        <v>1</v>
      </c>
      <c r="Y43" s="12" t="str">
        <f>IF(ISTEXT(VLOOKUP($C43,TR!$D$3:$O$120,1,FALSE)),1,"")</f>
        <v/>
      </c>
      <c r="Z43" s="12" t="str">
        <f>IF(ISTEXT(VLOOKUP($C43,TR!$E$3:$O$120,1,FALSE)),1,"")</f>
        <v/>
      </c>
      <c r="AA43" s="47">
        <f>SUMIF(U43:Z43,"&gt;0")</f>
        <v>3</v>
      </c>
    </row>
    <row r="44" spans="1:27" ht="13.5" thickBot="1" x14ac:dyDescent="0.25">
      <c r="A44" s="87" t="str">
        <f>IF(S44&gt;0,ROW()-4,"")</f>
        <v/>
      </c>
      <c r="B44" s="30" t="s">
        <v>67</v>
      </c>
      <c r="C44" s="31" t="s">
        <v>87</v>
      </c>
      <c r="D44" s="88" t="str">
        <f>VLOOKUP($C44,GT!$D$3:$O$113,4,FALSE)</f>
        <v/>
      </c>
      <c r="E44" s="88" t="str">
        <f>VLOOKUP($C44,BK!$D$3:$O$120,4,FALSE)</f>
        <v/>
      </c>
      <c r="F44" s="88" t="str">
        <f>VLOOKUP($C44,BA!$D$3:$O$120,4,FALSE)</f>
        <v/>
      </c>
      <c r="G44" s="88" t="str">
        <f>VLOOKUP($C44,PB!$D$3:$O$124,4,FALSE)</f>
        <v/>
      </c>
      <c r="H44" s="88" t="e">
        <f>VLOOKUP($C44,TR!$D$3:$O$120,5,FALSE)</f>
        <v>#N/A</v>
      </c>
      <c r="I44" s="88" t="str">
        <f>VLOOKUP($C44,TR!$E$3:$O$120,5,FALSE)</f>
        <v/>
      </c>
      <c r="J44" s="87">
        <f>SUMIF(D44:I44,"&gt;0")</f>
        <v>0</v>
      </c>
      <c r="K44" s="88" t="str">
        <f>VLOOKUP($C44,GT!$D$3:$O$113,8,FALSE)</f>
        <v/>
      </c>
      <c r="L44" s="88" t="str">
        <f>VLOOKUP($C44,BK!$D$3:$O$120,8,FALSE)</f>
        <v/>
      </c>
      <c r="M44" s="88" t="str">
        <f>VLOOKUP($C44,BA!$D$3:$O$120,8,FALSE)</f>
        <v/>
      </c>
      <c r="N44" s="88" t="str">
        <f>VLOOKUP($C44,PB!$D$3:$O$124,8,FALSE)</f>
        <v/>
      </c>
      <c r="O44" s="88" t="e">
        <f>VLOOKUP($C44,TR!$D$3:$O$120,10,FALSE)</f>
        <v>#N/A</v>
      </c>
      <c r="P44" s="88" t="str">
        <f>VLOOKUP($C44,TR!$E$3:$O$120,10,FALSE)</f>
        <v/>
      </c>
      <c r="Q44" s="88" t="e">
        <f>VLOOKUP($C44,BR!$D$3:$O$120,8,FALSE)</f>
        <v>#N/A</v>
      </c>
      <c r="R44" s="87">
        <f>SUMIF(K44:Q44,"&gt;0")</f>
        <v>0</v>
      </c>
      <c r="S44" s="87">
        <f>J44+R44</f>
        <v>0</v>
      </c>
      <c r="U44" s="12">
        <f>IF(ISTEXT(VLOOKUP($C44,GT!$D$3:$O$113,1,FALSE)),1,"")</f>
        <v>1</v>
      </c>
      <c r="V44" s="12">
        <f>IF(ISTEXT(VLOOKUP($C44,BK!$D$3:$O$120,1,FALSE)),1,"")</f>
        <v>1</v>
      </c>
      <c r="W44" s="12">
        <f>IF(ISTEXT(VLOOKUP($C44,BA!$D$3:$O$120,1,FALSE)),1,"")</f>
        <v>1</v>
      </c>
      <c r="X44" s="12">
        <f>IF(ISTEXT(VLOOKUP($C44,PB!$D$3:$O$124,1,FALSE)),1,"")</f>
        <v>1</v>
      </c>
      <c r="Y44" s="12" t="str">
        <f>IF(ISTEXT(VLOOKUP($C44,TR!$D$3:$O$120,1,FALSE)),1,"")</f>
        <v/>
      </c>
      <c r="Z44" s="12">
        <f>IF(ISTEXT(VLOOKUP($C44,TR!$E$3:$O$120,1,FALSE)),1,"")</f>
        <v>1</v>
      </c>
      <c r="AA44" s="47">
        <f>SUMIF(U44:Z44,"&gt;0")</f>
        <v>5</v>
      </c>
    </row>
    <row r="45" spans="1:27" ht="13.5" thickBot="1" x14ac:dyDescent="0.25">
      <c r="A45" s="87" t="str">
        <f>IF(S45&gt;0,ROW()-4,"")</f>
        <v/>
      </c>
      <c r="B45" s="30" t="s">
        <v>56</v>
      </c>
      <c r="C45" s="35" t="s">
        <v>63</v>
      </c>
      <c r="D45" s="88" t="str">
        <f>VLOOKUP($C45,GT!$D$3:$O$113,4,FALSE)</f>
        <v/>
      </c>
      <c r="E45" s="88" t="e">
        <f>VLOOKUP($C45,BK!$D$3:$O$120,4,FALSE)</f>
        <v>#N/A</v>
      </c>
      <c r="F45" s="88" t="str">
        <f>VLOOKUP($C45,BA!$D$3:$O$120,4,FALSE)</f>
        <v/>
      </c>
      <c r="G45" s="88" t="str">
        <f>VLOOKUP($C45,PB!$D$3:$O$124,4,FALSE)</f>
        <v/>
      </c>
      <c r="H45" s="88" t="e">
        <f>VLOOKUP($C45,TR!$D$3:$O$120,5,FALSE)</f>
        <v>#N/A</v>
      </c>
      <c r="I45" s="88" t="e">
        <f>VLOOKUP($C45,TR!$E$3:$O$120,5,FALSE)</f>
        <v>#N/A</v>
      </c>
      <c r="J45" s="87">
        <f>SUMIF(D45:I45,"&gt;0")</f>
        <v>0</v>
      </c>
      <c r="K45" s="88" t="str">
        <f>VLOOKUP($C45,GT!$D$3:$O$113,8,FALSE)</f>
        <v/>
      </c>
      <c r="L45" s="88" t="e">
        <f>VLOOKUP($C45,BK!$D$3:$O$120,8,FALSE)</f>
        <v>#N/A</v>
      </c>
      <c r="M45" s="88" t="str">
        <f>VLOOKUP($C45,BA!$D$3:$O$120,8,FALSE)</f>
        <v/>
      </c>
      <c r="N45" s="88" t="str">
        <f>VLOOKUP($C45,PB!$D$3:$O$124,8,FALSE)</f>
        <v/>
      </c>
      <c r="O45" s="88" t="e">
        <f>VLOOKUP($C45,TR!$D$3:$O$120,10,FALSE)</f>
        <v>#N/A</v>
      </c>
      <c r="P45" s="88" t="e">
        <f>VLOOKUP($C45,TR!$E$3:$O$120,10,FALSE)</f>
        <v>#N/A</v>
      </c>
      <c r="Q45" s="88" t="e">
        <f>VLOOKUP($C45,BR!$D$3:$O$120,8,FALSE)</f>
        <v>#N/A</v>
      </c>
      <c r="R45" s="87">
        <f>SUMIF(K45:Q45,"&gt;0")</f>
        <v>0</v>
      </c>
      <c r="S45" s="87">
        <f>J45+R45</f>
        <v>0</v>
      </c>
      <c r="U45" s="12">
        <f>IF(ISTEXT(VLOOKUP($C45,GT!$D$3:$O$113,1,FALSE)),1,"")</f>
        <v>1</v>
      </c>
      <c r="V45" s="12" t="str">
        <f>IF(ISTEXT(VLOOKUP($C45,BK!$D$3:$O$120,1,FALSE)),1,"")</f>
        <v/>
      </c>
      <c r="W45" s="12">
        <f>IF(ISTEXT(VLOOKUP($C45,BA!$D$3:$O$120,1,FALSE)),1,"")</f>
        <v>1</v>
      </c>
      <c r="X45" s="12">
        <f>IF(ISTEXT(VLOOKUP($C45,PB!$D$3:$O$124,1,FALSE)),1,"")</f>
        <v>1</v>
      </c>
      <c r="Y45" s="12" t="str">
        <f>IF(ISTEXT(VLOOKUP($C45,TR!$D$3:$O$120,1,FALSE)),1,"")</f>
        <v/>
      </c>
      <c r="Z45" s="12" t="str">
        <f>IF(ISTEXT(VLOOKUP($C45,TR!$E$3:$O$120,1,FALSE)),1,"")</f>
        <v/>
      </c>
      <c r="AA45" s="47">
        <f>SUMIF(U45:Z45,"&gt;0")</f>
        <v>3</v>
      </c>
    </row>
    <row r="46" spans="1:27" ht="13.5" thickBot="1" x14ac:dyDescent="0.25">
      <c r="A46" s="87" t="str">
        <f>IF(S46&gt;0,ROW()-4,"")</f>
        <v/>
      </c>
      <c r="B46" s="95" t="s">
        <v>58</v>
      </c>
      <c r="C46" s="35" t="s">
        <v>66</v>
      </c>
      <c r="D46" s="88" t="str">
        <f>VLOOKUP($C46,GT!$D$3:$O$113,4,FALSE)</f>
        <v/>
      </c>
      <c r="E46" s="88" t="e">
        <f>VLOOKUP($C46,BK!$D$3:$O$120,4,FALSE)</f>
        <v>#N/A</v>
      </c>
      <c r="F46" s="88" t="str">
        <f>VLOOKUP($C46,BA!$D$3:$O$120,4,FALSE)</f>
        <v/>
      </c>
      <c r="G46" s="88" t="str">
        <f>VLOOKUP($C46,PB!$D$3:$O$124,4,FALSE)</f>
        <v/>
      </c>
      <c r="H46" s="88" t="e">
        <f>VLOOKUP($C46,TR!$D$3:$O$120,5,FALSE)</f>
        <v>#N/A</v>
      </c>
      <c r="I46" s="88" t="e">
        <f>VLOOKUP($C46,TR!$E$3:$O$120,5,FALSE)</f>
        <v>#N/A</v>
      </c>
      <c r="J46" s="87">
        <f>SUMIF(D46:I46,"&gt;0")</f>
        <v>0</v>
      </c>
      <c r="K46" s="88" t="str">
        <f>VLOOKUP($C46,GT!$D$3:$O$113,8,FALSE)</f>
        <v/>
      </c>
      <c r="L46" s="88" t="e">
        <f>VLOOKUP($C46,BK!$D$3:$O$120,8,FALSE)</f>
        <v>#N/A</v>
      </c>
      <c r="M46" s="88" t="str">
        <f>VLOOKUP($C46,BA!$D$3:$O$120,8,FALSE)</f>
        <v/>
      </c>
      <c r="N46" s="88" t="str">
        <f>VLOOKUP($C46,PB!$D$3:$O$124,8,FALSE)</f>
        <v/>
      </c>
      <c r="O46" s="88" t="e">
        <f>VLOOKUP($C46,TR!$D$3:$O$120,10,FALSE)</f>
        <v>#N/A</v>
      </c>
      <c r="P46" s="88" t="e">
        <f>VLOOKUP($C46,TR!$E$3:$O$120,10,FALSE)</f>
        <v>#N/A</v>
      </c>
      <c r="Q46" s="88" t="e">
        <f>VLOOKUP($C46,BR!$D$3:$O$120,8,FALSE)</f>
        <v>#N/A</v>
      </c>
      <c r="R46" s="87">
        <f>SUMIF(K46:Q46,"&gt;0")</f>
        <v>0</v>
      </c>
      <c r="S46" s="87">
        <f>J46+R46</f>
        <v>0</v>
      </c>
      <c r="U46" s="12">
        <f>IF(ISTEXT(VLOOKUP($C46,GT!$D$3:$O$113,1,FALSE)),1,"")</f>
        <v>1</v>
      </c>
      <c r="V46" s="12" t="str">
        <f>IF(ISTEXT(VLOOKUP($C46,BK!$D$3:$O$120,1,FALSE)),1,"")</f>
        <v/>
      </c>
      <c r="W46" s="12">
        <f>IF(ISTEXT(VLOOKUP($C46,BA!$D$3:$O$120,1,FALSE)),1,"")</f>
        <v>1</v>
      </c>
      <c r="X46" s="12">
        <f>IF(ISTEXT(VLOOKUP($C46,PB!$D$3:$O$124,1,FALSE)),1,"")</f>
        <v>1</v>
      </c>
      <c r="Y46" s="12" t="str">
        <f>IF(ISTEXT(VLOOKUP($C46,TR!$D$3:$O$120,1,FALSE)),1,"")</f>
        <v/>
      </c>
      <c r="Z46" s="12" t="str">
        <f>IF(ISTEXT(VLOOKUP($C46,TR!$E$3:$O$120,1,FALSE)),1,"")</f>
        <v/>
      </c>
      <c r="AA46" s="47">
        <f>SUMIF(U46:Z46,"&gt;0")</f>
        <v>3</v>
      </c>
    </row>
    <row r="47" spans="1:27" ht="13.5" thickBot="1" x14ac:dyDescent="0.25">
      <c r="A47" s="87" t="str">
        <f>IF(S47&gt;0,ROW()-4,"")</f>
        <v/>
      </c>
      <c r="B47" s="95" t="s">
        <v>67</v>
      </c>
      <c r="C47" s="35" t="s">
        <v>68</v>
      </c>
      <c r="D47" s="88" t="str">
        <f>VLOOKUP($C47,GT!$D$3:$O$113,4,FALSE)</f>
        <v/>
      </c>
      <c r="E47" s="88" t="e">
        <f>VLOOKUP($C47,BK!$D$3:$O$120,4,FALSE)</f>
        <v>#N/A</v>
      </c>
      <c r="F47" s="88" t="str">
        <f>VLOOKUP($C47,BA!$D$3:$O$120,4,FALSE)</f>
        <v/>
      </c>
      <c r="G47" s="88" t="str">
        <f>VLOOKUP($C47,PB!$D$3:$O$124,4,FALSE)</f>
        <v/>
      </c>
      <c r="H47" s="88" t="e">
        <f>VLOOKUP($C47,TR!$D$3:$O$120,5,FALSE)</f>
        <v>#N/A</v>
      </c>
      <c r="I47" s="88" t="e">
        <f>VLOOKUP($C47,TR!$E$3:$O$120,5,FALSE)</f>
        <v>#N/A</v>
      </c>
      <c r="J47" s="87">
        <f>SUMIF(D47:I47,"&gt;0")</f>
        <v>0</v>
      </c>
      <c r="K47" s="88" t="str">
        <f>VLOOKUP($C47,GT!$D$3:$O$113,8,FALSE)</f>
        <v/>
      </c>
      <c r="L47" s="88" t="e">
        <f>VLOOKUP($C47,BK!$D$3:$O$120,8,FALSE)</f>
        <v>#N/A</v>
      </c>
      <c r="M47" s="88" t="str">
        <f>VLOOKUP($C47,BA!$D$3:$O$120,8,FALSE)</f>
        <v/>
      </c>
      <c r="N47" s="88" t="str">
        <f>VLOOKUP($C47,PB!$D$3:$O$124,8,FALSE)</f>
        <v/>
      </c>
      <c r="O47" s="88" t="e">
        <f>VLOOKUP($C47,TR!$D$3:$O$120,10,FALSE)</f>
        <v>#N/A</v>
      </c>
      <c r="P47" s="88" t="e">
        <f>VLOOKUP($C47,TR!$E$3:$O$120,10,FALSE)</f>
        <v>#N/A</v>
      </c>
      <c r="Q47" s="88" t="e">
        <f>VLOOKUP($C47,BR!$D$3:$O$120,8,FALSE)</f>
        <v>#N/A</v>
      </c>
      <c r="R47" s="87">
        <f>SUMIF(K47:Q47,"&gt;0")</f>
        <v>0</v>
      </c>
      <c r="S47" s="87">
        <f>J47+R47</f>
        <v>0</v>
      </c>
      <c r="U47" s="84"/>
      <c r="V47" s="84"/>
      <c r="W47" s="84"/>
      <c r="X47" s="84"/>
      <c r="Y47" s="84"/>
      <c r="Z47" s="84"/>
      <c r="AA47" s="47"/>
    </row>
    <row r="48" spans="1:27" ht="13.5" thickBot="1" x14ac:dyDescent="0.25">
      <c r="A48" s="87" t="str">
        <f>IF(S48&gt;0,ROW()-4,"")</f>
        <v/>
      </c>
      <c r="B48" s="30" t="s">
        <v>58</v>
      </c>
      <c r="C48" s="31" t="s">
        <v>69</v>
      </c>
      <c r="D48" s="88" t="str">
        <f>VLOOKUP($C48,GT!$D$3:$O$113,4,FALSE)</f>
        <v/>
      </c>
      <c r="E48" s="88" t="e">
        <f>VLOOKUP($C48,BK!$D$3:$O$120,4,FALSE)</f>
        <v>#N/A</v>
      </c>
      <c r="F48" s="88" t="e">
        <f>VLOOKUP($C48,BA!$D$3:$O$120,4,FALSE)</f>
        <v>#N/A</v>
      </c>
      <c r="G48" s="88" t="e">
        <f>VLOOKUP($C48,PB!$D$3:$O$124,4,FALSE)</f>
        <v>#N/A</v>
      </c>
      <c r="H48" s="88" t="e">
        <f>VLOOKUP($C48,TR!$D$3:$O$120,5,FALSE)</f>
        <v>#N/A</v>
      </c>
      <c r="I48" s="88" t="e">
        <f>VLOOKUP($C48,TR!$E$3:$O$120,5,FALSE)</f>
        <v>#N/A</v>
      </c>
      <c r="J48" s="87">
        <f>SUMIF(D48:I48,"&gt;0")</f>
        <v>0</v>
      </c>
      <c r="K48" s="88" t="str">
        <f>VLOOKUP($C48,GT!$D$3:$O$113,8,FALSE)</f>
        <v/>
      </c>
      <c r="L48" s="88" t="e">
        <f>VLOOKUP($C48,BK!$D$3:$O$120,8,FALSE)</f>
        <v>#N/A</v>
      </c>
      <c r="M48" s="88" t="e">
        <f>VLOOKUP($C48,BA!$D$3:$O$120,8,FALSE)</f>
        <v>#N/A</v>
      </c>
      <c r="N48" s="88" t="e">
        <f>VLOOKUP($C48,PB!$D$3:$O$124,8,FALSE)</f>
        <v>#N/A</v>
      </c>
      <c r="O48" s="88" t="e">
        <f>VLOOKUP($C48,TR!$D$3:$O$120,10,FALSE)</f>
        <v>#N/A</v>
      </c>
      <c r="P48" s="88" t="e">
        <f>VLOOKUP($C48,TR!$E$3:$O$120,10,FALSE)</f>
        <v>#N/A</v>
      </c>
      <c r="Q48" s="88" t="e">
        <f>VLOOKUP($C48,BR!$D$3:$O$120,8,FALSE)</f>
        <v>#N/A</v>
      </c>
      <c r="R48" s="87">
        <f>SUMIF(K48:Q48,"&gt;0")</f>
        <v>0</v>
      </c>
      <c r="S48" s="87">
        <f>J48+R48</f>
        <v>0</v>
      </c>
      <c r="U48" s="12">
        <f>IF(ISTEXT(VLOOKUP($C48,GT!$D$3:$O$113,1,FALSE)),1,"")</f>
        <v>1</v>
      </c>
      <c r="V48" s="12" t="str">
        <f>IF(ISTEXT(VLOOKUP($C48,BK!$D$3:$O$120,1,FALSE)),1,"")</f>
        <v/>
      </c>
      <c r="W48" s="12" t="str">
        <f>IF(ISTEXT(VLOOKUP($C48,BA!$D$3:$O$120,1,FALSE)),1,"")</f>
        <v/>
      </c>
      <c r="X48" s="12" t="str">
        <f>IF(ISTEXT(VLOOKUP($C48,PB!$D$3:$O$124,1,FALSE)),1,"")</f>
        <v/>
      </c>
      <c r="Y48" s="12" t="str">
        <f>IF(ISTEXT(VLOOKUP($C48,TR!$D$3:$O$120,1,FALSE)),1,"")</f>
        <v/>
      </c>
      <c r="Z48" s="12" t="str">
        <f>IF(ISTEXT(VLOOKUP($C48,TR!$E$3:$O$120,1,FALSE)),1,"")</f>
        <v/>
      </c>
      <c r="AA48" s="47">
        <f t="shared" ref="AA48:AA66" si="4">SUMIF(U48:Z48,"&gt;0")</f>
        <v>1</v>
      </c>
    </row>
    <row r="49" spans="1:27" ht="13.5" thickBot="1" x14ac:dyDescent="0.25">
      <c r="A49" s="87" t="str">
        <f>IF(S49&gt;0,ROW()-4,"")</f>
        <v/>
      </c>
      <c r="B49" s="30" t="s">
        <v>71</v>
      </c>
      <c r="C49" s="37" t="s">
        <v>72</v>
      </c>
      <c r="D49" s="88" t="str">
        <f>VLOOKUP($C49,GT!$D$3:$O$113,4,FALSE)</f>
        <v/>
      </c>
      <c r="E49" s="88" t="str">
        <f>VLOOKUP($C49,BK!$D$3:$O$120,4,FALSE)</f>
        <v/>
      </c>
      <c r="F49" s="88" t="str">
        <f>VLOOKUP($C49,BA!$D$3:$O$120,4,FALSE)</f>
        <v/>
      </c>
      <c r="G49" s="88" t="str">
        <f>VLOOKUP($C49,PB!$D$3:$O$124,4,FALSE)</f>
        <v/>
      </c>
      <c r="H49" s="88" t="e">
        <f>VLOOKUP($C49,TR!$D$3:$O$120,5,FALSE)</f>
        <v>#N/A</v>
      </c>
      <c r="I49" s="88" t="e">
        <f>VLOOKUP($C49,TR!$E$3:$O$120,5,FALSE)</f>
        <v>#N/A</v>
      </c>
      <c r="J49" s="87">
        <f>SUMIF(D49:I49,"&gt;0")</f>
        <v>0</v>
      </c>
      <c r="K49" s="88" t="str">
        <f>VLOOKUP($C49,GT!$D$3:$O$113,8,FALSE)</f>
        <v/>
      </c>
      <c r="L49" s="88" t="str">
        <f>VLOOKUP($C49,BK!$D$3:$O$120,8,FALSE)</f>
        <v/>
      </c>
      <c r="M49" s="88" t="str">
        <f>VLOOKUP($C49,BA!$D$3:$O$120,8,FALSE)</f>
        <v/>
      </c>
      <c r="N49" s="88" t="str">
        <f>VLOOKUP($C49,PB!$D$3:$O$124,8,FALSE)</f>
        <v/>
      </c>
      <c r="O49" s="88" t="e">
        <f>VLOOKUP($C49,TR!$D$3:$O$120,10,FALSE)</f>
        <v>#N/A</v>
      </c>
      <c r="P49" s="88" t="e">
        <f>VLOOKUP($C49,TR!$E$3:$O$120,10,FALSE)</f>
        <v>#N/A</v>
      </c>
      <c r="Q49" s="88" t="e">
        <f>VLOOKUP($C49,BR!$D$3:$O$120,8,FALSE)</f>
        <v>#N/A</v>
      </c>
      <c r="R49" s="87">
        <f>SUMIF(K49:Q49,"&gt;0")</f>
        <v>0</v>
      </c>
      <c r="S49" s="87">
        <f>J49+R49</f>
        <v>0</v>
      </c>
      <c r="U49" s="12">
        <f>IF(ISTEXT(VLOOKUP($C49,GT!$D$3:$O$113,1,FALSE)),1,"")</f>
        <v>1</v>
      </c>
      <c r="V49" s="12">
        <f>IF(ISTEXT(VLOOKUP($C49,BK!$D$3:$O$120,1,FALSE)),1,"")</f>
        <v>1</v>
      </c>
      <c r="W49" s="12">
        <f>IF(ISTEXT(VLOOKUP($C49,BA!$D$3:$O$120,1,FALSE)),1,"")</f>
        <v>1</v>
      </c>
      <c r="X49" s="12">
        <f>IF(ISTEXT(VLOOKUP($C49,PB!$D$3:$O$124,1,FALSE)),1,"")</f>
        <v>1</v>
      </c>
      <c r="Y49" s="12" t="str">
        <f>IF(ISTEXT(VLOOKUP($C49,TR!$D$3:$O$120,1,FALSE)),1,"")</f>
        <v/>
      </c>
      <c r="Z49" s="12" t="str">
        <f>IF(ISTEXT(VLOOKUP($C49,TR!$E$3:$O$120,1,FALSE)),1,"")</f>
        <v/>
      </c>
      <c r="AA49" s="47">
        <f t="shared" si="4"/>
        <v>4</v>
      </c>
    </row>
    <row r="50" spans="1:27" ht="13.5" thickBot="1" x14ac:dyDescent="0.25">
      <c r="A50" s="87" t="str">
        <f>IF(S50&gt;0,ROW()-4,"")</f>
        <v/>
      </c>
      <c r="B50" s="30" t="s">
        <v>67</v>
      </c>
      <c r="C50" s="31" t="s">
        <v>75</v>
      </c>
      <c r="D50" s="88" t="str">
        <f>VLOOKUP($C50,GT!$D$3:$O$113,4,FALSE)</f>
        <v/>
      </c>
      <c r="E50" s="88" t="e">
        <f>VLOOKUP($C50,BK!$D$3:$O$120,4,FALSE)</f>
        <v>#N/A</v>
      </c>
      <c r="F50" s="88" t="e">
        <f>VLOOKUP($C50,BA!$D$3:$O$120,4,FALSE)</f>
        <v>#N/A</v>
      </c>
      <c r="G50" s="88" t="e">
        <f>VLOOKUP($C50,PB!$D$3:$O$124,4,FALSE)</f>
        <v>#N/A</v>
      </c>
      <c r="H50" s="88" t="str">
        <f>VLOOKUP($C50,TR!$D$3:$O$120,5,FALSE)</f>
        <v/>
      </c>
      <c r="I50" s="88" t="e">
        <f>VLOOKUP($C50,TR!$E$3:$O$120,5,FALSE)</f>
        <v>#N/A</v>
      </c>
      <c r="J50" s="87">
        <f>SUMIF(D50:I50,"&gt;0")</f>
        <v>0</v>
      </c>
      <c r="K50" s="88" t="str">
        <f>VLOOKUP($C50,GT!$D$3:$O$113,8,FALSE)</f>
        <v/>
      </c>
      <c r="L50" s="88" t="e">
        <f>VLOOKUP($C50,BK!$D$3:$O$120,8,FALSE)</f>
        <v>#N/A</v>
      </c>
      <c r="M50" s="88" t="e">
        <f>VLOOKUP($C50,BA!$D$3:$O$120,8,FALSE)</f>
        <v>#N/A</v>
      </c>
      <c r="N50" s="88" t="e">
        <f>VLOOKUP($C50,PB!$D$3:$O$124,8,FALSE)</f>
        <v>#N/A</v>
      </c>
      <c r="O50" s="88" t="str">
        <f>VLOOKUP($C50,TR!$D$3:$O$120,10,FALSE)</f>
        <v/>
      </c>
      <c r="P50" s="88" t="e">
        <f>VLOOKUP($C50,TR!$E$3:$O$120,10,FALSE)</f>
        <v>#N/A</v>
      </c>
      <c r="Q50" s="88" t="e">
        <f>VLOOKUP($C50,BR!$D$3:$O$120,8,FALSE)</f>
        <v>#N/A</v>
      </c>
      <c r="R50" s="87">
        <f>SUMIF(K50:Q50,"&gt;0")</f>
        <v>0</v>
      </c>
      <c r="S50" s="87">
        <f>J50+R50</f>
        <v>0</v>
      </c>
      <c r="U50" s="12">
        <f>IF(ISTEXT(VLOOKUP($C50,GT!$D$3:$O$113,1,FALSE)),1,"")</f>
        <v>1</v>
      </c>
      <c r="V50" s="12" t="str">
        <f>IF(ISTEXT(VLOOKUP($C50,BK!$D$3:$O$120,1,FALSE)),1,"")</f>
        <v/>
      </c>
      <c r="W50" s="12" t="str">
        <f>IF(ISTEXT(VLOOKUP($C50,BA!$D$3:$O$120,1,FALSE)),1,"")</f>
        <v/>
      </c>
      <c r="X50" s="12" t="str">
        <f>IF(ISTEXT(VLOOKUP($C50,PB!$D$3:$O$124,1,FALSE)),1,"")</f>
        <v/>
      </c>
      <c r="Y50" s="12">
        <f>IF(ISTEXT(VLOOKUP($C50,TR!$D$3:$O$120,1,FALSE)),1,"")</f>
        <v>1</v>
      </c>
      <c r="Z50" s="12" t="str">
        <f>IF(ISTEXT(VLOOKUP($C50,TR!$E$3:$O$120,1,FALSE)),1,"")</f>
        <v/>
      </c>
      <c r="AA50" s="47">
        <f t="shared" si="4"/>
        <v>2</v>
      </c>
    </row>
    <row r="51" spans="1:27" ht="13.5" thickBot="1" x14ac:dyDescent="0.25">
      <c r="A51" s="87" t="str">
        <f>IF(S51&gt;0,ROW()-4,"")</f>
        <v/>
      </c>
      <c r="B51" s="30" t="s">
        <v>71</v>
      </c>
      <c r="C51" s="31" t="s">
        <v>76</v>
      </c>
      <c r="D51" s="88" t="str">
        <f>VLOOKUP($C51,GT!$D$3:$O$113,4,FALSE)</f>
        <v/>
      </c>
      <c r="E51" s="88" t="str">
        <f>VLOOKUP($C51,BK!$D$3:$O$120,4,FALSE)</f>
        <v/>
      </c>
      <c r="F51" s="88" t="str">
        <f>VLOOKUP($C51,BA!$D$3:$O$120,4,FALSE)</f>
        <v/>
      </c>
      <c r="G51" s="88" t="str">
        <f>VLOOKUP($C51,PB!$D$3:$O$124,4,FALSE)</f>
        <v/>
      </c>
      <c r="H51" s="88" t="str">
        <f>VLOOKUP($C51,TR!$D$3:$O$120,5,FALSE)</f>
        <v/>
      </c>
      <c r="I51" s="88" t="e">
        <f>VLOOKUP($C51,TR!$E$3:$O$120,5,FALSE)</f>
        <v>#N/A</v>
      </c>
      <c r="J51" s="87">
        <f>SUMIF(D51:I51,"&gt;0")</f>
        <v>0</v>
      </c>
      <c r="K51" s="88" t="str">
        <f>VLOOKUP($C51,GT!$D$3:$O$113,8,FALSE)</f>
        <v/>
      </c>
      <c r="L51" s="88" t="str">
        <f>VLOOKUP($C51,BK!$D$3:$O$120,8,FALSE)</f>
        <v/>
      </c>
      <c r="M51" s="88" t="str">
        <f>VLOOKUP($C51,BA!$D$3:$O$120,8,FALSE)</f>
        <v/>
      </c>
      <c r="N51" s="88" t="str">
        <f>VLOOKUP($C51,PB!$D$3:$O$124,8,FALSE)</f>
        <v/>
      </c>
      <c r="O51" s="88" t="str">
        <f>VLOOKUP($C51,TR!$D$3:$O$120,10,FALSE)</f>
        <v/>
      </c>
      <c r="P51" s="88" t="e">
        <f>VLOOKUP($C51,TR!$E$3:$O$120,10,FALSE)</f>
        <v>#N/A</v>
      </c>
      <c r="Q51" s="88" t="e">
        <f>VLOOKUP($C51,BR!$D$3:$O$120,8,FALSE)</f>
        <v>#N/A</v>
      </c>
      <c r="R51" s="87">
        <f>SUMIF(K51:Q51,"&gt;0")</f>
        <v>0</v>
      </c>
      <c r="S51" s="87">
        <f>J51+R51</f>
        <v>0</v>
      </c>
      <c r="U51" s="12">
        <f>IF(ISTEXT(VLOOKUP($C51,GT!$D$3:$O$113,1,FALSE)),1,"")</f>
        <v>1</v>
      </c>
      <c r="V51" s="12">
        <f>IF(ISTEXT(VLOOKUP($C51,BK!$D$3:$O$120,1,FALSE)),1,"")</f>
        <v>1</v>
      </c>
      <c r="W51" s="12">
        <f>IF(ISTEXT(VLOOKUP($C51,BA!$D$3:$O$120,1,FALSE)),1,"")</f>
        <v>1</v>
      </c>
      <c r="X51" s="12">
        <f>IF(ISTEXT(VLOOKUP($C51,PB!$D$3:$O$124,1,FALSE)),1,"")</f>
        <v>1</v>
      </c>
      <c r="Y51" s="12">
        <f>IF(ISTEXT(VLOOKUP($C51,TR!$D$3:$O$120,1,FALSE)),1,"")</f>
        <v>1</v>
      </c>
      <c r="Z51" s="12" t="str">
        <f>IF(ISTEXT(VLOOKUP($C51,TR!$E$3:$O$120,1,FALSE)),1,"")</f>
        <v/>
      </c>
      <c r="AA51" s="47">
        <f t="shared" si="4"/>
        <v>5</v>
      </c>
    </row>
    <row r="52" spans="1:27" ht="13.5" thickBot="1" x14ac:dyDescent="0.25">
      <c r="A52" s="87" t="str">
        <f>IF(S52&gt;0,ROW()-4,"")</f>
        <v/>
      </c>
      <c r="B52" s="30" t="s">
        <v>61</v>
      </c>
      <c r="C52" s="35" t="s">
        <v>78</v>
      </c>
      <c r="D52" s="88" t="str">
        <f>VLOOKUP($C52,GT!$D$3:$O$113,4,FALSE)</f>
        <v/>
      </c>
      <c r="E52" s="88" t="str">
        <f>VLOOKUP($C52,BK!$D$3:$O$120,4,FALSE)</f>
        <v/>
      </c>
      <c r="F52" s="88" t="str">
        <f>VLOOKUP($C52,BA!$D$3:$O$120,4,FALSE)</f>
        <v/>
      </c>
      <c r="G52" s="88" t="str">
        <f>VLOOKUP($C52,PB!$D$3:$O$124,4,FALSE)</f>
        <v/>
      </c>
      <c r="H52" s="88" t="str">
        <f>VLOOKUP($C52,TR!$D$3:$O$120,5,FALSE)</f>
        <v/>
      </c>
      <c r="I52" s="88" t="e">
        <f>VLOOKUP($C52,TR!$E$3:$O$120,5,FALSE)</f>
        <v>#N/A</v>
      </c>
      <c r="J52" s="87">
        <f>SUMIF(D52:I52,"&gt;0")</f>
        <v>0</v>
      </c>
      <c r="K52" s="88" t="str">
        <f>VLOOKUP($C52,GT!$D$3:$O$113,8,FALSE)</f>
        <v/>
      </c>
      <c r="L52" s="88" t="str">
        <f>VLOOKUP($C52,BK!$D$3:$O$120,8,FALSE)</f>
        <v/>
      </c>
      <c r="M52" s="88" t="str">
        <f>VLOOKUP($C52,BA!$D$3:$O$120,8,FALSE)</f>
        <v/>
      </c>
      <c r="N52" s="88" t="str">
        <f>VLOOKUP($C52,PB!$D$3:$O$124,8,FALSE)</f>
        <v/>
      </c>
      <c r="O52" s="88" t="str">
        <f>VLOOKUP($C52,TR!$D$3:$O$120,10,FALSE)</f>
        <v/>
      </c>
      <c r="P52" s="88" t="e">
        <f>VLOOKUP($C52,TR!$E$3:$O$120,10,FALSE)</f>
        <v>#N/A</v>
      </c>
      <c r="Q52" s="88" t="e">
        <f>VLOOKUP($C52,BR!$D$3:$O$120,8,FALSE)</f>
        <v>#N/A</v>
      </c>
      <c r="R52" s="87">
        <f>SUMIF(K52:Q52,"&gt;0")</f>
        <v>0</v>
      </c>
      <c r="S52" s="87">
        <f>J52+R52</f>
        <v>0</v>
      </c>
      <c r="U52" s="12">
        <f>IF(ISTEXT(VLOOKUP($C52,GT!$D$3:$O$113,1,FALSE)),1,"")</f>
        <v>1</v>
      </c>
      <c r="V52" s="12">
        <f>IF(ISTEXT(VLOOKUP($C52,BK!$D$3:$O$120,1,FALSE)),1,"")</f>
        <v>1</v>
      </c>
      <c r="W52" s="12">
        <f>IF(ISTEXT(VLOOKUP($C52,BA!$D$3:$O$120,1,FALSE)),1,"")</f>
        <v>1</v>
      </c>
      <c r="X52" s="12">
        <f>IF(ISTEXT(VLOOKUP($C52,PB!$D$3:$O$124,1,FALSE)),1,"")</f>
        <v>1</v>
      </c>
      <c r="Y52" s="12">
        <f>IF(ISTEXT(VLOOKUP($C52,TR!$D$3:$O$120,1,FALSE)),1,"")</f>
        <v>1</v>
      </c>
      <c r="Z52" s="12" t="str">
        <f>IF(ISTEXT(VLOOKUP($C52,TR!$E$3:$O$120,1,FALSE)),1,"")</f>
        <v/>
      </c>
      <c r="AA52" s="47">
        <f t="shared" si="4"/>
        <v>5</v>
      </c>
    </row>
    <row r="53" spans="1:27" ht="13.5" thickBot="1" x14ac:dyDescent="0.25">
      <c r="A53" s="87" t="str">
        <f>IF(S53&gt;0,ROW()-4,"")</f>
        <v/>
      </c>
      <c r="B53" s="30" t="s">
        <v>56</v>
      </c>
      <c r="C53" s="31" t="s">
        <v>79</v>
      </c>
      <c r="D53" s="88" t="str">
        <f>VLOOKUP($C53,GT!$D$3:$O$113,4,FALSE)</f>
        <v/>
      </c>
      <c r="E53" s="88" t="str">
        <f>VLOOKUP($C53,BK!$D$3:$O$120,4,FALSE)</f>
        <v/>
      </c>
      <c r="F53" s="88" t="str">
        <f>VLOOKUP($C53,BA!$D$3:$O$120,4,FALSE)</f>
        <v/>
      </c>
      <c r="G53" s="88" t="str">
        <f>VLOOKUP($C53,PB!$D$3:$O$124,4,FALSE)</f>
        <v/>
      </c>
      <c r="H53" s="88" t="e">
        <f>VLOOKUP($C53,TR!$D$3:$O$120,5,FALSE)</f>
        <v>#N/A</v>
      </c>
      <c r="I53" s="88" t="e">
        <f>VLOOKUP($C53,TR!$E$3:$O$120,5,FALSE)</f>
        <v>#N/A</v>
      </c>
      <c r="J53" s="87">
        <f>SUMIF(D53:I53,"&gt;0")</f>
        <v>0</v>
      </c>
      <c r="K53" s="88" t="str">
        <f>VLOOKUP($C53,GT!$D$3:$O$113,8,FALSE)</f>
        <v/>
      </c>
      <c r="L53" s="88" t="str">
        <f>VLOOKUP($C53,BK!$D$3:$O$120,8,FALSE)</f>
        <v/>
      </c>
      <c r="M53" s="88" t="str">
        <f>VLOOKUP($C53,BA!$D$3:$O$120,8,FALSE)</f>
        <v/>
      </c>
      <c r="N53" s="88" t="str">
        <f>VLOOKUP($C53,PB!$D$3:$O$124,8,FALSE)</f>
        <v/>
      </c>
      <c r="O53" s="88" t="e">
        <f>VLOOKUP($C53,TR!$D$3:$O$120,10,FALSE)</f>
        <v>#N/A</v>
      </c>
      <c r="P53" s="88" t="e">
        <f>VLOOKUP($C53,TR!$E$3:$O$120,10,FALSE)</f>
        <v>#N/A</v>
      </c>
      <c r="Q53" s="88" t="e">
        <f>VLOOKUP($C53,BR!$D$3:$O$120,8,FALSE)</f>
        <v>#N/A</v>
      </c>
      <c r="R53" s="87">
        <f>SUMIF(K53:Q53,"&gt;0")</f>
        <v>0</v>
      </c>
      <c r="S53" s="87">
        <f>J53+R53</f>
        <v>0</v>
      </c>
      <c r="U53" s="12">
        <f>IF(ISTEXT(VLOOKUP($C53,GT!$D$3:$O$113,1,FALSE)),1,"")</f>
        <v>1</v>
      </c>
      <c r="V53" s="12">
        <f>IF(ISTEXT(VLOOKUP($C53,BK!$D$3:$O$120,1,FALSE)),1,"")</f>
        <v>1</v>
      </c>
      <c r="W53" s="12">
        <f>IF(ISTEXT(VLOOKUP($C53,BA!$D$3:$O$120,1,FALSE)),1,"")</f>
        <v>1</v>
      </c>
      <c r="X53" s="12">
        <f>IF(ISTEXT(VLOOKUP($C53,PB!$D$3:$O$124,1,FALSE)),1,"")</f>
        <v>1</v>
      </c>
      <c r="Y53" s="12" t="str">
        <f>IF(ISTEXT(VLOOKUP($C53,TR!$D$3:$O$120,1,FALSE)),1,"")</f>
        <v/>
      </c>
      <c r="Z53" s="12" t="str">
        <f>IF(ISTEXT(VLOOKUP($C53,TR!$E$3:$O$120,1,FALSE)),1,"")</f>
        <v/>
      </c>
      <c r="AA53" s="47">
        <f t="shared" si="4"/>
        <v>4</v>
      </c>
    </row>
    <row r="54" spans="1:27" ht="13.5" thickBot="1" x14ac:dyDescent="0.25">
      <c r="A54" s="87" t="str">
        <f>IF(S54&gt;0,ROW()-4,"")</f>
        <v/>
      </c>
      <c r="B54" s="30" t="s">
        <v>56</v>
      </c>
      <c r="C54" s="31" t="s">
        <v>83</v>
      </c>
      <c r="D54" s="88" t="str">
        <f>VLOOKUP($C54,GT!$D$3:$O$113,4,FALSE)</f>
        <v/>
      </c>
      <c r="E54" s="88" t="str">
        <f>VLOOKUP($C54,BK!$D$3:$O$120,4,FALSE)</f>
        <v/>
      </c>
      <c r="F54" s="88" t="str">
        <f>VLOOKUP($C54,BA!$D$3:$O$120,4,FALSE)</f>
        <v/>
      </c>
      <c r="G54" s="88" t="str">
        <f>VLOOKUP($C54,PB!$D$3:$O$124,4,FALSE)</f>
        <v/>
      </c>
      <c r="H54" s="88" t="e">
        <f>VLOOKUP($C54,TR!$D$3:$O$120,5,FALSE)</f>
        <v>#N/A</v>
      </c>
      <c r="I54" s="88" t="str">
        <f>VLOOKUP($C54,TR!$E$3:$O$120,5,FALSE)</f>
        <v/>
      </c>
      <c r="J54" s="87">
        <f>SUMIF(D54:I54,"&gt;0")</f>
        <v>0</v>
      </c>
      <c r="K54" s="88" t="str">
        <f>VLOOKUP($C54,GT!$D$3:$O$113,8,FALSE)</f>
        <v/>
      </c>
      <c r="L54" s="88" t="str">
        <f>VLOOKUP($C54,BK!$D$3:$O$120,8,FALSE)</f>
        <v/>
      </c>
      <c r="M54" s="88" t="str">
        <f>VLOOKUP($C54,BA!$D$3:$O$120,8,FALSE)</f>
        <v/>
      </c>
      <c r="N54" s="88" t="str">
        <f>VLOOKUP($C54,PB!$D$3:$O$124,8,FALSE)</f>
        <v/>
      </c>
      <c r="O54" s="88" t="e">
        <f>VLOOKUP($C54,TR!$D$3:$O$120,10,FALSE)</f>
        <v>#N/A</v>
      </c>
      <c r="P54" s="88" t="str">
        <f>VLOOKUP($C54,TR!$E$3:$O$120,10,FALSE)</f>
        <v/>
      </c>
      <c r="Q54" s="88" t="e">
        <f>VLOOKUP($C54,BR!$D$3:$O$120,8,FALSE)</f>
        <v>#N/A</v>
      </c>
      <c r="R54" s="87">
        <f>SUMIF(K54:Q54,"&gt;0")</f>
        <v>0</v>
      </c>
      <c r="S54" s="87">
        <f>J54+R54</f>
        <v>0</v>
      </c>
      <c r="U54" s="12">
        <f>IF(ISTEXT(VLOOKUP($C54,GT!$D$3:$O$113,1,FALSE)),1,"")</f>
        <v>1</v>
      </c>
      <c r="V54" s="12">
        <f>IF(ISTEXT(VLOOKUP($C54,BK!$D$3:$O$120,1,FALSE)),1,"")</f>
        <v>1</v>
      </c>
      <c r="W54" s="12">
        <f>IF(ISTEXT(VLOOKUP($C54,BA!$D$3:$O$120,1,FALSE)),1,"")</f>
        <v>1</v>
      </c>
      <c r="X54" s="12">
        <f>IF(ISTEXT(VLOOKUP($C54,PB!$D$3:$O$124,1,FALSE)),1,"")</f>
        <v>1</v>
      </c>
      <c r="Y54" s="12" t="str">
        <f>IF(ISTEXT(VLOOKUP($C54,TR!$D$3:$O$120,1,FALSE)),1,"")</f>
        <v/>
      </c>
      <c r="Z54" s="12">
        <f>IF(ISTEXT(VLOOKUP($C54,TR!$E$3:$O$120,1,FALSE)),1,"")</f>
        <v>1</v>
      </c>
      <c r="AA54" s="47">
        <f t="shared" si="4"/>
        <v>5</v>
      </c>
    </row>
    <row r="55" spans="1:27" ht="13.5" thickBot="1" x14ac:dyDescent="0.25">
      <c r="A55" s="87" t="str">
        <f>IF(S55&gt;0,ROW()-4,"")</f>
        <v/>
      </c>
      <c r="B55" s="72" t="s">
        <v>61</v>
      </c>
      <c r="C55" s="73" t="s">
        <v>86</v>
      </c>
      <c r="D55" s="88" t="str">
        <f>VLOOKUP($C55,GT!$D$3:$O$113,4,FALSE)</f>
        <v/>
      </c>
      <c r="E55" s="88" t="str">
        <f>VLOOKUP($C55,BK!$D$3:$O$120,4,FALSE)</f>
        <v/>
      </c>
      <c r="F55" s="88" t="str">
        <f>VLOOKUP($C55,BA!$D$3:$O$120,4,FALSE)</f>
        <v/>
      </c>
      <c r="G55" s="88" t="str">
        <f>VLOOKUP($C55,PB!$D$3:$O$124,4,FALSE)</f>
        <v/>
      </c>
      <c r="H55" s="88" t="e">
        <f>VLOOKUP($C55,TR!$D$3:$O$120,5,FALSE)</f>
        <v>#N/A</v>
      </c>
      <c r="I55" s="88" t="e">
        <f>VLOOKUP($C55,TR!$E$3:$O$120,5,FALSE)</f>
        <v>#N/A</v>
      </c>
      <c r="J55" s="87">
        <f>SUMIF(D55:I55,"&gt;0")</f>
        <v>0</v>
      </c>
      <c r="K55" s="88" t="str">
        <f>VLOOKUP($C55,GT!$D$3:$O$113,8,FALSE)</f>
        <v/>
      </c>
      <c r="L55" s="88" t="str">
        <f>VLOOKUP($C55,BK!$D$3:$O$120,8,FALSE)</f>
        <v/>
      </c>
      <c r="M55" s="88" t="str">
        <f>VLOOKUP($C55,BA!$D$3:$O$120,8,FALSE)</f>
        <v/>
      </c>
      <c r="N55" s="88" t="str">
        <f>VLOOKUP($C55,PB!$D$3:$O$124,8,FALSE)</f>
        <v/>
      </c>
      <c r="O55" s="88" t="e">
        <f>VLOOKUP($C55,TR!$D$3:$O$120,10,FALSE)</f>
        <v>#N/A</v>
      </c>
      <c r="P55" s="88" t="e">
        <f>VLOOKUP($C55,TR!$E$3:$O$120,10,FALSE)</f>
        <v>#N/A</v>
      </c>
      <c r="Q55" s="88" t="e">
        <f>VLOOKUP($C55,BR!$D$3:$O$120,8,FALSE)</f>
        <v>#N/A</v>
      </c>
      <c r="R55" s="87">
        <f>SUMIF(K55:Q55,"&gt;0")</f>
        <v>0</v>
      </c>
      <c r="S55" s="87">
        <f>J55+R55</f>
        <v>0</v>
      </c>
      <c r="U55" s="12">
        <f>IF(ISTEXT(VLOOKUP($C55,GT!$D$3:$O$113,1,FALSE)),1,"")</f>
        <v>1</v>
      </c>
      <c r="V55" s="12">
        <f>IF(ISTEXT(VLOOKUP($C55,BK!$D$3:$O$120,1,FALSE)),1,"")</f>
        <v>1</v>
      </c>
      <c r="W55" s="12">
        <f>IF(ISTEXT(VLOOKUP($C55,BA!$D$3:$O$120,1,FALSE)),1,"")</f>
        <v>1</v>
      </c>
      <c r="X55" s="12">
        <f>IF(ISTEXT(VLOOKUP($C55,PB!$D$3:$O$124,1,FALSE)),1,"")</f>
        <v>1</v>
      </c>
      <c r="Y55" s="12" t="str">
        <f>IF(ISTEXT(VLOOKUP($C55,TR!$D$3:$O$120,1,FALSE)),1,"")</f>
        <v/>
      </c>
      <c r="Z55" s="12" t="str">
        <f>IF(ISTEXT(VLOOKUP($C55,TR!$E$3:$O$120,1,FALSE)),1,"")</f>
        <v/>
      </c>
      <c r="AA55" s="47">
        <f t="shared" si="4"/>
        <v>4</v>
      </c>
    </row>
    <row r="56" spans="1:27" ht="13.5" thickBot="1" x14ac:dyDescent="0.25">
      <c r="A56" s="87" t="str">
        <f>IF(S56&gt;0,ROW()-4,"")</f>
        <v/>
      </c>
      <c r="B56" s="30" t="s">
        <v>58</v>
      </c>
      <c r="C56" s="31" t="s">
        <v>88</v>
      </c>
      <c r="D56" s="88" t="str">
        <f>VLOOKUP($C56,GT!$D$3:$O$113,4,FALSE)</f>
        <v/>
      </c>
      <c r="E56" s="88" t="e">
        <f>VLOOKUP($C56,BK!$D$3:$O$120,4,FALSE)</f>
        <v>#N/A</v>
      </c>
      <c r="F56" s="88" t="str">
        <f>VLOOKUP($C56,BA!$D$3:$O$120,4,FALSE)</f>
        <v/>
      </c>
      <c r="G56" s="88" t="e">
        <f>VLOOKUP($C56,PB!$D$3:$O$124,4,FALSE)</f>
        <v>#N/A</v>
      </c>
      <c r="H56" s="88" t="e">
        <f>VLOOKUP($C56,TR!$D$3:$O$120,5,FALSE)</f>
        <v>#N/A</v>
      </c>
      <c r="I56" s="88" t="e">
        <f>VLOOKUP($C56,TR!$E$3:$O$120,5,FALSE)</f>
        <v>#N/A</v>
      </c>
      <c r="J56" s="87">
        <f>SUMIF(D56:I56,"&gt;0")</f>
        <v>0</v>
      </c>
      <c r="K56" s="88" t="str">
        <f>VLOOKUP($C56,GT!$D$3:$O$113,8,FALSE)</f>
        <v/>
      </c>
      <c r="L56" s="88" t="e">
        <f>VLOOKUP($C56,BK!$D$3:$O$120,8,FALSE)</f>
        <v>#N/A</v>
      </c>
      <c r="M56" s="88" t="str">
        <f>VLOOKUP($C56,BA!$D$3:$O$120,8,FALSE)</f>
        <v/>
      </c>
      <c r="N56" s="88" t="e">
        <f>VLOOKUP($C56,PB!$D$3:$O$124,8,FALSE)</f>
        <v>#N/A</v>
      </c>
      <c r="O56" s="88" t="e">
        <f>VLOOKUP($C56,TR!$D$3:$O$120,10,FALSE)</f>
        <v>#N/A</v>
      </c>
      <c r="P56" s="88" t="e">
        <f>VLOOKUP($C56,TR!$E$3:$O$120,10,FALSE)</f>
        <v>#N/A</v>
      </c>
      <c r="Q56" s="88" t="e">
        <f>VLOOKUP($C56,BR!$D$3:$O$120,8,FALSE)</f>
        <v>#N/A</v>
      </c>
      <c r="R56" s="87">
        <f>SUMIF(K56:Q56,"&gt;0")</f>
        <v>0</v>
      </c>
      <c r="S56" s="87">
        <f>J56+R56</f>
        <v>0</v>
      </c>
      <c r="U56" s="12">
        <f>IF(ISTEXT(VLOOKUP($C56,GT!$D$3:$O$113,1,FALSE)),1,"")</f>
        <v>1</v>
      </c>
      <c r="V56" s="12" t="str">
        <f>IF(ISTEXT(VLOOKUP($C56,BK!$D$3:$O$120,1,FALSE)),1,"")</f>
        <v/>
      </c>
      <c r="W56" s="12">
        <f>IF(ISTEXT(VLOOKUP($C56,BA!$D$3:$O$120,1,FALSE)),1,"")</f>
        <v>1</v>
      </c>
      <c r="X56" s="12" t="str">
        <f>IF(ISTEXT(VLOOKUP($C56,PB!$D$3:$O$124,1,FALSE)),1,"")</f>
        <v/>
      </c>
      <c r="Y56" s="12" t="str">
        <f>IF(ISTEXT(VLOOKUP($C56,TR!$D$3:$O$120,1,FALSE)),1,"")</f>
        <v/>
      </c>
      <c r="Z56" s="12" t="str">
        <f>IF(ISTEXT(VLOOKUP($C56,TR!$E$3:$O$120,1,FALSE)),1,"")</f>
        <v/>
      </c>
      <c r="AA56" s="47">
        <f t="shared" si="4"/>
        <v>2</v>
      </c>
    </row>
    <row r="57" spans="1:27" ht="13.5" thickBot="1" x14ac:dyDescent="0.25">
      <c r="A57" s="87" t="str">
        <f>IF(S57&gt;0,ROW()-4,"")</f>
        <v/>
      </c>
      <c r="B57" s="74" t="s">
        <v>61</v>
      </c>
      <c r="C57" s="80" t="s">
        <v>89</v>
      </c>
      <c r="D57" s="88" t="str">
        <f>VLOOKUP($C57,GT!$D$3:$O$113,4,FALSE)</f>
        <v/>
      </c>
      <c r="E57" s="88" t="str">
        <f>VLOOKUP($C57,BK!$D$3:$O$120,4,FALSE)</f>
        <v/>
      </c>
      <c r="F57" s="88" t="str">
        <f>VLOOKUP($C57,BA!$D$3:$O$120,4,FALSE)</f>
        <v/>
      </c>
      <c r="G57" s="88" t="str">
        <f>VLOOKUP($C57,PB!$D$3:$O$124,4,FALSE)</f>
        <v/>
      </c>
      <c r="H57" s="88" t="e">
        <f>VLOOKUP($C57,TR!$D$3:$O$120,5,FALSE)</f>
        <v>#N/A</v>
      </c>
      <c r="I57" s="88" t="e">
        <f>VLOOKUP($C57,TR!$E$3:$O$120,5,FALSE)</f>
        <v>#N/A</v>
      </c>
      <c r="J57" s="87">
        <f>SUMIF(D57:I57,"&gt;0")</f>
        <v>0</v>
      </c>
      <c r="K57" s="88" t="str">
        <f>VLOOKUP($C57,GT!$D$3:$O$113,8,FALSE)</f>
        <v/>
      </c>
      <c r="L57" s="88" t="str">
        <f>VLOOKUP($C57,BK!$D$3:$O$120,8,FALSE)</f>
        <v/>
      </c>
      <c r="M57" s="88" t="str">
        <f>VLOOKUP($C57,BA!$D$3:$O$120,8,FALSE)</f>
        <v/>
      </c>
      <c r="N57" s="88" t="str">
        <f>VLOOKUP($C57,PB!$D$3:$O$124,8,FALSE)</f>
        <v/>
      </c>
      <c r="O57" s="88" t="e">
        <f>VLOOKUP($C57,TR!$D$3:$O$120,10,FALSE)</f>
        <v>#N/A</v>
      </c>
      <c r="P57" s="88" t="e">
        <f>VLOOKUP($C57,TR!$E$3:$O$120,10,FALSE)</f>
        <v>#N/A</v>
      </c>
      <c r="Q57" s="88" t="e">
        <f>VLOOKUP($C57,BR!$D$3:$O$120,8,FALSE)</f>
        <v>#N/A</v>
      </c>
      <c r="R57" s="87">
        <f>SUMIF(K57:Q57,"&gt;0")</f>
        <v>0</v>
      </c>
      <c r="S57" s="87">
        <f>J57+R57</f>
        <v>0</v>
      </c>
      <c r="U57" s="12">
        <f>IF(ISTEXT(VLOOKUP($C57,GT!$D$3:$O$113,1,FALSE)),1,"")</f>
        <v>1</v>
      </c>
      <c r="V57" s="12">
        <f>IF(ISTEXT(VLOOKUP($C57,BK!$D$3:$O$120,1,FALSE)),1,"")</f>
        <v>1</v>
      </c>
      <c r="W57" s="12">
        <f>IF(ISTEXT(VLOOKUP($C57,BA!$D$3:$O$120,1,FALSE)),1,"")</f>
        <v>1</v>
      </c>
      <c r="X57" s="12">
        <f>IF(ISTEXT(VLOOKUP($C57,PB!$D$3:$O$124,1,FALSE)),1,"")</f>
        <v>1</v>
      </c>
      <c r="Y57" s="12" t="str">
        <f>IF(ISTEXT(VLOOKUP($C57,TR!$D$3:$O$120,1,FALSE)),1,"")</f>
        <v/>
      </c>
      <c r="Z57" s="12" t="str">
        <f>IF(ISTEXT(VLOOKUP($C57,TR!$E$3:$O$120,1,FALSE)),1,"")</f>
        <v/>
      </c>
      <c r="AA57" s="47">
        <f t="shared" si="4"/>
        <v>4</v>
      </c>
    </row>
    <row r="58" spans="1:27" ht="13.5" thickBot="1" x14ac:dyDescent="0.25">
      <c r="A58" s="87" t="str">
        <f>IF(S58&gt;0,ROW()-4,"")</f>
        <v/>
      </c>
      <c r="B58" s="30" t="s">
        <v>58</v>
      </c>
      <c r="C58" s="31" t="s">
        <v>90</v>
      </c>
      <c r="D58" s="88" t="str">
        <f>VLOOKUP($C58,GT!$D$3:$O$113,4,FALSE)</f>
        <v/>
      </c>
      <c r="E58" s="88" t="e">
        <f>VLOOKUP($C58,BK!$D$3:$O$120,4,FALSE)</f>
        <v>#N/A</v>
      </c>
      <c r="F58" s="88" t="str">
        <f>VLOOKUP($C58,BA!$D$3:$O$120,4,FALSE)</f>
        <v/>
      </c>
      <c r="G58" s="88" t="str">
        <f>VLOOKUP($C58,PB!$D$3:$O$124,4,FALSE)</f>
        <v/>
      </c>
      <c r="H58" s="88" t="e">
        <f>VLOOKUP($C58,TR!$D$3:$O$120,5,FALSE)</f>
        <v>#N/A</v>
      </c>
      <c r="I58" s="88" t="e">
        <f>VLOOKUP($C58,TR!$E$3:$O$120,5,FALSE)</f>
        <v>#N/A</v>
      </c>
      <c r="J58" s="87">
        <f>SUMIF(D58:I58,"&gt;0")</f>
        <v>0</v>
      </c>
      <c r="K58" s="88" t="str">
        <f>VLOOKUP($C58,GT!$D$3:$O$113,8,FALSE)</f>
        <v/>
      </c>
      <c r="L58" s="88" t="e">
        <f>VLOOKUP($C58,BK!$D$3:$O$120,8,FALSE)</f>
        <v>#N/A</v>
      </c>
      <c r="M58" s="88" t="str">
        <f>VLOOKUP($C58,BA!$D$3:$O$120,8,FALSE)</f>
        <v/>
      </c>
      <c r="N58" s="88" t="str">
        <f>VLOOKUP($C58,PB!$D$3:$O$124,8,FALSE)</f>
        <v/>
      </c>
      <c r="O58" s="88" t="e">
        <f>VLOOKUP($C58,TR!$D$3:$O$120,10,FALSE)</f>
        <v>#N/A</v>
      </c>
      <c r="P58" s="88" t="e">
        <f>VLOOKUP($C58,TR!$E$3:$O$120,10,FALSE)</f>
        <v>#N/A</v>
      </c>
      <c r="Q58" s="88" t="e">
        <f>VLOOKUP($C58,BR!$D$3:$O$120,8,FALSE)</f>
        <v>#N/A</v>
      </c>
      <c r="R58" s="87">
        <f>SUMIF(K58:Q58,"&gt;0")</f>
        <v>0</v>
      </c>
      <c r="S58" s="87">
        <f>J58+R58</f>
        <v>0</v>
      </c>
      <c r="U58" s="12">
        <f>IF(ISTEXT(VLOOKUP($C58,GT!$D$3:$O$113,1,FALSE)),1,"")</f>
        <v>1</v>
      </c>
      <c r="V58" s="12" t="str">
        <f>IF(ISTEXT(VLOOKUP($C58,BK!$D$3:$O$120,1,FALSE)),1,"")</f>
        <v/>
      </c>
      <c r="W58" s="12">
        <f>IF(ISTEXT(VLOOKUP($C58,BA!$D$3:$O$120,1,FALSE)),1,"")</f>
        <v>1</v>
      </c>
      <c r="X58" s="12">
        <f>IF(ISTEXT(VLOOKUP($C58,PB!$D$3:$O$124,1,FALSE)),1,"")</f>
        <v>1</v>
      </c>
      <c r="Y58" s="12" t="str">
        <f>IF(ISTEXT(VLOOKUP($C58,TR!$D$3:$O$120,1,FALSE)),1,"")</f>
        <v/>
      </c>
      <c r="Z58" s="12" t="str">
        <f>IF(ISTEXT(VLOOKUP($C58,TR!$E$3:$O$120,1,FALSE)),1,"")</f>
        <v/>
      </c>
      <c r="AA58" s="47">
        <f t="shared" si="4"/>
        <v>3</v>
      </c>
    </row>
    <row r="59" spans="1:27" ht="13.5" thickBot="1" x14ac:dyDescent="0.25">
      <c r="A59" s="87" t="str">
        <f>IF(S59&gt;0,ROW()-4,"")</f>
        <v/>
      </c>
      <c r="B59" s="30" t="s">
        <v>67</v>
      </c>
      <c r="C59" s="31" t="s">
        <v>91</v>
      </c>
      <c r="D59" s="88" t="str">
        <f>VLOOKUP($C59,GT!$D$3:$O$113,4,FALSE)</f>
        <v/>
      </c>
      <c r="E59" s="88" t="str">
        <f>VLOOKUP($C59,BK!$D$3:$O$120,4,FALSE)</f>
        <v/>
      </c>
      <c r="F59" s="88" t="str">
        <f>VLOOKUP($C59,BA!$D$3:$O$120,4,FALSE)</f>
        <v/>
      </c>
      <c r="G59" s="88" t="str">
        <f>VLOOKUP($C59,PB!$D$3:$O$124,4,FALSE)</f>
        <v/>
      </c>
      <c r="H59" s="88" t="e">
        <f>VLOOKUP($C59,TR!$D$3:$O$120,5,FALSE)</f>
        <v>#N/A</v>
      </c>
      <c r="I59" s="88" t="e">
        <f>VLOOKUP($C59,TR!$E$3:$O$120,5,FALSE)</f>
        <v>#N/A</v>
      </c>
      <c r="J59" s="87">
        <f>SUMIF(D59:I59,"&gt;0")</f>
        <v>0</v>
      </c>
      <c r="K59" s="88" t="str">
        <f>VLOOKUP($C59,GT!$D$3:$O$113,8,FALSE)</f>
        <v/>
      </c>
      <c r="L59" s="88" t="str">
        <f>VLOOKUP($C59,BK!$D$3:$O$120,8,FALSE)</f>
        <v/>
      </c>
      <c r="M59" s="88" t="str">
        <f>VLOOKUP($C59,BA!$D$3:$O$120,8,FALSE)</f>
        <v/>
      </c>
      <c r="N59" s="88" t="str">
        <f>VLOOKUP($C59,PB!$D$3:$O$124,8,FALSE)</f>
        <v/>
      </c>
      <c r="O59" s="88" t="e">
        <f>VLOOKUP($C59,TR!$D$3:$O$120,10,FALSE)</f>
        <v>#N/A</v>
      </c>
      <c r="P59" s="88" t="e">
        <f>VLOOKUP($C59,TR!$E$3:$O$120,10,FALSE)</f>
        <v>#N/A</v>
      </c>
      <c r="Q59" s="88" t="e">
        <f>VLOOKUP($C59,BR!$D$3:$O$120,8,FALSE)</f>
        <v>#N/A</v>
      </c>
      <c r="R59" s="87">
        <f>SUMIF(K59:Q59,"&gt;0")</f>
        <v>0</v>
      </c>
      <c r="S59" s="87">
        <f>J59+R59</f>
        <v>0</v>
      </c>
      <c r="U59" s="12">
        <f>IF(ISTEXT(VLOOKUP($C59,GT!$D$3:$O$113,1,FALSE)),1,"")</f>
        <v>1</v>
      </c>
      <c r="V59" s="12">
        <f>IF(ISTEXT(VLOOKUP($C59,BK!$D$3:$O$120,1,FALSE)),1,"")</f>
        <v>1</v>
      </c>
      <c r="W59" s="12">
        <f>IF(ISTEXT(VLOOKUP($C59,BA!$D$3:$O$120,1,FALSE)),1,"")</f>
        <v>1</v>
      </c>
      <c r="X59" s="12">
        <f>IF(ISTEXT(VLOOKUP($C59,PB!$D$3:$O$124,1,FALSE)),1,"")</f>
        <v>1</v>
      </c>
      <c r="Y59" s="12" t="str">
        <f>IF(ISTEXT(VLOOKUP($C59,TR!$D$3:$O$120,1,FALSE)),1,"")</f>
        <v/>
      </c>
      <c r="Z59" s="12" t="str">
        <f>IF(ISTEXT(VLOOKUP($C59,TR!$E$3:$O$120,1,FALSE)),1,"")</f>
        <v/>
      </c>
      <c r="AA59" s="47">
        <f t="shared" si="4"/>
        <v>4</v>
      </c>
    </row>
    <row r="60" spans="1:27" ht="13.5" thickBot="1" x14ac:dyDescent="0.25">
      <c r="A60" s="87" t="str">
        <f>IF(S60&gt;0,ROW()-4,"")</f>
        <v/>
      </c>
      <c r="B60" s="30" t="s">
        <v>64</v>
      </c>
      <c r="C60" s="35" t="s">
        <v>92</v>
      </c>
      <c r="D60" s="88" t="str">
        <f>VLOOKUP($C60,GT!$D$3:$O$113,4,FALSE)</f>
        <v/>
      </c>
      <c r="E60" s="88" t="str">
        <f>VLOOKUP($C60,BK!$D$3:$O$120,4,FALSE)</f>
        <v/>
      </c>
      <c r="F60" s="88" t="str">
        <f>VLOOKUP($C60,BA!$D$3:$O$120,4,FALSE)</f>
        <v/>
      </c>
      <c r="G60" s="88" t="str">
        <f>VLOOKUP($C60,PB!$D$3:$O$124,4,FALSE)</f>
        <v/>
      </c>
      <c r="H60" s="88" t="e">
        <f>VLOOKUP($C60,TR!$D$3:$O$120,5,FALSE)</f>
        <v>#N/A</v>
      </c>
      <c r="I60" s="88" t="e">
        <f>VLOOKUP($C60,TR!$E$3:$O$120,5,FALSE)</f>
        <v>#N/A</v>
      </c>
      <c r="J60" s="87">
        <f>SUMIF(D60:I60,"&gt;0")</f>
        <v>0</v>
      </c>
      <c r="K60" s="88" t="str">
        <f>VLOOKUP($C60,GT!$D$3:$O$113,8,FALSE)</f>
        <v/>
      </c>
      <c r="L60" s="88" t="str">
        <f>VLOOKUP($C60,BK!$D$3:$O$120,8,FALSE)</f>
        <v/>
      </c>
      <c r="M60" s="88" t="str">
        <f>VLOOKUP($C60,BA!$D$3:$O$120,8,FALSE)</f>
        <v/>
      </c>
      <c r="N60" s="88" t="str">
        <f>VLOOKUP($C60,PB!$D$3:$O$124,8,FALSE)</f>
        <v/>
      </c>
      <c r="O60" s="88" t="e">
        <f>VLOOKUP($C60,TR!$D$3:$O$120,10,FALSE)</f>
        <v>#N/A</v>
      </c>
      <c r="P60" s="88" t="e">
        <f>VLOOKUP($C60,TR!$E$3:$O$120,10,FALSE)</f>
        <v>#N/A</v>
      </c>
      <c r="Q60" s="88" t="e">
        <f>VLOOKUP($C60,BR!$D$3:$O$120,8,FALSE)</f>
        <v>#N/A</v>
      </c>
      <c r="R60" s="87">
        <f>SUMIF(K60:Q60,"&gt;0")</f>
        <v>0</v>
      </c>
      <c r="S60" s="87">
        <f>J60+R60</f>
        <v>0</v>
      </c>
      <c r="U60" s="12">
        <f>IF(ISTEXT(VLOOKUP($C60,GT!$D$3:$O$113,1,FALSE)),1,"")</f>
        <v>1</v>
      </c>
      <c r="V60" s="12">
        <f>IF(ISTEXT(VLOOKUP($C60,BK!$D$3:$O$120,1,FALSE)),1,"")</f>
        <v>1</v>
      </c>
      <c r="W60" s="12">
        <f>IF(ISTEXT(VLOOKUP($C60,BA!$D$3:$O$120,1,FALSE)),1,"")</f>
        <v>1</v>
      </c>
      <c r="X60" s="12">
        <f>IF(ISTEXT(VLOOKUP($C60,PB!$D$3:$O$124,1,FALSE)),1,"")</f>
        <v>1</v>
      </c>
      <c r="Y60" s="12" t="str">
        <f>IF(ISTEXT(VLOOKUP($C60,TR!$D$3:$O$120,1,FALSE)),1,"")</f>
        <v/>
      </c>
      <c r="Z60" s="12" t="str">
        <f>IF(ISTEXT(VLOOKUP($C60,TR!$E$3:$O$120,1,FALSE)),1,"")</f>
        <v/>
      </c>
      <c r="AA60" s="47">
        <f t="shared" si="4"/>
        <v>4</v>
      </c>
    </row>
    <row r="61" spans="1:27" ht="13.5" thickBot="1" x14ac:dyDescent="0.25">
      <c r="A61" s="87" t="str">
        <f>IF(S61&gt;0,ROW()-4,"")</f>
        <v/>
      </c>
      <c r="B61" s="30" t="s">
        <v>56</v>
      </c>
      <c r="C61" s="35" t="s">
        <v>95</v>
      </c>
      <c r="D61" s="88" t="str">
        <f>VLOOKUP($C61,GT!$D$3:$O$113,4,FALSE)</f>
        <v/>
      </c>
      <c r="E61" s="88" t="e">
        <f>VLOOKUP($C61,BK!$D$3:$O$120,4,FALSE)</f>
        <v>#N/A</v>
      </c>
      <c r="F61" s="88" t="e">
        <f>VLOOKUP($C61,BA!$D$3:$O$120,4,FALSE)</f>
        <v>#N/A</v>
      </c>
      <c r="G61" s="88" t="e">
        <f>VLOOKUP($C61,PB!$D$3:$O$124,4,FALSE)</f>
        <v>#N/A</v>
      </c>
      <c r="H61" s="88" t="e">
        <f>VLOOKUP($C61,TR!$D$3:$O$120,5,FALSE)</f>
        <v>#N/A</v>
      </c>
      <c r="I61" s="88" t="e">
        <f>VLOOKUP($C61,TR!$E$3:$O$120,5,FALSE)</f>
        <v>#N/A</v>
      </c>
      <c r="J61" s="87">
        <f>SUMIF(D61:I61,"&gt;0")</f>
        <v>0</v>
      </c>
      <c r="K61" s="88" t="str">
        <f>VLOOKUP($C61,GT!$D$3:$O$113,8,FALSE)</f>
        <v/>
      </c>
      <c r="L61" s="88" t="e">
        <f>VLOOKUP($C61,BK!$D$3:$O$120,8,FALSE)</f>
        <v>#N/A</v>
      </c>
      <c r="M61" s="88" t="e">
        <f>VLOOKUP($C61,BA!$D$3:$O$120,8,FALSE)</f>
        <v>#N/A</v>
      </c>
      <c r="N61" s="88" t="e">
        <f>VLOOKUP($C61,PB!$D$3:$O$124,8,FALSE)</f>
        <v>#N/A</v>
      </c>
      <c r="O61" s="88" t="e">
        <f>VLOOKUP($C61,TR!$D$3:$O$120,10,FALSE)</f>
        <v>#N/A</v>
      </c>
      <c r="P61" s="88" t="e">
        <f>VLOOKUP($C61,TR!$E$3:$O$120,10,FALSE)</f>
        <v>#N/A</v>
      </c>
      <c r="Q61" s="88" t="e">
        <f>VLOOKUP($C61,BR!$D$3:$O$120,8,FALSE)</f>
        <v>#N/A</v>
      </c>
      <c r="R61" s="87">
        <f>SUMIF(K61:Q61,"&gt;0")</f>
        <v>0</v>
      </c>
      <c r="S61" s="87">
        <f>J61+R61</f>
        <v>0</v>
      </c>
      <c r="U61" s="12">
        <f>IF(ISTEXT(VLOOKUP($C61,GT!$D$3:$O$113,1,FALSE)),1,"")</f>
        <v>1</v>
      </c>
      <c r="V61" s="12" t="str">
        <f>IF(ISTEXT(VLOOKUP($C61,BK!$D$3:$O$120,1,FALSE)),1,"")</f>
        <v/>
      </c>
      <c r="W61" s="12" t="str">
        <f>IF(ISTEXT(VLOOKUP($C61,BA!$D$3:$O$120,1,FALSE)),1,"")</f>
        <v/>
      </c>
      <c r="X61" s="12" t="str">
        <f>IF(ISTEXT(VLOOKUP($C61,PB!$D$3:$O$124,1,FALSE)),1,"")</f>
        <v/>
      </c>
      <c r="Y61" s="12" t="str">
        <f>IF(ISTEXT(VLOOKUP($C61,TR!$D$3:$O$120,1,FALSE)),1,"")</f>
        <v/>
      </c>
      <c r="Z61" s="12" t="str">
        <f>IF(ISTEXT(VLOOKUP($C61,TR!$E$3:$O$120,1,FALSE)),1,"")</f>
        <v/>
      </c>
      <c r="AA61" s="47">
        <f t="shared" si="4"/>
        <v>1</v>
      </c>
    </row>
    <row r="62" spans="1:27" ht="13.5" thickBot="1" x14ac:dyDescent="0.25">
      <c r="A62" s="87" t="str">
        <f>IF(S62&gt;0,ROW()-4,"")</f>
        <v/>
      </c>
      <c r="B62" s="30" t="s">
        <v>67</v>
      </c>
      <c r="C62" s="31" t="s">
        <v>99</v>
      </c>
      <c r="D62" s="88" t="str">
        <f>VLOOKUP($C62,GT!$D$3:$O$113,4,FALSE)</f>
        <v/>
      </c>
      <c r="E62" s="88" t="e">
        <f>VLOOKUP($C62,BK!$D$3:$O$120,4,FALSE)</f>
        <v>#N/A</v>
      </c>
      <c r="F62" s="88" t="str">
        <f>VLOOKUP($C62,BA!$D$3:$O$120,4,FALSE)</f>
        <v/>
      </c>
      <c r="G62" s="88" t="e">
        <f>VLOOKUP($C62,PB!$D$3:$O$124,4,FALSE)</f>
        <v>#N/A</v>
      </c>
      <c r="H62" s="88" t="e">
        <f>VLOOKUP($C62,TR!$D$3:$O$120,5,FALSE)</f>
        <v>#N/A</v>
      </c>
      <c r="I62" s="88" t="e">
        <f>VLOOKUP($C62,TR!$E$3:$O$120,5,FALSE)</f>
        <v>#N/A</v>
      </c>
      <c r="J62" s="87">
        <f>SUMIF(D62:I62,"&gt;0")</f>
        <v>0</v>
      </c>
      <c r="K62" s="88" t="str">
        <f>VLOOKUP($C62,GT!$D$3:$O$113,8,FALSE)</f>
        <v/>
      </c>
      <c r="L62" s="88" t="e">
        <f>VLOOKUP($C62,BK!$D$3:$O$120,8,FALSE)</f>
        <v>#N/A</v>
      </c>
      <c r="M62" s="88" t="str">
        <f>VLOOKUP($C62,BA!$D$3:$O$120,8,FALSE)</f>
        <v/>
      </c>
      <c r="N62" s="88" t="e">
        <f>VLOOKUP($C62,PB!$D$3:$O$124,8,FALSE)</f>
        <v>#N/A</v>
      </c>
      <c r="O62" s="88" t="e">
        <f>VLOOKUP($C62,TR!$D$3:$O$120,10,FALSE)</f>
        <v>#N/A</v>
      </c>
      <c r="P62" s="88" t="e">
        <f>VLOOKUP($C62,TR!$E$3:$O$120,10,FALSE)</f>
        <v>#N/A</v>
      </c>
      <c r="Q62" s="88" t="e">
        <f>VLOOKUP($C62,BR!$D$3:$O$120,8,FALSE)</f>
        <v>#N/A</v>
      </c>
      <c r="R62" s="87">
        <f>SUMIF(K62:Q62,"&gt;0")</f>
        <v>0</v>
      </c>
      <c r="S62" s="87">
        <f>J62+R62</f>
        <v>0</v>
      </c>
      <c r="U62" s="12">
        <f>IF(ISTEXT(VLOOKUP($C62,GT!$D$3:$O$113,1,FALSE)),1,"")</f>
        <v>1</v>
      </c>
      <c r="V62" s="12" t="str">
        <f>IF(ISTEXT(VLOOKUP($C62,BK!$D$3:$O$120,1,FALSE)),1,"")</f>
        <v/>
      </c>
      <c r="W62" s="12">
        <f>IF(ISTEXT(VLOOKUP($C62,BA!$D$3:$O$120,1,FALSE)),1,"")</f>
        <v>1</v>
      </c>
      <c r="X62" s="12" t="str">
        <f>IF(ISTEXT(VLOOKUP($C62,PB!$D$3:$O$124,1,FALSE)),1,"")</f>
        <v/>
      </c>
      <c r="Y62" s="12" t="str">
        <f>IF(ISTEXT(VLOOKUP($C62,TR!$D$3:$O$120,1,FALSE)),1,"")</f>
        <v/>
      </c>
      <c r="Z62" s="12" t="str">
        <f>IF(ISTEXT(VLOOKUP($C62,TR!$E$3:$O$120,1,FALSE)),1,"")</f>
        <v/>
      </c>
      <c r="AA62" s="47">
        <f t="shared" si="4"/>
        <v>2</v>
      </c>
    </row>
    <row r="63" spans="1:27" ht="13.5" thickBot="1" x14ac:dyDescent="0.25">
      <c r="A63" s="87" t="str">
        <f>IF(S63&gt;0,ROW()-4,"")</f>
        <v/>
      </c>
      <c r="B63" s="30" t="s">
        <v>58</v>
      </c>
      <c r="C63" s="37" t="s">
        <v>101</v>
      </c>
      <c r="D63" s="88" t="str">
        <f>VLOOKUP($C63,GT!$D$3:$O$113,4,FALSE)</f>
        <v/>
      </c>
      <c r="E63" s="88" t="e">
        <f>VLOOKUP($C63,BK!$D$3:$O$120,4,FALSE)</f>
        <v>#N/A</v>
      </c>
      <c r="F63" s="88" t="str">
        <f>VLOOKUP($C63,BA!$D$3:$O$120,4,FALSE)</f>
        <v/>
      </c>
      <c r="G63" s="88" t="str">
        <f>VLOOKUP($C63,PB!$D$3:$O$124,4,FALSE)</f>
        <v/>
      </c>
      <c r="H63" s="88" t="e">
        <f>VLOOKUP($C63,TR!$D$3:$O$120,5,FALSE)</f>
        <v>#N/A</v>
      </c>
      <c r="I63" s="88" t="e">
        <f>VLOOKUP($C63,TR!$E$3:$O$120,5,FALSE)</f>
        <v>#N/A</v>
      </c>
      <c r="J63" s="87">
        <f>SUMIF(D63:I63,"&gt;0")</f>
        <v>0</v>
      </c>
      <c r="K63" s="88" t="str">
        <f>VLOOKUP($C63,GT!$D$3:$O$113,8,FALSE)</f>
        <v/>
      </c>
      <c r="L63" s="88" t="e">
        <f>VLOOKUP($C63,BK!$D$3:$O$120,8,FALSE)</f>
        <v>#N/A</v>
      </c>
      <c r="M63" s="88" t="str">
        <f>VLOOKUP($C63,BA!$D$3:$O$120,8,FALSE)</f>
        <v/>
      </c>
      <c r="N63" s="88" t="str">
        <f>VLOOKUP($C63,PB!$D$3:$O$124,8,FALSE)</f>
        <v/>
      </c>
      <c r="O63" s="88" t="e">
        <f>VLOOKUP($C63,TR!$D$3:$O$120,10,FALSE)</f>
        <v>#N/A</v>
      </c>
      <c r="P63" s="88" t="e">
        <f>VLOOKUP($C63,TR!$E$3:$O$120,10,FALSE)</f>
        <v>#N/A</v>
      </c>
      <c r="Q63" s="88" t="e">
        <f>VLOOKUP($C63,BR!$D$3:$O$120,8,FALSE)</f>
        <v>#N/A</v>
      </c>
      <c r="R63" s="87">
        <f>SUMIF(K63:Q63,"&gt;0")</f>
        <v>0</v>
      </c>
      <c r="S63" s="87">
        <f>J63+R63</f>
        <v>0</v>
      </c>
      <c r="U63" s="12">
        <f>IF(ISTEXT(VLOOKUP($C63,GT!$D$3:$O$113,1,FALSE)),1,"")</f>
        <v>1</v>
      </c>
      <c r="V63" s="12" t="str">
        <f>IF(ISTEXT(VLOOKUP($C63,BK!$D$3:$O$120,1,FALSE)),1,"")</f>
        <v/>
      </c>
      <c r="W63" s="12">
        <f>IF(ISTEXT(VLOOKUP($C63,BA!$D$3:$O$120,1,FALSE)),1,"")</f>
        <v>1</v>
      </c>
      <c r="X63" s="12">
        <f>IF(ISTEXT(VLOOKUP($C63,PB!$D$3:$O$124,1,FALSE)),1,"")</f>
        <v>1</v>
      </c>
      <c r="Y63" s="12" t="str">
        <f>IF(ISTEXT(VLOOKUP($C63,TR!$D$3:$O$120,1,FALSE)),1,"")</f>
        <v/>
      </c>
      <c r="Z63" s="12" t="str">
        <f>IF(ISTEXT(VLOOKUP($C63,TR!$E$3:$O$120,1,FALSE)),1,"")</f>
        <v/>
      </c>
      <c r="AA63" s="47">
        <f t="shared" si="4"/>
        <v>3</v>
      </c>
    </row>
    <row r="64" spans="1:27" ht="13.5" thickBot="1" x14ac:dyDescent="0.25">
      <c r="A64" s="87" t="str">
        <f>IF(S64&gt;0,ROW()-4,"")</f>
        <v/>
      </c>
      <c r="B64" s="30" t="s">
        <v>58</v>
      </c>
      <c r="C64" s="31" t="s">
        <v>104</v>
      </c>
      <c r="D64" s="88" t="str">
        <f>VLOOKUP($C64,GT!$D$3:$O$113,4,FALSE)</f>
        <v/>
      </c>
      <c r="E64" s="88" t="e">
        <f>VLOOKUP($C64,BK!$D$3:$O$120,4,FALSE)</f>
        <v>#N/A</v>
      </c>
      <c r="F64" s="88" t="str">
        <f>VLOOKUP($C64,BA!$D$3:$O$120,4,FALSE)</f>
        <v/>
      </c>
      <c r="G64" s="88" t="str">
        <f>VLOOKUP($C64,PB!$D$3:$O$124,4,FALSE)</f>
        <v/>
      </c>
      <c r="H64" s="88" t="e">
        <f>VLOOKUP($C64,TR!$D$3:$O$120,5,FALSE)</f>
        <v>#N/A</v>
      </c>
      <c r="I64" s="88" t="e">
        <f>VLOOKUP($C64,TR!$E$3:$O$120,5,FALSE)</f>
        <v>#N/A</v>
      </c>
      <c r="J64" s="87">
        <f>SUMIF(D64:I64,"&gt;0")</f>
        <v>0</v>
      </c>
      <c r="K64" s="88" t="str">
        <f>VLOOKUP($C64,GT!$D$3:$O$113,8,FALSE)</f>
        <v/>
      </c>
      <c r="L64" s="88" t="e">
        <f>VLOOKUP($C64,BK!$D$3:$O$120,8,FALSE)</f>
        <v>#N/A</v>
      </c>
      <c r="M64" s="88" t="str">
        <f>VLOOKUP($C64,BA!$D$3:$O$120,8,FALSE)</f>
        <v/>
      </c>
      <c r="N64" s="88" t="str">
        <f>VLOOKUP($C64,PB!$D$3:$O$124,8,FALSE)</f>
        <v/>
      </c>
      <c r="O64" s="88" t="e">
        <f>VLOOKUP($C64,TR!$D$3:$O$120,10,FALSE)</f>
        <v>#N/A</v>
      </c>
      <c r="P64" s="88" t="e">
        <f>VLOOKUP($C64,TR!$E$3:$O$120,10,FALSE)</f>
        <v>#N/A</v>
      </c>
      <c r="Q64" s="88" t="e">
        <f>VLOOKUP($C64,BR!$D$3:$O$120,8,FALSE)</f>
        <v>#N/A</v>
      </c>
      <c r="R64" s="87">
        <f>SUMIF(K64:Q64,"&gt;0")</f>
        <v>0</v>
      </c>
      <c r="S64" s="87">
        <f>J64+R64</f>
        <v>0</v>
      </c>
      <c r="U64" s="12">
        <f>IF(ISTEXT(VLOOKUP($C64,GT!$D$3:$O$113,1,FALSE)),1,"")</f>
        <v>1</v>
      </c>
      <c r="V64" s="12" t="str">
        <f>IF(ISTEXT(VLOOKUP($C64,BK!$D$3:$O$120,1,FALSE)),1,"")</f>
        <v/>
      </c>
      <c r="W64" s="12">
        <f>IF(ISTEXT(VLOOKUP($C64,BA!$D$3:$O$120,1,FALSE)),1,"")</f>
        <v>1</v>
      </c>
      <c r="X64" s="12">
        <f>IF(ISTEXT(VLOOKUP($C64,PB!$D$3:$O$124,1,FALSE)),1,"")</f>
        <v>1</v>
      </c>
      <c r="Y64" s="12" t="str">
        <f>IF(ISTEXT(VLOOKUP($C64,TR!$D$3:$O$120,1,FALSE)),1,"")</f>
        <v/>
      </c>
      <c r="Z64" s="12" t="str">
        <f>IF(ISTEXT(VLOOKUP($C64,TR!$E$3:$O$120,1,FALSE)),1,"")</f>
        <v/>
      </c>
      <c r="AA64" s="47">
        <f t="shared" si="4"/>
        <v>3</v>
      </c>
    </row>
    <row r="65" spans="1:27" ht="13.5" thickBot="1" x14ac:dyDescent="0.25">
      <c r="A65" s="87" t="str">
        <f>IF(S65&gt;0,ROW()-4,"")</f>
        <v/>
      </c>
      <c r="B65" s="48" t="s">
        <v>56</v>
      </c>
      <c r="C65" s="67" t="s">
        <v>105</v>
      </c>
      <c r="D65" s="88" t="str">
        <f>VLOOKUP($C65,GT!$D$3:$O$113,4,FALSE)</f>
        <v/>
      </c>
      <c r="E65" s="88" t="str">
        <f>VLOOKUP($C65,BK!$D$3:$O$120,4,FALSE)</f>
        <v/>
      </c>
      <c r="F65" s="88" t="str">
        <f>VLOOKUP($C65,BA!$D$3:$O$120,4,FALSE)</f>
        <v/>
      </c>
      <c r="G65" s="88" t="str">
        <f>VLOOKUP($C65,PB!$D$3:$O$124,4,FALSE)</f>
        <v/>
      </c>
      <c r="H65" s="88" t="e">
        <f>VLOOKUP($C65,TR!$D$3:$O$120,5,FALSE)</f>
        <v>#N/A</v>
      </c>
      <c r="I65" s="88" t="e">
        <f>VLOOKUP($C65,TR!$E$3:$O$120,5,FALSE)</f>
        <v>#N/A</v>
      </c>
      <c r="J65" s="87">
        <f>SUMIF(D65:I65,"&gt;0")</f>
        <v>0</v>
      </c>
      <c r="K65" s="88" t="str">
        <f>VLOOKUP($C65,GT!$D$3:$O$113,8,FALSE)</f>
        <v/>
      </c>
      <c r="L65" s="88" t="str">
        <f>VLOOKUP($C65,BK!$D$3:$O$120,8,FALSE)</f>
        <v/>
      </c>
      <c r="M65" s="88" t="str">
        <f>VLOOKUP($C65,BA!$D$3:$O$120,8,FALSE)</f>
        <v/>
      </c>
      <c r="N65" s="88" t="str">
        <f>VLOOKUP($C65,PB!$D$3:$O$124,8,FALSE)</f>
        <v/>
      </c>
      <c r="O65" s="88" t="e">
        <f>VLOOKUP($C65,TR!$D$3:$O$120,10,FALSE)</f>
        <v>#N/A</v>
      </c>
      <c r="P65" s="88" t="e">
        <f>VLOOKUP($C65,TR!$E$3:$O$120,10,FALSE)</f>
        <v>#N/A</v>
      </c>
      <c r="Q65" s="88" t="e">
        <f>VLOOKUP($C65,BR!$D$3:$O$120,8,FALSE)</f>
        <v>#N/A</v>
      </c>
      <c r="R65" s="87">
        <f>SUMIF(K65:Q65,"&gt;0")</f>
        <v>0</v>
      </c>
      <c r="S65" s="87">
        <f>J65+R65</f>
        <v>0</v>
      </c>
      <c r="U65" s="12">
        <f>IF(ISTEXT(VLOOKUP($C65,GT!$D$3:$O$113,1,FALSE)),1,"")</f>
        <v>1</v>
      </c>
      <c r="V65" s="12">
        <f>IF(ISTEXT(VLOOKUP($C65,BK!$D$3:$O$120,1,FALSE)),1,"")</f>
        <v>1</v>
      </c>
      <c r="W65" s="12">
        <f>IF(ISTEXT(VLOOKUP($C65,BA!$D$3:$O$120,1,FALSE)),1,"")</f>
        <v>1</v>
      </c>
      <c r="X65" s="12">
        <f>IF(ISTEXT(VLOOKUP($C65,PB!$D$3:$O$124,1,FALSE)),1,"")</f>
        <v>1</v>
      </c>
      <c r="Y65" s="12" t="str">
        <f>IF(ISTEXT(VLOOKUP($C65,TR!$D$3:$O$120,1,FALSE)),1,"")</f>
        <v/>
      </c>
      <c r="Z65" s="12" t="str">
        <f>IF(ISTEXT(VLOOKUP($C65,TR!$E$3:$O$120,1,FALSE)),1,"")</f>
        <v/>
      </c>
      <c r="AA65" s="47">
        <f t="shared" si="4"/>
        <v>4</v>
      </c>
    </row>
    <row r="66" spans="1:27" ht="13.5" thickBot="1" x14ac:dyDescent="0.25">
      <c r="A66" s="87" t="str">
        <f>IF(S66&gt;0,ROW()-4,"")</f>
        <v/>
      </c>
      <c r="B66" s="30" t="s">
        <v>56</v>
      </c>
      <c r="C66" s="35" t="s">
        <v>106</v>
      </c>
      <c r="D66" s="88" t="str">
        <f>VLOOKUP($C66,GT!$D$3:$O$113,4,FALSE)</f>
        <v/>
      </c>
      <c r="E66" s="88" t="e">
        <f>VLOOKUP($C66,BK!$D$3:$O$120,4,FALSE)</f>
        <v>#N/A</v>
      </c>
      <c r="F66" s="88" t="str">
        <f>VLOOKUP($C66,BA!$D$3:$O$120,4,FALSE)</f>
        <v/>
      </c>
      <c r="G66" s="88" t="str">
        <f>VLOOKUP($C66,PB!$D$3:$O$124,4,FALSE)</f>
        <v/>
      </c>
      <c r="H66" s="88" t="e">
        <f>VLOOKUP($C66,TR!$D$3:$O$120,5,FALSE)</f>
        <v>#N/A</v>
      </c>
      <c r="I66" s="88" t="e">
        <f>VLOOKUP($C66,TR!$E$3:$O$120,5,FALSE)</f>
        <v>#N/A</v>
      </c>
      <c r="J66" s="87">
        <f>SUMIF(D66:I66,"&gt;0")</f>
        <v>0</v>
      </c>
      <c r="K66" s="88" t="str">
        <f>VLOOKUP($C66,GT!$D$3:$O$113,8,FALSE)</f>
        <v/>
      </c>
      <c r="L66" s="88" t="e">
        <f>VLOOKUP($C66,BK!$D$3:$O$120,8,FALSE)</f>
        <v>#N/A</v>
      </c>
      <c r="M66" s="88" t="str">
        <f>VLOOKUP($C66,BA!$D$3:$O$120,8,FALSE)</f>
        <v/>
      </c>
      <c r="N66" s="88" t="str">
        <f>VLOOKUP($C66,PB!$D$3:$O$124,8,FALSE)</f>
        <v/>
      </c>
      <c r="O66" s="88" t="e">
        <f>VLOOKUP($C66,TR!$D$3:$O$120,10,FALSE)</f>
        <v>#N/A</v>
      </c>
      <c r="P66" s="88" t="e">
        <f>VLOOKUP($C66,TR!$E$3:$O$120,10,FALSE)</f>
        <v>#N/A</v>
      </c>
      <c r="Q66" s="88" t="e">
        <f>VLOOKUP($C66,BR!$D$3:$O$120,8,FALSE)</f>
        <v>#N/A</v>
      </c>
      <c r="R66" s="87">
        <f>SUMIF(K66:Q66,"&gt;0")</f>
        <v>0</v>
      </c>
      <c r="S66" s="87">
        <f>J66+R66</f>
        <v>0</v>
      </c>
      <c r="U66" s="12">
        <f>IF(ISTEXT(VLOOKUP($C66,GT!$D$3:$O$113,1,FALSE)),1,"")</f>
        <v>1</v>
      </c>
      <c r="V66" s="12" t="str">
        <f>IF(ISTEXT(VLOOKUP($C66,BK!$D$3:$O$120,1,FALSE)),1,"")</f>
        <v/>
      </c>
      <c r="W66" s="12">
        <f>IF(ISTEXT(VLOOKUP($C66,BA!$D$3:$O$120,1,FALSE)),1,"")</f>
        <v>1</v>
      </c>
      <c r="X66" s="12">
        <f>IF(ISTEXT(VLOOKUP($C66,PB!$D$3:$O$124,1,FALSE)),1,"")</f>
        <v>1</v>
      </c>
      <c r="Y66" s="12" t="str">
        <f>IF(ISTEXT(VLOOKUP($C66,TR!$D$3:$O$120,1,FALSE)),1,"")</f>
        <v/>
      </c>
      <c r="Z66" s="12" t="str">
        <f>IF(ISTEXT(VLOOKUP($C66,TR!$E$3:$O$120,1,FALSE)),1,"")</f>
        <v/>
      </c>
      <c r="AA66" s="47">
        <f t="shared" si="4"/>
        <v>3</v>
      </c>
    </row>
    <row r="67" spans="1:27" ht="13.5" thickBot="1" x14ac:dyDescent="0.25">
      <c r="A67" s="87" t="str">
        <f t="shared" ref="A60:A68" si="5">IF(S67&gt;0,ROW()-4,"")</f>
        <v/>
      </c>
      <c r="B67" s="30" t="s">
        <v>61</v>
      </c>
      <c r="C67" s="35" t="s">
        <v>107</v>
      </c>
      <c r="D67" s="88" t="str">
        <f>VLOOKUP($C67,GT!$D$3:$O$113,4,FALSE)</f>
        <v/>
      </c>
      <c r="E67" s="88" t="str">
        <f>VLOOKUP($C67,BK!$D$3:$O$120,4,FALSE)</f>
        <v/>
      </c>
      <c r="F67" s="88" t="str">
        <f>VLOOKUP($C67,BA!$D$3:$O$120,4,FALSE)</f>
        <v/>
      </c>
      <c r="G67" s="88" t="str">
        <f>VLOOKUP($C67,PB!$D$3:$O$124,4,FALSE)</f>
        <v/>
      </c>
      <c r="H67" s="88" t="e">
        <f>VLOOKUP($C67,TR!$D$3:$O$120,5,FALSE)</f>
        <v>#N/A</v>
      </c>
      <c r="I67" s="88" t="str">
        <f>VLOOKUP($C67,TR!$E$3:$O$120,5,FALSE)</f>
        <v/>
      </c>
      <c r="J67" s="87">
        <f t="shared" ref="J60:J68" si="6">SUMIF(D67:I67,"&gt;0")</f>
        <v>0</v>
      </c>
      <c r="K67" s="88" t="str">
        <f>VLOOKUP($C67,GT!$D$3:$O$113,8,FALSE)</f>
        <v/>
      </c>
      <c r="L67" s="88" t="str">
        <f>VLOOKUP($C67,BK!$D$3:$O$120,8,FALSE)</f>
        <v/>
      </c>
      <c r="M67" s="88" t="str">
        <f>VLOOKUP($C67,BA!$D$3:$O$120,8,FALSE)</f>
        <v/>
      </c>
      <c r="N67" s="88" t="str">
        <f>VLOOKUP($C67,PB!$D$3:$O$124,8,FALSE)</f>
        <v/>
      </c>
      <c r="O67" s="88" t="e">
        <f>VLOOKUP($C67,TR!$D$3:$O$120,10,FALSE)</f>
        <v>#N/A</v>
      </c>
      <c r="P67" s="88" t="str">
        <f>VLOOKUP($C67,TR!$E$3:$O$120,10,FALSE)</f>
        <v/>
      </c>
      <c r="Q67" s="88" t="e">
        <f>VLOOKUP($C67,BR!$D$3:$O$120,8,FALSE)</f>
        <v>#N/A</v>
      </c>
      <c r="R67" s="87">
        <f t="shared" ref="R60:R68" si="7">SUMIF(K67:Q67,"&gt;0")</f>
        <v>0</v>
      </c>
      <c r="S67" s="87">
        <f t="shared" ref="S60:S68" si="8">J67+R67</f>
        <v>0</v>
      </c>
      <c r="U67" s="84"/>
      <c r="V67" s="84"/>
      <c r="W67" s="84"/>
      <c r="X67" s="84"/>
      <c r="Y67" s="84"/>
      <c r="Z67" s="84"/>
      <c r="AA67" s="47"/>
    </row>
    <row r="68" spans="1:27" ht="13.5" thickBot="1" x14ac:dyDescent="0.25">
      <c r="A68" s="87" t="str">
        <f t="shared" si="5"/>
        <v/>
      </c>
      <c r="B68" s="48" t="s">
        <v>58</v>
      </c>
      <c r="C68" s="135" t="s">
        <v>111</v>
      </c>
      <c r="D68" s="88" t="str">
        <f>VLOOKUP($C68,GT!$D$3:$O$113,4,FALSE)</f>
        <v/>
      </c>
      <c r="E68" s="88" t="e">
        <f>VLOOKUP($C68,BK!$D$3:$O$120,4,FALSE)</f>
        <v>#N/A</v>
      </c>
      <c r="F68" s="88" t="str">
        <f>VLOOKUP($C68,BA!$D$3:$O$120,4,FALSE)</f>
        <v/>
      </c>
      <c r="G68" s="88" t="str">
        <f>VLOOKUP($C68,PB!$D$3:$O$124,4,FALSE)</f>
        <v/>
      </c>
      <c r="H68" s="88" t="e">
        <f>VLOOKUP($C68,TR!$D$3:$O$120,5,FALSE)</f>
        <v>#N/A</v>
      </c>
      <c r="I68" s="88" t="e">
        <f>VLOOKUP($C68,TR!$E$3:$O$120,5,FALSE)</f>
        <v>#N/A</v>
      </c>
      <c r="J68" s="87">
        <f t="shared" si="6"/>
        <v>0</v>
      </c>
      <c r="K68" s="88" t="str">
        <f>VLOOKUP($C68,GT!$D$3:$O$113,8,FALSE)</f>
        <v/>
      </c>
      <c r="L68" s="88" t="e">
        <f>VLOOKUP($C68,BK!$D$3:$O$120,8,FALSE)</f>
        <v>#N/A</v>
      </c>
      <c r="M68" s="88" t="str">
        <f>VLOOKUP($C68,BA!$D$3:$O$120,8,FALSE)</f>
        <v/>
      </c>
      <c r="N68" s="88" t="str">
        <f>VLOOKUP($C68,PB!$D$3:$O$124,8,FALSE)</f>
        <v/>
      </c>
      <c r="O68" s="88" t="e">
        <f>VLOOKUP($C68,TR!$D$3:$O$120,10,FALSE)</f>
        <v>#N/A</v>
      </c>
      <c r="P68" s="88" t="e">
        <f>VLOOKUP($C68,TR!$E$3:$O$120,10,FALSE)</f>
        <v>#N/A</v>
      </c>
      <c r="Q68" s="88" t="e">
        <f>VLOOKUP($C68,BR!$D$3:$O$120,8,FALSE)</f>
        <v>#N/A</v>
      </c>
      <c r="R68" s="87">
        <f t="shared" si="7"/>
        <v>0</v>
      </c>
      <c r="S68" s="87">
        <f t="shared" si="8"/>
        <v>0</v>
      </c>
      <c r="U68" s="12">
        <f>IF(ISTEXT(VLOOKUP($C68,GT!$D$3:$O$113,1,FALSE)),1,"")</f>
        <v>1</v>
      </c>
      <c r="V68" s="12" t="str">
        <f>IF(ISTEXT(VLOOKUP($C68,BK!$D$3:$O$120,1,FALSE)),1,"")</f>
        <v/>
      </c>
      <c r="W68" s="12">
        <f>IF(ISTEXT(VLOOKUP($C68,BA!$D$3:$O$120,1,FALSE)),1,"")</f>
        <v>1</v>
      </c>
      <c r="X68" s="12">
        <f>IF(ISTEXT(VLOOKUP($C68,PB!$D$3:$O$124,1,FALSE)),1,"")</f>
        <v>1</v>
      </c>
      <c r="Y68" s="12" t="str">
        <f>IF(ISTEXT(VLOOKUP($C68,TR!$D$3:$O$120,1,FALSE)),1,"")</f>
        <v/>
      </c>
      <c r="Z68" s="12" t="str">
        <f>IF(ISTEXT(VLOOKUP($C68,TR!$E$3:$O$120,1,FALSE)),1,"")</f>
        <v/>
      </c>
      <c r="AA68" s="47">
        <f>SUMIF(U68:Z68,"&gt;0")</f>
        <v>3</v>
      </c>
    </row>
    <row r="69" spans="1:27" ht="14.25" thickTop="1" thickBot="1" x14ac:dyDescent="0.25">
      <c r="A69" s="87">
        <f t="shared" ref="A69:A100" si="9">IF(S69&gt;0,ROW()-4,"")</f>
        <v>65</v>
      </c>
      <c r="B69" s="76" t="s">
        <v>58</v>
      </c>
      <c r="C69" s="77" t="s">
        <v>116</v>
      </c>
      <c r="D69" s="88" t="str">
        <f>VLOOKUP($C69,GT!$D$3:$O$113,4,FALSE)</f>
        <v/>
      </c>
      <c r="E69" s="88" t="str">
        <f>VLOOKUP($C69,BK!$D$3:$O$120,4,FALSE)</f>
        <v/>
      </c>
      <c r="F69" s="88" t="str">
        <f>VLOOKUP($C69,BA!$D$3:$O$120,4,FALSE)</f>
        <v/>
      </c>
      <c r="G69" s="88" t="e">
        <f>VLOOKUP($C69,PB!$D$3:$O$124,4,FALSE)</f>
        <v>#N/A</v>
      </c>
      <c r="H69" s="88" t="e">
        <f>VLOOKUP($C69,TR!$D$3:$O$120,5,FALSE)</f>
        <v>#N/A</v>
      </c>
      <c r="I69" s="88" t="str">
        <f>VLOOKUP($C69,TR!$E$3:$O$120,5,FALSE)</f>
        <v/>
      </c>
      <c r="J69" s="87">
        <f t="shared" ref="J69:J100" si="10">SUMIF(D69:I69,"&gt;0")</f>
        <v>0</v>
      </c>
      <c r="K69" s="88" t="str">
        <f>VLOOKUP($C69,GT!$D$3:$O$113,8,FALSE)</f>
        <v/>
      </c>
      <c r="L69" s="88" t="str">
        <f>VLOOKUP($C69,BK!$D$3:$O$120,8,FALSE)</f>
        <v/>
      </c>
      <c r="M69" s="88" t="str">
        <f>VLOOKUP($C69,BA!$D$3:$O$120,8,FALSE)</f>
        <v/>
      </c>
      <c r="N69" s="88" t="e">
        <f>VLOOKUP($C69,PB!$D$3:$O$124,8,FALSE)</f>
        <v>#N/A</v>
      </c>
      <c r="O69" s="88" t="e">
        <f>VLOOKUP($C69,TR!$D$3:$O$120,10,FALSE)</f>
        <v>#N/A</v>
      </c>
      <c r="P69" s="88">
        <f>VLOOKUP($C69,TR!$E$3:$O$120,10,FALSE)</f>
        <v>3</v>
      </c>
      <c r="Q69" s="88" t="e">
        <f>VLOOKUP($C69,BR!$D$3:$O$120,8,FALSE)</f>
        <v>#N/A</v>
      </c>
      <c r="R69" s="87">
        <f t="shared" ref="R69:R100" si="11">SUMIF(K69:Q69,"&gt;0")</f>
        <v>3</v>
      </c>
      <c r="S69" s="87">
        <f t="shared" ref="S69:S100" si="12">J69+R69</f>
        <v>3</v>
      </c>
      <c r="U69" s="12">
        <f>IF(ISTEXT(VLOOKUP($C69,GT!$D$3:$O$113,1,FALSE)),1,"")</f>
        <v>1</v>
      </c>
      <c r="V69" s="12">
        <f>IF(ISTEXT(VLOOKUP($C69,BK!$D$3:$O$120,1,FALSE)),1,"")</f>
        <v>1</v>
      </c>
      <c r="W69" s="12">
        <f>IF(ISTEXT(VLOOKUP($C69,BA!$D$3:$O$120,1,FALSE)),1,"")</f>
        <v>1</v>
      </c>
      <c r="X69" s="12" t="str">
        <f>IF(ISTEXT(VLOOKUP($C69,PB!$D$3:$O$124,1,FALSE)),1,"")</f>
        <v/>
      </c>
      <c r="Y69" s="12" t="str">
        <f>IF(ISTEXT(VLOOKUP($C69,TR!$D$3:$O$120,1,FALSE)),1,"")</f>
        <v/>
      </c>
      <c r="Z69" s="12">
        <f>IF(ISTEXT(VLOOKUP($C69,TR!$E$3:$O$120,1,FALSE)),1,"")</f>
        <v>1</v>
      </c>
      <c r="AA69" s="47">
        <f>SUMIF(U69:Z69,"&gt;0")</f>
        <v>4</v>
      </c>
    </row>
    <row r="70" spans="1:27" ht="13.5" thickBot="1" x14ac:dyDescent="0.25">
      <c r="A70" s="87" t="str">
        <f t="shared" si="9"/>
        <v/>
      </c>
      <c r="B70" s="30" t="s">
        <v>56</v>
      </c>
      <c r="C70" s="31" t="s">
        <v>117</v>
      </c>
      <c r="D70" s="88" t="str">
        <f>VLOOKUP($C70,GT!$D$3:$O$113,4,FALSE)</f>
        <v/>
      </c>
      <c r="E70" s="88" t="e">
        <f>VLOOKUP($C70,BK!$D$3:$O$120,4,FALSE)</f>
        <v>#N/A</v>
      </c>
      <c r="F70" s="88" t="e">
        <f>VLOOKUP($C70,BA!$D$3:$O$120,4,FALSE)</f>
        <v>#N/A</v>
      </c>
      <c r="G70" s="88" t="e">
        <f>VLOOKUP($C70,PB!$D$3:$O$124,4,FALSE)</f>
        <v>#N/A</v>
      </c>
      <c r="H70" s="88" t="e">
        <f>VLOOKUP($C70,TR!$D$3:$O$120,5,FALSE)</f>
        <v>#N/A</v>
      </c>
      <c r="I70" s="88" t="e">
        <f>VLOOKUP($C70,TR!$E$3:$O$120,5,FALSE)</f>
        <v>#N/A</v>
      </c>
      <c r="J70" s="87">
        <f t="shared" si="10"/>
        <v>0</v>
      </c>
      <c r="K70" s="88" t="str">
        <f>VLOOKUP($C70,GT!$D$3:$O$113,8,FALSE)</f>
        <v/>
      </c>
      <c r="L70" s="88" t="e">
        <f>VLOOKUP($C70,BK!$D$3:$O$120,8,FALSE)</f>
        <v>#N/A</v>
      </c>
      <c r="M70" s="88" t="e">
        <f>VLOOKUP($C70,BA!$D$3:$O$120,8,FALSE)</f>
        <v>#N/A</v>
      </c>
      <c r="N70" s="88" t="e">
        <f>VLOOKUP($C70,PB!$D$3:$O$124,8,FALSE)</f>
        <v>#N/A</v>
      </c>
      <c r="O70" s="88" t="e">
        <f>VLOOKUP($C70,TR!$D$3:$O$120,10,FALSE)</f>
        <v>#N/A</v>
      </c>
      <c r="P70" s="88" t="e">
        <f>VLOOKUP($C70,TR!$E$3:$O$120,10,FALSE)</f>
        <v>#N/A</v>
      </c>
      <c r="Q70" s="88" t="e">
        <f>VLOOKUP($C70,BR!$D$3:$O$120,8,FALSE)</f>
        <v>#N/A</v>
      </c>
      <c r="R70" s="87">
        <f t="shared" si="11"/>
        <v>0</v>
      </c>
      <c r="S70" s="87">
        <f t="shared" si="12"/>
        <v>0</v>
      </c>
      <c r="U70" s="12">
        <f>IF(ISTEXT(VLOOKUP($C70,GT!$D$3:$O$113,1,FALSE)),1,"")</f>
        <v>1</v>
      </c>
      <c r="V70" s="12" t="str">
        <f>IF(ISTEXT(VLOOKUP($C70,BK!$D$3:$O$120,1,FALSE)),1,"")</f>
        <v/>
      </c>
      <c r="W70" s="12" t="str">
        <f>IF(ISTEXT(VLOOKUP($C70,BA!$D$3:$O$120,1,FALSE)),1,"")</f>
        <v/>
      </c>
      <c r="X70" s="12" t="str">
        <f>IF(ISTEXT(VLOOKUP($C70,PB!$D$3:$O$124,1,FALSE)),1,"")</f>
        <v/>
      </c>
      <c r="Y70" s="12" t="str">
        <f>IF(ISTEXT(VLOOKUP($C70,TR!$D$3:$O$120,1,FALSE)),1,"")</f>
        <v/>
      </c>
      <c r="Z70" s="12" t="str">
        <f>IF(ISTEXT(VLOOKUP($C70,TR!$E$3:$O$120,1,FALSE)),1,"")</f>
        <v/>
      </c>
      <c r="AA70" s="47">
        <f>SUMIF(U70:Z70,"&gt;0")</f>
        <v>1</v>
      </c>
    </row>
    <row r="71" spans="1:27" ht="13.5" thickBot="1" x14ac:dyDescent="0.25">
      <c r="A71" s="87" t="str">
        <f t="shared" si="9"/>
        <v/>
      </c>
      <c r="B71" s="30" t="s">
        <v>58</v>
      </c>
      <c r="C71" s="31" t="s">
        <v>118</v>
      </c>
      <c r="D71" s="88" t="str">
        <f>VLOOKUP($C71,GT!$D$3:$O$113,4,FALSE)</f>
        <v/>
      </c>
      <c r="E71" s="88" t="e">
        <f>VLOOKUP($C71,BK!$D$3:$O$120,4,FALSE)</f>
        <v>#N/A</v>
      </c>
      <c r="F71" s="88" t="str">
        <f>VLOOKUP($C71,BA!$D$3:$O$120,4,FALSE)</f>
        <v/>
      </c>
      <c r="G71" s="88" t="str">
        <f>VLOOKUP($C71,PB!$D$3:$O$124,4,FALSE)</f>
        <v/>
      </c>
      <c r="H71" s="88" t="e">
        <f>VLOOKUP($C71,TR!$D$3:$O$120,5,FALSE)</f>
        <v>#N/A</v>
      </c>
      <c r="I71" s="88" t="e">
        <f>VLOOKUP($C71,TR!$E$3:$O$120,5,FALSE)</f>
        <v>#N/A</v>
      </c>
      <c r="J71" s="87">
        <f t="shared" si="10"/>
        <v>0</v>
      </c>
      <c r="K71" s="88" t="str">
        <f>VLOOKUP($C71,GT!$D$3:$O$113,8,FALSE)</f>
        <v/>
      </c>
      <c r="L71" s="88" t="e">
        <f>VLOOKUP($C71,BK!$D$3:$O$120,8,FALSE)</f>
        <v>#N/A</v>
      </c>
      <c r="M71" s="88" t="str">
        <f>VLOOKUP($C71,BA!$D$3:$O$120,8,FALSE)</f>
        <v/>
      </c>
      <c r="N71" s="88" t="str">
        <f>VLOOKUP($C71,PB!$D$3:$O$124,8,FALSE)</f>
        <v/>
      </c>
      <c r="O71" s="88" t="e">
        <f>VLOOKUP($C71,TR!$D$3:$O$120,10,FALSE)</f>
        <v>#N/A</v>
      </c>
      <c r="P71" s="88" t="e">
        <f>VLOOKUP($C71,TR!$E$3:$O$120,10,FALSE)</f>
        <v>#N/A</v>
      </c>
      <c r="Q71" s="88" t="e">
        <f>VLOOKUP($C71,BR!$D$3:$O$120,8,FALSE)</f>
        <v>#N/A</v>
      </c>
      <c r="R71" s="87">
        <f t="shared" si="11"/>
        <v>0</v>
      </c>
      <c r="S71" s="87">
        <f t="shared" si="12"/>
        <v>0</v>
      </c>
      <c r="U71" s="84"/>
      <c r="V71" s="84"/>
      <c r="W71" s="84"/>
      <c r="X71" s="84"/>
      <c r="Y71" s="84"/>
      <c r="Z71" s="84"/>
      <c r="AA71" s="47"/>
    </row>
    <row r="72" spans="1:27" ht="13.5" thickBot="1" x14ac:dyDescent="0.25">
      <c r="A72" s="87" t="str">
        <f t="shared" si="9"/>
        <v/>
      </c>
      <c r="B72" s="30" t="s">
        <v>67</v>
      </c>
      <c r="C72" s="31" t="s">
        <v>120</v>
      </c>
      <c r="D72" s="88" t="str">
        <f>VLOOKUP($C72,GT!$D$3:$O$113,4,FALSE)</f>
        <v/>
      </c>
      <c r="E72" s="88" t="e">
        <f>VLOOKUP($C72,BK!$D$3:$O$120,4,FALSE)</f>
        <v>#N/A</v>
      </c>
      <c r="F72" s="88" t="str">
        <f>VLOOKUP($C72,BA!$D$3:$O$120,4,FALSE)</f>
        <v/>
      </c>
      <c r="G72" s="88" t="str">
        <f>VLOOKUP($C72,PB!$D$3:$O$124,4,FALSE)</f>
        <v/>
      </c>
      <c r="H72" s="88" t="e">
        <f>VLOOKUP($C72,TR!$D$3:$O$120,5,FALSE)</f>
        <v>#N/A</v>
      </c>
      <c r="I72" s="88" t="e">
        <f>VLOOKUP($C72,TR!$E$3:$O$120,5,FALSE)</f>
        <v>#N/A</v>
      </c>
      <c r="J72" s="87">
        <f t="shared" si="10"/>
        <v>0</v>
      </c>
      <c r="K72" s="88" t="str">
        <f>VLOOKUP($C72,GT!$D$3:$O$113,8,FALSE)</f>
        <v/>
      </c>
      <c r="L72" s="88" t="e">
        <f>VLOOKUP($C72,BK!$D$3:$O$120,8,FALSE)</f>
        <v>#N/A</v>
      </c>
      <c r="M72" s="88" t="str">
        <f>VLOOKUP($C72,BA!$D$3:$O$120,8,FALSE)</f>
        <v/>
      </c>
      <c r="N72" s="88" t="str">
        <f>VLOOKUP($C72,PB!$D$3:$O$124,8,FALSE)</f>
        <v/>
      </c>
      <c r="O72" s="88" t="e">
        <f>VLOOKUP($C72,TR!$D$3:$O$120,10,FALSE)</f>
        <v>#N/A</v>
      </c>
      <c r="P72" s="88" t="e">
        <f>VLOOKUP($C72,TR!$E$3:$O$120,10,FALSE)</f>
        <v>#N/A</v>
      </c>
      <c r="Q72" s="88" t="e">
        <f>VLOOKUP($C72,BR!$D$3:$O$120,8,FALSE)</f>
        <v>#N/A</v>
      </c>
      <c r="R72" s="87">
        <f t="shared" si="11"/>
        <v>0</v>
      </c>
      <c r="S72" s="87">
        <f t="shared" si="12"/>
        <v>0</v>
      </c>
      <c r="U72" s="12">
        <f>IF(ISTEXT(VLOOKUP($C72,GT!$D$3:$O$113,1,FALSE)),1,"")</f>
        <v>1</v>
      </c>
      <c r="V72" s="12" t="str">
        <f>IF(ISTEXT(VLOOKUP($C72,BK!$D$3:$O$120,1,FALSE)),1,"")</f>
        <v/>
      </c>
      <c r="W72" s="12">
        <f>IF(ISTEXT(VLOOKUP($C72,BA!$D$3:$O$120,1,FALSE)),1,"")</f>
        <v>1</v>
      </c>
      <c r="X72" s="12">
        <f>IF(ISTEXT(VLOOKUP($C72,PB!$D$3:$O$124,1,FALSE)),1,"")</f>
        <v>1</v>
      </c>
      <c r="Y72" s="12" t="str">
        <f>IF(ISTEXT(VLOOKUP($C72,TR!$D$3:$O$120,1,FALSE)),1,"")</f>
        <v/>
      </c>
      <c r="Z72" s="12" t="str">
        <f>IF(ISTEXT(VLOOKUP($C72,TR!$E$3:$O$120,1,FALSE)),1,"")</f>
        <v/>
      </c>
      <c r="AA72" s="47">
        <f>SUMIF(U72:Z72,"&gt;0")</f>
        <v>3</v>
      </c>
    </row>
    <row r="73" spans="1:27" ht="13.5" thickBot="1" x14ac:dyDescent="0.25">
      <c r="A73" s="87" t="str">
        <f t="shared" si="9"/>
        <v/>
      </c>
      <c r="B73" s="30" t="s">
        <v>58</v>
      </c>
      <c r="C73" s="31" t="s">
        <v>121</v>
      </c>
      <c r="D73" s="88" t="str">
        <f>VLOOKUP($C73,GT!$D$3:$O$113,4,FALSE)</f>
        <v/>
      </c>
      <c r="E73" s="88" t="e">
        <f>VLOOKUP($C73,BK!$D$3:$O$120,4,FALSE)</f>
        <v>#N/A</v>
      </c>
      <c r="F73" s="88" t="str">
        <f>VLOOKUP($C73,BA!$D$3:$O$120,4,FALSE)</f>
        <v/>
      </c>
      <c r="G73" s="88" t="e">
        <f>VLOOKUP($C73,PB!$D$3:$O$124,4,FALSE)</f>
        <v>#N/A</v>
      </c>
      <c r="H73" s="88" t="e">
        <f>VLOOKUP($C73,TR!$D$3:$O$120,5,FALSE)</f>
        <v>#N/A</v>
      </c>
      <c r="I73" s="88" t="e">
        <f>VLOOKUP($C73,TR!$E$3:$O$120,5,FALSE)</f>
        <v>#N/A</v>
      </c>
      <c r="J73" s="87">
        <f t="shared" si="10"/>
        <v>0</v>
      </c>
      <c r="K73" s="88" t="str">
        <f>VLOOKUP($C73,GT!$D$3:$O$113,8,FALSE)</f>
        <v/>
      </c>
      <c r="L73" s="88" t="e">
        <f>VLOOKUP($C73,BK!$D$3:$O$120,8,FALSE)</f>
        <v>#N/A</v>
      </c>
      <c r="M73" s="88" t="str">
        <f>VLOOKUP($C73,BA!$D$3:$O$120,8,FALSE)</f>
        <v/>
      </c>
      <c r="N73" s="88" t="e">
        <f>VLOOKUP($C73,PB!$D$3:$O$124,8,FALSE)</f>
        <v>#N/A</v>
      </c>
      <c r="O73" s="88" t="e">
        <f>VLOOKUP($C73,TR!$D$3:$O$120,10,FALSE)</f>
        <v>#N/A</v>
      </c>
      <c r="P73" s="88" t="e">
        <f>VLOOKUP($C73,TR!$E$3:$O$120,10,FALSE)</f>
        <v>#N/A</v>
      </c>
      <c r="Q73" s="88" t="e">
        <f>VLOOKUP($C73,BR!$D$3:$O$120,8,FALSE)</f>
        <v>#N/A</v>
      </c>
      <c r="R73" s="87">
        <f t="shared" si="11"/>
        <v>0</v>
      </c>
      <c r="S73" s="87">
        <f t="shared" si="12"/>
        <v>0</v>
      </c>
      <c r="U73" s="12">
        <f>IF(ISTEXT(VLOOKUP($C73,GT!$D$3:$O$113,1,FALSE)),1,"")</f>
        <v>1</v>
      </c>
      <c r="V73" s="12" t="str">
        <f>IF(ISTEXT(VLOOKUP($C73,BK!$D$3:$O$120,1,FALSE)),1,"")</f>
        <v/>
      </c>
      <c r="W73" s="12">
        <f>IF(ISTEXT(VLOOKUP($C73,BA!$D$3:$O$120,1,FALSE)),1,"")</f>
        <v>1</v>
      </c>
      <c r="X73" s="12" t="str">
        <f>IF(ISTEXT(VLOOKUP($C73,PB!$D$3:$O$124,1,FALSE)),1,"")</f>
        <v/>
      </c>
      <c r="Y73" s="12" t="str">
        <f>IF(ISTEXT(VLOOKUP($C73,TR!$D$3:$O$120,1,FALSE)),1,"")</f>
        <v/>
      </c>
      <c r="Z73" s="12" t="str">
        <f>IF(ISTEXT(VLOOKUP($C73,TR!$E$3:$O$120,1,FALSE)),1,"")</f>
        <v/>
      </c>
      <c r="AA73" s="47">
        <f>SUMIF(U73:Z73,"&gt;0")</f>
        <v>2</v>
      </c>
    </row>
    <row r="74" spans="1:27" ht="13.5" thickBot="1" x14ac:dyDescent="0.25">
      <c r="A74" s="87">
        <f t="shared" si="9"/>
        <v>70</v>
      </c>
      <c r="B74" s="30" t="s">
        <v>61</v>
      </c>
      <c r="C74" s="35" t="s">
        <v>122</v>
      </c>
      <c r="D74" s="88" t="str">
        <f>VLOOKUP($C74,GT!$D$3:$O$113,4,FALSE)</f>
        <v/>
      </c>
      <c r="E74" s="88" t="str">
        <f>VLOOKUP($C74,BK!$D$3:$O$120,4,FALSE)</f>
        <v/>
      </c>
      <c r="F74" s="88" t="str">
        <f>VLOOKUP($C74,BA!$D$3:$O$120,4,FALSE)</f>
        <v/>
      </c>
      <c r="G74" s="88" t="str">
        <f>VLOOKUP($C74,PB!$D$3:$O$124,4,FALSE)</f>
        <v/>
      </c>
      <c r="H74" s="88" t="e">
        <f>VLOOKUP($C74,TR!$D$3:$O$120,5,FALSE)</f>
        <v>#N/A</v>
      </c>
      <c r="I74" s="88" t="e">
        <f>VLOOKUP($C74,TR!$E$3:$O$120,5,FALSE)</f>
        <v>#N/A</v>
      </c>
      <c r="J74" s="87">
        <f t="shared" si="10"/>
        <v>0</v>
      </c>
      <c r="K74" s="88">
        <f>VLOOKUP($C74,GT!$D$3:$O$113,8,FALSE)</f>
        <v>8</v>
      </c>
      <c r="L74" s="88" t="str">
        <f>VLOOKUP($C74,BK!$D$3:$O$120,8,FALSE)</f>
        <v/>
      </c>
      <c r="M74" s="88" t="str">
        <f>VLOOKUP($C74,BA!$D$3:$O$120,8,FALSE)</f>
        <v/>
      </c>
      <c r="N74" s="88" t="str">
        <f>VLOOKUP($C74,PB!$D$3:$O$124,8,FALSE)</f>
        <v/>
      </c>
      <c r="O74" s="88" t="e">
        <f>VLOOKUP($C74,TR!$D$3:$O$120,10,FALSE)</f>
        <v>#N/A</v>
      </c>
      <c r="P74" s="88" t="e">
        <f>VLOOKUP($C74,TR!$E$3:$O$120,10,FALSE)</f>
        <v>#N/A</v>
      </c>
      <c r="Q74" s="88" t="e">
        <f>VLOOKUP($C74,BR!$D$3:$O$120,8,FALSE)</f>
        <v>#N/A</v>
      </c>
      <c r="R74" s="87">
        <f t="shared" si="11"/>
        <v>8</v>
      </c>
      <c r="S74" s="87">
        <f t="shared" si="12"/>
        <v>8</v>
      </c>
      <c r="U74" s="84"/>
      <c r="V74" s="84"/>
      <c r="W74" s="84"/>
      <c r="X74" s="84"/>
      <c r="Y74" s="84"/>
      <c r="Z74" s="84"/>
      <c r="AA74" s="47"/>
    </row>
    <row r="75" spans="1:27" ht="13.5" thickBot="1" x14ac:dyDescent="0.25">
      <c r="A75" s="87" t="str">
        <f t="shared" si="9"/>
        <v/>
      </c>
      <c r="B75" s="30" t="s">
        <v>58</v>
      </c>
      <c r="C75" s="31" t="s">
        <v>190</v>
      </c>
      <c r="D75" s="88" t="e">
        <f>VLOOKUP($C75,GT!$D$3:$O$113,4,FALSE)</f>
        <v>#N/A</v>
      </c>
      <c r="E75" s="88" t="str">
        <f>VLOOKUP($C75,BK!$D$3:$O$120,4,FALSE)</f>
        <v/>
      </c>
      <c r="F75" s="88" t="str">
        <f>VLOOKUP($C75,BA!$D$3:$O$120,4,FALSE)</f>
        <v/>
      </c>
      <c r="G75" s="88" t="str">
        <f>VLOOKUP($C75,PB!$D$3:$O$124,4,FALSE)</f>
        <v/>
      </c>
      <c r="H75" s="88" t="e">
        <f>VLOOKUP($C75,TR!$D$3:$O$120,5,FALSE)</f>
        <v>#N/A</v>
      </c>
      <c r="I75" s="88" t="e">
        <f>VLOOKUP($C75,TR!$E$3:$O$120,5,FALSE)</f>
        <v>#N/A</v>
      </c>
      <c r="J75" s="87">
        <f t="shared" si="10"/>
        <v>0</v>
      </c>
      <c r="K75" s="88" t="e">
        <f>VLOOKUP($C75,GT!$D$3:$O$113,8,FALSE)</f>
        <v>#N/A</v>
      </c>
      <c r="L75" s="88" t="str">
        <f>VLOOKUP($C75,BK!$D$3:$O$120,8,FALSE)</f>
        <v/>
      </c>
      <c r="M75" s="88" t="str">
        <f>VLOOKUP($C75,BA!$D$3:$O$120,8,FALSE)</f>
        <v/>
      </c>
      <c r="N75" s="88" t="str">
        <f>VLOOKUP($C75,PB!$D$3:$O$124,8,FALSE)</f>
        <v/>
      </c>
      <c r="O75" s="88" t="e">
        <f>VLOOKUP($C75,TR!$D$3:$O$120,10,FALSE)</f>
        <v>#N/A</v>
      </c>
      <c r="P75" s="88" t="e">
        <f>VLOOKUP($C75,TR!$E$3:$O$120,10,FALSE)</f>
        <v>#N/A</v>
      </c>
      <c r="Q75" s="88" t="e">
        <f>VLOOKUP($C75,BR!$D$3:$O$120,8,FALSE)</f>
        <v>#N/A</v>
      </c>
      <c r="R75" s="87">
        <f t="shared" si="11"/>
        <v>0</v>
      </c>
      <c r="S75" s="87">
        <f t="shared" si="12"/>
        <v>0</v>
      </c>
      <c r="U75" s="12" t="str">
        <f>IF(ISTEXT(VLOOKUP($C75,GT!$D$3:$O$113,1,FALSE)),1,"")</f>
        <v/>
      </c>
      <c r="V75" s="12">
        <f>IF(ISTEXT(VLOOKUP($C75,BK!$D$3:$O$120,1,FALSE)),1,"")</f>
        <v>1</v>
      </c>
      <c r="W75" s="12">
        <f>IF(ISTEXT(VLOOKUP($C75,BA!$D$3:$O$120,1,FALSE)),1,"")</f>
        <v>1</v>
      </c>
      <c r="X75" s="12">
        <f>IF(ISTEXT(VLOOKUP($C75,PB!$D$3:$O$124,1,FALSE)),1,"")</f>
        <v>1</v>
      </c>
      <c r="Y75" s="12" t="str">
        <f>IF(ISTEXT(VLOOKUP($C75,TR!$D$3:$O$120,1,FALSE)),1,"")</f>
        <v/>
      </c>
      <c r="Z75" s="12" t="str">
        <f>IF(ISTEXT(VLOOKUP($C75,TR!$E$3:$O$120,1,FALSE)),1,"")</f>
        <v/>
      </c>
      <c r="AA75" s="47">
        <f t="shared" ref="AA75:AA82" si="13">SUMIF(U75:Z75,"&gt;0")</f>
        <v>3</v>
      </c>
    </row>
    <row r="76" spans="1:27" ht="13.5" thickBot="1" x14ac:dyDescent="0.25">
      <c r="A76" s="87" t="str">
        <f t="shared" si="9"/>
        <v/>
      </c>
      <c r="B76" s="30"/>
      <c r="C76" s="31"/>
      <c r="D76" s="88" t="e">
        <f>VLOOKUP($C76,GT!$D$3:$O$113,4,FALSE)</f>
        <v>#N/A</v>
      </c>
      <c r="E76" s="88" t="e">
        <f>VLOOKUP($C76,BK!$D$3:$O$120,4,FALSE)</f>
        <v>#N/A</v>
      </c>
      <c r="F76" s="88" t="e">
        <f>VLOOKUP($C76,BA!$D$3:$O$120,4,FALSE)</f>
        <v>#N/A</v>
      </c>
      <c r="G76" s="88" t="e">
        <f>VLOOKUP($C76,PB!$D$3:$O$124,4,FALSE)</f>
        <v>#N/A</v>
      </c>
      <c r="H76" s="88" t="e">
        <f>VLOOKUP($C76,TR!$D$3:$O$120,5,FALSE)</f>
        <v>#N/A</v>
      </c>
      <c r="I76" s="88" t="e">
        <f>VLOOKUP($C76,TR!$E$3:$O$120,5,FALSE)</f>
        <v>#N/A</v>
      </c>
      <c r="J76" s="87">
        <f t="shared" si="10"/>
        <v>0</v>
      </c>
      <c r="K76" s="88" t="e">
        <f>VLOOKUP($C76,GT!$D$3:$O$113,8,FALSE)</f>
        <v>#N/A</v>
      </c>
      <c r="L76" s="88" t="e">
        <f>VLOOKUP($C76,BK!$D$3:$O$120,8,FALSE)</f>
        <v>#N/A</v>
      </c>
      <c r="M76" s="88" t="e">
        <f>VLOOKUP($C76,BA!$D$3:$O$120,8,FALSE)</f>
        <v>#N/A</v>
      </c>
      <c r="N76" s="88" t="e">
        <f>VLOOKUP($C76,PB!$D$3:$O$124,8,FALSE)</f>
        <v>#N/A</v>
      </c>
      <c r="O76" s="88" t="e">
        <f>VLOOKUP($C76,TR!$D$3:$O$120,10,FALSE)</f>
        <v>#N/A</v>
      </c>
      <c r="P76" s="88" t="e">
        <f>VLOOKUP($C76,TR!$E$3:$O$120,10,FALSE)</f>
        <v>#N/A</v>
      </c>
      <c r="Q76" s="88" t="e">
        <f>VLOOKUP($C76,BR!$D$3:$O$120,8,FALSE)</f>
        <v>#N/A</v>
      </c>
      <c r="R76" s="87">
        <f t="shared" si="11"/>
        <v>0</v>
      </c>
      <c r="S76" s="87">
        <f t="shared" si="12"/>
        <v>0</v>
      </c>
      <c r="U76" s="12" t="str">
        <f>IF(ISTEXT(VLOOKUP($C76,GT!$D$3:$O$113,1,FALSE)),1,"")</f>
        <v/>
      </c>
      <c r="V76" s="12" t="str">
        <f>IF(ISTEXT(VLOOKUP($C76,BK!$D$3:$O$120,1,FALSE)),1,"")</f>
        <v/>
      </c>
      <c r="W76" s="12" t="str">
        <f>IF(ISTEXT(VLOOKUP($C76,BA!$D$3:$O$120,1,FALSE)),1,"")</f>
        <v/>
      </c>
      <c r="X76" s="12" t="str">
        <f>IF(ISTEXT(VLOOKUP($C76,PB!$D$3:$O$124,1,FALSE)),1,"")</f>
        <v/>
      </c>
      <c r="Y76" s="12" t="str">
        <f>IF(ISTEXT(VLOOKUP($C76,TR!$D$3:$O$120,1,FALSE)),1,"")</f>
        <v/>
      </c>
      <c r="Z76" s="12" t="str">
        <f>IF(ISTEXT(VLOOKUP($C76,TR!$E$3:$O$120,1,FALSE)),1,"")</f>
        <v/>
      </c>
      <c r="AA76" s="47">
        <f t="shared" si="13"/>
        <v>0</v>
      </c>
    </row>
    <row r="77" spans="1:27" ht="13.5" thickBot="1" x14ac:dyDescent="0.25">
      <c r="A77" s="87" t="str">
        <f t="shared" si="9"/>
        <v/>
      </c>
      <c r="B77" s="95" t="s">
        <v>109</v>
      </c>
      <c r="C77" s="35" t="s">
        <v>168</v>
      </c>
      <c r="D77" s="88" t="e">
        <f>VLOOKUP($C77,GT!$D$3:$O$113,4,FALSE)</f>
        <v>#N/A</v>
      </c>
      <c r="E77" s="88" t="str">
        <f>VLOOKUP($C77,BK!$D$3:$O$120,4,FALSE)</f>
        <v/>
      </c>
      <c r="F77" s="88" t="str">
        <f>VLOOKUP($C77,BA!$D$3:$O$120,4,FALSE)</f>
        <v/>
      </c>
      <c r="G77" s="88" t="e">
        <f>VLOOKUP($C77,PB!$D$3:$O$124,4,FALSE)</f>
        <v>#N/A</v>
      </c>
      <c r="H77" s="88" t="e">
        <f>VLOOKUP($C77,TR!$D$3:$O$120,5,FALSE)</f>
        <v>#N/A</v>
      </c>
      <c r="I77" s="88" t="e">
        <f>VLOOKUP($C77,TR!$E$3:$O$120,5,FALSE)</f>
        <v>#N/A</v>
      </c>
      <c r="J77" s="87">
        <f t="shared" si="10"/>
        <v>0</v>
      </c>
      <c r="K77" s="88" t="e">
        <f>VLOOKUP($C77,GT!$D$3:$O$113,8,FALSE)</f>
        <v>#N/A</v>
      </c>
      <c r="L77" s="88" t="str">
        <f>VLOOKUP($C77,BK!$D$3:$O$120,8,FALSE)</f>
        <v/>
      </c>
      <c r="M77" s="88" t="str">
        <f>VLOOKUP($C77,BA!$D$3:$O$120,8,FALSE)</f>
        <v/>
      </c>
      <c r="N77" s="88" t="e">
        <f>VLOOKUP($C77,PB!$D$3:$O$124,8,FALSE)</f>
        <v>#N/A</v>
      </c>
      <c r="O77" s="88" t="e">
        <f>VLOOKUP($C77,TR!$D$3:$O$120,10,FALSE)</f>
        <v>#N/A</v>
      </c>
      <c r="P77" s="88" t="e">
        <f>VLOOKUP($C77,TR!$E$3:$O$120,10,FALSE)</f>
        <v>#N/A</v>
      </c>
      <c r="Q77" s="88" t="e">
        <f>VLOOKUP($C77,BR!$D$3:$O$120,8,FALSE)</f>
        <v>#N/A</v>
      </c>
      <c r="R77" s="87">
        <f t="shared" si="11"/>
        <v>0</v>
      </c>
      <c r="S77" s="87">
        <f t="shared" si="12"/>
        <v>0</v>
      </c>
      <c r="U77" s="12" t="str">
        <f>IF(ISTEXT(VLOOKUP($C77,GT!$D$3:$O$113,1,FALSE)),1,"")</f>
        <v/>
      </c>
      <c r="V77" s="12">
        <f>IF(ISTEXT(VLOOKUP($C77,BK!$D$3:$O$120,1,FALSE)),1,"")</f>
        <v>1</v>
      </c>
      <c r="W77" s="12">
        <f>IF(ISTEXT(VLOOKUP($C77,BA!$D$3:$O$120,1,FALSE)),1,"")</f>
        <v>1</v>
      </c>
      <c r="X77" s="12" t="str">
        <f>IF(ISTEXT(VLOOKUP($C77,PB!$D$3:$O$124,1,FALSE)),1,"")</f>
        <v/>
      </c>
      <c r="Y77" s="12" t="str">
        <f>IF(ISTEXT(VLOOKUP($C77,TR!$D$3:$O$120,1,FALSE)),1,"")</f>
        <v/>
      </c>
      <c r="Z77" s="12" t="str">
        <f>IF(ISTEXT(VLOOKUP($C77,TR!$E$3:$O$120,1,FALSE)),1,"")</f>
        <v/>
      </c>
      <c r="AA77" s="47">
        <f t="shared" si="13"/>
        <v>2</v>
      </c>
    </row>
    <row r="78" spans="1:27" ht="13.5" thickBot="1" x14ac:dyDescent="0.25">
      <c r="A78" s="87" t="str">
        <f t="shared" si="9"/>
        <v/>
      </c>
      <c r="B78" s="30" t="s">
        <v>58</v>
      </c>
      <c r="C78" s="35" t="s">
        <v>196</v>
      </c>
      <c r="D78" s="88" t="e">
        <f>VLOOKUP($C78,GT!$D$3:$O$113,4,FALSE)</f>
        <v>#N/A</v>
      </c>
      <c r="E78" s="88" t="e">
        <f>VLOOKUP($C78,BK!$D$3:$O$120,4,FALSE)</f>
        <v>#N/A</v>
      </c>
      <c r="F78" s="88" t="str">
        <f>VLOOKUP($C78,BA!$D$3:$O$120,4,FALSE)</f>
        <v/>
      </c>
      <c r="G78" s="88" t="e">
        <f>VLOOKUP($C78,PB!$D$3:$O$124,4,FALSE)</f>
        <v>#N/A</v>
      </c>
      <c r="H78" s="88" t="e">
        <f>VLOOKUP($C78,TR!$D$3:$O$120,5,FALSE)</f>
        <v>#N/A</v>
      </c>
      <c r="I78" s="88" t="e">
        <f>VLOOKUP($C78,TR!$E$3:$O$120,5,FALSE)</f>
        <v>#N/A</v>
      </c>
      <c r="J78" s="87">
        <f t="shared" si="10"/>
        <v>0</v>
      </c>
      <c r="K78" s="88" t="e">
        <f>VLOOKUP($C78,GT!$D$3:$O$113,8,FALSE)</f>
        <v>#N/A</v>
      </c>
      <c r="L78" s="88" t="e">
        <f>VLOOKUP($C78,BK!$D$3:$O$120,8,FALSE)</f>
        <v>#N/A</v>
      </c>
      <c r="M78" s="88" t="str">
        <f>VLOOKUP($C78,BA!$D$3:$O$120,8,FALSE)</f>
        <v/>
      </c>
      <c r="N78" s="88" t="e">
        <f>VLOOKUP($C78,PB!$D$3:$O$124,8,FALSE)</f>
        <v>#N/A</v>
      </c>
      <c r="O78" s="88" t="e">
        <f>VLOOKUP($C78,TR!$D$3:$O$120,10,FALSE)</f>
        <v>#N/A</v>
      </c>
      <c r="P78" s="88" t="e">
        <f>VLOOKUP($C78,TR!$E$3:$O$120,10,FALSE)</f>
        <v>#N/A</v>
      </c>
      <c r="Q78" s="88" t="e">
        <f>VLOOKUP($C78,BR!$D$3:$O$120,8,FALSE)</f>
        <v>#N/A</v>
      </c>
      <c r="R78" s="87">
        <f t="shared" si="11"/>
        <v>0</v>
      </c>
      <c r="S78" s="87">
        <f t="shared" si="12"/>
        <v>0</v>
      </c>
      <c r="U78" s="12" t="str">
        <f>IF(ISTEXT(VLOOKUP($C78,GT!$D$3:$O$113,1,FALSE)),1,"")</f>
        <v/>
      </c>
      <c r="V78" s="12" t="str">
        <f>IF(ISTEXT(VLOOKUP($C78,BK!$D$3:$O$120,1,FALSE)),1,"")</f>
        <v/>
      </c>
      <c r="W78" s="12">
        <f>IF(ISTEXT(VLOOKUP($C78,BA!$D$3:$O$120,1,FALSE)),1,"")</f>
        <v>1</v>
      </c>
      <c r="X78" s="12" t="str">
        <f>IF(ISTEXT(VLOOKUP($C78,PB!$D$3:$O$124,1,FALSE)),1,"")</f>
        <v/>
      </c>
      <c r="Y78" s="12" t="str">
        <f>IF(ISTEXT(VLOOKUP($C78,TR!$D$3:$O$120,1,FALSE)),1,"")</f>
        <v/>
      </c>
      <c r="Z78" s="12" t="str">
        <f>IF(ISTEXT(VLOOKUP($C78,TR!$E$3:$O$120,1,FALSE)),1,"")</f>
        <v/>
      </c>
      <c r="AA78" s="47">
        <f t="shared" si="13"/>
        <v>1</v>
      </c>
    </row>
    <row r="79" spans="1:27" ht="13.5" thickBot="1" x14ac:dyDescent="0.25">
      <c r="A79" s="87" t="str">
        <f t="shared" si="9"/>
        <v/>
      </c>
      <c r="B79" s="30" t="s">
        <v>64</v>
      </c>
      <c r="C79" s="35" t="s">
        <v>197</v>
      </c>
      <c r="D79" s="88" t="e">
        <f>VLOOKUP($C79,GT!$D$3:$O$113,4,FALSE)</f>
        <v>#N/A</v>
      </c>
      <c r="E79" s="88" t="e">
        <f>VLOOKUP($C79,BK!$D$3:$O$120,4,FALSE)</f>
        <v>#N/A</v>
      </c>
      <c r="F79" s="88" t="str">
        <f>VLOOKUP($C79,BA!$D$3:$O$120,4,FALSE)</f>
        <v/>
      </c>
      <c r="G79" s="88" t="e">
        <f>VLOOKUP($C79,PB!$D$3:$O$124,4,FALSE)</f>
        <v>#N/A</v>
      </c>
      <c r="H79" s="88" t="e">
        <f>VLOOKUP($C79,TR!$D$3:$O$120,5,FALSE)</f>
        <v>#N/A</v>
      </c>
      <c r="I79" s="88" t="e">
        <f>VLOOKUP($C79,TR!$E$3:$O$120,5,FALSE)</f>
        <v>#N/A</v>
      </c>
      <c r="J79" s="87">
        <f t="shared" si="10"/>
        <v>0</v>
      </c>
      <c r="K79" s="88" t="e">
        <f>VLOOKUP($C79,GT!$D$3:$O$113,8,FALSE)</f>
        <v>#N/A</v>
      </c>
      <c r="L79" s="88" t="e">
        <f>VLOOKUP($C79,BK!$D$3:$O$120,8,FALSE)</f>
        <v>#N/A</v>
      </c>
      <c r="M79" s="88" t="str">
        <f>VLOOKUP($C79,BA!$D$3:$O$120,8,FALSE)</f>
        <v/>
      </c>
      <c r="N79" s="88" t="e">
        <f>VLOOKUP($C79,PB!$D$3:$O$124,8,FALSE)</f>
        <v>#N/A</v>
      </c>
      <c r="O79" s="88" t="e">
        <f>VLOOKUP($C79,TR!$D$3:$O$120,10,FALSE)</f>
        <v>#N/A</v>
      </c>
      <c r="P79" s="88" t="e">
        <f>VLOOKUP($C79,TR!$E$3:$O$120,10,FALSE)</f>
        <v>#N/A</v>
      </c>
      <c r="Q79" s="88" t="e">
        <f>VLOOKUP($C79,BR!$D$3:$O$120,8,FALSE)</f>
        <v>#N/A</v>
      </c>
      <c r="R79" s="87">
        <f t="shared" si="11"/>
        <v>0</v>
      </c>
      <c r="S79" s="87">
        <f t="shared" si="12"/>
        <v>0</v>
      </c>
      <c r="U79" s="12" t="str">
        <f>IF(ISTEXT(VLOOKUP($C79,GT!$D$3:$O$113,1,FALSE)),1,"")</f>
        <v/>
      </c>
      <c r="V79" s="12" t="str">
        <f>IF(ISTEXT(VLOOKUP($C79,BK!$D$3:$O$120,1,FALSE)),1,"")</f>
        <v/>
      </c>
      <c r="W79" s="12">
        <f>IF(ISTEXT(VLOOKUP($C79,BA!$D$3:$O$120,1,FALSE)),1,"")</f>
        <v>1</v>
      </c>
      <c r="X79" s="12" t="str">
        <f>IF(ISTEXT(VLOOKUP($C79,PB!$D$3:$O$124,1,FALSE)),1,"")</f>
        <v/>
      </c>
      <c r="Y79" s="12" t="str">
        <f>IF(ISTEXT(VLOOKUP($C79,TR!$D$3:$O$120,1,FALSE)),1,"")</f>
        <v/>
      </c>
      <c r="Z79" s="12" t="str">
        <f>IF(ISTEXT(VLOOKUP($C79,TR!$E$3:$O$120,1,FALSE)),1,"")</f>
        <v/>
      </c>
      <c r="AA79" s="47">
        <f t="shared" si="13"/>
        <v>1</v>
      </c>
    </row>
    <row r="80" spans="1:27" ht="13.5" thickBot="1" x14ac:dyDescent="0.25">
      <c r="A80" s="87" t="str">
        <f t="shared" si="9"/>
        <v/>
      </c>
      <c r="B80" s="173" t="s">
        <v>61</v>
      </c>
      <c r="C80" s="103" t="s">
        <v>174</v>
      </c>
      <c r="D80" s="88" t="e">
        <f>VLOOKUP($C80,GT!$D$3:$O$113,4,FALSE)</f>
        <v>#N/A</v>
      </c>
      <c r="E80" s="88" t="str">
        <f>VLOOKUP($C80,BK!$D$3:$O$120,4,FALSE)</f>
        <v/>
      </c>
      <c r="F80" s="88" t="str">
        <f>VLOOKUP($C80,BA!$D$3:$O$120,4,FALSE)</f>
        <v/>
      </c>
      <c r="G80" s="88" t="e">
        <f>VLOOKUP($C80,PB!$D$3:$O$124,4,FALSE)</f>
        <v>#N/A</v>
      </c>
      <c r="H80" s="88" t="e">
        <f>VLOOKUP($C80,TR!$D$3:$O$120,5,FALSE)</f>
        <v>#N/A</v>
      </c>
      <c r="I80" s="88" t="e">
        <f>VLOOKUP($C80,TR!$E$3:$O$120,5,FALSE)</f>
        <v>#N/A</v>
      </c>
      <c r="J80" s="87">
        <f t="shared" si="10"/>
        <v>0</v>
      </c>
      <c r="K80" s="88" t="e">
        <f>VLOOKUP($C80,GT!$D$3:$O$113,8,FALSE)</f>
        <v>#N/A</v>
      </c>
      <c r="L80" s="88" t="str">
        <f>VLOOKUP($C80,BK!$D$3:$O$120,8,FALSE)</f>
        <v/>
      </c>
      <c r="M80" s="88" t="str">
        <f>VLOOKUP($C80,BA!$D$3:$O$120,8,FALSE)</f>
        <v/>
      </c>
      <c r="N80" s="88" t="e">
        <f>VLOOKUP($C80,PB!$D$3:$O$124,8,FALSE)</f>
        <v>#N/A</v>
      </c>
      <c r="O80" s="88" t="e">
        <f>VLOOKUP($C80,TR!$D$3:$O$120,10,FALSE)</f>
        <v>#N/A</v>
      </c>
      <c r="P80" s="88" t="e">
        <f>VLOOKUP($C80,TR!$E$3:$O$120,10,FALSE)</f>
        <v>#N/A</v>
      </c>
      <c r="Q80" s="88" t="e">
        <f>VLOOKUP($C80,BR!$D$3:$O$120,8,FALSE)</f>
        <v>#N/A</v>
      </c>
      <c r="R80" s="87">
        <f t="shared" si="11"/>
        <v>0</v>
      </c>
      <c r="S80" s="87">
        <f t="shared" si="12"/>
        <v>0</v>
      </c>
      <c r="U80" s="12" t="str">
        <f>IF(ISTEXT(VLOOKUP($C80,GT!$D$3:$O$113,1,FALSE)),1,"")</f>
        <v/>
      </c>
      <c r="V80" s="12">
        <f>IF(ISTEXT(VLOOKUP($C80,BK!$D$3:$O$120,1,FALSE)),1,"")</f>
        <v>1</v>
      </c>
      <c r="W80" s="12">
        <f>IF(ISTEXT(VLOOKUP($C80,BA!$D$3:$O$120,1,FALSE)),1,"")</f>
        <v>1</v>
      </c>
      <c r="X80" s="12" t="str">
        <f>IF(ISTEXT(VLOOKUP($C80,PB!$D$3:$O$124,1,FALSE)),1,"")</f>
        <v/>
      </c>
      <c r="Y80" s="12" t="str">
        <f>IF(ISTEXT(VLOOKUP($C80,TR!$D$3:$O$120,1,FALSE)),1,"")</f>
        <v/>
      </c>
      <c r="Z80" s="12" t="str">
        <f>IF(ISTEXT(VLOOKUP($C80,TR!$E$3:$O$120,1,FALSE)),1,"")</f>
        <v/>
      </c>
      <c r="AA80" s="47">
        <f t="shared" si="13"/>
        <v>2</v>
      </c>
    </row>
    <row r="81" spans="1:27" ht="13.5" thickBot="1" x14ac:dyDescent="0.25">
      <c r="A81" s="87" t="str">
        <f t="shared" si="9"/>
        <v/>
      </c>
      <c r="B81" s="48" t="s">
        <v>56</v>
      </c>
      <c r="C81" s="67" t="s">
        <v>199</v>
      </c>
      <c r="D81" s="88" t="e">
        <f>VLOOKUP($C81,GT!$D$3:$O$113,4,FALSE)</f>
        <v>#N/A</v>
      </c>
      <c r="E81" s="88" t="e">
        <f>VLOOKUP($C81,BK!$D$3:$O$120,4,FALSE)</f>
        <v>#N/A</v>
      </c>
      <c r="F81" s="88" t="str">
        <f>VLOOKUP($C81,BA!$D$3:$O$120,4,FALSE)</f>
        <v/>
      </c>
      <c r="G81" s="88" t="str">
        <f>VLOOKUP($C81,PB!$D$3:$O$124,4,FALSE)</f>
        <v/>
      </c>
      <c r="H81" s="88" t="e">
        <f>VLOOKUP($C81,TR!$D$3:$O$120,5,FALSE)</f>
        <v>#N/A</v>
      </c>
      <c r="I81" s="88" t="e">
        <f>VLOOKUP($C81,TR!$E$3:$O$120,5,FALSE)</f>
        <v>#N/A</v>
      </c>
      <c r="J81" s="87">
        <f t="shared" si="10"/>
        <v>0</v>
      </c>
      <c r="K81" s="88" t="e">
        <f>VLOOKUP($C81,GT!$D$3:$O$113,8,FALSE)</f>
        <v>#N/A</v>
      </c>
      <c r="L81" s="88" t="e">
        <f>VLOOKUP($C81,BK!$D$3:$O$120,8,FALSE)</f>
        <v>#N/A</v>
      </c>
      <c r="M81" s="88" t="str">
        <f>VLOOKUP($C81,BA!$D$3:$O$120,8,FALSE)</f>
        <v/>
      </c>
      <c r="N81" s="88" t="str">
        <f>VLOOKUP($C81,PB!$D$3:$O$124,8,FALSE)</f>
        <v/>
      </c>
      <c r="O81" s="88" t="e">
        <f>VLOOKUP($C81,TR!$D$3:$O$120,10,FALSE)</f>
        <v>#N/A</v>
      </c>
      <c r="P81" s="88" t="e">
        <f>VLOOKUP($C81,TR!$E$3:$O$120,10,FALSE)</f>
        <v>#N/A</v>
      </c>
      <c r="Q81" s="88" t="e">
        <f>VLOOKUP($C81,BR!$D$3:$O$120,8,FALSE)</f>
        <v>#N/A</v>
      </c>
      <c r="R81" s="87">
        <f t="shared" si="11"/>
        <v>0</v>
      </c>
      <c r="S81" s="87">
        <f t="shared" si="12"/>
        <v>0</v>
      </c>
      <c r="U81" s="12" t="str">
        <f>IF(ISTEXT(VLOOKUP($C81,GT!$D$3:$O$113,1,FALSE)),1,"")</f>
        <v/>
      </c>
      <c r="V81" s="12" t="str">
        <f>IF(ISTEXT(VLOOKUP($C81,BK!$D$3:$O$120,1,FALSE)),1,"")</f>
        <v/>
      </c>
      <c r="W81" s="12">
        <f>IF(ISTEXT(VLOOKUP($C81,BA!$D$3:$O$120,1,FALSE)),1,"")</f>
        <v>1</v>
      </c>
      <c r="X81" s="12">
        <f>IF(ISTEXT(VLOOKUP($C81,PB!$D$3:$O$124,1,FALSE)),1,"")</f>
        <v>1</v>
      </c>
      <c r="Y81" s="12" t="str">
        <f>IF(ISTEXT(VLOOKUP($C81,TR!$D$3:$O$120,1,FALSE)),1,"")</f>
        <v/>
      </c>
      <c r="Z81" s="12" t="str">
        <f>IF(ISTEXT(VLOOKUP($C81,TR!$E$3:$O$120,1,FALSE)),1,"")</f>
        <v/>
      </c>
      <c r="AA81" s="47">
        <f t="shared" si="13"/>
        <v>2</v>
      </c>
    </row>
    <row r="82" spans="1:27" ht="14.25" thickTop="1" thickBot="1" x14ac:dyDescent="0.25">
      <c r="A82" s="87" t="str">
        <f t="shared" si="9"/>
        <v/>
      </c>
      <c r="B82" s="76" t="s">
        <v>58</v>
      </c>
      <c r="C82" s="78" t="s">
        <v>200</v>
      </c>
      <c r="D82" s="88" t="e">
        <f>VLOOKUP($C82,GT!$D$3:$O$113,4,FALSE)</f>
        <v>#N/A</v>
      </c>
      <c r="E82" s="88" t="e">
        <f>VLOOKUP($C82,BK!$D$3:$O$120,4,FALSE)</f>
        <v>#N/A</v>
      </c>
      <c r="F82" s="88" t="str">
        <f>VLOOKUP($C82,BA!$D$3:$O$120,4,FALSE)</f>
        <v/>
      </c>
      <c r="G82" s="88" t="e">
        <f>VLOOKUP($C82,PB!$D$3:$O$124,4,FALSE)</f>
        <v>#N/A</v>
      </c>
      <c r="H82" s="88" t="e">
        <f>VLOOKUP($C82,TR!$D$3:$O$120,5,FALSE)</f>
        <v>#N/A</v>
      </c>
      <c r="I82" s="88" t="e">
        <f>VLOOKUP($C82,TR!$E$3:$O$120,5,FALSE)</f>
        <v>#N/A</v>
      </c>
      <c r="J82" s="87">
        <f t="shared" si="10"/>
        <v>0</v>
      </c>
      <c r="K82" s="88" t="e">
        <f>VLOOKUP($C82,GT!$D$3:$O$113,8,FALSE)</f>
        <v>#N/A</v>
      </c>
      <c r="L82" s="88" t="e">
        <f>VLOOKUP($C82,BK!$D$3:$O$120,8,FALSE)</f>
        <v>#N/A</v>
      </c>
      <c r="M82" s="88" t="str">
        <f>VLOOKUP($C82,BA!$D$3:$O$120,8,FALSE)</f>
        <v/>
      </c>
      <c r="N82" s="88" t="e">
        <f>VLOOKUP($C82,PB!$D$3:$O$124,8,FALSE)</f>
        <v>#N/A</v>
      </c>
      <c r="O82" s="88" t="e">
        <f>VLOOKUP($C82,TR!$D$3:$O$120,10,FALSE)</f>
        <v>#N/A</v>
      </c>
      <c r="P82" s="88" t="e">
        <f>VLOOKUP($C82,TR!$E$3:$O$120,10,FALSE)</f>
        <v>#N/A</v>
      </c>
      <c r="Q82" s="88" t="e">
        <f>VLOOKUP($C82,BR!$D$3:$O$120,8,FALSE)</f>
        <v>#N/A</v>
      </c>
      <c r="R82" s="87">
        <f t="shared" si="11"/>
        <v>0</v>
      </c>
      <c r="S82" s="87">
        <f t="shared" si="12"/>
        <v>0</v>
      </c>
      <c r="U82" s="12" t="str">
        <f>IF(ISTEXT(VLOOKUP($C82,GT!$D$3:$O$113,1,FALSE)),1,"")</f>
        <v/>
      </c>
      <c r="V82" s="12" t="str">
        <f>IF(ISTEXT(VLOOKUP($C82,BK!$D$3:$O$120,1,FALSE)),1,"")</f>
        <v/>
      </c>
      <c r="W82" s="12">
        <f>IF(ISTEXT(VLOOKUP($C82,BA!$D$3:$O$120,1,FALSE)),1,"")</f>
        <v>1</v>
      </c>
      <c r="X82" s="12" t="str">
        <f>IF(ISTEXT(VLOOKUP($C82,PB!$D$3:$O$124,1,FALSE)),1,"")</f>
        <v/>
      </c>
      <c r="Y82" s="12" t="str">
        <f>IF(ISTEXT(VLOOKUP($C82,TR!$D$3:$O$120,1,FALSE)),1,"")</f>
        <v/>
      </c>
      <c r="Z82" s="12" t="str">
        <f>IF(ISTEXT(VLOOKUP($C82,TR!$E$3:$O$120,1,FALSE)),1,"")</f>
        <v/>
      </c>
      <c r="AA82" s="47">
        <f t="shared" si="13"/>
        <v>1</v>
      </c>
    </row>
    <row r="83" spans="1:27" ht="13.5" thickBot="1" x14ac:dyDescent="0.25">
      <c r="A83" s="87" t="str">
        <f t="shared" si="9"/>
        <v/>
      </c>
      <c r="B83" s="30" t="s">
        <v>61</v>
      </c>
      <c r="C83" s="31" t="s">
        <v>201</v>
      </c>
      <c r="D83" s="88" t="e">
        <f>VLOOKUP($C83,GT!$D$3:$O$113,4,FALSE)</f>
        <v>#N/A</v>
      </c>
      <c r="E83" s="88" t="e">
        <f>VLOOKUP($C83,BK!$D$3:$O$120,4,FALSE)</f>
        <v>#N/A</v>
      </c>
      <c r="F83" s="88" t="str">
        <f>VLOOKUP($C83,BA!$D$3:$O$120,4,FALSE)</f>
        <v/>
      </c>
      <c r="G83" s="88" t="str">
        <f>VLOOKUP($C83,PB!$D$3:$O$124,4,FALSE)</f>
        <v/>
      </c>
      <c r="H83" s="88" t="e">
        <f>VLOOKUP($C83,TR!$D$3:$O$120,5,FALSE)</f>
        <v>#N/A</v>
      </c>
      <c r="I83" s="88" t="e">
        <f>VLOOKUP($C83,TR!$E$3:$O$120,5,FALSE)</f>
        <v>#N/A</v>
      </c>
      <c r="J83" s="87">
        <f t="shared" si="10"/>
        <v>0</v>
      </c>
      <c r="K83" s="88" t="e">
        <f>VLOOKUP($C83,GT!$D$3:$O$113,8,FALSE)</f>
        <v>#N/A</v>
      </c>
      <c r="L83" s="88" t="e">
        <f>VLOOKUP($C83,BK!$D$3:$O$120,8,FALSE)</f>
        <v>#N/A</v>
      </c>
      <c r="M83" s="88" t="str">
        <f>VLOOKUP($C83,BA!$D$3:$O$120,8,FALSE)</f>
        <v/>
      </c>
      <c r="N83" s="88" t="str">
        <f>VLOOKUP($C83,PB!$D$3:$O$124,8,FALSE)</f>
        <v/>
      </c>
      <c r="O83" s="88" t="e">
        <f>VLOOKUP($C83,TR!$D$3:$O$120,10,FALSE)</f>
        <v>#N/A</v>
      </c>
      <c r="P83" s="88" t="e">
        <f>VLOOKUP($C83,TR!$E$3:$O$120,10,FALSE)</f>
        <v>#N/A</v>
      </c>
      <c r="Q83" s="88" t="e">
        <f>VLOOKUP($C83,BR!$D$3:$O$120,8,FALSE)</f>
        <v>#N/A</v>
      </c>
      <c r="R83" s="87">
        <f t="shared" si="11"/>
        <v>0</v>
      </c>
      <c r="S83" s="87">
        <f t="shared" si="12"/>
        <v>0</v>
      </c>
      <c r="U83" s="84"/>
      <c r="V83" s="84"/>
      <c r="W83" s="84"/>
      <c r="X83" s="84"/>
      <c r="Y83" s="84"/>
      <c r="Z83" s="84"/>
      <c r="AA83" s="47"/>
    </row>
    <row r="84" spans="1:27" ht="13.5" thickBot="1" x14ac:dyDescent="0.25">
      <c r="A84" s="87" t="str">
        <f t="shared" si="9"/>
        <v/>
      </c>
      <c r="B84" s="30" t="s">
        <v>61</v>
      </c>
      <c r="C84" s="31" t="s">
        <v>202</v>
      </c>
      <c r="D84" s="88" t="e">
        <f>VLOOKUP($C84,GT!$D$3:$O$113,4,FALSE)</f>
        <v>#N/A</v>
      </c>
      <c r="E84" s="88" t="e">
        <f>VLOOKUP($C84,BK!$D$3:$O$120,4,FALSE)</f>
        <v>#N/A</v>
      </c>
      <c r="F84" s="88" t="str">
        <f>VLOOKUP($C84,BA!$D$3:$O$120,4,FALSE)</f>
        <v/>
      </c>
      <c r="G84" s="88" t="e">
        <f>VLOOKUP($C84,PB!$D$3:$O$124,4,FALSE)</f>
        <v>#N/A</v>
      </c>
      <c r="H84" s="88" t="e">
        <f>VLOOKUP($C84,TR!$D$3:$O$120,5,FALSE)</f>
        <v>#N/A</v>
      </c>
      <c r="I84" s="88" t="e">
        <f>VLOOKUP($C84,TR!$E$3:$O$120,5,FALSE)</f>
        <v>#N/A</v>
      </c>
      <c r="J84" s="87">
        <f t="shared" si="10"/>
        <v>0</v>
      </c>
      <c r="K84" s="88" t="e">
        <f>VLOOKUP($C84,GT!$D$3:$O$113,8,FALSE)</f>
        <v>#N/A</v>
      </c>
      <c r="L84" s="88" t="e">
        <f>VLOOKUP($C84,BK!$D$3:$O$120,8,FALSE)</f>
        <v>#N/A</v>
      </c>
      <c r="M84" s="88" t="str">
        <f>VLOOKUP($C84,BA!$D$3:$O$120,8,FALSE)</f>
        <v/>
      </c>
      <c r="N84" s="88" t="e">
        <f>VLOOKUP($C84,PB!$D$3:$O$124,8,FALSE)</f>
        <v>#N/A</v>
      </c>
      <c r="O84" s="88" t="e">
        <f>VLOOKUP($C84,TR!$D$3:$O$120,10,FALSE)</f>
        <v>#N/A</v>
      </c>
      <c r="P84" s="88" t="e">
        <f>VLOOKUP($C84,TR!$E$3:$O$120,10,FALSE)</f>
        <v>#N/A</v>
      </c>
      <c r="Q84" s="88" t="e">
        <f>VLOOKUP($C84,BR!$D$3:$O$120,8,FALSE)</f>
        <v>#N/A</v>
      </c>
      <c r="R84" s="87">
        <f t="shared" si="11"/>
        <v>0</v>
      </c>
      <c r="S84" s="87">
        <f t="shared" si="12"/>
        <v>0</v>
      </c>
      <c r="U84" s="12" t="str">
        <f>IF(ISTEXT(VLOOKUP($C84,GT!$D$3:$O$113,1,FALSE)),1,"")</f>
        <v/>
      </c>
      <c r="V84" s="12" t="str">
        <f>IF(ISTEXT(VLOOKUP($C84,BK!$D$3:$O$120,1,FALSE)),1,"")</f>
        <v/>
      </c>
      <c r="W84" s="12">
        <f>IF(ISTEXT(VLOOKUP($C84,BA!$D$3:$O$120,1,FALSE)),1,"")</f>
        <v>1</v>
      </c>
      <c r="X84" s="12" t="str">
        <f>IF(ISTEXT(VLOOKUP($C84,PB!$D$3:$O$124,1,FALSE)),1,"")</f>
        <v/>
      </c>
      <c r="Y84" s="12" t="str">
        <f>IF(ISTEXT(VLOOKUP($C84,TR!$D$3:$O$120,1,FALSE)),1,"")</f>
        <v/>
      </c>
      <c r="Z84" s="12" t="str">
        <f>IF(ISTEXT(VLOOKUP($C84,TR!$E$3:$O$120,1,FALSE)),1,"")</f>
        <v/>
      </c>
      <c r="AA84" s="47">
        <f>SUMIF(U84:Z84,"&gt;0")</f>
        <v>1</v>
      </c>
    </row>
    <row r="85" spans="1:27" ht="13.5" thickBot="1" x14ac:dyDescent="0.25">
      <c r="A85" s="87" t="str">
        <f t="shared" si="9"/>
        <v/>
      </c>
      <c r="B85" s="30" t="s">
        <v>58</v>
      </c>
      <c r="C85" s="31" t="s">
        <v>203</v>
      </c>
      <c r="D85" s="88" t="e">
        <f>VLOOKUP($C85,GT!$D$3:$O$113,4,FALSE)</f>
        <v>#N/A</v>
      </c>
      <c r="E85" s="88" t="e">
        <f>VLOOKUP($C85,BK!$D$3:$O$120,4,FALSE)</f>
        <v>#N/A</v>
      </c>
      <c r="F85" s="88" t="str">
        <f>VLOOKUP($C85,BA!$D$3:$O$120,4,FALSE)</f>
        <v/>
      </c>
      <c r="G85" s="88" t="str">
        <f>VLOOKUP($C85,PB!$D$3:$O$124,4,FALSE)</f>
        <v/>
      </c>
      <c r="H85" s="88" t="e">
        <f>VLOOKUP($C85,TR!$D$3:$O$120,5,FALSE)</f>
        <v>#N/A</v>
      </c>
      <c r="I85" s="88" t="e">
        <f>VLOOKUP($C85,TR!$E$3:$O$120,5,FALSE)</f>
        <v>#N/A</v>
      </c>
      <c r="J85" s="87">
        <f t="shared" si="10"/>
        <v>0</v>
      </c>
      <c r="K85" s="88" t="e">
        <f>VLOOKUP($C85,GT!$D$3:$O$113,8,FALSE)</f>
        <v>#N/A</v>
      </c>
      <c r="L85" s="88" t="e">
        <f>VLOOKUP($C85,BK!$D$3:$O$120,8,FALSE)</f>
        <v>#N/A</v>
      </c>
      <c r="M85" s="88" t="str">
        <f>VLOOKUP($C85,BA!$D$3:$O$120,8,FALSE)</f>
        <v/>
      </c>
      <c r="N85" s="88" t="str">
        <f>VLOOKUP($C85,PB!$D$3:$O$124,8,FALSE)</f>
        <v/>
      </c>
      <c r="O85" s="88" t="e">
        <f>VLOOKUP($C85,TR!$D$3:$O$120,10,FALSE)</f>
        <v>#N/A</v>
      </c>
      <c r="P85" s="88" t="e">
        <f>VLOOKUP($C85,TR!$E$3:$O$120,10,FALSE)</f>
        <v>#N/A</v>
      </c>
      <c r="Q85" s="88" t="e">
        <f>VLOOKUP($C85,BR!$D$3:$O$120,8,FALSE)</f>
        <v>#N/A</v>
      </c>
      <c r="R85" s="87">
        <f t="shared" si="11"/>
        <v>0</v>
      </c>
      <c r="S85" s="87">
        <f t="shared" si="12"/>
        <v>0</v>
      </c>
      <c r="U85" s="84"/>
      <c r="V85" s="84"/>
      <c r="W85" s="84"/>
      <c r="X85" s="84"/>
      <c r="Y85" s="84"/>
      <c r="Z85" s="84"/>
      <c r="AA85" s="47"/>
    </row>
    <row r="86" spans="1:27" ht="13.5" thickBot="1" x14ac:dyDescent="0.25">
      <c r="A86" s="87" t="str">
        <f t="shared" si="9"/>
        <v/>
      </c>
      <c r="B86" s="30" t="s">
        <v>58</v>
      </c>
      <c r="C86" s="31" t="s">
        <v>204</v>
      </c>
      <c r="D86" s="88" t="e">
        <f>VLOOKUP($C86,GT!$D$3:$O$113,4,FALSE)</f>
        <v>#N/A</v>
      </c>
      <c r="E86" s="88" t="e">
        <f>VLOOKUP($C86,BK!$D$3:$O$120,4,FALSE)</f>
        <v>#N/A</v>
      </c>
      <c r="F86" s="88" t="str">
        <f>VLOOKUP($C86,BA!$D$3:$O$120,4,FALSE)</f>
        <v/>
      </c>
      <c r="G86" s="88" t="str">
        <f>VLOOKUP($C86,PB!$D$3:$O$124,4,FALSE)</f>
        <v/>
      </c>
      <c r="H86" s="88" t="e">
        <f>VLOOKUP($C86,TR!$D$3:$O$120,5,FALSE)</f>
        <v>#N/A</v>
      </c>
      <c r="I86" s="88" t="e">
        <f>VLOOKUP($C86,TR!$E$3:$O$120,5,FALSE)</f>
        <v>#N/A</v>
      </c>
      <c r="J86" s="87">
        <f t="shared" si="10"/>
        <v>0</v>
      </c>
      <c r="K86" s="88" t="e">
        <f>VLOOKUP($C86,GT!$D$3:$O$113,8,FALSE)</f>
        <v>#N/A</v>
      </c>
      <c r="L86" s="88" t="e">
        <f>VLOOKUP($C86,BK!$D$3:$O$120,8,FALSE)</f>
        <v>#N/A</v>
      </c>
      <c r="M86" s="88" t="str">
        <f>VLOOKUP($C86,BA!$D$3:$O$120,8,FALSE)</f>
        <v/>
      </c>
      <c r="N86" s="88" t="str">
        <f>VLOOKUP($C86,PB!$D$3:$O$124,8,FALSE)</f>
        <v/>
      </c>
      <c r="O86" s="88" t="e">
        <f>VLOOKUP($C86,TR!$D$3:$O$120,10,FALSE)</f>
        <v>#N/A</v>
      </c>
      <c r="P86" s="88" t="e">
        <f>VLOOKUP($C86,TR!$E$3:$O$120,10,FALSE)</f>
        <v>#N/A</v>
      </c>
      <c r="Q86" s="88" t="e">
        <f>VLOOKUP($C86,BR!$D$3:$O$120,8,FALSE)</f>
        <v>#N/A</v>
      </c>
      <c r="R86" s="87">
        <f t="shared" si="11"/>
        <v>0</v>
      </c>
      <c r="S86" s="87">
        <f t="shared" si="12"/>
        <v>0</v>
      </c>
      <c r="U86" s="12" t="str">
        <f>IF(ISTEXT(VLOOKUP($C86,GT!$D$3:$O$113,1,FALSE)),1,"")</f>
        <v/>
      </c>
      <c r="V86" s="12" t="str">
        <f>IF(ISTEXT(VLOOKUP($C86,BK!$D$3:$O$120,1,FALSE)),1,"")</f>
        <v/>
      </c>
      <c r="W86" s="12">
        <f>IF(ISTEXT(VLOOKUP($C86,BA!$D$3:$O$120,1,FALSE)),1,"")</f>
        <v>1</v>
      </c>
      <c r="X86" s="12">
        <f>IF(ISTEXT(VLOOKUP($C86,PB!$D$3:$O$124,1,FALSE)),1,"")</f>
        <v>1</v>
      </c>
      <c r="Y86" s="12" t="str">
        <f>IF(ISTEXT(VLOOKUP($C86,TR!$D$3:$O$120,1,FALSE)),1,"")</f>
        <v/>
      </c>
      <c r="Z86" s="12" t="str">
        <f>IF(ISTEXT(VLOOKUP($C86,TR!$E$3:$O$120,1,FALSE)),1,"")</f>
        <v/>
      </c>
      <c r="AA86" s="47">
        <f t="shared" ref="AA86:AA132" si="14">SUMIF(U86:Z86,"&gt;0")</f>
        <v>2</v>
      </c>
    </row>
    <row r="87" spans="1:27" ht="13.5" thickBot="1" x14ac:dyDescent="0.25">
      <c r="A87" s="87" t="str">
        <f t="shared" si="9"/>
        <v/>
      </c>
      <c r="B87" s="30" t="s">
        <v>58</v>
      </c>
      <c r="C87" s="31" t="s">
        <v>205</v>
      </c>
      <c r="D87" s="88" t="e">
        <f>VLOOKUP($C87,GT!$D$3:$O$113,4,FALSE)</f>
        <v>#N/A</v>
      </c>
      <c r="E87" s="88" t="e">
        <f>VLOOKUP($C87,BK!$D$3:$O$120,4,FALSE)</f>
        <v>#N/A</v>
      </c>
      <c r="F87" s="88" t="str">
        <f>VLOOKUP($C87,BA!$D$3:$O$120,4,FALSE)</f>
        <v/>
      </c>
      <c r="G87" s="88" t="str">
        <f>VLOOKUP($C87,PB!$D$3:$O$124,4,FALSE)</f>
        <v/>
      </c>
      <c r="H87" s="88" t="e">
        <f>VLOOKUP($C87,TR!$D$3:$O$120,5,FALSE)</f>
        <v>#N/A</v>
      </c>
      <c r="I87" s="88" t="e">
        <f>VLOOKUP($C87,TR!$E$3:$O$120,5,FALSE)</f>
        <v>#N/A</v>
      </c>
      <c r="J87" s="87">
        <f t="shared" si="10"/>
        <v>0</v>
      </c>
      <c r="K87" s="88" t="e">
        <f>VLOOKUP($C87,GT!$D$3:$O$113,8,FALSE)</f>
        <v>#N/A</v>
      </c>
      <c r="L87" s="88" t="e">
        <f>VLOOKUP($C87,BK!$D$3:$O$120,8,FALSE)</f>
        <v>#N/A</v>
      </c>
      <c r="M87" s="88" t="str">
        <f>VLOOKUP($C87,BA!$D$3:$O$120,8,FALSE)</f>
        <v/>
      </c>
      <c r="N87" s="88" t="str">
        <f>VLOOKUP($C87,PB!$D$3:$O$124,8,FALSE)</f>
        <v/>
      </c>
      <c r="O87" s="88" t="e">
        <f>VLOOKUP($C87,TR!$D$3:$O$120,10,FALSE)</f>
        <v>#N/A</v>
      </c>
      <c r="P87" s="88" t="e">
        <f>VLOOKUP($C87,TR!$E$3:$O$120,10,FALSE)</f>
        <v>#N/A</v>
      </c>
      <c r="Q87" s="88" t="e">
        <f>VLOOKUP($C87,BR!$D$3:$O$120,8,FALSE)</f>
        <v>#N/A</v>
      </c>
      <c r="R87" s="87">
        <f t="shared" si="11"/>
        <v>0</v>
      </c>
      <c r="S87" s="87">
        <f t="shared" si="12"/>
        <v>0</v>
      </c>
      <c r="U87" s="12" t="str">
        <f>IF(ISTEXT(VLOOKUP($C87,GT!$D$3:$O$113,1,FALSE)),1,"")</f>
        <v/>
      </c>
      <c r="V87" s="12" t="str">
        <f>IF(ISTEXT(VLOOKUP($C87,BK!$D$3:$O$120,1,FALSE)),1,"")</f>
        <v/>
      </c>
      <c r="W87" s="12">
        <f>IF(ISTEXT(VLOOKUP($C87,BA!$D$3:$O$120,1,FALSE)),1,"")</f>
        <v>1</v>
      </c>
      <c r="X87" s="12">
        <f>IF(ISTEXT(VLOOKUP($C87,PB!$D$3:$O$124,1,FALSE)),1,"")</f>
        <v>1</v>
      </c>
      <c r="Y87" s="12" t="str">
        <f>IF(ISTEXT(VLOOKUP($C87,TR!$D$3:$O$120,1,FALSE)),1,"")</f>
        <v/>
      </c>
      <c r="Z87" s="12" t="str">
        <f>IF(ISTEXT(VLOOKUP($C87,TR!$E$3:$O$120,1,FALSE)),1,"")</f>
        <v/>
      </c>
      <c r="AA87" s="47">
        <f t="shared" si="14"/>
        <v>2</v>
      </c>
    </row>
    <row r="88" spans="1:27" ht="13.5" thickBot="1" x14ac:dyDescent="0.25">
      <c r="A88" s="87" t="str">
        <f t="shared" si="9"/>
        <v/>
      </c>
      <c r="B88" s="30" t="s">
        <v>67</v>
      </c>
      <c r="C88" s="31" t="s">
        <v>206</v>
      </c>
      <c r="D88" s="88" t="e">
        <f>VLOOKUP($C88,GT!$D$3:$O$113,4,FALSE)</f>
        <v>#N/A</v>
      </c>
      <c r="E88" s="88" t="e">
        <f>VLOOKUP($C88,BK!$D$3:$O$120,4,FALSE)</f>
        <v>#N/A</v>
      </c>
      <c r="F88" s="88" t="str">
        <f>VLOOKUP($C88,BA!$D$3:$O$120,4,FALSE)</f>
        <v/>
      </c>
      <c r="G88" s="88" t="e">
        <f>VLOOKUP($C88,PB!$D$3:$O$124,4,FALSE)</f>
        <v>#N/A</v>
      </c>
      <c r="H88" s="88" t="e">
        <f>VLOOKUP($C88,TR!$D$3:$O$120,5,FALSE)</f>
        <v>#N/A</v>
      </c>
      <c r="I88" s="88" t="str">
        <f>VLOOKUP($C88,TR!$E$3:$O$120,5,FALSE)</f>
        <v/>
      </c>
      <c r="J88" s="87">
        <f t="shared" si="10"/>
        <v>0</v>
      </c>
      <c r="K88" s="88" t="e">
        <f>VLOOKUP($C88,GT!$D$3:$O$113,8,FALSE)</f>
        <v>#N/A</v>
      </c>
      <c r="L88" s="88" t="e">
        <f>VLOOKUP($C88,BK!$D$3:$O$120,8,FALSE)</f>
        <v>#N/A</v>
      </c>
      <c r="M88" s="88" t="str">
        <f>VLOOKUP($C88,BA!$D$3:$O$120,8,FALSE)</f>
        <v/>
      </c>
      <c r="N88" s="88" t="e">
        <f>VLOOKUP($C88,PB!$D$3:$O$124,8,FALSE)</f>
        <v>#N/A</v>
      </c>
      <c r="O88" s="88" t="e">
        <f>VLOOKUP($C88,TR!$D$3:$O$120,10,FALSE)</f>
        <v>#N/A</v>
      </c>
      <c r="P88" s="88" t="str">
        <f>VLOOKUP($C88,TR!$E$3:$O$120,10,FALSE)</f>
        <v/>
      </c>
      <c r="Q88" s="88" t="e">
        <f>VLOOKUP($C88,BR!$D$3:$O$120,8,FALSE)</f>
        <v>#N/A</v>
      </c>
      <c r="R88" s="87">
        <f t="shared" si="11"/>
        <v>0</v>
      </c>
      <c r="S88" s="87">
        <f t="shared" si="12"/>
        <v>0</v>
      </c>
      <c r="U88" s="12" t="str">
        <f>IF(ISTEXT(VLOOKUP($C88,GT!$D$3:$O$113,1,FALSE)),1,"")</f>
        <v/>
      </c>
      <c r="V88" s="12" t="str">
        <f>IF(ISTEXT(VLOOKUP($C88,BK!$D$3:$O$120,1,FALSE)),1,"")</f>
        <v/>
      </c>
      <c r="W88" s="12">
        <f>IF(ISTEXT(VLOOKUP($C88,BA!$D$3:$O$120,1,FALSE)),1,"")</f>
        <v>1</v>
      </c>
      <c r="X88" s="12" t="str">
        <f>IF(ISTEXT(VLOOKUP($C88,PB!$D$3:$O$124,1,FALSE)),1,"")</f>
        <v/>
      </c>
      <c r="Y88" s="12" t="str">
        <f>IF(ISTEXT(VLOOKUP($C88,TR!$D$3:$O$120,1,FALSE)),1,"")</f>
        <v/>
      </c>
      <c r="Z88" s="12">
        <f>IF(ISTEXT(VLOOKUP($C88,TR!$E$3:$O$120,1,FALSE)),1,"")</f>
        <v>1</v>
      </c>
      <c r="AA88" s="47">
        <f t="shared" si="14"/>
        <v>2</v>
      </c>
    </row>
    <row r="89" spans="1:27" ht="13.5" thickBot="1" x14ac:dyDescent="0.25">
      <c r="A89" s="87" t="str">
        <f t="shared" si="9"/>
        <v/>
      </c>
      <c r="B89" s="95" t="s">
        <v>58</v>
      </c>
      <c r="C89" s="35" t="s">
        <v>207</v>
      </c>
      <c r="D89" s="88" t="e">
        <f>VLOOKUP($C89,GT!$D$3:$O$113,4,FALSE)</f>
        <v>#N/A</v>
      </c>
      <c r="E89" s="88" t="e">
        <f>VLOOKUP($C89,BK!$D$3:$O$120,4,FALSE)</f>
        <v>#N/A</v>
      </c>
      <c r="F89" s="88" t="str">
        <f>VLOOKUP($C89,BA!$D$3:$O$120,4,FALSE)</f>
        <v/>
      </c>
      <c r="G89" s="88" t="str">
        <f>VLOOKUP($C89,PB!$D$3:$O$124,4,FALSE)</f>
        <v/>
      </c>
      <c r="H89" s="88" t="e">
        <f>VLOOKUP($C89,TR!$D$3:$O$120,5,FALSE)</f>
        <v>#N/A</v>
      </c>
      <c r="I89" s="88" t="e">
        <f>VLOOKUP($C89,TR!$E$3:$O$120,5,FALSE)</f>
        <v>#N/A</v>
      </c>
      <c r="J89" s="87">
        <f t="shared" si="10"/>
        <v>0</v>
      </c>
      <c r="K89" s="88" t="e">
        <f>VLOOKUP($C89,GT!$D$3:$O$113,8,FALSE)</f>
        <v>#N/A</v>
      </c>
      <c r="L89" s="88" t="e">
        <f>VLOOKUP($C89,BK!$D$3:$O$120,8,FALSE)</f>
        <v>#N/A</v>
      </c>
      <c r="M89" s="88" t="str">
        <f>VLOOKUP($C89,BA!$D$3:$O$120,8,FALSE)</f>
        <v/>
      </c>
      <c r="N89" s="88" t="str">
        <f>VLOOKUP($C89,PB!$D$3:$O$124,8,FALSE)</f>
        <v/>
      </c>
      <c r="O89" s="88" t="e">
        <f>VLOOKUP($C89,TR!$D$3:$O$120,10,FALSE)</f>
        <v>#N/A</v>
      </c>
      <c r="P89" s="88" t="e">
        <f>VLOOKUP($C89,TR!$E$3:$O$120,10,FALSE)</f>
        <v>#N/A</v>
      </c>
      <c r="Q89" s="88" t="e">
        <f>VLOOKUP($C89,BR!$D$3:$O$120,8,FALSE)</f>
        <v>#N/A</v>
      </c>
      <c r="R89" s="87">
        <f t="shared" si="11"/>
        <v>0</v>
      </c>
      <c r="S89" s="87">
        <f t="shared" si="12"/>
        <v>0</v>
      </c>
      <c r="U89" s="12" t="str">
        <f>IF(ISTEXT(VLOOKUP($C89,GT!$D$3:$O$113,1,FALSE)),1,"")</f>
        <v/>
      </c>
      <c r="V89" s="12" t="str">
        <f>IF(ISTEXT(VLOOKUP($C89,BK!$D$3:$O$120,1,FALSE)),1,"")</f>
        <v/>
      </c>
      <c r="W89" s="12">
        <f>IF(ISTEXT(VLOOKUP($C89,BA!$D$3:$O$120,1,FALSE)),1,"")</f>
        <v>1</v>
      </c>
      <c r="X89" s="12">
        <f>IF(ISTEXT(VLOOKUP($C89,PB!$D$3:$O$124,1,FALSE)),1,"")</f>
        <v>1</v>
      </c>
      <c r="Y89" s="12" t="str">
        <f>IF(ISTEXT(VLOOKUP($C89,TR!$D$3:$O$120,1,FALSE)),1,"")</f>
        <v/>
      </c>
      <c r="Z89" s="12" t="str">
        <f>IF(ISTEXT(VLOOKUP($C89,TR!$E$3:$O$120,1,FALSE)),1,"")</f>
        <v/>
      </c>
      <c r="AA89" s="47">
        <f t="shared" si="14"/>
        <v>2</v>
      </c>
    </row>
    <row r="90" spans="1:27" ht="13.5" thickBot="1" x14ac:dyDescent="0.25">
      <c r="A90" s="87" t="str">
        <f t="shared" si="9"/>
        <v/>
      </c>
      <c r="B90" s="30" t="s">
        <v>58</v>
      </c>
      <c r="C90" s="35" t="s">
        <v>208</v>
      </c>
      <c r="D90" s="88" t="e">
        <f>VLOOKUP($C90,GT!$D$3:$O$113,4,FALSE)</f>
        <v>#N/A</v>
      </c>
      <c r="E90" s="88" t="e">
        <f>VLOOKUP($C90,BK!$D$3:$O$120,4,FALSE)</f>
        <v>#N/A</v>
      </c>
      <c r="F90" s="88" t="str">
        <f>VLOOKUP($C90,BA!$D$3:$O$120,4,FALSE)</f>
        <v/>
      </c>
      <c r="G90" s="88" t="str">
        <f>VLOOKUP($C90,PB!$D$3:$O$124,4,FALSE)</f>
        <v/>
      </c>
      <c r="H90" s="88" t="e">
        <f>VLOOKUP($C90,TR!$D$3:$O$120,5,FALSE)</f>
        <v>#N/A</v>
      </c>
      <c r="I90" s="88" t="e">
        <f>VLOOKUP($C90,TR!$E$3:$O$120,5,FALSE)</f>
        <v>#N/A</v>
      </c>
      <c r="J90" s="87">
        <f t="shared" si="10"/>
        <v>0</v>
      </c>
      <c r="K90" s="88" t="e">
        <f>VLOOKUP($C90,GT!$D$3:$O$113,8,FALSE)</f>
        <v>#N/A</v>
      </c>
      <c r="L90" s="88" t="e">
        <f>VLOOKUP($C90,BK!$D$3:$O$120,8,FALSE)</f>
        <v>#N/A</v>
      </c>
      <c r="M90" s="88" t="str">
        <f>VLOOKUP($C90,BA!$D$3:$O$120,8,FALSE)</f>
        <v/>
      </c>
      <c r="N90" s="88" t="str">
        <f>VLOOKUP($C90,PB!$D$3:$O$124,8,FALSE)</f>
        <v/>
      </c>
      <c r="O90" s="88" t="e">
        <f>VLOOKUP($C90,TR!$D$3:$O$120,10,FALSE)</f>
        <v>#N/A</v>
      </c>
      <c r="P90" s="88" t="e">
        <f>VLOOKUP($C90,TR!$E$3:$O$120,10,FALSE)</f>
        <v>#N/A</v>
      </c>
      <c r="Q90" s="88" t="e">
        <f>VLOOKUP($C90,BR!$D$3:$O$120,8,FALSE)</f>
        <v>#N/A</v>
      </c>
      <c r="R90" s="87">
        <f t="shared" si="11"/>
        <v>0</v>
      </c>
      <c r="S90" s="87">
        <f t="shared" si="12"/>
        <v>0</v>
      </c>
      <c r="U90" s="12" t="str">
        <f>IF(ISTEXT(VLOOKUP($C90,GT!$D$3:$O$113,1,FALSE)),1,"")</f>
        <v/>
      </c>
      <c r="V90" s="12" t="str">
        <f>IF(ISTEXT(VLOOKUP($C90,BK!$D$3:$O$120,1,FALSE)),1,"")</f>
        <v/>
      </c>
      <c r="W90" s="12">
        <f>IF(ISTEXT(VLOOKUP($C90,BA!$D$3:$O$120,1,FALSE)),1,"")</f>
        <v>1</v>
      </c>
      <c r="X90" s="12">
        <f>IF(ISTEXT(VLOOKUP($C90,PB!$D$3:$O$124,1,FALSE)),1,"")</f>
        <v>1</v>
      </c>
      <c r="Y90" s="12" t="str">
        <f>IF(ISTEXT(VLOOKUP($C90,TR!$D$3:$O$120,1,FALSE)),1,"")</f>
        <v/>
      </c>
      <c r="Z90" s="12" t="str">
        <f>IF(ISTEXT(VLOOKUP($C90,TR!$E$3:$O$120,1,FALSE)),1,"")</f>
        <v/>
      </c>
      <c r="AA90" s="47">
        <f t="shared" si="14"/>
        <v>2</v>
      </c>
    </row>
    <row r="91" spans="1:27" ht="13.5" thickBot="1" x14ac:dyDescent="0.25">
      <c r="A91" s="87" t="str">
        <f t="shared" si="9"/>
        <v/>
      </c>
      <c r="B91" s="30" t="s">
        <v>58</v>
      </c>
      <c r="C91" s="31" t="s">
        <v>209</v>
      </c>
      <c r="D91" s="88" t="e">
        <f>VLOOKUP($C91,GT!$D$3:$O$113,4,FALSE)</f>
        <v>#N/A</v>
      </c>
      <c r="E91" s="88" t="e">
        <f>VLOOKUP($C91,BK!$D$3:$O$120,4,FALSE)</f>
        <v>#N/A</v>
      </c>
      <c r="F91" s="88" t="str">
        <f>VLOOKUP($C91,BA!$D$3:$O$120,4,FALSE)</f>
        <v/>
      </c>
      <c r="G91" s="88" t="str">
        <f>VLOOKUP($C91,PB!$D$3:$O$124,4,FALSE)</f>
        <v/>
      </c>
      <c r="H91" s="88" t="e">
        <f>VLOOKUP($C91,TR!$D$3:$O$120,5,FALSE)</f>
        <v>#N/A</v>
      </c>
      <c r="I91" s="88" t="e">
        <f>VLOOKUP($C91,TR!$E$3:$O$120,5,FALSE)</f>
        <v>#N/A</v>
      </c>
      <c r="J91" s="87">
        <f t="shared" si="10"/>
        <v>0</v>
      </c>
      <c r="K91" s="88" t="e">
        <f>VLOOKUP($C91,GT!$D$3:$O$113,8,FALSE)</f>
        <v>#N/A</v>
      </c>
      <c r="L91" s="88" t="e">
        <f>VLOOKUP($C91,BK!$D$3:$O$120,8,FALSE)</f>
        <v>#N/A</v>
      </c>
      <c r="M91" s="88" t="str">
        <f>VLOOKUP($C91,BA!$D$3:$O$120,8,FALSE)</f>
        <v/>
      </c>
      <c r="N91" s="88" t="str">
        <f>VLOOKUP($C91,PB!$D$3:$O$124,8,FALSE)</f>
        <v/>
      </c>
      <c r="O91" s="88" t="e">
        <f>VLOOKUP($C91,TR!$D$3:$O$120,10,FALSE)</f>
        <v>#N/A</v>
      </c>
      <c r="P91" s="88" t="e">
        <f>VLOOKUP($C91,TR!$E$3:$O$120,10,FALSE)</f>
        <v>#N/A</v>
      </c>
      <c r="Q91" s="88" t="e">
        <f>VLOOKUP($C91,BR!$D$3:$O$120,8,FALSE)</f>
        <v>#N/A</v>
      </c>
      <c r="R91" s="87">
        <f t="shared" si="11"/>
        <v>0</v>
      </c>
      <c r="S91" s="87">
        <f t="shared" si="12"/>
        <v>0</v>
      </c>
      <c r="U91" s="12" t="str">
        <f>IF(ISTEXT(VLOOKUP($C91,GT!$D$3:$O$113,1,FALSE)),1,"")</f>
        <v/>
      </c>
      <c r="V91" s="12" t="str">
        <f>IF(ISTEXT(VLOOKUP($C91,BK!$D$3:$O$120,1,FALSE)),1,"")</f>
        <v/>
      </c>
      <c r="W91" s="12">
        <f>IF(ISTEXT(VLOOKUP($C91,BA!$D$3:$O$120,1,FALSE)),1,"")</f>
        <v>1</v>
      </c>
      <c r="X91" s="12">
        <f>IF(ISTEXT(VLOOKUP($C91,PB!$D$3:$O$124,1,FALSE)),1,"")</f>
        <v>1</v>
      </c>
      <c r="Y91" s="12" t="str">
        <f>IF(ISTEXT(VLOOKUP($C91,TR!$D$3:$O$120,1,FALSE)),1,"")</f>
        <v/>
      </c>
      <c r="Z91" s="12" t="str">
        <f>IF(ISTEXT(VLOOKUP($C91,TR!$E$3:$O$120,1,FALSE)),1,"")</f>
        <v/>
      </c>
      <c r="AA91" s="47">
        <f t="shared" si="14"/>
        <v>2</v>
      </c>
    </row>
    <row r="92" spans="1:27" ht="13.5" thickBot="1" x14ac:dyDescent="0.25">
      <c r="A92" s="87" t="str">
        <f t="shared" si="9"/>
        <v/>
      </c>
      <c r="B92" s="30" t="s">
        <v>61</v>
      </c>
      <c r="C92" s="31" t="s">
        <v>186</v>
      </c>
      <c r="D92" s="88" t="e">
        <f>VLOOKUP($C92,GT!$D$3:$O$113,4,FALSE)</f>
        <v>#N/A</v>
      </c>
      <c r="E92" s="88" t="str">
        <f>VLOOKUP($C92,BK!$D$3:$O$120,4,FALSE)</f>
        <v/>
      </c>
      <c r="F92" s="88" t="str">
        <f>VLOOKUP($C92,BA!$D$3:$O$120,4,FALSE)</f>
        <v/>
      </c>
      <c r="G92" s="88" t="str">
        <f>VLOOKUP($C92,PB!$D$3:$O$124,4,FALSE)</f>
        <v/>
      </c>
      <c r="H92" s="88" t="e">
        <f>VLOOKUP($C92,TR!$D$3:$O$120,5,FALSE)</f>
        <v>#N/A</v>
      </c>
      <c r="I92" s="88" t="e">
        <f>VLOOKUP($C92,TR!$E$3:$O$120,5,FALSE)</f>
        <v>#N/A</v>
      </c>
      <c r="J92" s="87">
        <f t="shared" si="10"/>
        <v>0</v>
      </c>
      <c r="K92" s="88" t="e">
        <f>VLOOKUP($C92,GT!$D$3:$O$113,8,FALSE)</f>
        <v>#N/A</v>
      </c>
      <c r="L92" s="88" t="str">
        <f>VLOOKUP($C92,BK!$D$3:$O$120,8,FALSE)</f>
        <v/>
      </c>
      <c r="M92" s="88" t="str">
        <f>VLOOKUP($C92,BA!$D$3:$O$120,8,FALSE)</f>
        <v/>
      </c>
      <c r="N92" s="88" t="str">
        <f>VLOOKUP($C92,PB!$D$3:$O$124,8,FALSE)</f>
        <v/>
      </c>
      <c r="O92" s="88" t="e">
        <f>VLOOKUP($C92,TR!$D$3:$O$120,10,FALSE)</f>
        <v>#N/A</v>
      </c>
      <c r="P92" s="88" t="e">
        <f>VLOOKUP($C92,TR!$E$3:$O$120,10,FALSE)</f>
        <v>#N/A</v>
      </c>
      <c r="Q92" s="88" t="e">
        <f>VLOOKUP($C92,BR!$D$3:$O$120,8,FALSE)</f>
        <v>#N/A</v>
      </c>
      <c r="R92" s="87">
        <f t="shared" si="11"/>
        <v>0</v>
      </c>
      <c r="S92" s="87">
        <f t="shared" si="12"/>
        <v>0</v>
      </c>
      <c r="U92" s="12" t="str">
        <f>IF(ISTEXT(VLOOKUP($C92,GT!$D$3:$O$113,1,FALSE)),1,"")</f>
        <v/>
      </c>
      <c r="V92" s="12">
        <f>IF(ISTEXT(VLOOKUP($C92,BK!$D$3:$O$120,1,FALSE)),1,"")</f>
        <v>1</v>
      </c>
      <c r="W92" s="12">
        <f>IF(ISTEXT(VLOOKUP($C92,BA!$D$3:$O$120,1,FALSE)),1,"")</f>
        <v>1</v>
      </c>
      <c r="X92" s="12">
        <f>IF(ISTEXT(VLOOKUP($C92,PB!$D$3:$O$124,1,FALSE)),1,"")</f>
        <v>1</v>
      </c>
      <c r="Y92" s="12" t="str">
        <f>IF(ISTEXT(VLOOKUP($C92,TR!$D$3:$O$120,1,FALSE)),1,"")</f>
        <v/>
      </c>
      <c r="Z92" s="12" t="str">
        <f>IF(ISTEXT(VLOOKUP($C92,TR!$E$3:$O$120,1,FALSE)),1,"")</f>
        <v/>
      </c>
      <c r="AA92" s="47">
        <f t="shared" si="14"/>
        <v>3</v>
      </c>
    </row>
    <row r="93" spans="1:27" ht="13.5" thickBot="1" x14ac:dyDescent="0.25">
      <c r="A93" s="87">
        <f t="shared" si="9"/>
        <v>89</v>
      </c>
      <c r="B93" s="128" t="s">
        <v>61</v>
      </c>
      <c r="C93" s="69" t="s">
        <v>210</v>
      </c>
      <c r="D93" s="88" t="e">
        <f>VLOOKUP($C93,GT!$D$3:$O$113,4,FALSE)</f>
        <v>#N/A</v>
      </c>
      <c r="E93" s="88" t="e">
        <f>VLOOKUP($C93,BK!$D$3:$O$120,4,FALSE)</f>
        <v>#N/A</v>
      </c>
      <c r="F93" s="88" t="str">
        <f>VLOOKUP($C93,BA!$D$3:$O$120,4,FALSE)</f>
        <v/>
      </c>
      <c r="G93" s="88" t="str">
        <f>VLOOKUP($C93,PB!$D$3:$O$124,4,FALSE)</f>
        <v/>
      </c>
      <c r="H93" s="88" t="e">
        <f>VLOOKUP($C93,TR!$D$3:$O$120,5,FALSE)</f>
        <v>#N/A</v>
      </c>
      <c r="I93" s="88" t="e">
        <f>VLOOKUP($C93,TR!$E$3:$O$120,5,FALSE)</f>
        <v>#N/A</v>
      </c>
      <c r="J93" s="87">
        <f t="shared" si="10"/>
        <v>0</v>
      </c>
      <c r="K93" s="88" t="e">
        <f>VLOOKUP($C93,GT!$D$3:$O$113,8,FALSE)</f>
        <v>#N/A</v>
      </c>
      <c r="L93" s="88" t="e">
        <f>VLOOKUP($C93,BK!$D$3:$O$120,8,FALSE)</f>
        <v>#N/A</v>
      </c>
      <c r="M93" s="88" t="str">
        <f>VLOOKUP($C93,BA!$D$3:$O$120,8,FALSE)</f>
        <v/>
      </c>
      <c r="N93" s="88">
        <f>VLOOKUP($C93,PB!$D$3:$O$124,8,FALSE)</f>
        <v>3</v>
      </c>
      <c r="O93" s="88" t="e">
        <f>VLOOKUP($C93,TR!$D$3:$O$120,10,FALSE)</f>
        <v>#N/A</v>
      </c>
      <c r="P93" s="88" t="e">
        <f>VLOOKUP($C93,TR!$E$3:$O$120,10,FALSE)</f>
        <v>#N/A</v>
      </c>
      <c r="Q93" s="88" t="e">
        <f>VLOOKUP($C93,BR!$D$3:$O$120,8,FALSE)</f>
        <v>#N/A</v>
      </c>
      <c r="R93" s="87">
        <f t="shared" si="11"/>
        <v>3</v>
      </c>
      <c r="S93" s="87">
        <f t="shared" si="12"/>
        <v>3</v>
      </c>
      <c r="U93" s="12" t="str">
        <f>IF(ISTEXT(VLOOKUP($C93,GT!$D$3:$O$113,1,FALSE)),1,"")</f>
        <v/>
      </c>
      <c r="V93" s="12" t="str">
        <f>IF(ISTEXT(VLOOKUP($C93,BK!$D$3:$O$120,1,FALSE)),1,"")</f>
        <v/>
      </c>
      <c r="W93" s="12">
        <f>IF(ISTEXT(VLOOKUP($C93,BA!$D$3:$O$120,1,FALSE)),1,"")</f>
        <v>1</v>
      </c>
      <c r="X93" s="12">
        <f>IF(ISTEXT(VLOOKUP($C93,PB!$D$3:$O$124,1,FALSE)),1,"")</f>
        <v>1</v>
      </c>
      <c r="Y93" s="12" t="str">
        <f>IF(ISTEXT(VLOOKUP($C93,TR!$D$3:$O$120,1,FALSE)),1,"")</f>
        <v/>
      </c>
      <c r="Z93" s="12" t="str">
        <f>IF(ISTEXT(VLOOKUP($C93,TR!$E$3:$O$120,1,FALSE)),1,"")</f>
        <v/>
      </c>
      <c r="AA93" s="47">
        <f t="shared" si="14"/>
        <v>2</v>
      </c>
    </row>
    <row r="94" spans="1:27" ht="13.5" thickBot="1" x14ac:dyDescent="0.25">
      <c r="A94" s="87" t="str">
        <f t="shared" si="9"/>
        <v/>
      </c>
      <c r="B94" s="48" t="s">
        <v>56</v>
      </c>
      <c r="C94" s="67" t="s">
        <v>211</v>
      </c>
      <c r="D94" s="88" t="e">
        <f>VLOOKUP($C94,GT!$D$3:$O$113,4,FALSE)</f>
        <v>#N/A</v>
      </c>
      <c r="E94" s="88" t="e">
        <f>VLOOKUP($C94,BK!$D$3:$O$120,4,FALSE)</f>
        <v>#N/A</v>
      </c>
      <c r="F94" s="88" t="str">
        <f>VLOOKUP($C94,BA!$D$3:$O$120,4,FALSE)</f>
        <v/>
      </c>
      <c r="G94" s="88" t="e">
        <f>VLOOKUP($C94,PB!$D$3:$O$124,4,FALSE)</f>
        <v>#N/A</v>
      </c>
      <c r="H94" s="88" t="e">
        <f>VLOOKUP($C94,TR!$D$3:$O$120,5,FALSE)</f>
        <v>#N/A</v>
      </c>
      <c r="I94" s="88" t="e">
        <f>VLOOKUP($C94,TR!$E$3:$O$120,5,FALSE)</f>
        <v>#N/A</v>
      </c>
      <c r="J94" s="87">
        <f t="shared" si="10"/>
        <v>0</v>
      </c>
      <c r="K94" s="88" t="e">
        <f>VLOOKUP($C94,GT!$D$3:$O$113,8,FALSE)</f>
        <v>#N/A</v>
      </c>
      <c r="L94" s="88" t="e">
        <f>VLOOKUP($C94,BK!$D$3:$O$120,8,FALSE)</f>
        <v>#N/A</v>
      </c>
      <c r="M94" s="88" t="str">
        <f>VLOOKUP($C94,BA!$D$3:$O$120,8,FALSE)</f>
        <v/>
      </c>
      <c r="N94" s="88" t="e">
        <f>VLOOKUP($C94,PB!$D$3:$O$124,8,FALSE)</f>
        <v>#N/A</v>
      </c>
      <c r="O94" s="88" t="e">
        <f>VLOOKUP($C94,TR!$D$3:$O$120,10,FALSE)</f>
        <v>#N/A</v>
      </c>
      <c r="P94" s="88" t="e">
        <f>VLOOKUP($C94,TR!$E$3:$O$120,10,FALSE)</f>
        <v>#N/A</v>
      </c>
      <c r="Q94" s="88" t="e">
        <f>VLOOKUP($C94,BR!$D$3:$O$120,8,FALSE)</f>
        <v>#N/A</v>
      </c>
      <c r="R94" s="87">
        <f t="shared" si="11"/>
        <v>0</v>
      </c>
      <c r="S94" s="87">
        <f t="shared" si="12"/>
        <v>0</v>
      </c>
      <c r="U94" s="12" t="str">
        <f>IF(ISTEXT(VLOOKUP($C94,GT!$D$3:$O$113,1,FALSE)),1,"")</f>
        <v/>
      </c>
      <c r="V94" s="12" t="str">
        <f>IF(ISTEXT(VLOOKUP($C94,BK!$D$3:$O$120,1,FALSE)),1,"")</f>
        <v/>
      </c>
      <c r="W94" s="12">
        <f>IF(ISTEXT(VLOOKUP($C94,BA!$D$3:$O$120,1,FALSE)),1,"")</f>
        <v>1</v>
      </c>
      <c r="X94" s="12" t="str">
        <f>IF(ISTEXT(VLOOKUP($C94,PB!$D$3:$O$124,1,FALSE)),1,"")</f>
        <v/>
      </c>
      <c r="Y94" s="12" t="str">
        <f>IF(ISTEXT(VLOOKUP($C94,TR!$D$3:$O$120,1,FALSE)),1,"")</f>
        <v/>
      </c>
      <c r="Z94" s="12" t="str">
        <f>IF(ISTEXT(VLOOKUP($C94,TR!$E$3:$O$120,1,FALSE)),1,"")</f>
        <v/>
      </c>
      <c r="AA94" s="47">
        <f t="shared" si="14"/>
        <v>1</v>
      </c>
    </row>
    <row r="95" spans="1:27" ht="14.25" thickTop="1" thickBot="1" x14ac:dyDescent="0.25">
      <c r="A95" s="87" t="str">
        <f t="shared" si="9"/>
        <v/>
      </c>
      <c r="B95" s="76" t="s">
        <v>61</v>
      </c>
      <c r="C95" s="78" t="s">
        <v>213</v>
      </c>
      <c r="D95" s="88" t="e">
        <f>VLOOKUP($C95,GT!$D$3:$O$113,4,FALSE)</f>
        <v>#N/A</v>
      </c>
      <c r="E95" s="88" t="e">
        <f>VLOOKUP($C95,BK!$D$3:$O$120,4,FALSE)</f>
        <v>#N/A</v>
      </c>
      <c r="F95" s="88" t="str">
        <f>VLOOKUP($C95,BA!$D$3:$O$120,4,FALSE)</f>
        <v/>
      </c>
      <c r="G95" s="88" t="str">
        <f>VLOOKUP($C95,PB!$D$3:$O$124,4,FALSE)</f>
        <v/>
      </c>
      <c r="H95" s="88" t="e">
        <f>VLOOKUP($C95,TR!$D$3:$O$120,5,FALSE)</f>
        <v>#N/A</v>
      </c>
      <c r="I95" s="88" t="e">
        <f>VLOOKUP($C95,TR!$E$3:$O$120,5,FALSE)</f>
        <v>#N/A</v>
      </c>
      <c r="J95" s="87">
        <f t="shared" si="10"/>
        <v>0</v>
      </c>
      <c r="K95" s="88" t="e">
        <f>VLOOKUP($C95,GT!$D$3:$O$113,8,FALSE)</f>
        <v>#N/A</v>
      </c>
      <c r="L95" s="88" t="e">
        <f>VLOOKUP($C95,BK!$D$3:$O$120,8,FALSE)</f>
        <v>#N/A</v>
      </c>
      <c r="M95" s="88" t="str">
        <f>VLOOKUP($C95,BA!$D$3:$O$120,8,FALSE)</f>
        <v/>
      </c>
      <c r="N95" s="88" t="str">
        <f>VLOOKUP($C95,PB!$D$3:$O$124,8,FALSE)</f>
        <v/>
      </c>
      <c r="O95" s="88" t="e">
        <f>VLOOKUP($C95,TR!$D$3:$O$120,10,FALSE)</f>
        <v>#N/A</v>
      </c>
      <c r="P95" s="88" t="e">
        <f>VLOOKUP($C95,TR!$E$3:$O$120,10,FALSE)</f>
        <v>#N/A</v>
      </c>
      <c r="Q95" s="88" t="e">
        <f>VLOOKUP($C95,BR!$D$3:$O$120,8,FALSE)</f>
        <v>#N/A</v>
      </c>
      <c r="R95" s="87">
        <f t="shared" si="11"/>
        <v>0</v>
      </c>
      <c r="S95" s="87">
        <f t="shared" si="12"/>
        <v>0</v>
      </c>
      <c r="U95" s="12" t="str">
        <f>IF(ISTEXT(VLOOKUP($C95,GT!$D$3:$O$113,1,FALSE)),1,"")</f>
        <v/>
      </c>
      <c r="V95" s="12" t="str">
        <f>IF(ISTEXT(VLOOKUP($C95,BK!$D$3:$O$120,1,FALSE)),1,"")</f>
        <v/>
      </c>
      <c r="W95" s="12">
        <f>IF(ISTEXT(VLOOKUP($C95,BA!$D$3:$O$120,1,FALSE)),1,"")</f>
        <v>1</v>
      </c>
      <c r="X95" s="12">
        <f>IF(ISTEXT(VLOOKUP($C95,PB!$D$3:$O$124,1,FALSE)),1,"")</f>
        <v>1</v>
      </c>
      <c r="Y95" s="12" t="str">
        <f>IF(ISTEXT(VLOOKUP($C95,TR!$D$3:$O$120,1,FALSE)),1,"")</f>
        <v/>
      </c>
      <c r="Z95" s="12" t="str">
        <f>IF(ISTEXT(VLOOKUP($C95,TR!$E$3:$O$120,1,FALSE)),1,"")</f>
        <v/>
      </c>
      <c r="AA95" s="47">
        <f t="shared" si="14"/>
        <v>2</v>
      </c>
    </row>
    <row r="96" spans="1:27" ht="13.5" thickBot="1" x14ac:dyDescent="0.25">
      <c r="A96" s="87" t="str">
        <f t="shared" si="9"/>
        <v/>
      </c>
      <c r="B96" s="30" t="s">
        <v>58</v>
      </c>
      <c r="C96" s="35" t="s">
        <v>214</v>
      </c>
      <c r="D96" s="88" t="e">
        <f>VLOOKUP($C96,GT!$D$3:$O$113,4,FALSE)</f>
        <v>#N/A</v>
      </c>
      <c r="E96" s="88" t="e">
        <f>VLOOKUP($C96,BK!$D$3:$O$120,4,FALSE)</f>
        <v>#N/A</v>
      </c>
      <c r="F96" s="88" t="str">
        <f>VLOOKUP($C96,BA!$D$3:$O$120,4,FALSE)</f>
        <v/>
      </c>
      <c r="G96" s="88" t="e">
        <f>VLOOKUP($C96,PB!$D$3:$O$124,4,FALSE)</f>
        <v>#N/A</v>
      </c>
      <c r="H96" s="88" t="e">
        <f>VLOOKUP($C96,TR!$D$3:$O$120,5,FALSE)</f>
        <v>#N/A</v>
      </c>
      <c r="I96" s="88" t="e">
        <f>VLOOKUP($C96,TR!$E$3:$O$120,5,FALSE)</f>
        <v>#N/A</v>
      </c>
      <c r="J96" s="87">
        <f t="shared" si="10"/>
        <v>0</v>
      </c>
      <c r="K96" s="88" t="e">
        <f>VLOOKUP($C96,GT!$D$3:$O$113,8,FALSE)</f>
        <v>#N/A</v>
      </c>
      <c r="L96" s="88" t="e">
        <f>VLOOKUP($C96,BK!$D$3:$O$120,8,FALSE)</f>
        <v>#N/A</v>
      </c>
      <c r="M96" s="88" t="str">
        <f>VLOOKUP($C96,BA!$D$3:$O$120,8,FALSE)</f>
        <v/>
      </c>
      <c r="N96" s="88" t="e">
        <f>VLOOKUP($C96,PB!$D$3:$O$124,8,FALSE)</f>
        <v>#N/A</v>
      </c>
      <c r="O96" s="88" t="e">
        <f>VLOOKUP($C96,TR!$D$3:$O$120,10,FALSE)</f>
        <v>#N/A</v>
      </c>
      <c r="P96" s="88" t="e">
        <f>VLOOKUP($C96,TR!$E$3:$O$120,10,FALSE)</f>
        <v>#N/A</v>
      </c>
      <c r="Q96" s="88" t="e">
        <f>VLOOKUP($C96,BR!$D$3:$O$120,8,FALSE)</f>
        <v>#N/A</v>
      </c>
      <c r="R96" s="87">
        <f t="shared" si="11"/>
        <v>0</v>
      </c>
      <c r="S96" s="87">
        <f t="shared" si="12"/>
        <v>0</v>
      </c>
      <c r="U96" s="12" t="str">
        <f>IF(ISTEXT(VLOOKUP($C96,GT!$D$3:$O$113,1,FALSE)),1,"")</f>
        <v/>
      </c>
      <c r="V96" s="12" t="str">
        <f>IF(ISTEXT(VLOOKUP($C96,BK!$D$3:$O$120,1,FALSE)),1,"")</f>
        <v/>
      </c>
      <c r="W96" s="12">
        <f>IF(ISTEXT(VLOOKUP($C96,BA!$D$3:$O$120,1,FALSE)),1,"")</f>
        <v>1</v>
      </c>
      <c r="X96" s="12" t="str">
        <f>IF(ISTEXT(VLOOKUP($C96,PB!$D$3:$O$124,1,FALSE)),1,"")</f>
        <v/>
      </c>
      <c r="Y96" s="12" t="str">
        <f>IF(ISTEXT(VLOOKUP($C96,TR!$D$3:$O$120,1,FALSE)),1,"")</f>
        <v/>
      </c>
      <c r="Z96" s="12" t="str">
        <f>IF(ISTEXT(VLOOKUP($C96,TR!$E$3:$O$120,1,FALSE)),1,"")</f>
        <v/>
      </c>
      <c r="AA96" s="47">
        <f t="shared" si="14"/>
        <v>1</v>
      </c>
    </row>
    <row r="97" spans="1:27" ht="13.5" thickBot="1" x14ac:dyDescent="0.25">
      <c r="A97" s="87" t="str">
        <f t="shared" si="9"/>
        <v/>
      </c>
      <c r="B97" s="30" t="s">
        <v>61</v>
      </c>
      <c r="C97" s="35" t="s">
        <v>175</v>
      </c>
      <c r="D97" s="88" t="e">
        <f>VLOOKUP($C97,GT!$D$3:$O$113,4,FALSE)</f>
        <v>#N/A</v>
      </c>
      <c r="E97" s="88" t="str">
        <f>VLOOKUP($C97,BK!$D$3:$O$120,4,FALSE)</f>
        <v/>
      </c>
      <c r="F97" s="88" t="str">
        <f>VLOOKUP($C97,BA!$D$3:$O$120,4,FALSE)</f>
        <v/>
      </c>
      <c r="G97" s="88" t="str">
        <f>VLOOKUP($C97,PB!$D$3:$O$124,4,FALSE)</f>
        <v/>
      </c>
      <c r="H97" s="88" t="str">
        <f>VLOOKUP($C97,TR!$D$3:$O$120,5,FALSE)</f>
        <v/>
      </c>
      <c r="I97" s="88" t="e">
        <f>VLOOKUP($C97,TR!$E$3:$O$120,5,FALSE)</f>
        <v>#N/A</v>
      </c>
      <c r="J97" s="87">
        <f t="shared" si="10"/>
        <v>0</v>
      </c>
      <c r="K97" s="88" t="e">
        <f>VLOOKUP($C97,GT!$D$3:$O$113,8,FALSE)</f>
        <v>#N/A</v>
      </c>
      <c r="L97" s="88" t="str">
        <f>VLOOKUP($C97,BK!$D$3:$O$120,8,FALSE)</f>
        <v/>
      </c>
      <c r="M97" s="88" t="str">
        <f>VLOOKUP($C97,BA!$D$3:$O$120,8,FALSE)</f>
        <v/>
      </c>
      <c r="N97" s="88" t="str">
        <f>VLOOKUP($C97,PB!$D$3:$O$124,8,FALSE)</f>
        <v/>
      </c>
      <c r="O97" s="88" t="str">
        <f>VLOOKUP($C97,TR!$D$3:$O$120,10,FALSE)</f>
        <v/>
      </c>
      <c r="P97" s="88" t="e">
        <f>VLOOKUP($C97,TR!$E$3:$O$120,10,FALSE)</f>
        <v>#N/A</v>
      </c>
      <c r="Q97" s="88" t="e">
        <f>VLOOKUP($C97,BR!$D$3:$O$120,8,FALSE)</f>
        <v>#N/A</v>
      </c>
      <c r="R97" s="87">
        <f t="shared" si="11"/>
        <v>0</v>
      </c>
      <c r="S97" s="87">
        <f t="shared" si="12"/>
        <v>0</v>
      </c>
      <c r="U97" s="12" t="str">
        <f>IF(ISTEXT(VLOOKUP($C97,GT!$D$3:$O$113,1,FALSE)),1,"")</f>
        <v/>
      </c>
      <c r="V97" s="12">
        <f>IF(ISTEXT(VLOOKUP($C97,BK!$D$3:$O$120,1,FALSE)),1,"")</f>
        <v>1</v>
      </c>
      <c r="W97" s="12">
        <f>IF(ISTEXT(VLOOKUP($C97,BA!$D$3:$O$120,1,FALSE)),1,"")</f>
        <v>1</v>
      </c>
      <c r="X97" s="12">
        <f>IF(ISTEXT(VLOOKUP($C97,PB!$D$3:$O$124,1,FALSE)),1,"")</f>
        <v>1</v>
      </c>
      <c r="Y97" s="12">
        <f>IF(ISTEXT(VLOOKUP($C97,TR!$D$3:$O$120,1,FALSE)),1,"")</f>
        <v>1</v>
      </c>
      <c r="Z97" s="12" t="str">
        <f>IF(ISTEXT(VLOOKUP($C97,TR!$E$3:$O$120,1,FALSE)),1,"")</f>
        <v/>
      </c>
      <c r="AA97" s="47">
        <f t="shared" si="14"/>
        <v>4</v>
      </c>
    </row>
    <row r="98" spans="1:27" ht="13.5" thickBot="1" x14ac:dyDescent="0.25">
      <c r="A98" s="87">
        <f t="shared" si="9"/>
        <v>94</v>
      </c>
      <c r="B98" s="30" t="s">
        <v>71</v>
      </c>
      <c r="C98" s="31" t="s">
        <v>215</v>
      </c>
      <c r="D98" s="88" t="e">
        <f>VLOOKUP($C98,GT!$D$3:$O$113,4,FALSE)</f>
        <v>#N/A</v>
      </c>
      <c r="E98" s="88" t="e">
        <f>VLOOKUP($C98,BK!$D$3:$O$120,4,FALSE)</f>
        <v>#N/A</v>
      </c>
      <c r="F98" s="88" t="str">
        <f>VLOOKUP($C98,BA!$D$3:$O$120,4,FALSE)</f>
        <v/>
      </c>
      <c r="G98" s="88" t="str">
        <f>VLOOKUP($C98,PB!$D$3:$O$124,4,FALSE)</f>
        <v/>
      </c>
      <c r="H98" s="88" t="e">
        <f>VLOOKUP($C98,TR!$D$3:$O$120,5,FALSE)</f>
        <v>#N/A</v>
      </c>
      <c r="I98" s="88" t="e">
        <f>VLOOKUP($C98,TR!$E$3:$O$120,5,FALSE)</f>
        <v>#N/A</v>
      </c>
      <c r="J98" s="87">
        <f t="shared" si="10"/>
        <v>0</v>
      </c>
      <c r="K98" s="88" t="e">
        <f>VLOOKUP($C98,GT!$D$3:$O$113,8,FALSE)</f>
        <v>#N/A</v>
      </c>
      <c r="L98" s="88" t="e">
        <f>VLOOKUP($C98,BK!$D$3:$O$120,8,FALSE)</f>
        <v>#N/A</v>
      </c>
      <c r="M98" s="88">
        <f>VLOOKUP($C98,BA!$D$3:$O$120,8,FALSE)</f>
        <v>1</v>
      </c>
      <c r="N98" s="88">
        <f>VLOOKUP($C98,PB!$D$3:$O$124,8,FALSE)</f>
        <v>2</v>
      </c>
      <c r="O98" s="88" t="e">
        <f>VLOOKUP($C98,TR!$D$3:$O$120,10,FALSE)</f>
        <v>#N/A</v>
      </c>
      <c r="P98" s="88" t="e">
        <f>VLOOKUP($C98,TR!$E$3:$O$120,10,FALSE)</f>
        <v>#N/A</v>
      </c>
      <c r="Q98" s="88" t="e">
        <f>VLOOKUP($C98,BR!$D$3:$O$120,8,FALSE)</f>
        <v>#N/A</v>
      </c>
      <c r="R98" s="87">
        <f t="shared" si="11"/>
        <v>3</v>
      </c>
      <c r="S98" s="87">
        <f t="shared" si="12"/>
        <v>3</v>
      </c>
      <c r="U98" s="12" t="str">
        <f>IF(ISTEXT(VLOOKUP($C98,GT!$D$3:$O$113,1,FALSE)),1,"")</f>
        <v/>
      </c>
      <c r="V98" s="12" t="str">
        <f>IF(ISTEXT(VLOOKUP($C98,BK!$D$3:$O$120,1,FALSE)),1,"")</f>
        <v/>
      </c>
      <c r="W98" s="12">
        <f>IF(ISTEXT(VLOOKUP($C98,BA!$D$3:$O$120,1,FALSE)),1,"")</f>
        <v>1</v>
      </c>
      <c r="X98" s="12">
        <f>IF(ISTEXT(VLOOKUP($C98,PB!$D$3:$O$124,1,FALSE)),1,"")</f>
        <v>1</v>
      </c>
      <c r="Y98" s="12" t="str">
        <f>IF(ISTEXT(VLOOKUP($C98,TR!$D$3:$O$120,1,FALSE)),1,"")</f>
        <v/>
      </c>
      <c r="Z98" s="12" t="str">
        <f>IF(ISTEXT(VLOOKUP($C98,TR!$E$3:$O$120,1,FALSE)),1,"")</f>
        <v/>
      </c>
      <c r="AA98" s="47">
        <f t="shared" si="14"/>
        <v>2</v>
      </c>
    </row>
    <row r="99" spans="1:27" ht="13.5" thickBot="1" x14ac:dyDescent="0.25">
      <c r="A99" s="87" t="str">
        <f t="shared" si="9"/>
        <v/>
      </c>
      <c r="B99" s="30" t="s">
        <v>56</v>
      </c>
      <c r="C99" s="31" t="s">
        <v>179</v>
      </c>
      <c r="D99" s="88" t="e">
        <f>VLOOKUP($C99,GT!$D$3:$O$113,4,FALSE)</f>
        <v>#N/A</v>
      </c>
      <c r="E99" s="88" t="str">
        <f>VLOOKUP($C99,BK!$D$3:$O$120,4,FALSE)</f>
        <v/>
      </c>
      <c r="F99" s="88" t="str">
        <f>VLOOKUP($C99,BA!$D$3:$O$120,4,FALSE)</f>
        <v/>
      </c>
      <c r="G99" s="88" t="e">
        <f>VLOOKUP($C99,PB!$D$3:$O$124,4,FALSE)</f>
        <v>#N/A</v>
      </c>
      <c r="H99" s="88" t="e">
        <f>VLOOKUP($C99,TR!$D$3:$O$120,5,FALSE)</f>
        <v>#N/A</v>
      </c>
      <c r="I99" s="88" t="e">
        <f>VLOOKUP($C99,TR!$E$3:$O$120,5,FALSE)</f>
        <v>#N/A</v>
      </c>
      <c r="J99" s="87">
        <f t="shared" si="10"/>
        <v>0</v>
      </c>
      <c r="K99" s="88" t="e">
        <f>VLOOKUP($C99,GT!$D$3:$O$113,8,FALSE)</f>
        <v>#N/A</v>
      </c>
      <c r="L99" s="88" t="str">
        <f>VLOOKUP($C99,BK!$D$3:$O$120,8,FALSE)</f>
        <v/>
      </c>
      <c r="M99" s="88" t="str">
        <f>VLOOKUP($C99,BA!$D$3:$O$120,8,FALSE)</f>
        <v/>
      </c>
      <c r="N99" s="88" t="e">
        <f>VLOOKUP($C99,PB!$D$3:$O$124,8,FALSE)</f>
        <v>#N/A</v>
      </c>
      <c r="O99" s="88" t="e">
        <f>VLOOKUP($C99,TR!$D$3:$O$120,10,FALSE)</f>
        <v>#N/A</v>
      </c>
      <c r="P99" s="88" t="e">
        <f>VLOOKUP($C99,TR!$E$3:$O$120,10,FALSE)</f>
        <v>#N/A</v>
      </c>
      <c r="Q99" s="88" t="e">
        <f>VLOOKUP($C99,BR!$D$3:$O$120,8,FALSE)</f>
        <v>#N/A</v>
      </c>
      <c r="R99" s="87">
        <f t="shared" si="11"/>
        <v>0</v>
      </c>
      <c r="S99" s="87">
        <f t="shared" si="12"/>
        <v>0</v>
      </c>
      <c r="U99" s="12" t="str">
        <f>IF(ISTEXT(VLOOKUP($C99,GT!$D$3:$O$113,1,FALSE)),1,"")</f>
        <v/>
      </c>
      <c r="V99" s="12">
        <f>IF(ISTEXT(VLOOKUP($C99,BK!$D$3:$O$120,1,FALSE)),1,"")</f>
        <v>1</v>
      </c>
      <c r="W99" s="12">
        <f>IF(ISTEXT(VLOOKUP($C99,BA!$D$3:$O$120,1,FALSE)),1,"")</f>
        <v>1</v>
      </c>
      <c r="X99" s="12" t="str">
        <f>IF(ISTEXT(VLOOKUP($C99,PB!$D$3:$O$124,1,FALSE)),1,"")</f>
        <v/>
      </c>
      <c r="Y99" s="12" t="str">
        <f>IF(ISTEXT(VLOOKUP($C99,TR!$D$3:$O$120,1,FALSE)),1,"")</f>
        <v/>
      </c>
      <c r="Z99" s="12" t="str">
        <f>IF(ISTEXT(VLOOKUP($C99,TR!$E$3:$O$120,1,FALSE)),1,"")</f>
        <v/>
      </c>
      <c r="AA99" s="47">
        <f t="shared" si="14"/>
        <v>2</v>
      </c>
    </row>
    <row r="100" spans="1:27" ht="13.5" thickBot="1" x14ac:dyDescent="0.25">
      <c r="A100" s="87" t="str">
        <f t="shared" si="9"/>
        <v/>
      </c>
      <c r="B100" s="30" t="s">
        <v>58</v>
      </c>
      <c r="C100" s="35" t="s">
        <v>184</v>
      </c>
      <c r="D100" s="88" t="e">
        <f>VLOOKUP($C100,GT!$D$3:$O$113,4,FALSE)</f>
        <v>#N/A</v>
      </c>
      <c r="E100" s="88" t="str">
        <f>VLOOKUP($C100,BK!$D$3:$O$120,4,FALSE)</f>
        <v/>
      </c>
      <c r="F100" s="88" t="str">
        <f>VLOOKUP($C100,BA!$D$3:$O$120,4,FALSE)</f>
        <v/>
      </c>
      <c r="G100" s="88" t="e">
        <f>VLOOKUP($C100,PB!$D$3:$O$124,4,FALSE)</f>
        <v>#N/A</v>
      </c>
      <c r="H100" s="88" t="e">
        <f>VLOOKUP($C100,TR!$D$3:$O$120,5,FALSE)</f>
        <v>#N/A</v>
      </c>
      <c r="I100" s="88" t="str">
        <f>VLOOKUP($C100,TR!$E$3:$O$120,5,FALSE)</f>
        <v/>
      </c>
      <c r="J100" s="87">
        <f t="shared" si="10"/>
        <v>0</v>
      </c>
      <c r="K100" s="88" t="e">
        <f>VLOOKUP($C100,GT!$D$3:$O$113,8,FALSE)</f>
        <v>#N/A</v>
      </c>
      <c r="L100" s="88" t="str">
        <f>VLOOKUP($C100,BK!$D$3:$O$120,8,FALSE)</f>
        <v/>
      </c>
      <c r="M100" s="88" t="str">
        <f>VLOOKUP($C100,BA!$D$3:$O$120,8,FALSE)</f>
        <v/>
      </c>
      <c r="N100" s="88" t="e">
        <f>VLOOKUP($C100,PB!$D$3:$O$124,8,FALSE)</f>
        <v>#N/A</v>
      </c>
      <c r="O100" s="88" t="e">
        <f>VLOOKUP($C100,TR!$D$3:$O$120,10,FALSE)</f>
        <v>#N/A</v>
      </c>
      <c r="P100" s="88" t="str">
        <f>VLOOKUP($C100,TR!$E$3:$O$120,10,FALSE)</f>
        <v/>
      </c>
      <c r="Q100" s="88" t="e">
        <f>VLOOKUP($C100,BR!$D$3:$O$120,8,FALSE)</f>
        <v>#N/A</v>
      </c>
      <c r="R100" s="87">
        <f t="shared" si="11"/>
        <v>0</v>
      </c>
      <c r="S100" s="87">
        <f t="shared" si="12"/>
        <v>0</v>
      </c>
      <c r="U100" s="12" t="str">
        <f>IF(ISTEXT(VLOOKUP($C100,GT!$D$3:$O$113,1,FALSE)),1,"")</f>
        <v/>
      </c>
      <c r="V100" s="12">
        <f>IF(ISTEXT(VLOOKUP($C100,BK!$D$3:$O$120,1,FALSE)),1,"")</f>
        <v>1</v>
      </c>
      <c r="W100" s="12">
        <f>IF(ISTEXT(VLOOKUP($C100,BA!$D$3:$O$120,1,FALSE)),1,"")</f>
        <v>1</v>
      </c>
      <c r="X100" s="12" t="str">
        <f>IF(ISTEXT(VLOOKUP($C100,PB!$D$3:$O$124,1,FALSE)),1,"")</f>
        <v/>
      </c>
      <c r="Y100" s="12" t="str">
        <f>IF(ISTEXT(VLOOKUP($C100,TR!$D$3:$O$120,1,FALSE)),1,"")</f>
        <v/>
      </c>
      <c r="Z100" s="12">
        <f>IF(ISTEXT(VLOOKUP($C100,TR!$E$3:$O$120,1,FALSE)),1,"")</f>
        <v>1</v>
      </c>
      <c r="AA100" s="47">
        <f t="shared" si="14"/>
        <v>3</v>
      </c>
    </row>
    <row r="101" spans="1:27" ht="13.5" thickBot="1" x14ac:dyDescent="0.25">
      <c r="A101" s="87" t="str">
        <f t="shared" ref="A101:A131" si="15">IF(S101&gt;0,ROW()-4,"")</f>
        <v/>
      </c>
      <c r="B101" s="95" t="s">
        <v>58</v>
      </c>
      <c r="C101" s="96" t="s">
        <v>217</v>
      </c>
      <c r="D101" s="88" t="e">
        <f>VLOOKUP($C101,GT!$D$3:$O$113,4,FALSE)</f>
        <v>#N/A</v>
      </c>
      <c r="E101" s="88" t="e">
        <f>VLOOKUP($C101,BK!$D$3:$O$120,4,FALSE)</f>
        <v>#N/A</v>
      </c>
      <c r="F101" s="88" t="str">
        <f>VLOOKUP($C101,BA!$D$3:$O$120,4,FALSE)</f>
        <v/>
      </c>
      <c r="G101" s="88" t="str">
        <f>VLOOKUP($C101,PB!$D$3:$O$124,4,FALSE)</f>
        <v/>
      </c>
      <c r="H101" s="88" t="e">
        <f>VLOOKUP($C101,TR!$D$3:$O$120,5,FALSE)</f>
        <v>#N/A</v>
      </c>
      <c r="I101" s="88" t="e">
        <f>VLOOKUP($C101,TR!$E$3:$O$120,5,FALSE)</f>
        <v>#N/A</v>
      </c>
      <c r="J101" s="87">
        <f t="shared" ref="J101:J132" si="16">SUMIF(D101:I101,"&gt;0")</f>
        <v>0</v>
      </c>
      <c r="K101" s="88" t="e">
        <f>VLOOKUP($C101,GT!$D$3:$O$113,8,FALSE)</f>
        <v>#N/A</v>
      </c>
      <c r="L101" s="88" t="e">
        <f>VLOOKUP($C101,BK!$D$3:$O$120,8,FALSE)</f>
        <v>#N/A</v>
      </c>
      <c r="M101" s="88" t="str">
        <f>VLOOKUP($C101,BA!$D$3:$O$120,8,FALSE)</f>
        <v/>
      </c>
      <c r="N101" s="88" t="str">
        <f>VLOOKUP($C101,PB!$D$3:$O$124,8,FALSE)</f>
        <v/>
      </c>
      <c r="O101" s="88" t="e">
        <f>VLOOKUP($C101,TR!$D$3:$O$120,10,FALSE)</f>
        <v>#N/A</v>
      </c>
      <c r="P101" s="88" t="e">
        <f>VLOOKUP($C101,TR!$E$3:$O$120,10,FALSE)</f>
        <v>#N/A</v>
      </c>
      <c r="Q101" s="88" t="e">
        <f>VLOOKUP($C101,BR!$D$3:$O$120,8,FALSE)</f>
        <v>#N/A</v>
      </c>
      <c r="R101" s="87">
        <f t="shared" ref="R101:R132" si="17">SUMIF(K101:Q101,"&gt;0")</f>
        <v>0</v>
      </c>
      <c r="S101" s="87">
        <f t="shared" ref="S101:S132" si="18">J101+R101</f>
        <v>0</v>
      </c>
      <c r="U101" s="12" t="str">
        <f>IF(ISTEXT(VLOOKUP($C101,GT!$D$3:$O$113,1,FALSE)),1,"")</f>
        <v/>
      </c>
      <c r="V101" s="12" t="str">
        <f>IF(ISTEXT(VLOOKUP($C101,BK!$D$3:$O$120,1,FALSE)),1,"")</f>
        <v/>
      </c>
      <c r="W101" s="12">
        <f>IF(ISTEXT(VLOOKUP($C101,BA!$D$3:$O$120,1,FALSE)),1,"")</f>
        <v>1</v>
      </c>
      <c r="X101" s="12">
        <f>IF(ISTEXT(VLOOKUP($C101,PB!$D$3:$O$124,1,FALSE)),1,"")</f>
        <v>1</v>
      </c>
      <c r="Y101" s="12" t="str">
        <f>IF(ISTEXT(VLOOKUP($C101,TR!$D$3:$O$120,1,FALSE)),1,"")</f>
        <v/>
      </c>
      <c r="Z101" s="12" t="str">
        <f>IF(ISTEXT(VLOOKUP($C101,TR!$E$3:$O$120,1,FALSE)),1,"")</f>
        <v/>
      </c>
      <c r="AA101" s="47">
        <f t="shared" si="14"/>
        <v>2</v>
      </c>
    </row>
    <row r="102" spans="1:27" ht="13.5" thickBot="1" x14ac:dyDescent="0.25">
      <c r="A102" s="87" t="str">
        <f t="shared" si="15"/>
        <v/>
      </c>
      <c r="B102" s="30" t="s">
        <v>58</v>
      </c>
      <c r="C102" s="35" t="s">
        <v>218</v>
      </c>
      <c r="D102" s="88" t="e">
        <f>VLOOKUP($C102,GT!$D$3:$O$113,4,FALSE)</f>
        <v>#N/A</v>
      </c>
      <c r="E102" s="88" t="e">
        <f>VLOOKUP($C102,BK!$D$3:$O$120,4,FALSE)</f>
        <v>#N/A</v>
      </c>
      <c r="F102" s="88" t="str">
        <f>VLOOKUP($C102,BA!$D$3:$O$120,4,FALSE)</f>
        <v/>
      </c>
      <c r="G102" s="88" t="str">
        <f>VLOOKUP($C102,PB!$D$3:$O$124,4,FALSE)</f>
        <v/>
      </c>
      <c r="H102" s="88" t="e">
        <f>VLOOKUP($C102,TR!$D$3:$O$120,5,FALSE)</f>
        <v>#N/A</v>
      </c>
      <c r="I102" s="88" t="e">
        <f>VLOOKUP($C102,TR!$E$3:$O$120,5,FALSE)</f>
        <v>#N/A</v>
      </c>
      <c r="J102" s="87">
        <f t="shared" si="16"/>
        <v>0</v>
      </c>
      <c r="K102" s="88" t="e">
        <f>VLOOKUP($C102,GT!$D$3:$O$113,8,FALSE)</f>
        <v>#N/A</v>
      </c>
      <c r="L102" s="88" t="e">
        <f>VLOOKUP($C102,BK!$D$3:$O$120,8,FALSE)</f>
        <v>#N/A</v>
      </c>
      <c r="M102" s="88" t="str">
        <f>VLOOKUP($C102,BA!$D$3:$O$120,8,FALSE)</f>
        <v/>
      </c>
      <c r="N102" s="88" t="str">
        <f>VLOOKUP($C102,PB!$D$3:$O$124,8,FALSE)</f>
        <v/>
      </c>
      <c r="O102" s="88" t="e">
        <f>VLOOKUP($C102,TR!$D$3:$O$120,10,FALSE)</f>
        <v>#N/A</v>
      </c>
      <c r="P102" s="88" t="e">
        <f>VLOOKUP($C102,TR!$E$3:$O$120,10,FALSE)</f>
        <v>#N/A</v>
      </c>
      <c r="Q102" s="88" t="e">
        <f>VLOOKUP($C102,BR!$D$3:$O$120,8,FALSE)</f>
        <v>#N/A</v>
      </c>
      <c r="R102" s="87">
        <f t="shared" si="17"/>
        <v>0</v>
      </c>
      <c r="S102" s="87">
        <f t="shared" si="18"/>
        <v>0</v>
      </c>
      <c r="U102" s="12" t="str">
        <f>IF(ISTEXT(VLOOKUP($C102,GT!$D$3:$O$113,1,FALSE)),1,"")</f>
        <v/>
      </c>
      <c r="V102" s="12" t="str">
        <f>IF(ISTEXT(VLOOKUP($C102,BK!$D$3:$O$120,1,FALSE)),1,"")</f>
        <v/>
      </c>
      <c r="W102" s="12">
        <f>IF(ISTEXT(VLOOKUP($C102,BA!$D$3:$O$120,1,FALSE)),1,"")</f>
        <v>1</v>
      </c>
      <c r="X102" s="12">
        <f>IF(ISTEXT(VLOOKUP($C102,PB!$D$3:$O$124,1,FALSE)),1,"")</f>
        <v>1</v>
      </c>
      <c r="Y102" s="12" t="str">
        <f>IF(ISTEXT(VLOOKUP($C102,TR!$D$3:$O$120,1,FALSE)),1,"")</f>
        <v/>
      </c>
      <c r="Z102" s="12" t="str">
        <f>IF(ISTEXT(VLOOKUP($C102,TR!$E$3:$O$120,1,FALSE)),1,"")</f>
        <v/>
      </c>
      <c r="AA102" s="47">
        <f t="shared" si="14"/>
        <v>2</v>
      </c>
    </row>
    <row r="103" spans="1:27" ht="13.5" thickBot="1" x14ac:dyDescent="0.25">
      <c r="A103" s="87" t="str">
        <f t="shared" si="15"/>
        <v/>
      </c>
      <c r="B103" s="30" t="s">
        <v>58</v>
      </c>
      <c r="C103" s="35" t="s">
        <v>219</v>
      </c>
      <c r="D103" s="88" t="e">
        <f>VLOOKUP($C103,GT!$D$3:$O$113,4,FALSE)</f>
        <v>#N/A</v>
      </c>
      <c r="E103" s="88" t="e">
        <f>VLOOKUP($C103,BK!$D$3:$O$120,4,FALSE)</f>
        <v>#N/A</v>
      </c>
      <c r="F103" s="88" t="str">
        <f>VLOOKUP($C103,BA!$D$3:$O$120,4,FALSE)</f>
        <v/>
      </c>
      <c r="G103" s="88" t="str">
        <f>VLOOKUP($C103,PB!$D$3:$O$124,4,FALSE)</f>
        <v/>
      </c>
      <c r="H103" s="88" t="e">
        <f>VLOOKUP($C103,TR!$D$3:$O$120,5,FALSE)</f>
        <v>#N/A</v>
      </c>
      <c r="I103" s="88" t="e">
        <f>VLOOKUP($C103,TR!$E$3:$O$120,5,FALSE)</f>
        <v>#N/A</v>
      </c>
      <c r="J103" s="87">
        <f t="shared" si="16"/>
        <v>0</v>
      </c>
      <c r="K103" s="88" t="e">
        <f>VLOOKUP($C103,GT!$D$3:$O$113,8,FALSE)</f>
        <v>#N/A</v>
      </c>
      <c r="L103" s="88" t="e">
        <f>VLOOKUP($C103,BK!$D$3:$O$120,8,FALSE)</f>
        <v>#N/A</v>
      </c>
      <c r="M103" s="88" t="str">
        <f>VLOOKUP($C103,BA!$D$3:$O$120,8,FALSE)</f>
        <v/>
      </c>
      <c r="N103" s="88" t="str">
        <f>VLOOKUP($C103,PB!$D$3:$O$124,8,FALSE)</f>
        <v/>
      </c>
      <c r="O103" s="88" t="e">
        <f>VLOOKUP($C103,TR!$D$3:$O$120,10,FALSE)</f>
        <v>#N/A</v>
      </c>
      <c r="P103" s="88" t="e">
        <f>VLOOKUP($C103,TR!$E$3:$O$120,10,FALSE)</f>
        <v>#N/A</v>
      </c>
      <c r="Q103" s="88" t="e">
        <f>VLOOKUP($C103,BR!$D$3:$O$120,8,FALSE)</f>
        <v>#N/A</v>
      </c>
      <c r="R103" s="87">
        <f t="shared" si="17"/>
        <v>0</v>
      </c>
      <c r="S103" s="87">
        <f t="shared" si="18"/>
        <v>0</v>
      </c>
      <c r="U103" s="12" t="str">
        <f>IF(ISTEXT(VLOOKUP($C103,GT!$D$3:$O$113,1,FALSE)),1,"")</f>
        <v/>
      </c>
      <c r="V103" s="12" t="str">
        <f>IF(ISTEXT(VLOOKUP($C103,BK!$D$3:$O$120,1,FALSE)),1,"")</f>
        <v/>
      </c>
      <c r="W103" s="12">
        <f>IF(ISTEXT(VLOOKUP($C103,BA!$D$3:$O$120,1,FALSE)),1,"")</f>
        <v>1</v>
      </c>
      <c r="X103" s="12">
        <f>IF(ISTEXT(VLOOKUP($C103,PB!$D$3:$O$124,1,FALSE)),1,"")</f>
        <v>1</v>
      </c>
      <c r="Y103" s="12" t="str">
        <f>IF(ISTEXT(VLOOKUP($C103,TR!$D$3:$O$120,1,FALSE)),1,"")</f>
        <v/>
      </c>
      <c r="Z103" s="12" t="str">
        <f>IF(ISTEXT(VLOOKUP($C103,TR!$E$3:$O$120,1,FALSE)),1,"")</f>
        <v/>
      </c>
      <c r="AA103" s="47">
        <f t="shared" si="14"/>
        <v>2</v>
      </c>
    </row>
    <row r="104" spans="1:27" ht="13.5" thickBot="1" x14ac:dyDescent="0.25">
      <c r="A104" s="87" t="str">
        <f t="shared" si="15"/>
        <v/>
      </c>
      <c r="B104" s="30" t="s">
        <v>58</v>
      </c>
      <c r="C104" s="31" t="s">
        <v>220</v>
      </c>
      <c r="D104" s="88" t="e">
        <f>VLOOKUP($C104,GT!$D$3:$O$113,4,FALSE)</f>
        <v>#N/A</v>
      </c>
      <c r="E104" s="88" t="e">
        <f>VLOOKUP($C104,BK!$D$3:$O$120,4,FALSE)</f>
        <v>#N/A</v>
      </c>
      <c r="F104" s="88" t="str">
        <f>VLOOKUP($C104,BA!$D$3:$O$120,4,FALSE)</f>
        <v/>
      </c>
      <c r="G104" s="88" t="e">
        <f>VLOOKUP($C104,PB!$D$3:$O$124,4,FALSE)</f>
        <v>#N/A</v>
      </c>
      <c r="H104" s="88" t="e">
        <f>VLOOKUP($C104,TR!$D$3:$O$120,5,FALSE)</f>
        <v>#N/A</v>
      </c>
      <c r="I104" s="88" t="e">
        <f>VLOOKUP($C104,TR!$E$3:$O$120,5,FALSE)</f>
        <v>#N/A</v>
      </c>
      <c r="J104" s="87">
        <f t="shared" si="16"/>
        <v>0</v>
      </c>
      <c r="K104" s="88" t="e">
        <f>VLOOKUP($C104,GT!$D$3:$O$113,8,FALSE)</f>
        <v>#N/A</v>
      </c>
      <c r="L104" s="88" t="e">
        <f>VLOOKUP($C104,BK!$D$3:$O$120,8,FALSE)</f>
        <v>#N/A</v>
      </c>
      <c r="M104" s="88" t="str">
        <f>VLOOKUP($C104,BA!$D$3:$O$120,8,FALSE)</f>
        <v/>
      </c>
      <c r="N104" s="88" t="e">
        <f>VLOOKUP($C104,PB!$D$3:$O$124,8,FALSE)</f>
        <v>#N/A</v>
      </c>
      <c r="O104" s="88" t="e">
        <f>VLOOKUP($C104,TR!$D$3:$O$120,10,FALSE)</f>
        <v>#N/A</v>
      </c>
      <c r="P104" s="88" t="e">
        <f>VLOOKUP($C104,TR!$E$3:$O$120,10,FALSE)</f>
        <v>#N/A</v>
      </c>
      <c r="Q104" s="88" t="e">
        <f>VLOOKUP($C104,BR!$D$3:$O$120,8,FALSE)</f>
        <v>#N/A</v>
      </c>
      <c r="R104" s="87">
        <f t="shared" si="17"/>
        <v>0</v>
      </c>
      <c r="S104" s="87">
        <f t="shared" si="18"/>
        <v>0</v>
      </c>
      <c r="U104" s="12" t="str">
        <f>IF(ISTEXT(VLOOKUP($C104,GT!$D$3:$O$113,1,FALSE)),1,"")</f>
        <v/>
      </c>
      <c r="V104" s="12" t="str">
        <f>IF(ISTEXT(VLOOKUP($C104,BK!$D$3:$O$120,1,FALSE)),1,"")</f>
        <v/>
      </c>
      <c r="W104" s="12">
        <f>IF(ISTEXT(VLOOKUP($C104,BA!$D$3:$O$120,1,FALSE)),1,"")</f>
        <v>1</v>
      </c>
      <c r="X104" s="12" t="str">
        <f>IF(ISTEXT(VLOOKUP($C104,PB!$D$3:$O$124,1,FALSE)),1,"")</f>
        <v/>
      </c>
      <c r="Y104" s="12" t="str">
        <f>IF(ISTEXT(VLOOKUP($C104,TR!$D$3:$O$120,1,FALSE)),1,"")</f>
        <v/>
      </c>
      <c r="Z104" s="12" t="str">
        <f>IF(ISTEXT(VLOOKUP($C104,TR!$E$3:$O$120,1,FALSE)),1,"")</f>
        <v/>
      </c>
      <c r="AA104" s="47">
        <f t="shared" si="14"/>
        <v>1</v>
      </c>
    </row>
    <row r="105" spans="1:27" ht="13.5" thickBot="1" x14ac:dyDescent="0.25">
      <c r="A105" s="87" t="str">
        <f t="shared" si="15"/>
        <v/>
      </c>
      <c r="B105" s="30" t="s">
        <v>61</v>
      </c>
      <c r="C105" s="31" t="s">
        <v>221</v>
      </c>
      <c r="D105" s="88" t="e">
        <f>VLOOKUP($C105,GT!$D$3:$O$113,4,FALSE)</f>
        <v>#N/A</v>
      </c>
      <c r="E105" s="88" t="e">
        <f>VLOOKUP($C105,BK!$D$3:$O$120,4,FALSE)</f>
        <v>#N/A</v>
      </c>
      <c r="F105" s="88" t="str">
        <f>VLOOKUP($C105,BA!$D$3:$O$120,4,FALSE)</f>
        <v/>
      </c>
      <c r="G105" s="88" t="str">
        <f>VLOOKUP($C105,PB!$D$3:$O$124,4,FALSE)</f>
        <v/>
      </c>
      <c r="H105" s="88" t="e">
        <f>VLOOKUP($C105,TR!$D$3:$O$120,5,FALSE)</f>
        <v>#N/A</v>
      </c>
      <c r="I105" s="88" t="e">
        <f>VLOOKUP($C105,TR!$E$3:$O$120,5,FALSE)</f>
        <v>#N/A</v>
      </c>
      <c r="J105" s="87">
        <f t="shared" si="16"/>
        <v>0</v>
      </c>
      <c r="K105" s="88" t="e">
        <f>VLOOKUP($C105,GT!$D$3:$O$113,8,FALSE)</f>
        <v>#N/A</v>
      </c>
      <c r="L105" s="88" t="e">
        <f>VLOOKUP($C105,BK!$D$3:$O$120,8,FALSE)</f>
        <v>#N/A</v>
      </c>
      <c r="M105" s="88" t="str">
        <f>VLOOKUP($C105,BA!$D$3:$O$120,8,FALSE)</f>
        <v/>
      </c>
      <c r="N105" s="88" t="str">
        <f>VLOOKUP($C105,PB!$D$3:$O$124,8,FALSE)</f>
        <v/>
      </c>
      <c r="O105" s="88" t="e">
        <f>VLOOKUP($C105,TR!$D$3:$O$120,10,FALSE)</f>
        <v>#N/A</v>
      </c>
      <c r="P105" s="88" t="e">
        <f>VLOOKUP($C105,TR!$E$3:$O$120,10,FALSE)</f>
        <v>#N/A</v>
      </c>
      <c r="Q105" s="88" t="e">
        <f>VLOOKUP($C105,BR!$D$3:$O$120,8,FALSE)</f>
        <v>#N/A</v>
      </c>
      <c r="R105" s="87">
        <f t="shared" si="17"/>
        <v>0</v>
      </c>
      <c r="S105" s="87">
        <f t="shared" si="18"/>
        <v>0</v>
      </c>
      <c r="U105" s="12" t="str">
        <f>IF(ISTEXT(VLOOKUP($C105,GT!$D$3:$O$113,1,FALSE)),1,"")</f>
        <v/>
      </c>
      <c r="V105" s="12" t="str">
        <f>IF(ISTEXT(VLOOKUP($C105,BK!$D$3:$O$120,1,FALSE)),1,"")</f>
        <v/>
      </c>
      <c r="W105" s="12">
        <f>IF(ISTEXT(VLOOKUP($C105,BA!$D$3:$O$120,1,FALSE)),1,"")</f>
        <v>1</v>
      </c>
      <c r="X105" s="12">
        <f>IF(ISTEXT(VLOOKUP($C105,PB!$D$3:$O$124,1,FALSE)),1,"")</f>
        <v>1</v>
      </c>
      <c r="Y105" s="12" t="str">
        <f>IF(ISTEXT(VLOOKUP($C105,TR!$D$3:$O$120,1,FALSE)),1,"")</f>
        <v/>
      </c>
      <c r="Z105" s="12" t="str">
        <f>IF(ISTEXT(VLOOKUP($C105,TR!$E$3:$O$120,1,FALSE)),1,"")</f>
        <v/>
      </c>
      <c r="AA105" s="47">
        <f t="shared" si="14"/>
        <v>2</v>
      </c>
    </row>
    <row r="106" spans="1:27" ht="13.5" thickBot="1" x14ac:dyDescent="0.25">
      <c r="A106" s="87" t="str">
        <f t="shared" si="15"/>
        <v/>
      </c>
      <c r="B106" s="30" t="s">
        <v>58</v>
      </c>
      <c r="C106" s="31" t="s">
        <v>222</v>
      </c>
      <c r="D106" s="88" t="e">
        <f>VLOOKUP($C106,GT!$D$3:$O$113,4,FALSE)</f>
        <v>#N/A</v>
      </c>
      <c r="E106" s="88" t="e">
        <f>VLOOKUP($C106,BK!$D$3:$O$120,4,FALSE)</f>
        <v>#N/A</v>
      </c>
      <c r="F106" s="88" t="str">
        <f>VLOOKUP($C106,BA!$D$3:$O$120,4,FALSE)</f>
        <v/>
      </c>
      <c r="G106" s="88" t="str">
        <f>VLOOKUP($C106,PB!$D$3:$O$124,4,FALSE)</f>
        <v/>
      </c>
      <c r="H106" s="88" t="e">
        <f>VLOOKUP($C106,TR!$D$3:$O$120,5,FALSE)</f>
        <v>#N/A</v>
      </c>
      <c r="I106" s="88" t="e">
        <f>VLOOKUP($C106,TR!$E$3:$O$120,5,FALSE)</f>
        <v>#N/A</v>
      </c>
      <c r="J106" s="87">
        <f t="shared" si="16"/>
        <v>0</v>
      </c>
      <c r="K106" s="88" t="e">
        <f>VLOOKUP($C106,GT!$D$3:$O$113,8,FALSE)</f>
        <v>#N/A</v>
      </c>
      <c r="L106" s="88" t="e">
        <f>VLOOKUP($C106,BK!$D$3:$O$120,8,FALSE)</f>
        <v>#N/A</v>
      </c>
      <c r="M106" s="88" t="str">
        <f>VLOOKUP($C106,BA!$D$3:$O$120,8,FALSE)</f>
        <v/>
      </c>
      <c r="N106" s="88" t="str">
        <f>VLOOKUP($C106,PB!$D$3:$O$124,8,FALSE)</f>
        <v/>
      </c>
      <c r="O106" s="88" t="e">
        <f>VLOOKUP($C106,TR!$D$3:$O$120,10,FALSE)</f>
        <v>#N/A</v>
      </c>
      <c r="P106" s="88" t="e">
        <f>VLOOKUP($C106,TR!$E$3:$O$120,10,FALSE)</f>
        <v>#N/A</v>
      </c>
      <c r="Q106" s="88" t="e">
        <f>VLOOKUP($C106,BR!$D$3:$O$120,8,FALSE)</f>
        <v>#N/A</v>
      </c>
      <c r="R106" s="87">
        <f t="shared" si="17"/>
        <v>0</v>
      </c>
      <c r="S106" s="87">
        <f t="shared" si="18"/>
        <v>0</v>
      </c>
      <c r="U106" s="12" t="str">
        <f>IF(ISTEXT(VLOOKUP($C106,GT!$D$3:$O$113,1,FALSE)),1,"")</f>
        <v/>
      </c>
      <c r="V106" s="12" t="str">
        <f>IF(ISTEXT(VLOOKUP($C106,BK!$D$3:$O$120,1,FALSE)),1,"")</f>
        <v/>
      </c>
      <c r="W106" s="12">
        <f>IF(ISTEXT(VLOOKUP($C106,BA!$D$3:$O$120,1,FALSE)),1,"")</f>
        <v>1</v>
      </c>
      <c r="X106" s="12">
        <f>IF(ISTEXT(VLOOKUP($C106,PB!$D$3:$O$124,1,FALSE)),1,"")</f>
        <v>1</v>
      </c>
      <c r="Y106" s="12" t="str">
        <f>IF(ISTEXT(VLOOKUP($C106,TR!$D$3:$O$120,1,FALSE)),1,"")</f>
        <v/>
      </c>
      <c r="Z106" s="12" t="str">
        <f>IF(ISTEXT(VLOOKUP($C106,TR!$E$3:$O$120,1,FALSE)),1,"")</f>
        <v/>
      </c>
      <c r="AA106" s="47">
        <f t="shared" si="14"/>
        <v>2</v>
      </c>
    </row>
    <row r="107" spans="1:27" ht="13.5" thickBot="1" x14ac:dyDescent="0.25">
      <c r="A107" s="87" t="str">
        <f t="shared" si="15"/>
        <v/>
      </c>
      <c r="B107" s="30" t="s">
        <v>56</v>
      </c>
      <c r="C107" s="35" t="s">
        <v>223</v>
      </c>
      <c r="D107" s="88" t="e">
        <f>VLOOKUP($C107,GT!$D$3:$O$113,4,FALSE)</f>
        <v>#N/A</v>
      </c>
      <c r="E107" s="88" t="e">
        <f>VLOOKUP($C107,BK!$D$3:$O$120,4,FALSE)</f>
        <v>#N/A</v>
      </c>
      <c r="F107" s="88" t="str">
        <f>VLOOKUP($C107,BA!$D$3:$O$120,4,FALSE)</f>
        <v/>
      </c>
      <c r="G107" s="88" t="str">
        <f>VLOOKUP($C107,PB!$D$3:$O$124,4,FALSE)</f>
        <v/>
      </c>
      <c r="H107" s="88" t="e">
        <f>VLOOKUP($C107,TR!$D$3:$O$120,5,FALSE)</f>
        <v>#N/A</v>
      </c>
      <c r="I107" s="88" t="e">
        <f>VLOOKUP($C107,TR!$E$3:$O$120,5,FALSE)</f>
        <v>#N/A</v>
      </c>
      <c r="J107" s="87">
        <f t="shared" si="16"/>
        <v>0</v>
      </c>
      <c r="K107" s="88" t="e">
        <f>VLOOKUP($C107,GT!$D$3:$O$113,8,FALSE)</f>
        <v>#N/A</v>
      </c>
      <c r="L107" s="88" t="e">
        <f>VLOOKUP($C107,BK!$D$3:$O$120,8,FALSE)</f>
        <v>#N/A</v>
      </c>
      <c r="M107" s="88" t="str">
        <f>VLOOKUP($C107,BA!$D$3:$O$120,8,FALSE)</f>
        <v/>
      </c>
      <c r="N107" s="88" t="str">
        <f>VLOOKUP($C107,PB!$D$3:$O$124,8,FALSE)</f>
        <v/>
      </c>
      <c r="O107" s="88" t="e">
        <f>VLOOKUP($C107,TR!$D$3:$O$120,10,FALSE)</f>
        <v>#N/A</v>
      </c>
      <c r="P107" s="88" t="e">
        <f>VLOOKUP($C107,TR!$E$3:$O$120,10,FALSE)</f>
        <v>#N/A</v>
      </c>
      <c r="Q107" s="88" t="e">
        <f>VLOOKUP($C107,BR!$D$3:$O$120,8,FALSE)</f>
        <v>#N/A</v>
      </c>
      <c r="R107" s="87">
        <f t="shared" si="17"/>
        <v>0</v>
      </c>
      <c r="S107" s="87">
        <f t="shared" si="18"/>
        <v>0</v>
      </c>
      <c r="U107" s="12" t="str">
        <f>IF(ISTEXT(VLOOKUP($C107,GT!$D$3:$O$113,1,FALSE)),1,"")</f>
        <v/>
      </c>
      <c r="V107" s="12" t="str">
        <f>IF(ISTEXT(VLOOKUP($C107,BK!$D$3:$O$120,1,FALSE)),1,"")</f>
        <v/>
      </c>
      <c r="W107" s="12">
        <f>IF(ISTEXT(VLOOKUP($C107,BA!$D$3:$O$120,1,FALSE)),1,"")</f>
        <v>1</v>
      </c>
      <c r="X107" s="12">
        <f>IF(ISTEXT(VLOOKUP($C107,PB!$D$3:$O$124,1,FALSE)),1,"")</f>
        <v>1</v>
      </c>
      <c r="Y107" s="12" t="str">
        <f>IF(ISTEXT(VLOOKUP($C107,TR!$D$3:$O$120,1,FALSE)),1,"")</f>
        <v/>
      </c>
      <c r="Z107" s="12" t="str">
        <f>IF(ISTEXT(VLOOKUP($C107,TR!$E$3:$O$120,1,FALSE)),1,"")</f>
        <v/>
      </c>
      <c r="AA107" s="47">
        <f t="shared" si="14"/>
        <v>2</v>
      </c>
    </row>
    <row r="108" spans="1:27" ht="13.5" thickBot="1" x14ac:dyDescent="0.25">
      <c r="A108" s="87" t="str">
        <f t="shared" si="15"/>
        <v/>
      </c>
      <c r="B108" s="30" t="s">
        <v>67</v>
      </c>
      <c r="C108" s="31" t="s">
        <v>182</v>
      </c>
      <c r="D108" s="88" t="e">
        <f>VLOOKUP($C108,GT!$D$3:$O$113,4,FALSE)</f>
        <v>#N/A</v>
      </c>
      <c r="E108" s="88" t="str">
        <f>VLOOKUP($C108,BK!$D$3:$O$120,4,FALSE)</f>
        <v/>
      </c>
      <c r="F108" s="88" t="str">
        <f>VLOOKUP($C108,BA!$D$3:$O$120,4,FALSE)</f>
        <v/>
      </c>
      <c r="G108" s="88" t="str">
        <f>VLOOKUP($C108,PB!$D$3:$O$124,4,FALSE)</f>
        <v/>
      </c>
      <c r="H108" s="88" t="e">
        <f>VLOOKUP($C108,TR!$D$3:$O$120,5,FALSE)</f>
        <v>#N/A</v>
      </c>
      <c r="I108" s="88" t="str">
        <f>VLOOKUP($C108,TR!$E$3:$O$120,5,FALSE)</f>
        <v/>
      </c>
      <c r="J108" s="87">
        <f t="shared" si="16"/>
        <v>0</v>
      </c>
      <c r="K108" s="88" t="e">
        <f>VLOOKUP($C108,GT!$D$3:$O$113,8,FALSE)</f>
        <v>#N/A</v>
      </c>
      <c r="L108" s="88" t="str">
        <f>VLOOKUP($C108,BK!$D$3:$O$120,8,FALSE)</f>
        <v/>
      </c>
      <c r="M108" s="88" t="str">
        <f>VLOOKUP($C108,BA!$D$3:$O$120,8,FALSE)</f>
        <v/>
      </c>
      <c r="N108" s="88" t="str">
        <f>VLOOKUP($C108,PB!$D$3:$O$124,8,FALSE)</f>
        <v/>
      </c>
      <c r="O108" s="88" t="e">
        <f>VLOOKUP($C108,TR!$D$3:$O$120,10,FALSE)</f>
        <v>#N/A</v>
      </c>
      <c r="P108" s="88" t="str">
        <f>VLOOKUP($C108,TR!$E$3:$O$120,10,FALSE)</f>
        <v/>
      </c>
      <c r="Q108" s="88" t="e">
        <f>VLOOKUP($C108,BR!$D$3:$O$120,8,FALSE)</f>
        <v>#N/A</v>
      </c>
      <c r="R108" s="87">
        <f t="shared" si="17"/>
        <v>0</v>
      </c>
      <c r="S108" s="87">
        <f t="shared" si="18"/>
        <v>0</v>
      </c>
      <c r="U108" s="12" t="str">
        <f>IF(ISTEXT(VLOOKUP($C108,GT!$D$3:$O$113,1,FALSE)),1,"")</f>
        <v/>
      </c>
      <c r="V108" s="12">
        <f>IF(ISTEXT(VLOOKUP($C108,BK!$D$3:$O$120,1,FALSE)),1,"")</f>
        <v>1</v>
      </c>
      <c r="W108" s="12">
        <f>IF(ISTEXT(VLOOKUP($C108,BA!$D$3:$O$120,1,FALSE)),1,"")</f>
        <v>1</v>
      </c>
      <c r="X108" s="12">
        <f>IF(ISTEXT(VLOOKUP($C108,PB!$D$3:$O$124,1,FALSE)),1,"")</f>
        <v>1</v>
      </c>
      <c r="Y108" s="12" t="str">
        <f>IF(ISTEXT(VLOOKUP($C108,TR!$D$3:$O$120,1,FALSE)),1,"")</f>
        <v/>
      </c>
      <c r="Z108" s="12">
        <f>IF(ISTEXT(VLOOKUP($C108,TR!$E$3:$O$120,1,FALSE)),1,"")</f>
        <v>1</v>
      </c>
      <c r="AA108" s="47">
        <f t="shared" si="14"/>
        <v>4</v>
      </c>
    </row>
    <row r="109" spans="1:27" ht="13.5" thickBot="1" x14ac:dyDescent="0.25">
      <c r="A109" s="87" t="str">
        <f t="shared" si="15"/>
        <v/>
      </c>
      <c r="B109" s="30" t="s">
        <v>58</v>
      </c>
      <c r="C109" s="31" t="s">
        <v>224</v>
      </c>
      <c r="D109" s="88" t="e">
        <f>VLOOKUP($C109,GT!$D$3:$O$113,4,FALSE)</f>
        <v>#N/A</v>
      </c>
      <c r="E109" s="88" t="e">
        <f>VLOOKUP($C109,BK!$D$3:$O$120,4,FALSE)</f>
        <v>#N/A</v>
      </c>
      <c r="F109" s="88" t="str">
        <f>VLOOKUP($C109,BA!$D$3:$O$120,4,FALSE)</f>
        <v/>
      </c>
      <c r="G109" s="88" t="e">
        <f>VLOOKUP($C109,PB!$D$3:$O$124,4,FALSE)</f>
        <v>#N/A</v>
      </c>
      <c r="H109" s="88" t="str">
        <f>VLOOKUP($C109,TR!$D$3:$O$120,5,FALSE)</f>
        <v/>
      </c>
      <c r="I109" s="88" t="e">
        <f>VLOOKUP($C109,TR!$E$3:$O$120,5,FALSE)</f>
        <v>#N/A</v>
      </c>
      <c r="J109" s="87">
        <f t="shared" si="16"/>
        <v>0</v>
      </c>
      <c r="K109" s="88" t="e">
        <f>VLOOKUP($C109,GT!$D$3:$O$113,8,FALSE)</f>
        <v>#N/A</v>
      </c>
      <c r="L109" s="88" t="e">
        <f>VLOOKUP($C109,BK!$D$3:$O$120,8,FALSE)</f>
        <v>#N/A</v>
      </c>
      <c r="M109" s="88" t="str">
        <f>VLOOKUP($C109,BA!$D$3:$O$120,8,FALSE)</f>
        <v/>
      </c>
      <c r="N109" s="88" t="e">
        <f>VLOOKUP($C109,PB!$D$3:$O$124,8,FALSE)</f>
        <v>#N/A</v>
      </c>
      <c r="O109" s="88" t="str">
        <f>VLOOKUP($C109,TR!$D$3:$O$120,10,FALSE)</f>
        <v/>
      </c>
      <c r="P109" s="88" t="e">
        <f>VLOOKUP($C109,TR!$E$3:$O$120,10,FALSE)</f>
        <v>#N/A</v>
      </c>
      <c r="Q109" s="88" t="e">
        <f>VLOOKUP($C109,BR!$D$3:$O$120,8,FALSE)</f>
        <v>#N/A</v>
      </c>
      <c r="R109" s="87">
        <f t="shared" si="17"/>
        <v>0</v>
      </c>
      <c r="S109" s="87">
        <f t="shared" si="18"/>
        <v>0</v>
      </c>
      <c r="U109" s="12" t="str">
        <f>IF(ISTEXT(VLOOKUP($C109,GT!$D$3:$O$113,1,FALSE)),1,"")</f>
        <v/>
      </c>
      <c r="V109" s="12" t="str">
        <f>IF(ISTEXT(VLOOKUP($C109,BK!$D$3:$O$120,1,FALSE)),1,"")</f>
        <v/>
      </c>
      <c r="W109" s="12">
        <f>IF(ISTEXT(VLOOKUP($C109,BA!$D$3:$O$120,1,FALSE)),1,"")</f>
        <v>1</v>
      </c>
      <c r="X109" s="12" t="str">
        <f>IF(ISTEXT(VLOOKUP($C109,PB!$D$3:$O$124,1,FALSE)),1,"")</f>
        <v/>
      </c>
      <c r="Y109" s="12">
        <f>IF(ISTEXT(VLOOKUP($C109,TR!$D$3:$O$120,1,FALSE)),1,"")</f>
        <v>1</v>
      </c>
      <c r="Z109" s="12" t="str">
        <f>IF(ISTEXT(VLOOKUP($C109,TR!$E$3:$O$120,1,FALSE)),1,"")</f>
        <v/>
      </c>
      <c r="AA109" s="47">
        <f t="shared" si="14"/>
        <v>2</v>
      </c>
    </row>
    <row r="110" spans="1:27" ht="13.5" thickBot="1" x14ac:dyDescent="0.25">
      <c r="A110" s="87" t="str">
        <f t="shared" si="15"/>
        <v/>
      </c>
      <c r="B110" s="30" t="s">
        <v>56</v>
      </c>
      <c r="C110" s="35" t="s">
        <v>177</v>
      </c>
      <c r="D110" s="88" t="e">
        <f>VLOOKUP($C110,GT!$D$3:$O$113,4,FALSE)</f>
        <v>#N/A</v>
      </c>
      <c r="E110" s="88" t="str">
        <f>VLOOKUP($C110,BK!$D$3:$O$120,4,FALSE)</f>
        <v/>
      </c>
      <c r="F110" s="88" t="str">
        <f>VLOOKUP($C110,BA!$D$3:$O$120,4,FALSE)</f>
        <v/>
      </c>
      <c r="G110" s="88" t="str">
        <f>VLOOKUP($C110,PB!$D$3:$O$124,4,FALSE)</f>
        <v/>
      </c>
      <c r="H110" s="88" t="e">
        <f>VLOOKUP($C110,TR!$D$3:$O$120,5,FALSE)</f>
        <v>#N/A</v>
      </c>
      <c r="I110" s="88" t="e">
        <f>VLOOKUP($C110,TR!$E$3:$O$120,5,FALSE)</f>
        <v>#N/A</v>
      </c>
      <c r="J110" s="87">
        <f t="shared" si="16"/>
        <v>0</v>
      </c>
      <c r="K110" s="88" t="e">
        <f>VLOOKUP($C110,GT!$D$3:$O$113,8,FALSE)</f>
        <v>#N/A</v>
      </c>
      <c r="L110" s="88" t="str">
        <f>VLOOKUP($C110,BK!$D$3:$O$120,8,FALSE)</f>
        <v/>
      </c>
      <c r="M110" s="88" t="str">
        <f>VLOOKUP($C110,BA!$D$3:$O$120,8,FALSE)</f>
        <v/>
      </c>
      <c r="N110" s="88" t="str">
        <f>VLOOKUP($C110,PB!$D$3:$O$124,8,FALSE)</f>
        <v/>
      </c>
      <c r="O110" s="88" t="e">
        <f>VLOOKUP($C110,TR!$D$3:$O$120,10,FALSE)</f>
        <v>#N/A</v>
      </c>
      <c r="P110" s="88" t="e">
        <f>VLOOKUP($C110,TR!$E$3:$O$120,10,FALSE)</f>
        <v>#N/A</v>
      </c>
      <c r="Q110" s="88" t="e">
        <f>VLOOKUP($C110,BR!$D$3:$O$120,8,FALSE)</f>
        <v>#N/A</v>
      </c>
      <c r="R110" s="87">
        <f t="shared" si="17"/>
        <v>0</v>
      </c>
      <c r="S110" s="87">
        <f t="shared" si="18"/>
        <v>0</v>
      </c>
      <c r="U110" s="12" t="str">
        <f>IF(ISTEXT(VLOOKUP($C110,GT!$D$3:$O$113,1,FALSE)),1,"")</f>
        <v/>
      </c>
      <c r="V110" s="12">
        <f>IF(ISTEXT(VLOOKUP($C110,BK!$D$3:$O$120,1,FALSE)),1,"")</f>
        <v>1</v>
      </c>
      <c r="W110" s="12">
        <f>IF(ISTEXT(VLOOKUP($C110,BA!$D$3:$O$120,1,FALSE)),1,"")</f>
        <v>1</v>
      </c>
      <c r="X110" s="12">
        <f>IF(ISTEXT(VLOOKUP($C110,PB!$D$3:$O$124,1,FALSE)),1,"")</f>
        <v>1</v>
      </c>
      <c r="Y110" s="12" t="str">
        <f>IF(ISTEXT(VLOOKUP($C110,TR!$D$3:$O$120,1,FALSE)),1,"")</f>
        <v/>
      </c>
      <c r="Z110" s="12" t="str">
        <f>IF(ISTEXT(VLOOKUP($C110,TR!$E$3:$O$120,1,FALSE)),1,"")</f>
        <v/>
      </c>
      <c r="AA110" s="47">
        <f t="shared" si="14"/>
        <v>3</v>
      </c>
    </row>
    <row r="111" spans="1:27" ht="13.5" thickBot="1" x14ac:dyDescent="0.25">
      <c r="A111" s="87" t="str">
        <f t="shared" si="15"/>
        <v/>
      </c>
      <c r="B111" s="30" t="s">
        <v>56</v>
      </c>
      <c r="C111" s="31" t="s">
        <v>225</v>
      </c>
      <c r="D111" s="88" t="e">
        <f>VLOOKUP($C111,GT!$D$3:$O$113,4,FALSE)</f>
        <v>#N/A</v>
      </c>
      <c r="E111" s="88" t="e">
        <f>VLOOKUP($C111,BK!$D$3:$O$120,4,FALSE)</f>
        <v>#N/A</v>
      </c>
      <c r="F111" s="88" t="str">
        <f>VLOOKUP($C111,BA!$D$3:$O$120,4,FALSE)</f>
        <v/>
      </c>
      <c r="G111" s="88" t="str">
        <f>VLOOKUP($C111,PB!$D$3:$O$124,4,FALSE)</f>
        <v/>
      </c>
      <c r="H111" s="88" t="e">
        <f>VLOOKUP($C111,TR!$D$3:$O$120,5,FALSE)</f>
        <v>#N/A</v>
      </c>
      <c r="I111" s="88" t="e">
        <f>VLOOKUP($C111,TR!$E$3:$O$120,5,FALSE)</f>
        <v>#N/A</v>
      </c>
      <c r="J111" s="87">
        <f t="shared" si="16"/>
        <v>0</v>
      </c>
      <c r="K111" s="88" t="e">
        <f>VLOOKUP($C111,GT!$D$3:$O$113,8,FALSE)</f>
        <v>#N/A</v>
      </c>
      <c r="L111" s="88" t="e">
        <f>VLOOKUP($C111,BK!$D$3:$O$120,8,FALSE)</f>
        <v>#N/A</v>
      </c>
      <c r="M111" s="88" t="str">
        <f>VLOOKUP($C111,BA!$D$3:$O$120,8,FALSE)</f>
        <v/>
      </c>
      <c r="N111" s="88" t="str">
        <f>VLOOKUP($C111,PB!$D$3:$O$124,8,FALSE)</f>
        <v/>
      </c>
      <c r="O111" s="88" t="e">
        <f>VLOOKUP($C111,TR!$D$3:$O$120,10,FALSE)</f>
        <v>#N/A</v>
      </c>
      <c r="P111" s="88" t="e">
        <f>VLOOKUP($C111,TR!$E$3:$O$120,10,FALSE)</f>
        <v>#N/A</v>
      </c>
      <c r="Q111" s="88" t="e">
        <f>VLOOKUP($C111,BR!$D$3:$O$120,8,FALSE)</f>
        <v>#N/A</v>
      </c>
      <c r="R111" s="87">
        <f t="shared" si="17"/>
        <v>0</v>
      </c>
      <c r="S111" s="87">
        <f t="shared" si="18"/>
        <v>0</v>
      </c>
      <c r="U111" s="12" t="str">
        <f>IF(ISTEXT(VLOOKUP($C111,GT!$D$3:$O$113,1,FALSE)),1,"")</f>
        <v/>
      </c>
      <c r="V111" s="12" t="str">
        <f>IF(ISTEXT(VLOOKUP($C111,BK!$D$3:$O$120,1,FALSE)),1,"")</f>
        <v/>
      </c>
      <c r="W111" s="12">
        <f>IF(ISTEXT(VLOOKUP($C111,BA!$D$3:$O$120,1,FALSE)),1,"")</f>
        <v>1</v>
      </c>
      <c r="X111" s="12">
        <f>IF(ISTEXT(VLOOKUP($C111,PB!$D$3:$O$124,1,FALSE)),1,"")</f>
        <v>1</v>
      </c>
      <c r="Y111" s="12" t="str">
        <f>IF(ISTEXT(VLOOKUP($C111,TR!$D$3:$O$120,1,FALSE)),1,"")</f>
        <v/>
      </c>
      <c r="Z111" s="12" t="str">
        <f>IF(ISTEXT(VLOOKUP($C111,TR!$E$3:$O$120,1,FALSE)),1,"")</f>
        <v/>
      </c>
      <c r="AA111" s="47">
        <f t="shared" si="14"/>
        <v>2</v>
      </c>
    </row>
    <row r="112" spans="1:27" ht="13.5" thickBot="1" x14ac:dyDescent="0.25">
      <c r="A112" s="87">
        <f t="shared" si="15"/>
        <v>108</v>
      </c>
      <c r="B112" s="30" t="s">
        <v>61</v>
      </c>
      <c r="C112" s="35" t="s">
        <v>226</v>
      </c>
      <c r="D112" s="88" t="e">
        <f>VLOOKUP($C112,GT!$D$3:$O$113,4,FALSE)</f>
        <v>#N/A</v>
      </c>
      <c r="E112" s="88" t="e">
        <f>VLOOKUP($C112,BK!$D$3:$O$120,4,FALSE)</f>
        <v>#N/A</v>
      </c>
      <c r="F112" s="88" t="str">
        <f>VLOOKUP($C112,BA!$D$3:$O$120,4,FALSE)</f>
        <v/>
      </c>
      <c r="G112" s="88" t="e">
        <f>VLOOKUP($C112,PB!$D$3:$O$124,4,FALSE)</f>
        <v>#N/A</v>
      </c>
      <c r="H112" s="88" t="e">
        <f>VLOOKUP($C112,TR!$D$3:$O$120,5,FALSE)</f>
        <v>#N/A</v>
      </c>
      <c r="I112" s="88" t="e">
        <f>VLOOKUP($C112,TR!$E$3:$O$120,5,FALSE)</f>
        <v>#N/A</v>
      </c>
      <c r="J112" s="87">
        <f t="shared" si="16"/>
        <v>0</v>
      </c>
      <c r="K112" s="88" t="e">
        <f>VLOOKUP($C112,GT!$D$3:$O$113,8,FALSE)</f>
        <v>#N/A</v>
      </c>
      <c r="L112" s="88" t="e">
        <f>VLOOKUP($C112,BK!$D$3:$O$120,8,FALSE)</f>
        <v>#N/A</v>
      </c>
      <c r="M112" s="88">
        <f>VLOOKUP($C112,BA!$D$3:$O$120,8,FALSE)</f>
        <v>6</v>
      </c>
      <c r="N112" s="88" t="e">
        <f>VLOOKUP($C112,PB!$D$3:$O$124,8,FALSE)</f>
        <v>#N/A</v>
      </c>
      <c r="O112" s="88" t="e">
        <f>VLOOKUP($C112,TR!$D$3:$O$120,10,FALSE)</f>
        <v>#N/A</v>
      </c>
      <c r="P112" s="88" t="e">
        <f>VLOOKUP($C112,TR!$E$3:$O$120,10,FALSE)</f>
        <v>#N/A</v>
      </c>
      <c r="Q112" s="88" t="e">
        <f>VLOOKUP($C112,BR!$D$3:$O$120,8,FALSE)</f>
        <v>#N/A</v>
      </c>
      <c r="R112" s="87">
        <f t="shared" si="17"/>
        <v>6</v>
      </c>
      <c r="S112" s="87">
        <f t="shared" si="18"/>
        <v>6</v>
      </c>
      <c r="U112" s="12" t="str">
        <f>IF(ISTEXT(VLOOKUP($C112,GT!$D$3:$O$113,1,FALSE)),1,"")</f>
        <v/>
      </c>
      <c r="V112" s="12" t="str">
        <f>IF(ISTEXT(VLOOKUP($C112,BK!$D$3:$O$120,1,FALSE)),1,"")</f>
        <v/>
      </c>
      <c r="W112" s="12">
        <f>IF(ISTEXT(VLOOKUP($C112,BA!$D$3:$O$120,1,FALSE)),1,"")</f>
        <v>1</v>
      </c>
      <c r="X112" s="12" t="str">
        <f>IF(ISTEXT(VLOOKUP($C112,PB!$D$3:$O$124,1,FALSE)),1,"")</f>
        <v/>
      </c>
      <c r="Y112" s="12" t="str">
        <f>IF(ISTEXT(VLOOKUP($C112,TR!$D$3:$O$120,1,FALSE)),1,"")</f>
        <v/>
      </c>
      <c r="Z112" s="12" t="str">
        <f>IF(ISTEXT(VLOOKUP($C112,TR!$E$3:$O$120,1,FALSE)),1,"")</f>
        <v/>
      </c>
      <c r="AA112" s="47">
        <f t="shared" si="14"/>
        <v>1</v>
      </c>
    </row>
    <row r="113" spans="1:27" ht="13.5" thickBot="1" x14ac:dyDescent="0.25">
      <c r="A113" s="87" t="str">
        <f t="shared" si="15"/>
        <v/>
      </c>
      <c r="B113" s="30" t="s">
        <v>56</v>
      </c>
      <c r="C113" s="31" t="s">
        <v>228</v>
      </c>
      <c r="D113" s="88" t="e">
        <f>VLOOKUP($C113,GT!$D$3:$O$113,4,FALSE)</f>
        <v>#N/A</v>
      </c>
      <c r="E113" s="88" t="e">
        <f>VLOOKUP($C113,BK!$D$3:$O$120,4,FALSE)</f>
        <v>#N/A</v>
      </c>
      <c r="F113" s="88" t="str">
        <f>VLOOKUP($C113,BA!$D$3:$O$120,4,FALSE)</f>
        <v/>
      </c>
      <c r="G113" s="88" t="str">
        <f>VLOOKUP($C113,PB!$D$3:$O$124,4,FALSE)</f>
        <v/>
      </c>
      <c r="H113" s="88" t="e">
        <f>VLOOKUP($C113,TR!$D$3:$O$120,5,FALSE)</f>
        <v>#N/A</v>
      </c>
      <c r="I113" s="88" t="e">
        <f>VLOOKUP($C113,TR!$E$3:$O$120,5,FALSE)</f>
        <v>#N/A</v>
      </c>
      <c r="J113" s="87">
        <f t="shared" si="16"/>
        <v>0</v>
      </c>
      <c r="K113" s="88" t="e">
        <f>VLOOKUP($C113,GT!$D$3:$O$113,8,FALSE)</f>
        <v>#N/A</v>
      </c>
      <c r="L113" s="88" t="e">
        <f>VLOOKUP($C113,BK!$D$3:$O$120,8,FALSE)</f>
        <v>#N/A</v>
      </c>
      <c r="M113" s="88" t="str">
        <f>VLOOKUP($C113,BA!$D$3:$O$120,8,FALSE)</f>
        <v/>
      </c>
      <c r="N113" s="88" t="str">
        <f>VLOOKUP($C113,PB!$D$3:$O$124,8,FALSE)</f>
        <v/>
      </c>
      <c r="O113" s="88" t="e">
        <f>VLOOKUP($C113,TR!$D$3:$O$120,10,FALSE)</f>
        <v>#N/A</v>
      </c>
      <c r="P113" s="88" t="e">
        <f>VLOOKUP($C113,TR!$E$3:$O$120,10,FALSE)</f>
        <v>#N/A</v>
      </c>
      <c r="Q113" s="88" t="e">
        <f>VLOOKUP($C113,BR!$D$3:$O$120,8,FALSE)</f>
        <v>#N/A</v>
      </c>
      <c r="R113" s="87">
        <f t="shared" si="17"/>
        <v>0</v>
      </c>
      <c r="S113" s="87">
        <f t="shared" si="18"/>
        <v>0</v>
      </c>
      <c r="U113" s="12" t="str">
        <f>IF(ISTEXT(VLOOKUP($C113,GT!$D$3:$O$113,1,FALSE)),1,"")</f>
        <v/>
      </c>
      <c r="V113" s="12" t="str">
        <f>IF(ISTEXT(VLOOKUP($C113,BK!$D$3:$O$120,1,FALSE)),1,"")</f>
        <v/>
      </c>
      <c r="W113" s="12">
        <f>IF(ISTEXT(VLOOKUP($C113,BA!$D$3:$O$120,1,FALSE)),1,"")</f>
        <v>1</v>
      </c>
      <c r="X113" s="12">
        <f>IF(ISTEXT(VLOOKUP($C113,PB!$D$3:$O$124,1,FALSE)),1,"")</f>
        <v>1</v>
      </c>
      <c r="Y113" s="12" t="str">
        <f>IF(ISTEXT(VLOOKUP($C113,TR!$D$3:$O$120,1,FALSE)),1,"")</f>
        <v/>
      </c>
      <c r="Z113" s="12" t="str">
        <f>IF(ISTEXT(VLOOKUP($C113,TR!$E$3:$O$120,1,FALSE)),1,"")</f>
        <v/>
      </c>
      <c r="AA113" s="47">
        <f t="shared" si="14"/>
        <v>2</v>
      </c>
    </row>
    <row r="114" spans="1:27" ht="13.5" thickBot="1" x14ac:dyDescent="0.25">
      <c r="A114" s="87" t="str">
        <f t="shared" si="15"/>
        <v/>
      </c>
      <c r="B114" s="30" t="s">
        <v>56</v>
      </c>
      <c r="C114" s="31" t="s">
        <v>229</v>
      </c>
      <c r="D114" s="88" t="e">
        <f>VLOOKUP($C114,GT!$D$3:$O$113,4,FALSE)</f>
        <v>#N/A</v>
      </c>
      <c r="E114" s="88" t="e">
        <f>VLOOKUP($C114,BK!$D$3:$O$120,4,FALSE)</f>
        <v>#N/A</v>
      </c>
      <c r="F114" s="88" t="str">
        <f>VLOOKUP($C114,BA!$D$3:$O$120,4,FALSE)</f>
        <v/>
      </c>
      <c r="G114" s="88" t="str">
        <f>VLOOKUP($C114,PB!$D$3:$O$124,4,FALSE)</f>
        <v/>
      </c>
      <c r="H114" s="88" t="e">
        <f>VLOOKUP($C114,TR!$D$3:$O$120,5,FALSE)</f>
        <v>#N/A</v>
      </c>
      <c r="I114" s="88" t="e">
        <f>VLOOKUP($C114,TR!$E$3:$O$120,5,FALSE)</f>
        <v>#N/A</v>
      </c>
      <c r="J114" s="87">
        <f t="shared" si="16"/>
        <v>0</v>
      </c>
      <c r="K114" s="88" t="e">
        <f>VLOOKUP($C114,GT!$D$3:$O$113,8,FALSE)</f>
        <v>#N/A</v>
      </c>
      <c r="L114" s="88" t="e">
        <f>VLOOKUP($C114,BK!$D$3:$O$120,8,FALSE)</f>
        <v>#N/A</v>
      </c>
      <c r="M114" s="88" t="str">
        <f>VLOOKUP($C114,BA!$D$3:$O$120,8,FALSE)</f>
        <v/>
      </c>
      <c r="N114" s="88" t="str">
        <f>VLOOKUP($C114,PB!$D$3:$O$124,8,FALSE)</f>
        <v/>
      </c>
      <c r="O114" s="88" t="e">
        <f>VLOOKUP($C114,TR!$D$3:$O$120,10,FALSE)</f>
        <v>#N/A</v>
      </c>
      <c r="P114" s="88" t="e">
        <f>VLOOKUP($C114,TR!$E$3:$O$120,10,FALSE)</f>
        <v>#N/A</v>
      </c>
      <c r="Q114" s="88" t="e">
        <f>VLOOKUP($C114,BR!$D$3:$O$120,8,FALSE)</f>
        <v>#N/A</v>
      </c>
      <c r="R114" s="87">
        <f t="shared" si="17"/>
        <v>0</v>
      </c>
      <c r="S114" s="87">
        <f t="shared" si="18"/>
        <v>0</v>
      </c>
      <c r="U114" s="12" t="str">
        <f>IF(ISTEXT(VLOOKUP($C114,GT!$D$3:$O$113,1,FALSE)),1,"")</f>
        <v/>
      </c>
      <c r="V114" s="12" t="str">
        <f>IF(ISTEXT(VLOOKUP($C114,BK!$D$3:$O$120,1,FALSE)),1,"")</f>
        <v/>
      </c>
      <c r="W114" s="12">
        <f>IF(ISTEXT(VLOOKUP($C114,BA!$D$3:$O$120,1,FALSE)),1,"")</f>
        <v>1</v>
      </c>
      <c r="X114" s="12">
        <f>IF(ISTEXT(VLOOKUP($C114,PB!$D$3:$O$124,1,FALSE)),1,"")</f>
        <v>1</v>
      </c>
      <c r="Y114" s="12" t="str">
        <f>IF(ISTEXT(VLOOKUP($C114,TR!$D$3:$O$120,1,FALSE)),1,"")</f>
        <v/>
      </c>
      <c r="Z114" s="12" t="str">
        <f>IF(ISTEXT(VLOOKUP($C114,TR!$E$3:$O$120,1,FALSE)),1,"")</f>
        <v/>
      </c>
      <c r="AA114" s="47">
        <f t="shared" si="14"/>
        <v>2</v>
      </c>
    </row>
    <row r="115" spans="1:27" ht="13.5" thickBot="1" x14ac:dyDescent="0.25">
      <c r="A115" s="87">
        <f t="shared" si="15"/>
        <v>111</v>
      </c>
      <c r="B115" s="30" t="s">
        <v>58</v>
      </c>
      <c r="C115" s="31" t="s">
        <v>230</v>
      </c>
      <c r="D115" s="88" t="e">
        <f>VLOOKUP($C115,GT!$D$3:$O$113,4,FALSE)</f>
        <v>#N/A</v>
      </c>
      <c r="E115" s="88" t="e">
        <f>VLOOKUP($C115,BK!$D$3:$O$120,4,FALSE)</f>
        <v>#N/A</v>
      </c>
      <c r="F115" s="88" t="str">
        <f>VLOOKUP($C115,BA!$D$3:$O$120,4,FALSE)</f>
        <v/>
      </c>
      <c r="G115" s="88" t="str">
        <f>VLOOKUP($C115,PB!$D$3:$O$124,4,FALSE)</f>
        <v/>
      </c>
      <c r="H115" s="88" t="e">
        <f>VLOOKUP($C115,TR!$D$3:$O$120,5,FALSE)</f>
        <v>#N/A</v>
      </c>
      <c r="I115" s="88" t="e">
        <f>VLOOKUP($C115,TR!$E$3:$O$120,5,FALSE)</f>
        <v>#N/A</v>
      </c>
      <c r="J115" s="87">
        <f t="shared" si="16"/>
        <v>0</v>
      </c>
      <c r="K115" s="88" t="e">
        <f>VLOOKUP($C115,GT!$D$3:$O$113,8,FALSE)</f>
        <v>#N/A</v>
      </c>
      <c r="L115" s="88" t="e">
        <f>VLOOKUP($C115,BK!$D$3:$O$120,8,FALSE)</f>
        <v>#N/A</v>
      </c>
      <c r="M115" s="88" t="str">
        <f>VLOOKUP($C115,BA!$D$3:$O$120,8,FALSE)</f>
        <v/>
      </c>
      <c r="N115" s="88">
        <f>VLOOKUP($C115,PB!$D$3:$O$124,8,FALSE)</f>
        <v>4</v>
      </c>
      <c r="O115" s="88" t="e">
        <f>VLOOKUP($C115,TR!$D$3:$O$120,10,FALSE)</f>
        <v>#N/A</v>
      </c>
      <c r="P115" s="88" t="e">
        <f>VLOOKUP($C115,TR!$E$3:$O$120,10,FALSE)</f>
        <v>#N/A</v>
      </c>
      <c r="Q115" s="88" t="e">
        <f>VLOOKUP($C115,BR!$D$3:$O$120,8,FALSE)</f>
        <v>#N/A</v>
      </c>
      <c r="R115" s="87">
        <f t="shared" si="17"/>
        <v>4</v>
      </c>
      <c r="S115" s="87">
        <f t="shared" si="18"/>
        <v>4</v>
      </c>
      <c r="U115" s="12" t="str">
        <f>IF(ISTEXT(VLOOKUP($C115,GT!$D$3:$O$113,1,FALSE)),1,"")</f>
        <v/>
      </c>
      <c r="V115" s="12" t="str">
        <f>IF(ISTEXT(VLOOKUP($C115,BK!$D$3:$O$120,1,FALSE)),1,"")</f>
        <v/>
      </c>
      <c r="W115" s="12">
        <f>IF(ISTEXT(VLOOKUP($C115,BA!$D$3:$O$120,1,FALSE)),1,"")</f>
        <v>1</v>
      </c>
      <c r="X115" s="12">
        <f>IF(ISTEXT(VLOOKUP($C115,PB!$D$3:$O$124,1,FALSE)),1,"")</f>
        <v>1</v>
      </c>
      <c r="Y115" s="12" t="str">
        <f>IF(ISTEXT(VLOOKUP($C115,TR!$D$3:$O$120,1,FALSE)),1,"")</f>
        <v/>
      </c>
      <c r="Z115" s="12" t="str">
        <f>IF(ISTEXT(VLOOKUP($C115,TR!$E$3:$O$120,1,FALSE)),1,"")</f>
        <v/>
      </c>
      <c r="AA115" s="47">
        <f t="shared" si="14"/>
        <v>2</v>
      </c>
    </row>
    <row r="116" spans="1:27" ht="13.5" thickBot="1" x14ac:dyDescent="0.25">
      <c r="A116" s="87" t="str">
        <f t="shared" si="15"/>
        <v/>
      </c>
      <c r="B116" s="95" t="s">
        <v>61</v>
      </c>
      <c r="C116" s="35" t="s">
        <v>231</v>
      </c>
      <c r="D116" s="88" t="e">
        <f>VLOOKUP($C116,GT!$D$3:$O$113,4,FALSE)</f>
        <v>#N/A</v>
      </c>
      <c r="E116" s="88" t="e">
        <f>VLOOKUP($C116,BK!$D$3:$O$120,4,FALSE)</f>
        <v>#N/A</v>
      </c>
      <c r="F116" s="88" t="str">
        <f>VLOOKUP($C116,BA!$D$3:$O$120,4,FALSE)</f>
        <v/>
      </c>
      <c r="G116" s="88" t="e">
        <f>VLOOKUP($C116,PB!$D$3:$O$124,4,FALSE)</f>
        <v>#N/A</v>
      </c>
      <c r="H116" s="88" t="e">
        <f>VLOOKUP($C116,TR!$D$3:$O$120,5,FALSE)</f>
        <v>#N/A</v>
      </c>
      <c r="I116" s="88" t="e">
        <f>VLOOKUP($C116,TR!$E$3:$O$120,5,FALSE)</f>
        <v>#N/A</v>
      </c>
      <c r="J116" s="87">
        <f t="shared" si="16"/>
        <v>0</v>
      </c>
      <c r="K116" s="88" t="e">
        <f>VLOOKUP($C116,GT!$D$3:$O$113,8,FALSE)</f>
        <v>#N/A</v>
      </c>
      <c r="L116" s="88" t="e">
        <f>VLOOKUP($C116,BK!$D$3:$O$120,8,FALSE)</f>
        <v>#N/A</v>
      </c>
      <c r="M116" s="88" t="str">
        <f>VLOOKUP($C116,BA!$D$3:$O$120,8,FALSE)</f>
        <v/>
      </c>
      <c r="N116" s="88" t="e">
        <f>VLOOKUP($C116,PB!$D$3:$O$124,8,FALSE)</f>
        <v>#N/A</v>
      </c>
      <c r="O116" s="88" t="e">
        <f>VLOOKUP($C116,TR!$D$3:$O$120,10,FALSE)</f>
        <v>#N/A</v>
      </c>
      <c r="P116" s="88" t="e">
        <f>VLOOKUP($C116,TR!$E$3:$O$120,10,FALSE)</f>
        <v>#N/A</v>
      </c>
      <c r="Q116" s="88" t="e">
        <f>VLOOKUP($C116,BR!$D$3:$O$120,8,FALSE)</f>
        <v>#N/A</v>
      </c>
      <c r="R116" s="87">
        <f t="shared" si="17"/>
        <v>0</v>
      </c>
      <c r="S116" s="87">
        <f t="shared" si="18"/>
        <v>0</v>
      </c>
      <c r="U116" s="12" t="str">
        <f>IF(ISTEXT(VLOOKUP($C116,GT!$D$3:$O$113,1,FALSE)),1,"")</f>
        <v/>
      </c>
      <c r="V116" s="12" t="str">
        <f>IF(ISTEXT(VLOOKUP($C116,BK!$D$3:$O$120,1,FALSE)),1,"")</f>
        <v/>
      </c>
      <c r="W116" s="12">
        <f>IF(ISTEXT(VLOOKUP($C116,BA!$D$3:$O$120,1,FALSE)),1,"")</f>
        <v>1</v>
      </c>
      <c r="X116" s="12" t="str">
        <f>IF(ISTEXT(VLOOKUP($C116,PB!$D$3:$O$124,1,FALSE)),1,"")</f>
        <v/>
      </c>
      <c r="Y116" s="12" t="str">
        <f>IF(ISTEXT(VLOOKUP($C116,TR!$D$3:$O$120,1,FALSE)),1,"")</f>
        <v/>
      </c>
      <c r="Z116" s="12" t="str">
        <f>IF(ISTEXT(VLOOKUP($C116,TR!$E$3:$O$120,1,FALSE)),1,"")</f>
        <v/>
      </c>
      <c r="AA116" s="47">
        <f t="shared" si="14"/>
        <v>1</v>
      </c>
    </row>
    <row r="117" spans="1:27" ht="13.5" thickBot="1" x14ac:dyDescent="0.25">
      <c r="A117" s="87" t="str">
        <f t="shared" si="15"/>
        <v/>
      </c>
      <c r="B117" s="30" t="s">
        <v>56</v>
      </c>
      <c r="C117" s="35" t="s">
        <v>232</v>
      </c>
      <c r="D117" s="88" t="e">
        <f>VLOOKUP($C117,GT!$D$3:$O$113,4,FALSE)</f>
        <v>#N/A</v>
      </c>
      <c r="E117" s="88" t="e">
        <f>VLOOKUP($C117,BK!$D$3:$O$120,4,FALSE)</f>
        <v>#N/A</v>
      </c>
      <c r="F117" s="88" t="str">
        <f>VLOOKUP($C117,BA!$D$3:$O$120,4,FALSE)</f>
        <v/>
      </c>
      <c r="G117" s="88" t="e">
        <f>VLOOKUP($C117,PB!$D$3:$O$124,4,FALSE)</f>
        <v>#N/A</v>
      </c>
      <c r="H117" s="88" t="e">
        <f>VLOOKUP($C117,TR!$D$3:$O$120,5,FALSE)</f>
        <v>#N/A</v>
      </c>
      <c r="I117" s="88" t="e">
        <f>VLOOKUP($C117,TR!$E$3:$O$120,5,FALSE)</f>
        <v>#N/A</v>
      </c>
      <c r="J117" s="87">
        <f t="shared" si="16"/>
        <v>0</v>
      </c>
      <c r="K117" s="88" t="e">
        <f>VLOOKUP($C117,GT!$D$3:$O$113,8,FALSE)</f>
        <v>#N/A</v>
      </c>
      <c r="L117" s="88" t="e">
        <f>VLOOKUP($C117,BK!$D$3:$O$120,8,FALSE)</f>
        <v>#N/A</v>
      </c>
      <c r="M117" s="88" t="str">
        <f>VLOOKUP($C117,BA!$D$3:$O$120,8,FALSE)</f>
        <v/>
      </c>
      <c r="N117" s="88" t="e">
        <f>VLOOKUP($C117,PB!$D$3:$O$124,8,FALSE)</f>
        <v>#N/A</v>
      </c>
      <c r="O117" s="88" t="e">
        <f>VLOOKUP($C117,TR!$D$3:$O$120,10,FALSE)</f>
        <v>#N/A</v>
      </c>
      <c r="P117" s="88" t="e">
        <f>VLOOKUP($C117,TR!$E$3:$O$120,10,FALSE)</f>
        <v>#N/A</v>
      </c>
      <c r="Q117" s="88" t="e">
        <f>VLOOKUP($C117,BR!$D$3:$O$120,8,FALSE)</f>
        <v>#N/A</v>
      </c>
      <c r="R117" s="87">
        <f t="shared" si="17"/>
        <v>0</v>
      </c>
      <c r="S117" s="87">
        <f t="shared" si="18"/>
        <v>0</v>
      </c>
      <c r="U117" s="12" t="str">
        <f>IF(ISTEXT(VLOOKUP($C117,GT!$D$3:$O$113,1,FALSE)),1,"")</f>
        <v/>
      </c>
      <c r="V117" s="12" t="str">
        <f>IF(ISTEXT(VLOOKUP($C117,BK!$D$3:$O$120,1,FALSE)),1,"")</f>
        <v/>
      </c>
      <c r="W117" s="12">
        <f>IF(ISTEXT(VLOOKUP($C117,BA!$D$3:$O$120,1,FALSE)),1,"")</f>
        <v>1</v>
      </c>
      <c r="X117" s="12" t="str">
        <f>IF(ISTEXT(VLOOKUP($C117,PB!$D$3:$O$124,1,FALSE)),1,"")</f>
        <v/>
      </c>
      <c r="Y117" s="12" t="str">
        <f>IF(ISTEXT(VLOOKUP($C117,TR!$D$3:$O$120,1,FALSE)),1,"")</f>
        <v/>
      </c>
      <c r="Z117" s="12" t="str">
        <f>IF(ISTEXT(VLOOKUP($C117,TR!$E$3:$O$120,1,FALSE)),1,"")</f>
        <v/>
      </c>
      <c r="AA117" s="47">
        <f t="shared" si="14"/>
        <v>1</v>
      </c>
    </row>
    <row r="118" spans="1:27" ht="13.5" thickBot="1" x14ac:dyDescent="0.25">
      <c r="A118" s="87" t="str">
        <f t="shared" si="15"/>
        <v/>
      </c>
      <c r="B118" s="30" t="s">
        <v>58</v>
      </c>
      <c r="C118" s="31" t="s">
        <v>233</v>
      </c>
      <c r="D118" s="88" t="e">
        <f>VLOOKUP($C118,GT!$D$3:$O$113,4,FALSE)</f>
        <v>#N/A</v>
      </c>
      <c r="E118" s="88" t="e">
        <f>VLOOKUP($C118,BK!$D$3:$O$120,4,FALSE)</f>
        <v>#N/A</v>
      </c>
      <c r="F118" s="88" t="str">
        <f>VLOOKUP($C118,BA!$D$3:$O$120,4,FALSE)</f>
        <v/>
      </c>
      <c r="G118" s="88" t="str">
        <f>VLOOKUP($C118,PB!$D$3:$O$124,4,FALSE)</f>
        <v/>
      </c>
      <c r="H118" s="88" t="e">
        <f>VLOOKUP($C118,TR!$D$3:$O$120,5,FALSE)</f>
        <v>#N/A</v>
      </c>
      <c r="I118" s="88" t="e">
        <f>VLOOKUP($C118,TR!$E$3:$O$120,5,FALSE)</f>
        <v>#N/A</v>
      </c>
      <c r="J118" s="87">
        <f t="shared" si="16"/>
        <v>0</v>
      </c>
      <c r="K118" s="88" t="e">
        <f>VLOOKUP($C118,GT!$D$3:$O$113,8,FALSE)</f>
        <v>#N/A</v>
      </c>
      <c r="L118" s="88" t="e">
        <f>VLOOKUP($C118,BK!$D$3:$O$120,8,FALSE)</f>
        <v>#N/A</v>
      </c>
      <c r="M118" s="88" t="str">
        <f>VLOOKUP($C118,BA!$D$3:$O$120,8,FALSE)</f>
        <v/>
      </c>
      <c r="N118" s="88" t="str">
        <f>VLOOKUP($C118,PB!$D$3:$O$124,8,FALSE)</f>
        <v/>
      </c>
      <c r="O118" s="88" t="e">
        <f>VLOOKUP($C118,TR!$D$3:$O$120,10,FALSE)</f>
        <v>#N/A</v>
      </c>
      <c r="P118" s="88" t="e">
        <f>VLOOKUP($C118,TR!$E$3:$O$120,10,FALSE)</f>
        <v>#N/A</v>
      </c>
      <c r="Q118" s="88" t="e">
        <f>VLOOKUP($C118,BR!$D$3:$O$120,8,FALSE)</f>
        <v>#N/A</v>
      </c>
      <c r="R118" s="87">
        <f t="shared" si="17"/>
        <v>0</v>
      </c>
      <c r="S118" s="87">
        <f t="shared" si="18"/>
        <v>0</v>
      </c>
      <c r="U118" s="12" t="str">
        <f>IF(ISTEXT(VLOOKUP($C118,GT!$D$3:$O$113,1,FALSE)),1,"")</f>
        <v/>
      </c>
      <c r="V118" s="12" t="str">
        <f>IF(ISTEXT(VLOOKUP($C118,BK!$D$3:$O$120,1,FALSE)),1,"")</f>
        <v/>
      </c>
      <c r="W118" s="12">
        <f>IF(ISTEXT(VLOOKUP($C118,BA!$D$3:$O$120,1,FALSE)),1,"")</f>
        <v>1</v>
      </c>
      <c r="X118" s="12">
        <f>IF(ISTEXT(VLOOKUP($C118,PB!$D$3:$O$124,1,FALSE)),1,"")</f>
        <v>1</v>
      </c>
      <c r="Y118" s="12" t="str">
        <f>IF(ISTEXT(VLOOKUP($C118,TR!$D$3:$O$120,1,FALSE)),1,"")</f>
        <v/>
      </c>
      <c r="Z118" s="12" t="str">
        <f>IF(ISTEXT(VLOOKUP($C118,TR!$E$3:$O$120,1,FALSE)),1,"")</f>
        <v/>
      </c>
      <c r="AA118" s="47">
        <f t="shared" si="14"/>
        <v>2</v>
      </c>
    </row>
    <row r="119" spans="1:27" ht="13.5" thickBot="1" x14ac:dyDescent="0.25">
      <c r="A119" s="87">
        <f t="shared" si="15"/>
        <v>115</v>
      </c>
      <c r="B119" s="30" t="s">
        <v>58</v>
      </c>
      <c r="C119" s="31" t="s">
        <v>178</v>
      </c>
      <c r="D119" s="88" t="e">
        <f>VLOOKUP($C119,GT!$D$3:$O$113,4,FALSE)</f>
        <v>#N/A</v>
      </c>
      <c r="E119" s="88" t="str">
        <f>VLOOKUP($C119,BK!$D$3:$O$120,4,FALSE)</f>
        <v/>
      </c>
      <c r="F119" s="88" t="str">
        <f>VLOOKUP($C119,BA!$D$3:$O$120,4,FALSE)</f>
        <v/>
      </c>
      <c r="G119" s="88" t="e">
        <f>VLOOKUP($C119,PB!$D$3:$O$124,4,FALSE)</f>
        <v>#N/A</v>
      </c>
      <c r="H119" s="88" t="e">
        <f>VLOOKUP($C119,TR!$D$3:$O$120,5,FALSE)</f>
        <v>#N/A</v>
      </c>
      <c r="I119" s="88" t="str">
        <f>VLOOKUP($C119,TR!$E$3:$O$120,5,FALSE)</f>
        <v/>
      </c>
      <c r="J119" s="87">
        <f t="shared" si="16"/>
        <v>0</v>
      </c>
      <c r="K119" s="88" t="e">
        <f>VLOOKUP($C119,GT!$D$3:$O$113,8,FALSE)</f>
        <v>#N/A</v>
      </c>
      <c r="L119" s="88">
        <f>VLOOKUP($C119,BK!$D$3:$O$120,8,FALSE)</f>
        <v>5</v>
      </c>
      <c r="M119" s="88">
        <f>VLOOKUP($C119,BA!$D$3:$O$120,8,FALSE)</f>
        <v>5</v>
      </c>
      <c r="N119" s="88" t="e">
        <f>VLOOKUP($C119,PB!$D$3:$O$124,8,FALSE)</f>
        <v>#N/A</v>
      </c>
      <c r="O119" s="88" t="e">
        <f>VLOOKUP($C119,TR!$D$3:$O$120,10,FALSE)</f>
        <v>#N/A</v>
      </c>
      <c r="P119" s="88" t="str">
        <f>VLOOKUP($C119,TR!$E$3:$O$120,10,FALSE)</f>
        <v/>
      </c>
      <c r="Q119" s="88" t="e">
        <f>VLOOKUP($C119,BR!$D$3:$O$120,8,FALSE)</f>
        <v>#N/A</v>
      </c>
      <c r="R119" s="87">
        <f t="shared" si="17"/>
        <v>10</v>
      </c>
      <c r="S119" s="87">
        <f t="shared" si="18"/>
        <v>10</v>
      </c>
      <c r="U119" s="12" t="str">
        <f>IF(ISTEXT(VLOOKUP($C119,GT!$D$3:$O$113,1,FALSE)),1,"")</f>
        <v/>
      </c>
      <c r="V119" s="12">
        <f>IF(ISTEXT(VLOOKUP($C119,BK!$D$3:$O$120,1,FALSE)),1,"")</f>
        <v>1</v>
      </c>
      <c r="W119" s="12">
        <f>IF(ISTEXT(VLOOKUP($C119,BA!$D$3:$O$120,1,FALSE)),1,"")</f>
        <v>1</v>
      </c>
      <c r="X119" s="12" t="str">
        <f>IF(ISTEXT(VLOOKUP($C119,PB!$D$3:$O$124,1,FALSE)),1,"")</f>
        <v/>
      </c>
      <c r="Y119" s="12" t="str">
        <f>IF(ISTEXT(VLOOKUP($C119,TR!$D$3:$O$120,1,FALSE)),1,"")</f>
        <v/>
      </c>
      <c r="Z119" s="12">
        <f>IF(ISTEXT(VLOOKUP($C119,TR!$E$3:$O$120,1,FALSE)),1,"")</f>
        <v>1</v>
      </c>
      <c r="AA119" s="47">
        <f t="shared" si="14"/>
        <v>3</v>
      </c>
    </row>
    <row r="120" spans="1:27" ht="13.5" thickBot="1" x14ac:dyDescent="0.25">
      <c r="A120" s="87" t="str">
        <f t="shared" si="15"/>
        <v/>
      </c>
      <c r="B120" s="30" t="s">
        <v>67</v>
      </c>
      <c r="C120" s="31" t="s">
        <v>169</v>
      </c>
      <c r="D120" s="88" t="e">
        <f>VLOOKUP($C120,GT!$D$3:$O$113,4,FALSE)</f>
        <v>#N/A</v>
      </c>
      <c r="E120" s="88" t="str">
        <f>VLOOKUP($C120,BK!$D$3:$O$120,4,FALSE)</f>
        <v/>
      </c>
      <c r="F120" s="88" t="str">
        <f>VLOOKUP($C120,BA!$D$3:$O$120,4,FALSE)</f>
        <v/>
      </c>
      <c r="G120" s="88" t="e">
        <f>VLOOKUP($C120,PB!$D$3:$O$124,4,FALSE)</f>
        <v>#N/A</v>
      </c>
      <c r="H120" s="88" t="e">
        <f>VLOOKUP($C120,TR!$D$3:$O$120,5,FALSE)</f>
        <v>#N/A</v>
      </c>
      <c r="I120" s="88" t="e">
        <f>VLOOKUP($C120,TR!$E$3:$O$120,5,FALSE)</f>
        <v>#N/A</v>
      </c>
      <c r="J120" s="87">
        <f t="shared" si="16"/>
        <v>0</v>
      </c>
      <c r="K120" s="88" t="e">
        <f>VLOOKUP($C120,GT!$D$3:$O$113,8,FALSE)</f>
        <v>#N/A</v>
      </c>
      <c r="L120" s="88" t="str">
        <f>VLOOKUP($C120,BK!$D$3:$O$120,8,FALSE)</f>
        <v/>
      </c>
      <c r="M120" s="88" t="str">
        <f>VLOOKUP($C120,BA!$D$3:$O$120,8,FALSE)</f>
        <v/>
      </c>
      <c r="N120" s="88" t="e">
        <f>VLOOKUP($C120,PB!$D$3:$O$124,8,FALSE)</f>
        <v>#N/A</v>
      </c>
      <c r="O120" s="88" t="e">
        <f>VLOOKUP($C120,TR!$D$3:$O$120,10,FALSE)</f>
        <v>#N/A</v>
      </c>
      <c r="P120" s="88" t="e">
        <f>VLOOKUP($C120,TR!$E$3:$O$120,10,FALSE)</f>
        <v>#N/A</v>
      </c>
      <c r="Q120" s="88" t="e">
        <f>VLOOKUP($C120,BR!$D$3:$O$120,8,FALSE)</f>
        <v>#N/A</v>
      </c>
      <c r="R120" s="87">
        <f t="shared" si="17"/>
        <v>0</v>
      </c>
      <c r="S120" s="87">
        <f t="shared" si="18"/>
        <v>0</v>
      </c>
      <c r="U120" s="12" t="str">
        <f>IF(ISTEXT(VLOOKUP($C120,GT!$D$3:$O$113,1,FALSE)),1,"")</f>
        <v/>
      </c>
      <c r="V120" s="12">
        <f>IF(ISTEXT(VLOOKUP($C120,BK!$D$3:$O$120,1,FALSE)),1,"")</f>
        <v>1</v>
      </c>
      <c r="W120" s="12">
        <f>IF(ISTEXT(VLOOKUP($C120,BA!$D$3:$O$120,1,FALSE)),1,"")</f>
        <v>1</v>
      </c>
      <c r="X120" s="12" t="str">
        <f>IF(ISTEXT(VLOOKUP($C120,PB!$D$3:$O$124,1,FALSE)),1,"")</f>
        <v/>
      </c>
      <c r="Y120" s="12" t="str">
        <f>IF(ISTEXT(VLOOKUP($C120,TR!$D$3:$O$120,1,FALSE)),1,"")</f>
        <v/>
      </c>
      <c r="Z120" s="12" t="str">
        <f>IF(ISTEXT(VLOOKUP($C120,TR!$E$3:$O$120,1,FALSE)),1,"")</f>
        <v/>
      </c>
      <c r="AA120" s="47">
        <f t="shared" si="14"/>
        <v>2</v>
      </c>
    </row>
    <row r="121" spans="1:27" ht="13.5" thickBot="1" x14ac:dyDescent="0.25">
      <c r="A121" s="87" t="str">
        <f t="shared" si="15"/>
        <v/>
      </c>
      <c r="B121" s="30" t="s">
        <v>56</v>
      </c>
      <c r="C121" s="35" t="s">
        <v>235</v>
      </c>
      <c r="D121" s="88" t="e">
        <f>VLOOKUP($C121,GT!$D$3:$O$113,4,FALSE)</f>
        <v>#N/A</v>
      </c>
      <c r="E121" s="88" t="e">
        <f>VLOOKUP($C121,BK!$D$3:$O$120,4,FALSE)</f>
        <v>#N/A</v>
      </c>
      <c r="F121" s="88" t="str">
        <f>VLOOKUP($C121,BA!$D$3:$O$120,4,FALSE)</f>
        <v/>
      </c>
      <c r="G121" s="88" t="str">
        <f>VLOOKUP($C121,PB!$D$3:$O$124,4,FALSE)</f>
        <v/>
      </c>
      <c r="H121" s="88" t="e">
        <f>VLOOKUP($C121,TR!$D$3:$O$120,5,FALSE)</f>
        <v>#N/A</v>
      </c>
      <c r="I121" s="88" t="e">
        <f>VLOOKUP($C121,TR!$E$3:$O$120,5,FALSE)</f>
        <v>#N/A</v>
      </c>
      <c r="J121" s="87">
        <f t="shared" si="16"/>
        <v>0</v>
      </c>
      <c r="K121" s="88" t="e">
        <f>VLOOKUP($C121,GT!$D$3:$O$113,8,FALSE)</f>
        <v>#N/A</v>
      </c>
      <c r="L121" s="88" t="e">
        <f>VLOOKUP($C121,BK!$D$3:$O$120,8,FALSE)</f>
        <v>#N/A</v>
      </c>
      <c r="M121" s="88" t="str">
        <f>VLOOKUP($C121,BA!$D$3:$O$120,8,FALSE)</f>
        <v/>
      </c>
      <c r="N121" s="88" t="str">
        <f>VLOOKUP($C121,PB!$D$3:$O$124,8,FALSE)</f>
        <v/>
      </c>
      <c r="O121" s="88" t="e">
        <f>VLOOKUP($C121,TR!$D$3:$O$120,10,FALSE)</f>
        <v>#N/A</v>
      </c>
      <c r="P121" s="88" t="e">
        <f>VLOOKUP($C121,TR!$E$3:$O$120,10,FALSE)</f>
        <v>#N/A</v>
      </c>
      <c r="Q121" s="88" t="e">
        <f>VLOOKUP($C121,BR!$D$3:$O$120,8,FALSE)</f>
        <v>#N/A</v>
      </c>
      <c r="R121" s="87">
        <f t="shared" si="17"/>
        <v>0</v>
      </c>
      <c r="S121" s="87">
        <f t="shared" si="18"/>
        <v>0</v>
      </c>
      <c r="U121" s="12" t="str">
        <f>IF(ISTEXT(VLOOKUP($C121,GT!$D$3:$O$113,1,FALSE)),1,"")</f>
        <v/>
      </c>
      <c r="V121" s="12" t="str">
        <f>IF(ISTEXT(VLOOKUP($C121,BK!$D$3:$O$120,1,FALSE)),1,"")</f>
        <v/>
      </c>
      <c r="W121" s="12">
        <f>IF(ISTEXT(VLOOKUP($C121,BA!$D$3:$O$120,1,FALSE)),1,"")</f>
        <v>1</v>
      </c>
      <c r="X121" s="12">
        <f>IF(ISTEXT(VLOOKUP($C121,PB!$D$3:$O$124,1,FALSE)),1,"")</f>
        <v>1</v>
      </c>
      <c r="Y121" s="12" t="str">
        <f>IF(ISTEXT(VLOOKUP($C121,TR!$D$3:$O$120,1,FALSE)),1,"")</f>
        <v/>
      </c>
      <c r="Z121" s="12" t="str">
        <f>IF(ISTEXT(VLOOKUP($C121,TR!$E$3:$O$120,1,FALSE)),1,"")</f>
        <v/>
      </c>
      <c r="AA121" s="47">
        <f t="shared" si="14"/>
        <v>2</v>
      </c>
    </row>
    <row r="122" spans="1:27" ht="13.5" thickBot="1" x14ac:dyDescent="0.25">
      <c r="A122" s="87" t="str">
        <f t="shared" si="15"/>
        <v/>
      </c>
      <c r="B122" s="30" t="s">
        <v>58</v>
      </c>
      <c r="C122" s="35" t="s">
        <v>236</v>
      </c>
      <c r="D122" s="88" t="e">
        <f>VLOOKUP($C122,GT!$D$3:$O$113,4,FALSE)</f>
        <v>#N/A</v>
      </c>
      <c r="E122" s="88" t="e">
        <f>VLOOKUP($C122,BK!$D$3:$O$120,4,FALSE)</f>
        <v>#N/A</v>
      </c>
      <c r="F122" s="88" t="str">
        <f>VLOOKUP($C122,BA!$D$3:$O$120,4,FALSE)</f>
        <v/>
      </c>
      <c r="G122" s="88" t="str">
        <f>VLOOKUP($C122,PB!$D$3:$O$124,4,FALSE)</f>
        <v/>
      </c>
      <c r="H122" s="88" t="e">
        <f>VLOOKUP($C122,TR!$D$3:$O$120,5,FALSE)</f>
        <v>#N/A</v>
      </c>
      <c r="I122" s="88" t="e">
        <f>VLOOKUP($C122,TR!$E$3:$O$120,5,FALSE)</f>
        <v>#N/A</v>
      </c>
      <c r="J122" s="87">
        <f t="shared" si="16"/>
        <v>0</v>
      </c>
      <c r="K122" s="88" t="e">
        <f>VLOOKUP($C122,GT!$D$3:$O$113,8,FALSE)</f>
        <v>#N/A</v>
      </c>
      <c r="L122" s="88" t="e">
        <f>VLOOKUP($C122,BK!$D$3:$O$120,8,FALSE)</f>
        <v>#N/A</v>
      </c>
      <c r="M122" s="88" t="str">
        <f>VLOOKUP($C122,BA!$D$3:$O$120,8,FALSE)</f>
        <v/>
      </c>
      <c r="N122" s="88" t="str">
        <f>VLOOKUP($C122,PB!$D$3:$O$124,8,FALSE)</f>
        <v/>
      </c>
      <c r="O122" s="88" t="e">
        <f>VLOOKUP($C122,TR!$D$3:$O$120,10,FALSE)</f>
        <v>#N/A</v>
      </c>
      <c r="P122" s="88" t="e">
        <f>VLOOKUP($C122,TR!$E$3:$O$120,10,FALSE)</f>
        <v>#N/A</v>
      </c>
      <c r="Q122" s="88" t="e">
        <f>VLOOKUP($C122,BR!$D$3:$O$120,8,FALSE)</f>
        <v>#N/A</v>
      </c>
      <c r="R122" s="87">
        <f t="shared" si="17"/>
        <v>0</v>
      </c>
      <c r="S122" s="87">
        <f t="shared" si="18"/>
        <v>0</v>
      </c>
      <c r="U122" s="12" t="str">
        <f>IF(ISTEXT(VLOOKUP($C122,GT!$D$3:$O$113,1,FALSE)),1,"")</f>
        <v/>
      </c>
      <c r="V122" s="12" t="str">
        <f>IF(ISTEXT(VLOOKUP($C122,BK!$D$3:$O$120,1,FALSE)),1,"")</f>
        <v/>
      </c>
      <c r="W122" s="12">
        <f>IF(ISTEXT(VLOOKUP($C122,BA!$D$3:$O$120,1,FALSE)),1,"")</f>
        <v>1</v>
      </c>
      <c r="X122" s="12">
        <f>IF(ISTEXT(VLOOKUP($C122,PB!$D$3:$O$124,1,FALSE)),1,"")</f>
        <v>1</v>
      </c>
      <c r="Y122" s="12" t="str">
        <f>IF(ISTEXT(VLOOKUP($C122,TR!$D$3:$O$120,1,FALSE)),1,"")</f>
        <v/>
      </c>
      <c r="Z122" s="12" t="str">
        <f>IF(ISTEXT(VLOOKUP($C122,TR!$E$3:$O$120,1,FALSE)),1,"")</f>
        <v/>
      </c>
      <c r="AA122" s="47">
        <f t="shared" si="14"/>
        <v>2</v>
      </c>
    </row>
    <row r="123" spans="1:27" ht="13.5" thickBot="1" x14ac:dyDescent="0.25">
      <c r="A123" s="87" t="str">
        <f t="shared" si="15"/>
        <v/>
      </c>
      <c r="B123" s="30" t="s">
        <v>64</v>
      </c>
      <c r="C123" s="31" t="s">
        <v>237</v>
      </c>
      <c r="D123" s="88" t="e">
        <f>VLOOKUP($C123,GT!$D$3:$O$113,4,FALSE)</f>
        <v>#N/A</v>
      </c>
      <c r="E123" s="88" t="e">
        <f>VLOOKUP($C123,BK!$D$3:$O$120,4,FALSE)</f>
        <v>#N/A</v>
      </c>
      <c r="F123" s="88" t="str">
        <f>VLOOKUP($C123,BA!$D$3:$O$120,4,FALSE)</f>
        <v/>
      </c>
      <c r="G123" s="88" t="str">
        <f>VLOOKUP($C123,PB!$D$3:$O$124,4,FALSE)</f>
        <v/>
      </c>
      <c r="H123" s="88" t="e">
        <f>VLOOKUP($C123,TR!$D$3:$O$120,5,FALSE)</f>
        <v>#N/A</v>
      </c>
      <c r="I123" s="88" t="e">
        <f>VLOOKUP($C123,TR!$E$3:$O$120,5,FALSE)</f>
        <v>#N/A</v>
      </c>
      <c r="J123" s="87">
        <f t="shared" si="16"/>
        <v>0</v>
      </c>
      <c r="K123" s="88" t="e">
        <f>VLOOKUP($C123,GT!$D$3:$O$113,8,FALSE)</f>
        <v>#N/A</v>
      </c>
      <c r="L123" s="88" t="e">
        <f>VLOOKUP($C123,BK!$D$3:$O$120,8,FALSE)</f>
        <v>#N/A</v>
      </c>
      <c r="M123" s="88" t="str">
        <f>VLOOKUP($C123,BA!$D$3:$O$120,8,FALSE)</f>
        <v/>
      </c>
      <c r="N123" s="88" t="str">
        <f>VLOOKUP($C123,PB!$D$3:$O$124,8,FALSE)</f>
        <v/>
      </c>
      <c r="O123" s="88" t="e">
        <f>VLOOKUP($C123,TR!$D$3:$O$120,10,FALSE)</f>
        <v>#N/A</v>
      </c>
      <c r="P123" s="88" t="e">
        <f>VLOOKUP($C123,TR!$E$3:$O$120,10,FALSE)</f>
        <v>#N/A</v>
      </c>
      <c r="Q123" s="88" t="e">
        <f>VLOOKUP($C123,BR!$D$3:$O$120,8,FALSE)</f>
        <v>#N/A</v>
      </c>
      <c r="R123" s="87">
        <f t="shared" si="17"/>
        <v>0</v>
      </c>
      <c r="S123" s="87">
        <f t="shared" si="18"/>
        <v>0</v>
      </c>
      <c r="U123" s="12" t="str">
        <f>IF(ISTEXT(VLOOKUP($C123,GT!$D$3:$O$113,1,FALSE)),1,"")</f>
        <v/>
      </c>
      <c r="V123" s="12" t="str">
        <f>IF(ISTEXT(VLOOKUP($C123,BK!$D$3:$O$120,1,FALSE)),1,"")</f>
        <v/>
      </c>
      <c r="W123" s="12">
        <f>IF(ISTEXT(VLOOKUP($C123,BA!$D$3:$O$120,1,FALSE)),1,"")</f>
        <v>1</v>
      </c>
      <c r="X123" s="12">
        <f>IF(ISTEXT(VLOOKUP($C123,PB!$D$3:$O$124,1,FALSE)),1,"")</f>
        <v>1</v>
      </c>
      <c r="Y123" s="12" t="str">
        <f>IF(ISTEXT(VLOOKUP($C123,TR!$D$3:$O$120,1,FALSE)),1,"")</f>
        <v/>
      </c>
      <c r="Z123" s="12" t="str">
        <f>IF(ISTEXT(VLOOKUP($C123,TR!$E$3:$O$120,1,FALSE)),1,"")</f>
        <v/>
      </c>
      <c r="AA123" s="47">
        <f t="shared" si="14"/>
        <v>2</v>
      </c>
    </row>
    <row r="124" spans="1:27" ht="13.5" thickBot="1" x14ac:dyDescent="0.25">
      <c r="A124" s="87" t="str">
        <f t="shared" si="15"/>
        <v/>
      </c>
      <c r="B124" s="30" t="s">
        <v>61</v>
      </c>
      <c r="C124" s="31" t="s">
        <v>238</v>
      </c>
      <c r="D124" s="88" t="e">
        <f>VLOOKUP($C124,GT!$D$3:$O$113,4,FALSE)</f>
        <v>#N/A</v>
      </c>
      <c r="E124" s="88" t="e">
        <f>VLOOKUP($C124,BK!$D$3:$O$120,4,FALSE)</f>
        <v>#N/A</v>
      </c>
      <c r="F124" s="88" t="str">
        <f>VLOOKUP($C124,BA!$D$3:$O$120,4,FALSE)</f>
        <v/>
      </c>
      <c r="G124" s="88" t="e">
        <f>VLOOKUP($C124,PB!$D$3:$O$124,4,FALSE)</f>
        <v>#N/A</v>
      </c>
      <c r="H124" s="88" t="e">
        <f>VLOOKUP($C124,TR!$D$3:$O$120,5,FALSE)</f>
        <v>#N/A</v>
      </c>
      <c r="I124" s="88" t="e">
        <f>VLOOKUP($C124,TR!$E$3:$O$120,5,FALSE)</f>
        <v>#N/A</v>
      </c>
      <c r="J124" s="87">
        <f t="shared" si="16"/>
        <v>0</v>
      </c>
      <c r="K124" s="88" t="e">
        <f>VLOOKUP($C124,GT!$D$3:$O$113,8,FALSE)</f>
        <v>#N/A</v>
      </c>
      <c r="L124" s="88" t="e">
        <f>VLOOKUP($C124,BK!$D$3:$O$120,8,FALSE)</f>
        <v>#N/A</v>
      </c>
      <c r="M124" s="88" t="str">
        <f>VLOOKUP($C124,BA!$D$3:$O$120,8,FALSE)</f>
        <v/>
      </c>
      <c r="N124" s="88" t="e">
        <f>VLOOKUP($C124,PB!$D$3:$O$124,8,FALSE)</f>
        <v>#N/A</v>
      </c>
      <c r="O124" s="88" t="e">
        <f>VLOOKUP($C124,TR!$D$3:$O$120,10,FALSE)</f>
        <v>#N/A</v>
      </c>
      <c r="P124" s="88" t="e">
        <f>VLOOKUP($C124,TR!$E$3:$O$120,10,FALSE)</f>
        <v>#N/A</v>
      </c>
      <c r="Q124" s="88" t="e">
        <f>VLOOKUP($C124,BR!$D$3:$O$120,8,FALSE)</f>
        <v>#N/A</v>
      </c>
      <c r="R124" s="87">
        <f t="shared" si="17"/>
        <v>0</v>
      </c>
      <c r="S124" s="87">
        <f t="shared" si="18"/>
        <v>0</v>
      </c>
      <c r="U124" s="12" t="str">
        <f>IF(ISTEXT(VLOOKUP($C124,GT!$D$3:$O$113,1,FALSE)),1,"")</f>
        <v/>
      </c>
      <c r="V124" s="12" t="str">
        <f>IF(ISTEXT(VLOOKUP($C124,BK!$D$3:$O$120,1,FALSE)),1,"")</f>
        <v/>
      </c>
      <c r="W124" s="12">
        <f>IF(ISTEXT(VLOOKUP($C124,BA!$D$3:$O$120,1,FALSE)),1,"")</f>
        <v>1</v>
      </c>
      <c r="X124" s="12" t="str">
        <f>IF(ISTEXT(VLOOKUP($C124,PB!$D$3:$O$124,1,FALSE)),1,"")</f>
        <v/>
      </c>
      <c r="Y124" s="12" t="str">
        <f>IF(ISTEXT(VLOOKUP($C124,TR!$D$3:$O$120,1,FALSE)),1,"")</f>
        <v/>
      </c>
      <c r="Z124" s="12" t="str">
        <f>IF(ISTEXT(VLOOKUP($C124,TR!$E$3:$O$120,1,FALSE)),1,"")</f>
        <v/>
      </c>
      <c r="AA124" s="47">
        <f t="shared" si="14"/>
        <v>1</v>
      </c>
    </row>
    <row r="125" spans="1:27" ht="13.5" thickBot="1" x14ac:dyDescent="0.25">
      <c r="A125" s="87" t="str">
        <f t="shared" si="15"/>
        <v/>
      </c>
      <c r="B125" s="30" t="s">
        <v>58</v>
      </c>
      <c r="C125" s="35" t="s">
        <v>188</v>
      </c>
      <c r="D125" s="88" t="e">
        <f>VLOOKUP($C125,GT!$D$3:$O$113,4,FALSE)</f>
        <v>#N/A</v>
      </c>
      <c r="E125" s="88" t="str">
        <f>VLOOKUP($C125,BK!$D$3:$O$120,4,FALSE)</f>
        <v/>
      </c>
      <c r="F125" s="88" t="e">
        <f>VLOOKUP($C125,BA!$D$3:$O$120,4,FALSE)</f>
        <v>#N/A</v>
      </c>
      <c r="G125" s="88" t="e">
        <f>VLOOKUP($C125,PB!$D$3:$O$124,4,FALSE)</f>
        <v>#N/A</v>
      </c>
      <c r="H125" s="88" t="e">
        <f>VLOOKUP($C125,TR!$D$3:$O$120,5,FALSE)</f>
        <v>#N/A</v>
      </c>
      <c r="I125" s="88" t="e">
        <f>VLOOKUP($C125,TR!$E$3:$O$120,5,FALSE)</f>
        <v>#N/A</v>
      </c>
      <c r="J125" s="87">
        <f t="shared" si="16"/>
        <v>0</v>
      </c>
      <c r="K125" s="88" t="e">
        <f>VLOOKUP($C125,GT!$D$3:$O$113,8,FALSE)</f>
        <v>#N/A</v>
      </c>
      <c r="L125" s="88" t="str">
        <f>VLOOKUP($C125,BK!$D$3:$O$120,8,FALSE)</f>
        <v/>
      </c>
      <c r="M125" s="88" t="e">
        <f>VLOOKUP($C125,BA!$D$3:$O$120,8,FALSE)</f>
        <v>#N/A</v>
      </c>
      <c r="N125" s="88" t="e">
        <f>VLOOKUP($C125,PB!$D$3:$O$124,8,FALSE)</f>
        <v>#N/A</v>
      </c>
      <c r="O125" s="88" t="e">
        <f>VLOOKUP($C125,TR!$D$3:$O$120,10,FALSE)</f>
        <v>#N/A</v>
      </c>
      <c r="P125" s="88" t="e">
        <f>VLOOKUP($C125,TR!$E$3:$O$120,10,FALSE)</f>
        <v>#N/A</v>
      </c>
      <c r="Q125" s="88" t="e">
        <f>VLOOKUP($C125,BR!$D$3:$O$120,8,FALSE)</f>
        <v>#N/A</v>
      </c>
      <c r="R125" s="87">
        <f t="shared" si="17"/>
        <v>0</v>
      </c>
      <c r="S125" s="87">
        <f t="shared" si="18"/>
        <v>0</v>
      </c>
      <c r="U125" s="12" t="str">
        <f>IF(ISTEXT(VLOOKUP($C125,GT!$D$3:$O$113,1,FALSE)),1,"")</f>
        <v/>
      </c>
      <c r="V125" s="12">
        <f>IF(ISTEXT(VLOOKUP($C125,BK!$D$3:$O$120,1,FALSE)),1,"")</f>
        <v>1</v>
      </c>
      <c r="W125" s="12" t="str">
        <f>IF(ISTEXT(VLOOKUP($C125,BA!$D$3:$O$120,1,FALSE)),1,"")</f>
        <v/>
      </c>
      <c r="X125" s="12" t="str">
        <f>IF(ISTEXT(VLOOKUP($C125,PB!$D$3:$O$124,1,FALSE)),1,"")</f>
        <v/>
      </c>
      <c r="Y125" s="12" t="str">
        <f>IF(ISTEXT(VLOOKUP($C125,TR!$D$3:$O$120,1,FALSE)),1,"")</f>
        <v/>
      </c>
      <c r="Z125" s="12" t="str">
        <f>IF(ISTEXT(VLOOKUP($C125,TR!$E$3:$O$120,1,FALSE)),1,"")</f>
        <v/>
      </c>
      <c r="AA125" s="47">
        <f t="shared" si="14"/>
        <v>1</v>
      </c>
    </row>
    <row r="126" spans="1:27" ht="13.5" thickBot="1" x14ac:dyDescent="0.25">
      <c r="A126" s="87" t="str">
        <f t="shared" si="15"/>
        <v/>
      </c>
      <c r="B126" s="30" t="s">
        <v>56</v>
      </c>
      <c r="C126" s="35" t="s">
        <v>185</v>
      </c>
      <c r="D126" s="88" t="e">
        <f>VLOOKUP($C126,GT!$D$3:$O$113,4,FALSE)</f>
        <v>#N/A</v>
      </c>
      <c r="E126" s="88" t="str">
        <f>VLOOKUP($C126,BK!$D$3:$O$120,4,FALSE)</f>
        <v/>
      </c>
      <c r="F126" s="88" t="e">
        <f>VLOOKUP($C126,BA!$D$3:$O$120,4,FALSE)</f>
        <v>#N/A</v>
      </c>
      <c r="G126" s="88" t="e">
        <f>VLOOKUP($C126,PB!$D$3:$O$124,4,FALSE)</f>
        <v>#N/A</v>
      </c>
      <c r="H126" s="88" t="e">
        <f>VLOOKUP($C126,TR!$D$3:$O$120,5,FALSE)</f>
        <v>#N/A</v>
      </c>
      <c r="I126" s="88" t="e">
        <f>VLOOKUP($C126,TR!$E$3:$O$120,5,FALSE)</f>
        <v>#N/A</v>
      </c>
      <c r="J126" s="87">
        <f t="shared" si="16"/>
        <v>0</v>
      </c>
      <c r="K126" s="88" t="e">
        <f>VLOOKUP($C126,GT!$D$3:$O$113,8,FALSE)</f>
        <v>#N/A</v>
      </c>
      <c r="L126" s="88" t="str">
        <f>VLOOKUP($C126,BK!$D$3:$O$120,8,FALSE)</f>
        <v/>
      </c>
      <c r="M126" s="88" t="e">
        <f>VLOOKUP($C126,BA!$D$3:$O$120,8,FALSE)</f>
        <v>#N/A</v>
      </c>
      <c r="N126" s="88" t="e">
        <f>VLOOKUP($C126,PB!$D$3:$O$124,8,FALSE)</f>
        <v>#N/A</v>
      </c>
      <c r="O126" s="88" t="e">
        <f>VLOOKUP($C126,TR!$D$3:$O$120,10,FALSE)</f>
        <v>#N/A</v>
      </c>
      <c r="P126" s="88" t="e">
        <f>VLOOKUP($C126,TR!$E$3:$O$120,10,FALSE)</f>
        <v>#N/A</v>
      </c>
      <c r="Q126" s="88" t="e">
        <f>VLOOKUP($C126,BR!$D$3:$O$120,8,FALSE)</f>
        <v>#N/A</v>
      </c>
      <c r="R126" s="87">
        <f t="shared" si="17"/>
        <v>0</v>
      </c>
      <c r="S126" s="87">
        <f t="shared" si="18"/>
        <v>0</v>
      </c>
      <c r="U126" s="85" t="str">
        <f>IF(ISTEXT(VLOOKUP($C126,GT!$D$3:$O$113,1,FALSE)),1,"")</f>
        <v/>
      </c>
      <c r="V126" s="85">
        <f>IF(ISTEXT(VLOOKUP($C126,BK!$D$3:$O$120,1,FALSE)),1,"")</f>
        <v>1</v>
      </c>
      <c r="W126" s="85" t="str">
        <f>IF(ISTEXT(VLOOKUP($C126,BA!$D$3:$O$120,1,FALSE)),1,"")</f>
        <v/>
      </c>
      <c r="X126" s="85" t="str">
        <f>IF(ISTEXT(VLOOKUP($C126,PB!$D$3:$O$124,1,FALSE)),1,"")</f>
        <v/>
      </c>
      <c r="Y126" s="85" t="str">
        <f>IF(ISTEXT(VLOOKUP($C126,TR!$D$3:$O$120,1,FALSE)),1,"")</f>
        <v/>
      </c>
      <c r="Z126" s="85" t="str">
        <f>IF(ISTEXT(VLOOKUP($C126,TR!$E$3:$O$120,1,FALSE)),1,"")</f>
        <v/>
      </c>
      <c r="AA126" s="2">
        <f t="shared" si="14"/>
        <v>1</v>
      </c>
    </row>
    <row r="127" spans="1:27" ht="13.5" thickBot="1" x14ac:dyDescent="0.25">
      <c r="A127" s="87" t="str">
        <f t="shared" si="15"/>
        <v/>
      </c>
      <c r="B127" s="30" t="s">
        <v>56</v>
      </c>
      <c r="C127" s="31" t="s">
        <v>183</v>
      </c>
      <c r="D127" s="88" t="e">
        <f>VLOOKUP($C127,GT!$D$3:$O$113,4,FALSE)</f>
        <v>#N/A</v>
      </c>
      <c r="E127" s="88" t="str">
        <f>VLOOKUP($C127,BK!$D$3:$O$120,4,FALSE)</f>
        <v/>
      </c>
      <c r="F127" s="88" t="e">
        <f>VLOOKUP($C127,BA!$D$3:$O$120,4,FALSE)</f>
        <v>#N/A</v>
      </c>
      <c r="G127" s="88" t="e">
        <f>VLOOKUP($C127,PB!$D$3:$O$124,4,FALSE)</f>
        <v>#N/A</v>
      </c>
      <c r="H127" s="88" t="str">
        <f>VLOOKUP($C127,TR!$D$3:$O$120,5,FALSE)</f>
        <v/>
      </c>
      <c r="I127" s="88" t="e">
        <f>VLOOKUP($C127,TR!$E$3:$O$120,5,FALSE)</f>
        <v>#N/A</v>
      </c>
      <c r="J127" s="87">
        <f t="shared" si="16"/>
        <v>0</v>
      </c>
      <c r="K127" s="88" t="e">
        <f>VLOOKUP($C127,GT!$D$3:$O$113,8,FALSE)</f>
        <v>#N/A</v>
      </c>
      <c r="L127" s="88" t="str">
        <f>VLOOKUP($C127,BK!$D$3:$O$120,8,FALSE)</f>
        <v/>
      </c>
      <c r="M127" s="88" t="e">
        <f>VLOOKUP($C127,BA!$D$3:$O$120,8,FALSE)</f>
        <v>#N/A</v>
      </c>
      <c r="N127" s="88" t="e">
        <f>VLOOKUP($C127,PB!$D$3:$O$124,8,FALSE)</f>
        <v>#N/A</v>
      </c>
      <c r="O127" s="88" t="str">
        <f>VLOOKUP($C127,TR!$D$3:$O$120,10,FALSE)</f>
        <v/>
      </c>
      <c r="P127" s="88" t="e">
        <f>VLOOKUP($C127,TR!$E$3:$O$120,10,FALSE)</f>
        <v>#N/A</v>
      </c>
      <c r="Q127" s="88" t="e">
        <f>VLOOKUP($C127,BR!$D$3:$O$120,8,FALSE)</f>
        <v>#N/A</v>
      </c>
      <c r="R127" s="87">
        <f t="shared" si="17"/>
        <v>0</v>
      </c>
      <c r="S127" s="87">
        <f t="shared" si="18"/>
        <v>0</v>
      </c>
      <c r="U127" s="85" t="str">
        <f>IF(ISTEXT(VLOOKUP($C127,GT!$D$3:$O$113,1,FALSE)),1,"")</f>
        <v/>
      </c>
      <c r="V127" s="85">
        <f>IF(ISTEXT(VLOOKUP($C127,BK!$D$3:$O$120,1,FALSE)),1,"")</f>
        <v>1</v>
      </c>
      <c r="W127" s="85" t="str">
        <f>IF(ISTEXT(VLOOKUP($C127,BA!$D$3:$O$120,1,FALSE)),1,"")</f>
        <v/>
      </c>
      <c r="X127" s="85" t="str">
        <f>IF(ISTEXT(VLOOKUP($C127,PB!$D$3:$O$124,1,FALSE)),1,"")</f>
        <v/>
      </c>
      <c r="Y127" s="85">
        <f>IF(ISTEXT(VLOOKUP($C127,TR!$D$3:$O$120,1,FALSE)),1,"")</f>
        <v>1</v>
      </c>
      <c r="Z127" s="85" t="str">
        <f>IF(ISTEXT(VLOOKUP($C127,TR!$E$3:$O$120,1,FALSE)),1,"")</f>
        <v/>
      </c>
      <c r="AA127" s="2">
        <f t="shared" si="14"/>
        <v>2</v>
      </c>
    </row>
    <row r="128" spans="1:27" ht="13.5" thickBot="1" x14ac:dyDescent="0.25">
      <c r="A128" s="87">
        <f t="shared" si="15"/>
        <v>124</v>
      </c>
      <c r="B128" s="30" t="s">
        <v>61</v>
      </c>
      <c r="C128" s="31" t="s">
        <v>180</v>
      </c>
      <c r="D128" s="88" t="e">
        <f>VLOOKUP($C128,GT!$D$3:$O$113,4,FALSE)</f>
        <v>#N/A</v>
      </c>
      <c r="E128" s="88" t="str">
        <f>VLOOKUP($C128,BK!$D$3:$O$120,4,FALSE)</f>
        <v/>
      </c>
      <c r="F128" s="88" t="e">
        <f>VLOOKUP($C128,BA!$D$3:$O$120,4,FALSE)</f>
        <v>#N/A</v>
      </c>
      <c r="G128" s="88" t="e">
        <f>VLOOKUP($C128,PB!$D$3:$O$124,4,FALSE)</f>
        <v>#N/A</v>
      </c>
      <c r="H128" s="88" t="str">
        <f>VLOOKUP($C128,TR!$D$3:$O$120,5,FALSE)</f>
        <v/>
      </c>
      <c r="I128" s="88" t="e">
        <f>VLOOKUP($C128,TR!$E$3:$O$120,5,FALSE)</f>
        <v>#N/A</v>
      </c>
      <c r="J128" s="87">
        <f t="shared" si="16"/>
        <v>0</v>
      </c>
      <c r="K128" s="88" t="e">
        <f>VLOOKUP($C128,GT!$D$3:$O$113,8,FALSE)</f>
        <v>#N/A</v>
      </c>
      <c r="L128" s="88">
        <f>VLOOKUP($C128,BK!$D$3:$O$120,8,FALSE)</f>
        <v>6</v>
      </c>
      <c r="M128" s="88" t="e">
        <f>VLOOKUP($C128,BA!$D$3:$O$120,8,FALSE)</f>
        <v>#N/A</v>
      </c>
      <c r="N128" s="88" t="e">
        <f>VLOOKUP($C128,PB!$D$3:$O$124,8,FALSE)</f>
        <v>#N/A</v>
      </c>
      <c r="O128" s="88" t="str">
        <f>VLOOKUP($C128,TR!$D$3:$O$120,10,FALSE)</f>
        <v/>
      </c>
      <c r="P128" s="88" t="e">
        <f>VLOOKUP($C128,TR!$E$3:$O$120,10,FALSE)</f>
        <v>#N/A</v>
      </c>
      <c r="Q128" s="88" t="e">
        <f>VLOOKUP($C128,BR!$D$3:$O$120,8,FALSE)</f>
        <v>#N/A</v>
      </c>
      <c r="R128" s="87">
        <f t="shared" si="17"/>
        <v>6</v>
      </c>
      <c r="S128" s="87">
        <f t="shared" si="18"/>
        <v>6</v>
      </c>
      <c r="U128" s="85" t="str">
        <f>IF(ISTEXT(VLOOKUP($C128,GT!$D$3:$O$113,1,FALSE)),1,"")</f>
        <v/>
      </c>
      <c r="V128" s="85">
        <f>IF(ISTEXT(VLOOKUP($C128,BK!$D$3:$O$120,1,FALSE)),1,"")</f>
        <v>1</v>
      </c>
      <c r="W128" s="85" t="str">
        <f>IF(ISTEXT(VLOOKUP($C128,BA!$D$3:$O$120,1,FALSE)),1,"")</f>
        <v/>
      </c>
      <c r="X128" s="85" t="str">
        <f>IF(ISTEXT(VLOOKUP($C128,PB!$D$3:$O$124,1,FALSE)),1,"")</f>
        <v/>
      </c>
      <c r="Y128" s="85">
        <f>IF(ISTEXT(VLOOKUP($C128,TR!$D$3:$O$120,1,FALSE)),1,"")</f>
        <v>1</v>
      </c>
      <c r="Z128" s="85" t="str">
        <f>IF(ISTEXT(VLOOKUP($C128,TR!$E$3:$O$120,1,FALSE)),1,"")</f>
        <v/>
      </c>
      <c r="AA128" s="2">
        <f t="shared" si="14"/>
        <v>2</v>
      </c>
    </row>
    <row r="129" spans="1:27" ht="13.5" thickBot="1" x14ac:dyDescent="0.25">
      <c r="A129" s="87" t="str">
        <f t="shared" si="15"/>
        <v/>
      </c>
      <c r="B129" s="30" t="s">
        <v>56</v>
      </c>
      <c r="C129" s="31" t="s">
        <v>176</v>
      </c>
      <c r="D129" s="88" t="e">
        <f>VLOOKUP($C129,GT!$D$3:$O$113,4,FALSE)</f>
        <v>#N/A</v>
      </c>
      <c r="E129" s="88" t="str">
        <f>VLOOKUP($C129,BK!$D$3:$O$120,4,FALSE)</f>
        <v/>
      </c>
      <c r="F129" s="88" t="e">
        <f>VLOOKUP($C129,BA!$D$3:$O$120,4,FALSE)</f>
        <v>#N/A</v>
      </c>
      <c r="G129" s="88" t="e">
        <f>VLOOKUP($C129,PB!$D$3:$O$124,4,FALSE)</f>
        <v>#N/A</v>
      </c>
      <c r="H129" s="88" t="e">
        <f>VLOOKUP($C129,TR!$D$3:$O$120,5,FALSE)</f>
        <v>#N/A</v>
      </c>
      <c r="I129" s="88" t="e">
        <f>VLOOKUP($C129,TR!$E$3:$O$120,5,FALSE)</f>
        <v>#N/A</v>
      </c>
      <c r="J129" s="87">
        <f t="shared" si="16"/>
        <v>0</v>
      </c>
      <c r="K129" s="88" t="e">
        <f>VLOOKUP($C129,GT!$D$3:$O$113,8,FALSE)</f>
        <v>#N/A</v>
      </c>
      <c r="L129" s="88" t="str">
        <f>VLOOKUP($C129,BK!$D$3:$O$120,8,FALSE)</f>
        <v/>
      </c>
      <c r="M129" s="88" t="e">
        <f>VLOOKUP($C129,BA!$D$3:$O$120,8,FALSE)</f>
        <v>#N/A</v>
      </c>
      <c r="N129" s="88" t="e">
        <f>VLOOKUP($C129,PB!$D$3:$O$124,8,FALSE)</f>
        <v>#N/A</v>
      </c>
      <c r="O129" s="88" t="e">
        <f>VLOOKUP($C129,TR!$D$3:$O$120,10,FALSE)</f>
        <v>#N/A</v>
      </c>
      <c r="P129" s="88" t="e">
        <f>VLOOKUP($C129,TR!$E$3:$O$120,10,FALSE)</f>
        <v>#N/A</v>
      </c>
      <c r="Q129" s="88" t="e">
        <f>VLOOKUP($C129,BR!$D$3:$O$120,8,FALSE)</f>
        <v>#N/A</v>
      </c>
      <c r="R129" s="87">
        <f t="shared" si="17"/>
        <v>0</v>
      </c>
      <c r="S129" s="87">
        <f t="shared" si="18"/>
        <v>0</v>
      </c>
      <c r="U129" s="85" t="str">
        <f>IF(ISTEXT(VLOOKUP($C129,GT!$D$3:$O$113,1,FALSE)),1,"")</f>
        <v/>
      </c>
      <c r="V129" s="85">
        <f>IF(ISTEXT(VLOOKUP($C129,BK!$D$3:$O$120,1,FALSE)),1,"")</f>
        <v>1</v>
      </c>
      <c r="W129" s="85" t="str">
        <f>IF(ISTEXT(VLOOKUP($C129,BA!$D$3:$O$120,1,FALSE)),1,"")</f>
        <v/>
      </c>
      <c r="X129" s="85" t="str">
        <f>IF(ISTEXT(VLOOKUP($C129,PB!$D$3:$O$124,1,FALSE)),1,"")</f>
        <v/>
      </c>
      <c r="Y129" s="85" t="str">
        <f>IF(ISTEXT(VLOOKUP($C129,TR!$D$3:$O$120,1,FALSE)),1,"")</f>
        <v/>
      </c>
      <c r="Z129" s="85" t="str">
        <f>IF(ISTEXT(VLOOKUP($C129,TR!$E$3:$O$120,1,FALSE)),1,"")</f>
        <v/>
      </c>
      <c r="AA129" s="2">
        <f t="shared" si="14"/>
        <v>1</v>
      </c>
    </row>
    <row r="130" spans="1:27" ht="13.5" thickBot="1" x14ac:dyDescent="0.25">
      <c r="A130" s="87" t="str">
        <f t="shared" si="15"/>
        <v/>
      </c>
      <c r="B130" s="30" t="s">
        <v>61</v>
      </c>
      <c r="C130" s="35" t="s">
        <v>277</v>
      </c>
      <c r="D130" s="88" t="e">
        <f>VLOOKUP($C130,GT!$D$3:$O$113,4,FALSE)</f>
        <v>#N/A</v>
      </c>
      <c r="E130" s="88" t="e">
        <f>VLOOKUP($C130,BK!$D$3:$O$120,4,FALSE)</f>
        <v>#N/A</v>
      </c>
      <c r="F130" s="88" t="e">
        <f>VLOOKUP($C130,BA!$D$3:$O$120,4,FALSE)</f>
        <v>#N/A</v>
      </c>
      <c r="G130" s="88" t="e">
        <f>VLOOKUP($C130,PB!$D$3:$O$124,4,FALSE)</f>
        <v>#N/A</v>
      </c>
      <c r="H130" s="88" t="e">
        <f>VLOOKUP($C130,TR!$D$3:$O$120,5,FALSE)</f>
        <v>#N/A</v>
      </c>
      <c r="I130" s="88" t="str">
        <f>VLOOKUP($C130,TR!$E$3:$O$120,5,FALSE)</f>
        <v/>
      </c>
      <c r="J130" s="87">
        <f t="shared" si="16"/>
        <v>0</v>
      </c>
      <c r="K130" s="88" t="e">
        <f>VLOOKUP($C130,GT!$D$3:$O$113,8,FALSE)</f>
        <v>#N/A</v>
      </c>
      <c r="L130" s="88" t="e">
        <f>VLOOKUP($C130,BK!$D$3:$O$120,8,FALSE)</f>
        <v>#N/A</v>
      </c>
      <c r="M130" s="88" t="e">
        <f>VLOOKUP($C130,BA!$D$3:$O$120,8,FALSE)</f>
        <v>#N/A</v>
      </c>
      <c r="N130" s="88" t="e">
        <f>VLOOKUP($C130,PB!$D$3:$O$124,8,FALSE)</f>
        <v>#N/A</v>
      </c>
      <c r="O130" s="88" t="e">
        <f>VLOOKUP($C130,TR!$D$3:$O$120,10,FALSE)</f>
        <v>#N/A</v>
      </c>
      <c r="P130" s="88" t="str">
        <f>VLOOKUP($C130,TR!$E$3:$O$120,10,FALSE)</f>
        <v/>
      </c>
      <c r="Q130" s="88" t="e">
        <f>VLOOKUP($C130,BR!$D$3:$O$120,8,FALSE)</f>
        <v>#N/A</v>
      </c>
      <c r="R130" s="87">
        <f t="shared" si="17"/>
        <v>0</v>
      </c>
      <c r="S130" s="87">
        <f t="shared" si="18"/>
        <v>0</v>
      </c>
      <c r="U130" s="85" t="str">
        <f>IF(ISTEXT(VLOOKUP($C130,GT!$D$3:$O$113,1,FALSE)),1,"")</f>
        <v/>
      </c>
      <c r="V130" s="85" t="str">
        <f>IF(ISTEXT(VLOOKUP($C130,BK!$D$3:$O$120,1,FALSE)),1,"")</f>
        <v/>
      </c>
      <c r="W130" s="85" t="str">
        <f>IF(ISTEXT(VLOOKUP($C130,BA!$D$3:$O$120,1,FALSE)),1,"")</f>
        <v/>
      </c>
      <c r="X130" s="85" t="str">
        <f>IF(ISTEXT(VLOOKUP($C130,PB!$D$3:$O$124,1,FALSE)),1,"")</f>
        <v/>
      </c>
      <c r="Y130" s="85" t="str">
        <f>IF(ISTEXT(VLOOKUP($C130,TR!$D$3:$O$120,1,FALSE)),1,"")</f>
        <v/>
      </c>
      <c r="Z130" s="85">
        <f>IF(ISTEXT(VLOOKUP($C130,TR!$E$3:$O$120,1,FALSE)),1,"")</f>
        <v>1</v>
      </c>
      <c r="AA130" s="2">
        <f t="shared" si="14"/>
        <v>1</v>
      </c>
    </row>
    <row r="131" spans="1:27" ht="13.5" thickBot="1" x14ac:dyDescent="0.25">
      <c r="A131" s="87" t="str">
        <f t="shared" si="15"/>
        <v/>
      </c>
      <c r="B131" s="30" t="s">
        <v>58</v>
      </c>
      <c r="C131" s="35" t="s">
        <v>171</v>
      </c>
      <c r="D131" s="88" t="e">
        <f>VLOOKUP($C131,GT!$D$3:$O$113,4,FALSE)</f>
        <v>#N/A</v>
      </c>
      <c r="E131" s="88" t="str">
        <f>VLOOKUP($C131,BK!$D$3:$O$120,4,FALSE)</f>
        <v/>
      </c>
      <c r="F131" s="88" t="e">
        <f>VLOOKUP($C131,BA!$D$3:$O$120,4,FALSE)</f>
        <v>#N/A</v>
      </c>
      <c r="G131" s="88" t="e">
        <f>VLOOKUP($C131,PB!$D$3:$O$124,4,FALSE)</f>
        <v>#N/A</v>
      </c>
      <c r="H131" s="88" t="str">
        <f>VLOOKUP($C131,TR!$D$3:$O$120,5,FALSE)</f>
        <v/>
      </c>
      <c r="I131" s="88" t="e">
        <f>VLOOKUP($C131,TR!$E$3:$O$120,5,FALSE)</f>
        <v>#N/A</v>
      </c>
      <c r="J131" s="87">
        <f t="shared" si="16"/>
        <v>0</v>
      </c>
      <c r="K131" s="88" t="e">
        <f>VLOOKUP($C131,GT!$D$3:$O$113,8,FALSE)</f>
        <v>#N/A</v>
      </c>
      <c r="L131" s="88" t="str">
        <f>VLOOKUP($C131,BK!$D$3:$O$120,8,FALSE)</f>
        <v/>
      </c>
      <c r="M131" s="88" t="e">
        <f>VLOOKUP($C131,BA!$D$3:$O$120,8,FALSE)</f>
        <v>#N/A</v>
      </c>
      <c r="N131" s="88" t="e">
        <f>VLOOKUP($C131,PB!$D$3:$O$124,8,FALSE)</f>
        <v>#N/A</v>
      </c>
      <c r="O131" s="88" t="str">
        <f>VLOOKUP($C131,TR!$D$3:$O$120,10,FALSE)</f>
        <v/>
      </c>
      <c r="P131" s="88" t="e">
        <f>VLOOKUP($C131,TR!$E$3:$O$120,10,FALSE)</f>
        <v>#N/A</v>
      </c>
      <c r="Q131" s="88" t="e">
        <f>VLOOKUP($C131,BR!$D$3:$O$120,8,FALSE)</f>
        <v>#N/A</v>
      </c>
      <c r="R131" s="87">
        <f t="shared" si="17"/>
        <v>0</v>
      </c>
      <c r="S131" s="87">
        <f t="shared" si="18"/>
        <v>0</v>
      </c>
      <c r="U131" s="85" t="str">
        <f>IF(ISTEXT(VLOOKUP($C131,GT!$D$3:$O$113,1,FALSE)),1,"")</f>
        <v/>
      </c>
      <c r="V131" s="85">
        <f>IF(ISTEXT(VLOOKUP($C131,BK!$D$3:$O$120,1,FALSE)),1,"")</f>
        <v>1</v>
      </c>
      <c r="W131" s="85" t="str">
        <f>IF(ISTEXT(VLOOKUP($C131,BA!$D$3:$O$120,1,FALSE)),1,"")</f>
        <v/>
      </c>
      <c r="X131" s="85" t="str">
        <f>IF(ISTEXT(VLOOKUP($C131,PB!$D$3:$O$124,1,FALSE)),1,"")</f>
        <v/>
      </c>
      <c r="Y131" s="85">
        <f>IF(ISTEXT(VLOOKUP($C131,TR!$D$3:$O$120,1,FALSE)),1,"")</f>
        <v>1</v>
      </c>
      <c r="Z131" s="85" t="str">
        <f>IF(ISTEXT(VLOOKUP($C131,TR!$E$3:$O$120,1,FALSE)),1,"")</f>
        <v/>
      </c>
      <c r="AA131" s="2">
        <f t="shared" si="14"/>
        <v>2</v>
      </c>
    </row>
    <row r="132" spans="1:27" ht="13.5" thickBot="1" x14ac:dyDescent="0.25">
      <c r="A132" s="87"/>
      <c r="B132" s="30" t="s">
        <v>61</v>
      </c>
      <c r="C132" s="35" t="s">
        <v>240</v>
      </c>
      <c r="D132" s="88" t="e">
        <f>VLOOKUP($C132,GT!$D$3:$O$113,4,FALSE)</f>
        <v>#N/A</v>
      </c>
      <c r="E132" s="88" t="e">
        <f>VLOOKUP($C132,BK!$D$3:$O$120,4,FALSE)</f>
        <v>#N/A</v>
      </c>
      <c r="F132" s="88" t="e">
        <f>VLOOKUP($C132,BA!$D$3:$O$120,4,FALSE)</f>
        <v>#N/A</v>
      </c>
      <c r="G132" s="88" t="str">
        <f>VLOOKUP($C132,PB!$D$3:$O$124,4,FALSE)</f>
        <v/>
      </c>
      <c r="H132" s="88" t="str">
        <f>VLOOKUP($C132,TR!$D$3:$O$120,5,FALSE)</f>
        <v/>
      </c>
      <c r="I132" s="88" t="e">
        <f>VLOOKUP($C132,TR!$E$3:$O$120,5,FALSE)</f>
        <v>#N/A</v>
      </c>
      <c r="J132" s="87">
        <f t="shared" si="16"/>
        <v>0</v>
      </c>
      <c r="K132" s="88" t="e">
        <f>VLOOKUP($C132,GT!$D$3:$O$113,8,FALSE)</f>
        <v>#N/A</v>
      </c>
      <c r="L132" s="88" t="e">
        <f>VLOOKUP($C132,BK!$D$3:$O$120,8,FALSE)</f>
        <v>#N/A</v>
      </c>
      <c r="M132" s="88" t="e">
        <f>VLOOKUP($C132,BA!$D$3:$O$120,8,FALSE)</f>
        <v>#N/A</v>
      </c>
      <c r="N132" s="88" t="str">
        <f>VLOOKUP($C132,PB!$D$3:$O$124,8,FALSE)</f>
        <v/>
      </c>
      <c r="O132" s="88" t="str">
        <f>VLOOKUP($C132,TR!$D$3:$O$120,10,FALSE)</f>
        <v/>
      </c>
      <c r="P132" s="88" t="e">
        <f>VLOOKUP($C132,TR!$E$3:$O$120,10,FALSE)</f>
        <v>#N/A</v>
      </c>
      <c r="Q132" s="88" t="e">
        <f>VLOOKUP($C132,BR!$D$3:$O$120,8,FALSE)</f>
        <v>#N/A</v>
      </c>
      <c r="R132" s="87">
        <f t="shared" si="17"/>
        <v>0</v>
      </c>
      <c r="S132" s="87">
        <f t="shared" si="18"/>
        <v>0</v>
      </c>
      <c r="U132" s="85" t="str">
        <f>IF(ISTEXT(VLOOKUP($C132,GT!$D$3:$O$113,1,FALSE)),1,"")</f>
        <v/>
      </c>
      <c r="V132" s="85" t="str">
        <f>IF(ISTEXT(VLOOKUP($C132,BK!$D$3:$O$120,1,FALSE)),1,"")</f>
        <v/>
      </c>
      <c r="W132" s="85" t="str">
        <f>IF(ISTEXT(VLOOKUP($C132,BA!$D$3:$O$120,1,FALSE)),1,"")</f>
        <v/>
      </c>
      <c r="X132" s="85">
        <f>IF(ISTEXT(VLOOKUP($C132,PB!$D$3:$O$124,1,FALSE)),1,"")</f>
        <v>1</v>
      </c>
      <c r="Y132" s="85">
        <f>IF(ISTEXT(VLOOKUP($C132,TR!$D$3:$O$120,1,FALSE)),1,"")</f>
        <v>1</v>
      </c>
      <c r="Z132" s="85" t="str">
        <f>IF(ISTEXT(VLOOKUP($C132,TR!$E$3:$O$120,1,FALSE)),1,"")</f>
        <v/>
      </c>
      <c r="AA132" s="2">
        <f t="shared" si="14"/>
        <v>2</v>
      </c>
    </row>
    <row r="133" spans="1:27" ht="13.5" thickBot="1" x14ac:dyDescent="0.25">
      <c r="A133" s="87" t="str">
        <f t="shared" ref="A133:A149" si="19">IF(S133&gt;0,ROW()-4,"")</f>
        <v/>
      </c>
      <c r="B133" s="30" t="s">
        <v>61</v>
      </c>
      <c r="C133" s="31" t="s">
        <v>279</v>
      </c>
      <c r="D133" s="88" t="e">
        <f>VLOOKUP($C133,GT!$D$3:$O$113,4,FALSE)</f>
        <v>#N/A</v>
      </c>
      <c r="E133" s="88" t="e">
        <f>VLOOKUP($C133,BK!$D$3:$O$120,4,FALSE)</f>
        <v>#N/A</v>
      </c>
      <c r="F133" s="88" t="e">
        <f>VLOOKUP($C133,BA!$D$3:$O$120,4,FALSE)</f>
        <v>#N/A</v>
      </c>
      <c r="G133" s="88" t="e">
        <f>VLOOKUP($C133,PB!$D$3:$O$124,4,FALSE)</f>
        <v>#N/A</v>
      </c>
      <c r="H133" s="88" t="str">
        <f>VLOOKUP($C133,TR!$D$3:$O$120,5,FALSE)</f>
        <v/>
      </c>
      <c r="I133" s="88" t="e">
        <f>VLOOKUP($C133,TR!$E$3:$O$120,5,FALSE)</f>
        <v>#N/A</v>
      </c>
      <c r="J133" s="87">
        <f t="shared" ref="J133:J149" si="20">SUMIF(D133:I133,"&gt;0")</f>
        <v>0</v>
      </c>
      <c r="K133" s="88" t="e">
        <f>VLOOKUP($C133,GT!$D$3:$O$113,8,FALSE)</f>
        <v>#N/A</v>
      </c>
      <c r="L133" s="88" t="e">
        <f>VLOOKUP($C133,BK!$D$3:$O$120,8,FALSE)</f>
        <v>#N/A</v>
      </c>
      <c r="M133" s="88" t="e">
        <f>VLOOKUP($C133,BA!$D$3:$O$120,8,FALSE)</f>
        <v>#N/A</v>
      </c>
      <c r="N133" s="88" t="e">
        <f>VLOOKUP($C133,PB!$D$3:$O$124,8,FALSE)</f>
        <v>#N/A</v>
      </c>
      <c r="O133" s="88" t="str">
        <f>VLOOKUP($C133,TR!$D$3:$O$120,10,FALSE)</f>
        <v/>
      </c>
      <c r="P133" s="88" t="e">
        <f>VLOOKUP($C133,TR!$E$3:$O$120,10,FALSE)</f>
        <v>#N/A</v>
      </c>
      <c r="Q133" s="88" t="e">
        <f>VLOOKUP($C133,BR!$D$3:$O$120,8,FALSE)</f>
        <v>#N/A</v>
      </c>
      <c r="R133" s="87">
        <f t="shared" ref="R133:R149" si="21">SUMIF(K133:Q133,"&gt;0")</f>
        <v>0</v>
      </c>
      <c r="S133" s="87">
        <f t="shared" ref="S133:S149" si="22">J133+R133</f>
        <v>0</v>
      </c>
      <c r="U133" s="85" t="str">
        <f>IF(ISTEXT(VLOOKUP($C133,GT!$D$3:$O$113,1,FALSE)),1,"")</f>
        <v/>
      </c>
      <c r="V133" s="85" t="str">
        <f>IF(ISTEXT(VLOOKUP($C133,BK!$D$3:$O$120,1,FALSE)),1,"")</f>
        <v/>
      </c>
      <c r="W133" s="85" t="str">
        <f>IF(ISTEXT(VLOOKUP($C133,BA!$D$3:$O$120,1,FALSE)),1,"")</f>
        <v/>
      </c>
      <c r="X133" s="85" t="str">
        <f>IF(ISTEXT(VLOOKUP($C133,PB!$D$3:$O$124,1,FALSE)),1,"")</f>
        <v/>
      </c>
      <c r="Y133" s="85">
        <f>IF(ISTEXT(VLOOKUP($C133,TR!$D$3:$O$120,1,FALSE)),1,"")</f>
        <v>1</v>
      </c>
      <c r="Z133" s="85" t="str">
        <f>IF(ISTEXT(VLOOKUP($C133,TR!$E$3:$O$120,1,FALSE)),1,"")</f>
        <v/>
      </c>
      <c r="AA133" s="2">
        <f t="shared" ref="AA133:AA134" si="23">SUMIF(U133:Z133,"&gt;0")</f>
        <v>1</v>
      </c>
    </row>
    <row r="134" spans="1:27" ht="13.5" thickBot="1" x14ac:dyDescent="0.25">
      <c r="A134" s="87" t="str">
        <f t="shared" si="19"/>
        <v/>
      </c>
      <c r="B134" s="30"/>
      <c r="C134" s="67"/>
      <c r="D134" s="88" t="e">
        <f>VLOOKUP($C134,GT!$D$3:$O$113,4,FALSE)</f>
        <v>#N/A</v>
      </c>
      <c r="E134" s="88" t="e">
        <f>VLOOKUP($C134,BK!$D$3:$O$120,4,FALSE)</f>
        <v>#N/A</v>
      </c>
      <c r="F134" s="88" t="e">
        <f>VLOOKUP($C134,BA!$D$3:$O$120,4,FALSE)</f>
        <v>#N/A</v>
      </c>
      <c r="G134" s="88" t="e">
        <f>VLOOKUP($C134,PB!$D$3:$O$124,4,FALSE)</f>
        <v>#N/A</v>
      </c>
      <c r="H134" s="88" t="e">
        <f>VLOOKUP($C134,TR!$D$3:$O$120,5,FALSE)</f>
        <v>#N/A</v>
      </c>
      <c r="I134" s="88" t="e">
        <f>VLOOKUP($C134,TR!$E$3:$O$120,5,FALSE)</f>
        <v>#N/A</v>
      </c>
      <c r="J134" s="87">
        <f t="shared" si="20"/>
        <v>0</v>
      </c>
      <c r="K134" s="88" t="e">
        <f>VLOOKUP($C134,GT!$D$3:$O$113,8,FALSE)</f>
        <v>#N/A</v>
      </c>
      <c r="L134" s="88" t="e">
        <f>VLOOKUP($C134,BK!$D$3:$O$120,8,FALSE)</f>
        <v>#N/A</v>
      </c>
      <c r="M134" s="88" t="e">
        <f>VLOOKUP($C134,BA!$D$3:$O$120,8,FALSE)</f>
        <v>#N/A</v>
      </c>
      <c r="N134" s="88" t="e">
        <f>VLOOKUP($C134,PB!$D$3:$O$124,8,FALSE)</f>
        <v>#N/A</v>
      </c>
      <c r="O134" s="88" t="e">
        <f>VLOOKUP($C134,TR!$D$3:$O$120,10,FALSE)</f>
        <v>#N/A</v>
      </c>
      <c r="P134" s="88" t="e">
        <f>VLOOKUP($C134,TR!$E$3:$O$120,10,FALSE)</f>
        <v>#N/A</v>
      </c>
      <c r="Q134" s="88" t="e">
        <f>VLOOKUP($C134,BR!$D$3:$O$120,8,FALSE)</f>
        <v>#N/A</v>
      </c>
      <c r="R134" s="87">
        <f t="shared" si="21"/>
        <v>0</v>
      </c>
      <c r="S134" s="87">
        <f t="shared" si="22"/>
        <v>0</v>
      </c>
      <c r="U134" s="85" t="str">
        <f>IF(ISTEXT(VLOOKUP($C134,GT!$D$3:$O$113,1,FALSE)),1,"")</f>
        <v/>
      </c>
      <c r="V134" s="85" t="str">
        <f>IF(ISTEXT(VLOOKUP($C134,BK!$D$3:$O$120,1,FALSE)),1,"")</f>
        <v/>
      </c>
      <c r="W134" s="85" t="str">
        <f>IF(ISTEXT(VLOOKUP($C134,BA!$D$3:$O$120,1,FALSE)),1,"")</f>
        <v/>
      </c>
      <c r="X134" s="85" t="str">
        <f>IF(ISTEXT(VLOOKUP($C134,PB!$D$3:$O$124,1,FALSE)),1,"")</f>
        <v/>
      </c>
      <c r="Y134" s="85" t="str">
        <f>IF(ISTEXT(VLOOKUP($C134,TR!$D$3:$O$120,1,FALSE)),1,"")</f>
        <v/>
      </c>
      <c r="Z134" s="85" t="str">
        <f>IF(ISTEXT(VLOOKUP($C134,TR!$E$3:$O$120,1,FALSE)),1,"")</f>
        <v/>
      </c>
      <c r="AA134" s="2">
        <f t="shared" si="23"/>
        <v>0</v>
      </c>
    </row>
    <row r="135" spans="1:27" ht="13.5" thickBot="1" x14ac:dyDescent="0.25">
      <c r="A135" s="87" t="str">
        <f t="shared" si="19"/>
        <v/>
      </c>
      <c r="B135" s="30"/>
      <c r="C135" s="35"/>
      <c r="D135" s="88" t="e">
        <f>VLOOKUP($C135,GT!$D$3:$O$113,4,FALSE)</f>
        <v>#N/A</v>
      </c>
      <c r="E135" s="88" t="e">
        <f>VLOOKUP($C135,BK!$D$3:$O$120,4,FALSE)</f>
        <v>#N/A</v>
      </c>
      <c r="F135" s="88" t="e">
        <f>VLOOKUP($C135,BA!$D$3:$O$120,4,FALSE)</f>
        <v>#N/A</v>
      </c>
      <c r="G135" s="88" t="e">
        <f>VLOOKUP($C135,PB!$D$3:$O$124,4,FALSE)</f>
        <v>#N/A</v>
      </c>
      <c r="H135" s="88" t="e">
        <f>VLOOKUP($C135,TR!$D$3:$O$120,5,FALSE)</f>
        <v>#N/A</v>
      </c>
      <c r="I135" s="88" t="e">
        <f>VLOOKUP($C135,TR!$E$3:$O$120,5,FALSE)</f>
        <v>#N/A</v>
      </c>
      <c r="J135" s="87">
        <f t="shared" si="20"/>
        <v>0</v>
      </c>
      <c r="K135" s="88" t="e">
        <f>VLOOKUP($C135,GT!$D$3:$O$113,8,FALSE)</f>
        <v>#N/A</v>
      </c>
      <c r="L135" s="88" t="e">
        <f>VLOOKUP($C135,BK!$D$3:$O$120,8,FALSE)</f>
        <v>#N/A</v>
      </c>
      <c r="M135" s="88" t="e">
        <f>VLOOKUP($C135,BA!$D$3:$O$120,8,FALSE)</f>
        <v>#N/A</v>
      </c>
      <c r="N135" s="88" t="e">
        <f>VLOOKUP($C135,PB!$D$3:$O$124,8,FALSE)</f>
        <v>#N/A</v>
      </c>
      <c r="O135" s="88" t="e">
        <f>VLOOKUP($C135,TR!$D$3:$O$120,10,FALSE)</f>
        <v>#N/A</v>
      </c>
      <c r="P135" s="88" t="e">
        <f>VLOOKUP($C135,TR!$E$3:$O$120,10,FALSE)</f>
        <v>#N/A</v>
      </c>
      <c r="Q135" s="88" t="e">
        <f>VLOOKUP($C135,BR!$D$3:$O$120,8,FALSE)</f>
        <v>#N/A</v>
      </c>
      <c r="R135" s="87">
        <f t="shared" si="21"/>
        <v>0</v>
      </c>
      <c r="S135" s="87">
        <f t="shared" si="22"/>
        <v>0</v>
      </c>
      <c r="U135" s="113" t="str">
        <f>IF(ISTEXT(VLOOKUP($C135,GT!$D$3:$O$113,1,FALSE)),1,"")</f>
        <v/>
      </c>
      <c r="V135" s="113" t="str">
        <f>IF(ISTEXT(VLOOKUP($C135,BK!$D$3:$O$120,1,FALSE)),1,"")</f>
        <v/>
      </c>
      <c r="W135" s="113" t="str">
        <f>IF(ISTEXT(VLOOKUP($C135,BA!$D$3:$O$120,1,FALSE)),1,"")</f>
        <v/>
      </c>
      <c r="X135" s="113" t="str">
        <f>IF(ISTEXT(VLOOKUP($C135,PB!$D$3:$O$124,1,FALSE)),1,"")</f>
        <v/>
      </c>
      <c r="Y135" s="113" t="str">
        <f>IF(ISTEXT(VLOOKUP($C135,TR!$D$3:$O$120,1,FALSE)),1,"")</f>
        <v/>
      </c>
      <c r="Z135" s="113" t="str">
        <f>IF(ISTEXT(VLOOKUP($C135,TR!$E$3:$O$120,1,FALSE)),1,"")</f>
        <v/>
      </c>
      <c r="AA135">
        <f t="shared" ref="AA135:AA136" si="24">SUMIF(U135:Z135,"&gt;0")</f>
        <v>0</v>
      </c>
    </row>
    <row r="136" spans="1:27" ht="13.5" thickBot="1" x14ac:dyDescent="0.25">
      <c r="A136" s="87" t="str">
        <f t="shared" si="19"/>
        <v/>
      </c>
      <c r="B136" s="30"/>
      <c r="C136" s="37"/>
      <c r="D136" s="88" t="e">
        <f>VLOOKUP($C136,GT!$D$3:$O$113,4,FALSE)</f>
        <v>#N/A</v>
      </c>
      <c r="E136" s="88" t="e">
        <f>VLOOKUP($C136,BK!$D$3:$O$120,4,FALSE)</f>
        <v>#N/A</v>
      </c>
      <c r="F136" s="88" t="e">
        <f>VLOOKUP($C136,BA!$D$3:$O$120,4,FALSE)</f>
        <v>#N/A</v>
      </c>
      <c r="G136" s="88" t="e">
        <f>VLOOKUP($C136,PB!$D$3:$O$124,4,FALSE)</f>
        <v>#N/A</v>
      </c>
      <c r="H136" s="88" t="e">
        <f>VLOOKUP($C136,TR!$D$3:$O$120,5,FALSE)</f>
        <v>#N/A</v>
      </c>
      <c r="I136" s="88" t="e">
        <f>VLOOKUP($C136,TR!$E$3:$O$120,5,FALSE)</f>
        <v>#N/A</v>
      </c>
      <c r="J136" s="87">
        <f t="shared" si="20"/>
        <v>0</v>
      </c>
      <c r="K136" s="88" t="e">
        <f>VLOOKUP($C136,GT!$D$3:$O$113,8,FALSE)</f>
        <v>#N/A</v>
      </c>
      <c r="L136" s="88" t="e">
        <f>VLOOKUP($C136,BK!$D$3:$O$120,8,FALSE)</f>
        <v>#N/A</v>
      </c>
      <c r="M136" s="88" t="e">
        <f>VLOOKUP($C136,BA!$D$3:$O$120,8,FALSE)</f>
        <v>#N/A</v>
      </c>
      <c r="N136" s="88" t="e">
        <f>VLOOKUP($C136,PB!$D$3:$O$124,8,FALSE)</f>
        <v>#N/A</v>
      </c>
      <c r="O136" s="88" t="e">
        <f>VLOOKUP($C136,TR!$D$3:$O$120,10,FALSE)</f>
        <v>#N/A</v>
      </c>
      <c r="P136" s="88" t="e">
        <f>VLOOKUP($C136,TR!$E$3:$O$120,10,FALSE)</f>
        <v>#N/A</v>
      </c>
      <c r="Q136" s="88" t="e">
        <f>VLOOKUP($C136,BR!$D$3:$O$120,8,FALSE)</f>
        <v>#N/A</v>
      </c>
      <c r="R136" s="87">
        <f t="shared" si="21"/>
        <v>0</v>
      </c>
      <c r="S136" s="87">
        <f t="shared" si="22"/>
        <v>0</v>
      </c>
      <c r="U136" s="113" t="str">
        <f>IF(ISTEXT(VLOOKUP($C136,GT!$D$3:$O$113,1,FALSE)),1,"")</f>
        <v/>
      </c>
      <c r="V136" s="113" t="str">
        <f>IF(ISTEXT(VLOOKUP($C136,BK!$D$3:$O$120,1,FALSE)),1,"")</f>
        <v/>
      </c>
      <c r="W136" s="113" t="str">
        <f>IF(ISTEXT(VLOOKUP($C136,BA!$D$3:$O$120,1,FALSE)),1,"")</f>
        <v/>
      </c>
      <c r="X136" s="113" t="str">
        <f>IF(ISTEXT(VLOOKUP($C136,PB!$D$3:$O$124,1,FALSE)),1,"")</f>
        <v/>
      </c>
      <c r="Y136" s="113" t="str">
        <f>IF(ISTEXT(VLOOKUP($C136,TR!$D$3:$O$120,1,FALSE)),1,"")</f>
        <v/>
      </c>
      <c r="Z136" s="113" t="str">
        <f>IF(ISTEXT(VLOOKUP($C136,TR!$E$3:$O$120,1,FALSE)),1,"")</f>
        <v/>
      </c>
      <c r="AA136">
        <f t="shared" si="24"/>
        <v>0</v>
      </c>
    </row>
    <row r="137" spans="1:27" ht="13.5" thickBot="1" x14ac:dyDescent="0.25">
      <c r="A137" s="87" t="str">
        <f t="shared" si="19"/>
        <v/>
      </c>
      <c r="B137" s="30"/>
      <c r="C137" s="35"/>
      <c r="D137" s="88" t="e">
        <f>VLOOKUP($C137,GT!$D$3:$O$113,4,FALSE)</f>
        <v>#N/A</v>
      </c>
      <c r="E137" s="88" t="e">
        <f>VLOOKUP($C137,BK!$D$3:$O$120,4,FALSE)</f>
        <v>#N/A</v>
      </c>
      <c r="F137" s="88" t="e">
        <f>VLOOKUP($C137,BA!$D$3:$O$120,4,FALSE)</f>
        <v>#N/A</v>
      </c>
      <c r="G137" s="88" t="e">
        <f>VLOOKUP($C137,PB!$D$3:$O$124,4,FALSE)</f>
        <v>#N/A</v>
      </c>
      <c r="H137" s="88" t="e">
        <f>VLOOKUP($C137,TR!$D$3:$O$120,5,FALSE)</f>
        <v>#N/A</v>
      </c>
      <c r="I137" s="88" t="e">
        <f>VLOOKUP($C137,TR!$E$3:$O$120,5,FALSE)</f>
        <v>#N/A</v>
      </c>
      <c r="J137" s="87">
        <f t="shared" si="20"/>
        <v>0</v>
      </c>
      <c r="K137" s="88" t="e">
        <f>VLOOKUP($C137,GT!$D$3:$O$113,8,FALSE)</f>
        <v>#N/A</v>
      </c>
      <c r="L137" s="88" t="e">
        <f>VLOOKUP($C137,BK!$D$3:$O$120,8,FALSE)</f>
        <v>#N/A</v>
      </c>
      <c r="M137" s="88" t="e">
        <f>VLOOKUP($C137,BA!$D$3:$O$120,8,FALSE)</f>
        <v>#N/A</v>
      </c>
      <c r="N137" s="88" t="e">
        <f>VLOOKUP($C137,PB!$D$3:$O$124,8,FALSE)</f>
        <v>#N/A</v>
      </c>
      <c r="O137" s="88" t="e">
        <f>VLOOKUP($C137,TR!$D$3:$O$120,10,FALSE)</f>
        <v>#N/A</v>
      </c>
      <c r="P137" s="88" t="e">
        <f>VLOOKUP($C137,TR!$E$3:$O$120,10,FALSE)</f>
        <v>#N/A</v>
      </c>
      <c r="Q137" s="88" t="e">
        <f>VLOOKUP($C137,BR!$D$3:$O$120,8,FALSE)</f>
        <v>#N/A</v>
      </c>
      <c r="R137" s="87">
        <f t="shared" si="21"/>
        <v>0</v>
      </c>
      <c r="S137" s="87">
        <f t="shared" si="22"/>
        <v>0</v>
      </c>
    </row>
    <row r="138" spans="1:27" ht="13.5" thickBot="1" x14ac:dyDescent="0.25">
      <c r="A138" s="87" t="str">
        <f t="shared" si="19"/>
        <v/>
      </c>
      <c r="B138" s="95"/>
      <c r="C138" s="35"/>
      <c r="D138" s="88" t="e">
        <f>VLOOKUP($C138,GT!$D$3:$O$113,4,FALSE)</f>
        <v>#N/A</v>
      </c>
      <c r="E138" s="88" t="e">
        <f>VLOOKUP($C138,BK!$D$3:$O$120,4,FALSE)</f>
        <v>#N/A</v>
      </c>
      <c r="F138" s="88" t="e">
        <f>VLOOKUP($C138,BA!$D$3:$O$120,4,FALSE)</f>
        <v>#N/A</v>
      </c>
      <c r="G138" s="88" t="e">
        <f>VLOOKUP($C138,PB!$D$3:$O$124,4,FALSE)</f>
        <v>#N/A</v>
      </c>
      <c r="H138" s="88" t="e">
        <f>VLOOKUP($C138,TR!$D$3:$O$120,5,FALSE)</f>
        <v>#N/A</v>
      </c>
      <c r="I138" s="88" t="e">
        <f>VLOOKUP($C138,TR!$E$3:$O$120,5,FALSE)</f>
        <v>#N/A</v>
      </c>
      <c r="J138" s="87">
        <f t="shared" si="20"/>
        <v>0</v>
      </c>
      <c r="K138" s="88" t="e">
        <f>VLOOKUP($C138,GT!$D$3:$O$113,8,FALSE)</f>
        <v>#N/A</v>
      </c>
      <c r="L138" s="88" t="e">
        <f>VLOOKUP($C138,BK!$D$3:$O$120,8,FALSE)</f>
        <v>#N/A</v>
      </c>
      <c r="M138" s="88" t="e">
        <f>VLOOKUP($C138,BA!$D$3:$O$120,8,FALSE)</f>
        <v>#N/A</v>
      </c>
      <c r="N138" s="88" t="e">
        <f>VLOOKUP($C138,PB!$D$3:$O$124,8,FALSE)</f>
        <v>#N/A</v>
      </c>
      <c r="O138" s="88" t="e">
        <f>VLOOKUP($C138,TR!$D$3:$O$120,10,FALSE)</f>
        <v>#N/A</v>
      </c>
      <c r="P138" s="88" t="e">
        <f>VLOOKUP($C138,TR!$E$3:$O$120,10,FALSE)</f>
        <v>#N/A</v>
      </c>
      <c r="Q138" s="88" t="e">
        <f>VLOOKUP($C138,BR!$D$3:$O$120,8,FALSE)</f>
        <v>#N/A</v>
      </c>
      <c r="R138" s="87">
        <f t="shared" si="21"/>
        <v>0</v>
      </c>
      <c r="S138" s="87">
        <f t="shared" si="22"/>
        <v>0</v>
      </c>
    </row>
    <row r="139" spans="1:27" ht="13.5" thickBot="1" x14ac:dyDescent="0.25">
      <c r="A139" s="87" t="str">
        <f t="shared" si="19"/>
        <v/>
      </c>
      <c r="B139" s="30"/>
      <c r="C139" s="35"/>
      <c r="D139" s="88" t="e">
        <f>VLOOKUP($C139,GT!$D$3:$O$113,4,FALSE)</f>
        <v>#N/A</v>
      </c>
      <c r="E139" s="88" t="e">
        <f>VLOOKUP($C139,BK!$D$3:$O$120,4,FALSE)</f>
        <v>#N/A</v>
      </c>
      <c r="F139" s="88" t="e">
        <f>VLOOKUP($C139,BA!$D$3:$O$120,4,FALSE)</f>
        <v>#N/A</v>
      </c>
      <c r="G139" s="88" t="e">
        <f>VLOOKUP($C139,PB!$D$3:$O$124,4,FALSE)</f>
        <v>#N/A</v>
      </c>
      <c r="H139" s="88" t="e">
        <f>VLOOKUP($C139,TR!$D$3:$O$120,5,FALSE)</f>
        <v>#N/A</v>
      </c>
      <c r="I139" s="88" t="e">
        <f>VLOOKUP($C139,TR!$E$3:$O$120,5,FALSE)</f>
        <v>#N/A</v>
      </c>
      <c r="J139" s="87">
        <f t="shared" si="20"/>
        <v>0</v>
      </c>
      <c r="K139" s="88" t="e">
        <f>VLOOKUP($C139,GT!$D$3:$O$113,8,FALSE)</f>
        <v>#N/A</v>
      </c>
      <c r="L139" s="88" t="e">
        <f>VLOOKUP($C139,BK!$D$3:$O$120,8,FALSE)</f>
        <v>#N/A</v>
      </c>
      <c r="M139" s="88" t="e">
        <f>VLOOKUP($C139,BA!$D$3:$O$120,8,FALSE)</f>
        <v>#N/A</v>
      </c>
      <c r="N139" s="88" t="e">
        <f>VLOOKUP($C139,PB!$D$3:$O$124,8,FALSE)</f>
        <v>#N/A</v>
      </c>
      <c r="O139" s="88" t="e">
        <f>VLOOKUP($C139,TR!$D$3:$O$120,10,FALSE)</f>
        <v>#N/A</v>
      </c>
      <c r="P139" s="88" t="e">
        <f>VLOOKUP($C139,TR!$E$3:$O$120,10,FALSE)</f>
        <v>#N/A</v>
      </c>
      <c r="Q139" s="88" t="e">
        <f>VLOOKUP($C139,BR!$D$3:$O$120,8,FALSE)</f>
        <v>#N/A</v>
      </c>
      <c r="R139" s="87">
        <f t="shared" si="21"/>
        <v>0</v>
      </c>
      <c r="S139" s="87">
        <f t="shared" si="22"/>
        <v>0</v>
      </c>
    </row>
    <row r="140" spans="1:27" ht="13.5" thickBot="1" x14ac:dyDescent="0.25">
      <c r="A140" s="87" t="str">
        <f t="shared" si="19"/>
        <v/>
      </c>
      <c r="B140" s="30"/>
      <c r="C140" s="31"/>
      <c r="D140" s="88" t="e">
        <f>VLOOKUP($C140,GT!$D$3:$O$113,4,FALSE)</f>
        <v>#N/A</v>
      </c>
      <c r="E140" s="88" t="e">
        <f>VLOOKUP($C140,BK!$D$3:$O$120,4,FALSE)</f>
        <v>#N/A</v>
      </c>
      <c r="F140" s="88" t="e">
        <f>VLOOKUP($C140,BA!$D$3:$O$120,4,FALSE)</f>
        <v>#N/A</v>
      </c>
      <c r="G140" s="88" t="e">
        <f>VLOOKUP($C140,PB!$D$3:$O$124,4,FALSE)</f>
        <v>#N/A</v>
      </c>
      <c r="H140" s="88" t="e">
        <f>VLOOKUP($C140,TR!$D$3:$O$120,5,FALSE)</f>
        <v>#N/A</v>
      </c>
      <c r="I140" s="88" t="e">
        <f>VLOOKUP($C140,TR!$E$3:$O$120,5,FALSE)</f>
        <v>#N/A</v>
      </c>
      <c r="J140" s="87">
        <f t="shared" si="20"/>
        <v>0</v>
      </c>
      <c r="K140" s="88" t="e">
        <f>VLOOKUP($C140,GT!$D$3:$O$113,8,FALSE)</f>
        <v>#N/A</v>
      </c>
      <c r="L140" s="88" t="e">
        <f>VLOOKUP($C140,BK!$D$3:$O$120,8,FALSE)</f>
        <v>#N/A</v>
      </c>
      <c r="M140" s="88" t="e">
        <f>VLOOKUP($C140,BA!$D$3:$O$120,8,FALSE)</f>
        <v>#N/A</v>
      </c>
      <c r="N140" s="88" t="e">
        <f>VLOOKUP($C140,PB!$D$3:$O$124,8,FALSE)</f>
        <v>#N/A</v>
      </c>
      <c r="O140" s="88" t="e">
        <f>VLOOKUP($C140,TR!$D$3:$O$120,10,FALSE)</f>
        <v>#N/A</v>
      </c>
      <c r="P140" s="88" t="e">
        <f>VLOOKUP($C140,TR!$E$3:$O$120,10,FALSE)</f>
        <v>#N/A</v>
      </c>
      <c r="Q140" s="88" t="e">
        <f>VLOOKUP($C140,BR!$D$3:$O$120,8,FALSE)</f>
        <v>#N/A</v>
      </c>
      <c r="R140" s="87">
        <f t="shared" si="21"/>
        <v>0</v>
      </c>
      <c r="S140" s="87">
        <f t="shared" si="22"/>
        <v>0</v>
      </c>
    </row>
    <row r="141" spans="1:27" ht="13.5" thickBot="1" x14ac:dyDescent="0.25">
      <c r="A141" s="87" t="str">
        <f t="shared" si="19"/>
        <v/>
      </c>
      <c r="B141" s="30"/>
      <c r="C141" s="35"/>
      <c r="D141" s="88" t="e">
        <f>VLOOKUP($C141,GT!$D$3:$O$113,4,FALSE)</f>
        <v>#N/A</v>
      </c>
      <c r="E141" s="88" t="e">
        <f>VLOOKUP($C141,BK!$D$3:$O$120,4,FALSE)</f>
        <v>#N/A</v>
      </c>
      <c r="F141" s="88" t="e">
        <f>VLOOKUP($C141,BA!$D$3:$O$120,4,FALSE)</f>
        <v>#N/A</v>
      </c>
      <c r="G141" s="88" t="e">
        <f>VLOOKUP($C141,PB!$D$3:$O$124,4,FALSE)</f>
        <v>#N/A</v>
      </c>
      <c r="H141" s="88" t="e">
        <f>VLOOKUP($C141,TR!$D$3:$O$120,5,FALSE)</f>
        <v>#N/A</v>
      </c>
      <c r="I141" s="88" t="e">
        <f>VLOOKUP($C141,TR!$E$3:$O$120,5,FALSE)</f>
        <v>#N/A</v>
      </c>
      <c r="J141" s="87">
        <f t="shared" si="20"/>
        <v>0</v>
      </c>
      <c r="K141" s="88" t="e">
        <f>VLOOKUP($C141,GT!$D$3:$O$113,8,FALSE)</f>
        <v>#N/A</v>
      </c>
      <c r="L141" s="88" t="e">
        <f>VLOOKUP($C141,BK!$D$3:$O$120,8,FALSE)</f>
        <v>#N/A</v>
      </c>
      <c r="M141" s="88" t="e">
        <f>VLOOKUP($C141,BA!$D$3:$O$120,8,FALSE)</f>
        <v>#N/A</v>
      </c>
      <c r="N141" s="88" t="e">
        <f>VLOOKUP($C141,PB!$D$3:$O$124,8,FALSE)</f>
        <v>#N/A</v>
      </c>
      <c r="O141" s="88" t="e">
        <f>VLOOKUP($C141,TR!$D$3:$O$120,10,FALSE)</f>
        <v>#N/A</v>
      </c>
      <c r="P141" s="88" t="e">
        <f>VLOOKUP($C141,TR!$E$3:$O$120,10,FALSE)</f>
        <v>#N/A</v>
      </c>
      <c r="Q141" s="88" t="e">
        <f>VLOOKUP($C141,BR!$D$3:$O$120,8,FALSE)</f>
        <v>#N/A</v>
      </c>
      <c r="R141" s="87">
        <f t="shared" si="21"/>
        <v>0</v>
      </c>
      <c r="S141" s="87">
        <f t="shared" si="22"/>
        <v>0</v>
      </c>
    </row>
    <row r="142" spans="1:27" ht="13.5" thickBot="1" x14ac:dyDescent="0.25">
      <c r="A142" s="87" t="str">
        <f t="shared" si="19"/>
        <v/>
      </c>
      <c r="B142" s="30"/>
      <c r="C142" s="35"/>
      <c r="D142" s="88" t="e">
        <f>VLOOKUP($C142,GT!$D$3:$O$113,4,FALSE)</f>
        <v>#N/A</v>
      </c>
      <c r="E142" s="88" t="e">
        <f>VLOOKUP($C142,BK!$D$3:$O$120,4,FALSE)</f>
        <v>#N/A</v>
      </c>
      <c r="F142" s="88" t="e">
        <f>VLOOKUP($C142,BA!$D$3:$O$120,4,FALSE)</f>
        <v>#N/A</v>
      </c>
      <c r="G142" s="88" t="e">
        <f>VLOOKUP($C142,PB!$D$3:$O$124,4,FALSE)</f>
        <v>#N/A</v>
      </c>
      <c r="H142" s="88" t="e">
        <f>VLOOKUP($C142,TR!$D$3:$O$120,5,FALSE)</f>
        <v>#N/A</v>
      </c>
      <c r="I142" s="88" t="e">
        <f>VLOOKUP($C142,TR!$E$3:$O$120,5,FALSE)</f>
        <v>#N/A</v>
      </c>
      <c r="J142" s="87">
        <f t="shared" si="20"/>
        <v>0</v>
      </c>
      <c r="K142" s="88" t="e">
        <f>VLOOKUP($C142,GT!$D$3:$O$113,8,FALSE)</f>
        <v>#N/A</v>
      </c>
      <c r="L142" s="88" t="e">
        <f>VLOOKUP($C142,BK!$D$3:$O$120,8,FALSE)</f>
        <v>#N/A</v>
      </c>
      <c r="M142" s="88" t="e">
        <f>VLOOKUP($C142,BA!$D$3:$O$120,8,FALSE)</f>
        <v>#N/A</v>
      </c>
      <c r="N142" s="88" t="e">
        <f>VLOOKUP($C142,PB!$D$3:$O$124,8,FALSE)</f>
        <v>#N/A</v>
      </c>
      <c r="O142" s="88" t="e">
        <f>VLOOKUP($C142,TR!$D$3:$O$120,10,FALSE)</f>
        <v>#N/A</v>
      </c>
      <c r="P142" s="88" t="e">
        <f>VLOOKUP($C142,TR!$E$3:$O$120,10,FALSE)</f>
        <v>#N/A</v>
      </c>
      <c r="Q142" s="88" t="e">
        <f>VLOOKUP($C142,BR!$D$3:$O$120,8,FALSE)</f>
        <v>#N/A</v>
      </c>
      <c r="R142" s="87">
        <f t="shared" si="21"/>
        <v>0</v>
      </c>
      <c r="S142" s="87">
        <f t="shared" si="22"/>
        <v>0</v>
      </c>
    </row>
    <row r="143" spans="1:27" ht="13.5" thickBot="1" x14ac:dyDescent="0.25">
      <c r="A143" s="87" t="str">
        <f t="shared" si="19"/>
        <v/>
      </c>
      <c r="B143" s="30"/>
      <c r="C143" s="31"/>
      <c r="D143" s="88" t="e">
        <f>VLOOKUP($C143,GT!$D$3:$O$113,4,FALSE)</f>
        <v>#N/A</v>
      </c>
      <c r="E143" s="88" t="e">
        <f>VLOOKUP($C143,BK!$D$3:$O$120,4,FALSE)</f>
        <v>#N/A</v>
      </c>
      <c r="F143" s="88" t="e">
        <f>VLOOKUP($C143,BA!$D$3:$O$120,4,FALSE)</f>
        <v>#N/A</v>
      </c>
      <c r="G143" s="88" t="e">
        <f>VLOOKUP($C143,PB!$D$3:$O$124,4,FALSE)</f>
        <v>#N/A</v>
      </c>
      <c r="H143" s="88" t="e">
        <f>VLOOKUP($C143,TR!$D$3:$O$120,5,FALSE)</f>
        <v>#N/A</v>
      </c>
      <c r="I143" s="88" t="e">
        <f>VLOOKUP($C143,TR!$E$3:$O$120,5,FALSE)</f>
        <v>#N/A</v>
      </c>
      <c r="J143" s="87">
        <f t="shared" si="20"/>
        <v>0</v>
      </c>
      <c r="K143" s="88" t="e">
        <f>VLOOKUP($C143,GT!$D$3:$O$113,8,FALSE)</f>
        <v>#N/A</v>
      </c>
      <c r="L143" s="88" t="e">
        <f>VLOOKUP($C143,BK!$D$3:$O$120,8,FALSE)</f>
        <v>#N/A</v>
      </c>
      <c r="M143" s="88" t="e">
        <f>VLOOKUP($C143,BA!$D$3:$O$120,8,FALSE)</f>
        <v>#N/A</v>
      </c>
      <c r="N143" s="88" t="e">
        <f>VLOOKUP($C143,PB!$D$3:$O$124,8,FALSE)</f>
        <v>#N/A</v>
      </c>
      <c r="O143" s="88" t="e">
        <f>VLOOKUP($C143,TR!$D$3:$O$120,10,FALSE)</f>
        <v>#N/A</v>
      </c>
      <c r="P143" s="88" t="e">
        <f>VLOOKUP($C143,TR!$E$3:$O$120,10,FALSE)</f>
        <v>#N/A</v>
      </c>
      <c r="Q143" s="88" t="e">
        <f>VLOOKUP($C143,BR!$D$3:$O$120,8,FALSE)</f>
        <v>#N/A</v>
      </c>
      <c r="R143" s="87">
        <f t="shared" si="21"/>
        <v>0</v>
      </c>
      <c r="S143" s="87">
        <f t="shared" si="22"/>
        <v>0</v>
      </c>
    </row>
    <row r="144" spans="1:27" ht="13.5" thickBot="1" x14ac:dyDescent="0.25">
      <c r="A144" s="87" t="str">
        <f t="shared" si="19"/>
        <v/>
      </c>
      <c r="B144" s="95"/>
      <c r="C144" s="97"/>
      <c r="D144" s="88" t="e">
        <f>VLOOKUP($C144,GT!$D$3:$O$113,4,FALSE)</f>
        <v>#N/A</v>
      </c>
      <c r="E144" s="88" t="e">
        <f>VLOOKUP($C144,BK!$D$3:$O$120,4,FALSE)</f>
        <v>#N/A</v>
      </c>
      <c r="F144" s="88" t="e">
        <f>VLOOKUP($C144,BA!$D$3:$O$120,4,FALSE)</f>
        <v>#N/A</v>
      </c>
      <c r="G144" s="88" t="e">
        <f>VLOOKUP($C144,PB!$D$3:$O$124,4,FALSE)</f>
        <v>#N/A</v>
      </c>
      <c r="H144" s="88" t="e">
        <f>VLOOKUP($C144,TR!$D$3:$O$120,5,FALSE)</f>
        <v>#N/A</v>
      </c>
      <c r="I144" s="88" t="e">
        <f>VLOOKUP($C144,TR!$E$3:$O$120,5,FALSE)</f>
        <v>#N/A</v>
      </c>
      <c r="J144" s="87">
        <f t="shared" si="20"/>
        <v>0</v>
      </c>
      <c r="K144" s="88" t="e">
        <f>VLOOKUP($C144,GT!$D$3:$O$113,8,FALSE)</f>
        <v>#N/A</v>
      </c>
      <c r="L144" s="88" t="e">
        <f>VLOOKUP($C144,BK!$D$3:$O$120,8,FALSE)</f>
        <v>#N/A</v>
      </c>
      <c r="M144" s="88" t="e">
        <f>VLOOKUP($C144,BA!$D$3:$O$120,8,FALSE)</f>
        <v>#N/A</v>
      </c>
      <c r="N144" s="88" t="e">
        <f>VLOOKUP($C144,PB!$D$3:$O$124,8,FALSE)</f>
        <v>#N/A</v>
      </c>
      <c r="O144" s="88" t="e">
        <f>VLOOKUP($C144,TR!$D$3:$O$120,10,FALSE)</f>
        <v>#N/A</v>
      </c>
      <c r="P144" s="88" t="e">
        <f>VLOOKUP($C144,TR!$E$3:$O$120,10,FALSE)</f>
        <v>#N/A</v>
      </c>
      <c r="Q144" s="88" t="e">
        <f>VLOOKUP($C144,BR!$D$3:$O$120,8,FALSE)</f>
        <v>#N/A</v>
      </c>
      <c r="R144" s="87">
        <f t="shared" si="21"/>
        <v>0</v>
      </c>
      <c r="S144" s="87">
        <f t="shared" si="22"/>
        <v>0</v>
      </c>
    </row>
    <row r="145" spans="1:19" ht="13.5" thickBot="1" x14ac:dyDescent="0.25">
      <c r="A145" s="87" t="str">
        <f t="shared" si="19"/>
        <v/>
      </c>
      <c r="B145" s="30"/>
      <c r="C145" s="35"/>
      <c r="D145" s="88" t="e">
        <f>VLOOKUP($C145,GT!$D$3:$O$113,4,FALSE)</f>
        <v>#N/A</v>
      </c>
      <c r="E145" s="88" t="e">
        <f>VLOOKUP($C145,BK!$D$3:$O$120,4,FALSE)</f>
        <v>#N/A</v>
      </c>
      <c r="F145" s="88" t="e">
        <f>VLOOKUP($C145,BA!$D$3:$O$120,4,FALSE)</f>
        <v>#N/A</v>
      </c>
      <c r="G145" s="88" t="e">
        <f>VLOOKUP($C145,PB!$D$3:$O$124,4,FALSE)</f>
        <v>#N/A</v>
      </c>
      <c r="H145" s="88" t="e">
        <f>VLOOKUP($C145,TR!$D$3:$O$120,5,FALSE)</f>
        <v>#N/A</v>
      </c>
      <c r="I145" s="88" t="e">
        <f>VLOOKUP($C145,TR!$E$3:$O$120,5,FALSE)</f>
        <v>#N/A</v>
      </c>
      <c r="J145" s="87">
        <f t="shared" si="20"/>
        <v>0</v>
      </c>
      <c r="K145" s="88" t="e">
        <f>VLOOKUP($C145,GT!$D$3:$O$113,8,FALSE)</f>
        <v>#N/A</v>
      </c>
      <c r="L145" s="88" t="e">
        <f>VLOOKUP($C145,BK!$D$3:$O$120,8,FALSE)</f>
        <v>#N/A</v>
      </c>
      <c r="M145" s="88" t="e">
        <f>VLOOKUP($C145,BA!$D$3:$O$120,8,FALSE)</f>
        <v>#N/A</v>
      </c>
      <c r="N145" s="88" t="e">
        <f>VLOOKUP($C145,PB!$D$3:$O$124,8,FALSE)</f>
        <v>#N/A</v>
      </c>
      <c r="O145" s="88" t="e">
        <f>VLOOKUP($C145,TR!$D$3:$O$120,10,FALSE)</f>
        <v>#N/A</v>
      </c>
      <c r="P145" s="88" t="e">
        <f>VLOOKUP($C145,TR!$E$3:$O$120,10,FALSE)</f>
        <v>#N/A</v>
      </c>
      <c r="Q145" s="88" t="e">
        <f>VLOOKUP($C145,BR!$D$3:$O$120,8,FALSE)</f>
        <v>#N/A</v>
      </c>
      <c r="R145" s="87">
        <f t="shared" si="21"/>
        <v>0</v>
      </c>
      <c r="S145" s="87">
        <f t="shared" si="22"/>
        <v>0</v>
      </c>
    </row>
    <row r="146" spans="1:19" ht="13.5" thickBot="1" x14ac:dyDescent="0.25">
      <c r="A146" s="87" t="str">
        <f t="shared" si="19"/>
        <v/>
      </c>
      <c r="B146" s="30"/>
      <c r="C146" s="35"/>
      <c r="D146" s="88" t="e">
        <f>VLOOKUP($C146,GT!$D$3:$O$113,4,FALSE)</f>
        <v>#N/A</v>
      </c>
      <c r="E146" s="88" t="e">
        <f>VLOOKUP($C146,BK!$D$3:$O$120,4,FALSE)</f>
        <v>#N/A</v>
      </c>
      <c r="F146" s="88" t="e">
        <f>VLOOKUP($C146,BA!$D$3:$O$120,4,FALSE)</f>
        <v>#N/A</v>
      </c>
      <c r="G146" s="88" t="e">
        <f>VLOOKUP($C146,PB!$D$3:$O$124,4,FALSE)</f>
        <v>#N/A</v>
      </c>
      <c r="H146" s="88" t="e">
        <f>VLOOKUP($C146,TR!$D$3:$O$120,5,FALSE)</f>
        <v>#N/A</v>
      </c>
      <c r="I146" s="88" t="e">
        <f>VLOOKUP($C146,TR!$E$3:$O$120,5,FALSE)</f>
        <v>#N/A</v>
      </c>
      <c r="J146" s="87">
        <f t="shared" si="20"/>
        <v>0</v>
      </c>
      <c r="K146" s="88" t="e">
        <f>VLOOKUP($C146,GT!$D$3:$O$113,8,FALSE)</f>
        <v>#N/A</v>
      </c>
      <c r="L146" s="88" t="e">
        <f>VLOOKUP($C146,BK!$D$3:$O$120,8,FALSE)</f>
        <v>#N/A</v>
      </c>
      <c r="M146" s="88" t="e">
        <f>VLOOKUP($C146,BA!$D$3:$O$120,8,FALSE)</f>
        <v>#N/A</v>
      </c>
      <c r="N146" s="88" t="e">
        <f>VLOOKUP($C146,PB!$D$3:$O$124,8,FALSE)</f>
        <v>#N/A</v>
      </c>
      <c r="O146" s="88" t="e">
        <f>VLOOKUP($C146,TR!$D$3:$O$120,10,FALSE)</f>
        <v>#N/A</v>
      </c>
      <c r="P146" s="88" t="e">
        <f>VLOOKUP($C146,TR!$E$3:$O$120,10,FALSE)</f>
        <v>#N/A</v>
      </c>
      <c r="Q146" s="88" t="e">
        <f>VLOOKUP($C146,BR!$D$3:$O$120,8,FALSE)</f>
        <v>#N/A</v>
      </c>
      <c r="R146" s="87">
        <f t="shared" si="21"/>
        <v>0</v>
      </c>
      <c r="S146" s="87">
        <f t="shared" si="22"/>
        <v>0</v>
      </c>
    </row>
    <row r="147" spans="1:19" ht="13.5" thickBot="1" x14ac:dyDescent="0.25">
      <c r="A147" s="87" t="str">
        <f t="shared" si="19"/>
        <v/>
      </c>
      <c r="B147" s="30"/>
      <c r="C147" s="68"/>
      <c r="D147" s="88" t="e">
        <f>VLOOKUP($C147,GT!$D$3:$O$113,4,FALSE)</f>
        <v>#N/A</v>
      </c>
      <c r="E147" s="88" t="e">
        <f>VLOOKUP($C147,BK!$D$3:$O$120,4,FALSE)</f>
        <v>#N/A</v>
      </c>
      <c r="F147" s="88" t="e">
        <f>VLOOKUP($C147,BA!$D$3:$O$120,4,FALSE)</f>
        <v>#N/A</v>
      </c>
      <c r="G147" s="88" t="e">
        <f>VLOOKUP($C147,PB!$D$3:$O$124,4,FALSE)</f>
        <v>#N/A</v>
      </c>
      <c r="H147" s="88" t="e">
        <f>VLOOKUP($C147,TR!$D$3:$O$120,5,FALSE)</f>
        <v>#N/A</v>
      </c>
      <c r="I147" s="88" t="e">
        <f>VLOOKUP($C147,TR!$E$3:$O$120,5,FALSE)</f>
        <v>#N/A</v>
      </c>
      <c r="J147" s="87">
        <f t="shared" si="20"/>
        <v>0</v>
      </c>
      <c r="K147" s="88" t="e">
        <f>VLOOKUP($C147,GT!$D$3:$O$113,8,FALSE)</f>
        <v>#N/A</v>
      </c>
      <c r="L147" s="88" t="e">
        <f>VLOOKUP($C147,BK!$D$3:$O$120,8,FALSE)</f>
        <v>#N/A</v>
      </c>
      <c r="M147" s="88" t="e">
        <f>VLOOKUP($C147,BA!$D$3:$O$120,8,FALSE)</f>
        <v>#N/A</v>
      </c>
      <c r="N147" s="88" t="e">
        <f>VLOOKUP($C147,PB!$D$3:$O$124,8,FALSE)</f>
        <v>#N/A</v>
      </c>
      <c r="O147" s="88" t="e">
        <f>VLOOKUP($C147,TR!$D$3:$O$120,10,FALSE)</f>
        <v>#N/A</v>
      </c>
      <c r="P147" s="88" t="e">
        <f>VLOOKUP($C147,TR!$E$3:$O$120,10,FALSE)</f>
        <v>#N/A</v>
      </c>
      <c r="Q147" s="88" t="e">
        <f>VLOOKUP($C147,BR!$D$3:$O$120,8,FALSE)</f>
        <v>#N/A</v>
      </c>
      <c r="R147" s="87">
        <f t="shared" si="21"/>
        <v>0</v>
      </c>
      <c r="S147" s="87">
        <f t="shared" si="22"/>
        <v>0</v>
      </c>
    </row>
    <row r="148" spans="1:19" ht="13.5" thickBot="1" x14ac:dyDescent="0.25">
      <c r="A148" s="87" t="str">
        <f t="shared" si="19"/>
        <v/>
      </c>
      <c r="B148" s="30"/>
      <c r="C148" s="35"/>
      <c r="D148" s="88" t="e">
        <f>VLOOKUP($C148,GT!$D$3:$O$113,4,FALSE)</f>
        <v>#N/A</v>
      </c>
      <c r="E148" s="88" t="e">
        <f>VLOOKUP($C148,BK!$D$3:$O$120,4,FALSE)</f>
        <v>#N/A</v>
      </c>
      <c r="F148" s="88" t="e">
        <f>VLOOKUP($C148,BA!$D$3:$O$120,4,FALSE)</f>
        <v>#N/A</v>
      </c>
      <c r="G148" s="88" t="e">
        <f>VLOOKUP($C148,PB!$D$3:$O$124,4,FALSE)</f>
        <v>#N/A</v>
      </c>
      <c r="H148" s="88" t="e">
        <f>VLOOKUP($C148,TR!$D$3:$O$120,5,FALSE)</f>
        <v>#N/A</v>
      </c>
      <c r="I148" s="88" t="e">
        <f>VLOOKUP($C148,TR!$E$3:$O$120,5,FALSE)</f>
        <v>#N/A</v>
      </c>
      <c r="J148" s="87">
        <f t="shared" si="20"/>
        <v>0</v>
      </c>
      <c r="K148" s="88" t="e">
        <f>VLOOKUP($C148,GT!$D$3:$O$113,8,FALSE)</f>
        <v>#N/A</v>
      </c>
      <c r="L148" s="88" t="e">
        <f>VLOOKUP($C148,BK!$D$3:$O$120,8,FALSE)</f>
        <v>#N/A</v>
      </c>
      <c r="M148" s="88" t="e">
        <f>VLOOKUP($C148,BA!$D$3:$O$120,8,FALSE)</f>
        <v>#N/A</v>
      </c>
      <c r="N148" s="88" t="e">
        <f>VLOOKUP($C148,PB!$D$3:$O$124,8,FALSE)</f>
        <v>#N/A</v>
      </c>
      <c r="O148" s="88" t="e">
        <f>VLOOKUP($C148,TR!$D$3:$O$120,10,FALSE)</f>
        <v>#N/A</v>
      </c>
      <c r="P148" s="88" t="e">
        <f>VLOOKUP($C148,TR!$E$3:$O$120,10,FALSE)</f>
        <v>#N/A</v>
      </c>
      <c r="Q148" s="88" t="e">
        <f>VLOOKUP($C148,BR!$D$3:$O$120,8,FALSE)</f>
        <v>#N/A</v>
      </c>
      <c r="R148" s="87">
        <f t="shared" si="21"/>
        <v>0</v>
      </c>
      <c r="S148" s="87">
        <f t="shared" si="22"/>
        <v>0</v>
      </c>
    </row>
    <row r="149" spans="1:19" ht="13.5" thickBot="1" x14ac:dyDescent="0.25">
      <c r="A149" s="87" t="str">
        <f t="shared" si="19"/>
        <v/>
      </c>
      <c r="B149" s="95"/>
      <c r="C149" s="35"/>
      <c r="D149" s="88" t="e">
        <f>VLOOKUP($C149,GT!$D$3:$O$113,4,FALSE)</f>
        <v>#N/A</v>
      </c>
      <c r="E149" s="88" t="e">
        <f>VLOOKUP($C149,BK!$D$3:$O$120,4,FALSE)</f>
        <v>#N/A</v>
      </c>
      <c r="F149" s="88" t="e">
        <f>VLOOKUP($C149,BA!$D$3:$O$120,4,FALSE)</f>
        <v>#N/A</v>
      </c>
      <c r="G149" s="88" t="e">
        <f>VLOOKUP($C149,PB!$D$3:$O$124,4,FALSE)</f>
        <v>#N/A</v>
      </c>
      <c r="H149" s="88" t="e">
        <f>VLOOKUP($C149,TR!$D$3:$O$120,5,FALSE)</f>
        <v>#N/A</v>
      </c>
      <c r="I149" s="88" t="e">
        <f>VLOOKUP($C149,TR!$E$3:$O$120,5,FALSE)</f>
        <v>#N/A</v>
      </c>
      <c r="J149" s="87">
        <f t="shared" si="20"/>
        <v>0</v>
      </c>
      <c r="K149" s="88" t="e">
        <f>VLOOKUP($C149,GT!$D$3:$O$113,8,FALSE)</f>
        <v>#N/A</v>
      </c>
      <c r="L149" s="88" t="e">
        <f>VLOOKUP($C149,BK!$D$3:$O$120,8,FALSE)</f>
        <v>#N/A</v>
      </c>
      <c r="M149" s="88" t="e">
        <f>VLOOKUP($C149,BA!$D$3:$O$120,8,FALSE)</f>
        <v>#N/A</v>
      </c>
      <c r="N149" s="88" t="e">
        <f>VLOOKUP($C149,PB!$D$3:$O$124,8,FALSE)</f>
        <v>#N/A</v>
      </c>
      <c r="O149" s="88" t="e">
        <f>VLOOKUP($C149,TR!$D$3:$O$120,10,FALSE)</f>
        <v>#N/A</v>
      </c>
      <c r="P149" s="88" t="e">
        <f>VLOOKUP($C149,TR!$E$3:$O$120,10,FALSE)</f>
        <v>#N/A</v>
      </c>
      <c r="Q149" s="88" t="e">
        <f>VLOOKUP($C149,BR!$D$3:$O$120,8,FALSE)</f>
        <v>#N/A</v>
      </c>
      <c r="R149" s="87">
        <f t="shared" si="21"/>
        <v>0</v>
      </c>
      <c r="S149" s="87">
        <f t="shared" si="22"/>
        <v>0</v>
      </c>
    </row>
    <row r="150" spans="1:19" ht="13.5" thickBot="1" x14ac:dyDescent="0.25">
      <c r="A150" s="87"/>
      <c r="B150" s="30"/>
      <c r="C150" s="3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</row>
    <row r="151" spans="1:19" ht="13.5" thickBot="1" x14ac:dyDescent="0.25">
      <c r="A151" s="87"/>
      <c r="B151" s="30"/>
      <c r="C151" s="31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</row>
    <row r="152" spans="1:19" ht="13.5" thickBot="1" x14ac:dyDescent="0.25">
      <c r="A152" s="87"/>
      <c r="B152" s="30"/>
      <c r="C152" s="31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</row>
    <row r="153" spans="1:19" ht="13.5" thickBot="1" x14ac:dyDescent="0.25">
      <c r="A153" s="87"/>
      <c r="B153" s="30"/>
      <c r="C153" s="31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</row>
    <row r="154" spans="1:19" ht="13.5" thickBot="1" x14ac:dyDescent="0.25">
      <c r="A154" s="87"/>
      <c r="B154" s="30"/>
      <c r="C154" s="3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19" ht="13.5" thickBot="1" x14ac:dyDescent="0.25">
      <c r="A155" s="87"/>
      <c r="B155" s="30"/>
      <c r="C155" s="3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</row>
    <row r="156" spans="1:19" ht="13.5" thickBot="1" x14ac:dyDescent="0.25">
      <c r="A156" s="87"/>
      <c r="B156" s="30"/>
      <c r="C156" s="31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</row>
    <row r="157" spans="1:19" ht="13.5" thickBot="1" x14ac:dyDescent="0.25">
      <c r="A157" s="87"/>
      <c r="B157" s="30"/>
      <c r="C157" s="3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</row>
    <row r="158" spans="1:19" ht="13.5" thickBot="1" x14ac:dyDescent="0.25">
      <c r="A158" s="87"/>
      <c r="B158" s="30"/>
      <c r="C158" s="3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</row>
    <row r="159" spans="1:19" ht="13.5" thickBot="1" x14ac:dyDescent="0.25">
      <c r="A159" s="87"/>
      <c r="B159" s="30"/>
      <c r="C159" s="3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</row>
    <row r="160" spans="1:19" ht="13.5" thickBot="1" x14ac:dyDescent="0.25">
      <c r="A160" s="87"/>
      <c r="B160" s="30"/>
      <c r="C160" s="31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</row>
    <row r="161" spans="1:19" ht="13.5" thickBot="1" x14ac:dyDescent="0.25">
      <c r="A161" s="87"/>
      <c r="B161" s="30"/>
      <c r="C161" s="31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</row>
    <row r="162" spans="1:19" ht="13.5" thickBot="1" x14ac:dyDescent="0.25">
      <c r="A162" s="87"/>
      <c r="B162" s="30"/>
      <c r="C162" s="31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</row>
    <row r="163" spans="1:19" ht="13.5" thickBot="1" x14ac:dyDescent="0.25">
      <c r="A163" s="87"/>
      <c r="B163" s="30"/>
      <c r="C163" s="3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</row>
    <row r="164" spans="1:19" ht="13.5" thickBot="1" x14ac:dyDescent="0.25">
      <c r="A164" s="87"/>
      <c r="B164" s="30"/>
      <c r="C164" s="3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</row>
    <row r="165" spans="1:19" ht="13.5" thickBot="1" x14ac:dyDescent="0.25">
      <c r="A165" s="87"/>
      <c r="B165" s="30"/>
      <c r="C165" s="31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</row>
    <row r="166" spans="1:19" ht="13.5" thickBot="1" x14ac:dyDescent="0.25">
      <c r="A166" s="87"/>
      <c r="B166" s="30"/>
      <c r="C166" s="3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</row>
    <row r="167" spans="1:19" ht="13.5" thickBot="1" x14ac:dyDescent="0.25">
      <c r="A167" s="87"/>
      <c r="B167" s="30"/>
      <c r="C167" s="3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</row>
    <row r="168" spans="1:19" ht="13.5" thickBot="1" x14ac:dyDescent="0.25">
      <c r="A168" s="87"/>
      <c r="B168" s="30"/>
      <c r="C168" s="31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</row>
    <row r="169" spans="1:19" ht="13.5" thickBot="1" x14ac:dyDescent="0.25">
      <c r="A169" s="87"/>
      <c r="B169" s="95"/>
      <c r="C169" s="3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</row>
    <row r="170" spans="1:19" ht="13.5" thickBot="1" x14ac:dyDescent="0.25">
      <c r="A170" s="87"/>
      <c r="B170" s="30"/>
      <c r="C170" s="31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</row>
    <row r="171" spans="1:19" ht="13.5" thickBot="1" x14ac:dyDescent="0.25">
      <c r="A171" s="87" t="str">
        <f t="shared" ref="A171:A187" si="25">IF(S171&gt;0,ROW()-4,"")</f>
        <v/>
      </c>
      <c r="B171" s="30"/>
      <c r="C171" s="31"/>
      <c r="D171" s="88" t="e">
        <f>VLOOKUP($C171,GT!$D$3:$O$113,4,FALSE)</f>
        <v>#N/A</v>
      </c>
      <c r="E171" s="88" t="e">
        <f>VLOOKUP($C171,BK!$D$3:$O$120,4,FALSE)</f>
        <v>#N/A</v>
      </c>
      <c r="F171" s="88" t="e">
        <f>VLOOKUP($C171,BA!$D$3:$O$120,4,FALSE)</f>
        <v>#N/A</v>
      </c>
      <c r="G171" s="88" t="e">
        <f>VLOOKUP($C171,PB!$D$3:$O$124,4,FALSE)</f>
        <v>#N/A</v>
      </c>
      <c r="H171" s="88" t="e">
        <f>VLOOKUP($C171,TR!$D$3:$O$120,5,FALSE)</f>
        <v>#N/A</v>
      </c>
      <c r="I171" s="88" t="e">
        <f>VLOOKUP($C171,TR!$E$3:$O$120,5,FALSE)</f>
        <v>#N/A</v>
      </c>
      <c r="J171" s="87">
        <f t="shared" ref="J171:J187" si="26">SUMIF(D171:I171,"&gt;0")</f>
        <v>0</v>
      </c>
      <c r="K171" s="88" t="e">
        <f>VLOOKUP($C171,GT!$D$3:$O$113,8,FALSE)</f>
        <v>#N/A</v>
      </c>
      <c r="L171" s="88" t="e">
        <f>VLOOKUP($C171,BK!$D$3:$O$120,8,FALSE)</f>
        <v>#N/A</v>
      </c>
      <c r="M171" s="88" t="e">
        <f>VLOOKUP($C171,BA!$D$3:$O$120,8,FALSE)</f>
        <v>#N/A</v>
      </c>
      <c r="N171" s="88" t="e">
        <f>VLOOKUP($C171,PB!$D$3:$O$124,8,FALSE)</f>
        <v>#N/A</v>
      </c>
      <c r="O171" s="88" t="e">
        <f>VLOOKUP($C171,TR!$D$3:$O$120,10,FALSE)</f>
        <v>#N/A</v>
      </c>
      <c r="P171" s="88" t="e">
        <f>VLOOKUP($C171,TR!$E$3:$O$120,10,FALSE)</f>
        <v>#N/A</v>
      </c>
      <c r="Q171" s="88" t="e">
        <f>VLOOKUP($C171,BR!$D$3:$O$120,8,FALSE)</f>
        <v>#N/A</v>
      </c>
      <c r="R171" s="87">
        <f t="shared" ref="R171:R187" si="27">SUMIF(K171:Q171,"&gt;0")</f>
        <v>0</v>
      </c>
      <c r="S171" s="87">
        <f t="shared" ref="S171:S187" si="28">J171+R171</f>
        <v>0</v>
      </c>
    </row>
    <row r="172" spans="1:19" ht="13.5" thickBot="1" x14ac:dyDescent="0.25">
      <c r="A172" s="87" t="str">
        <f t="shared" si="25"/>
        <v/>
      </c>
      <c r="B172" s="30"/>
      <c r="C172" s="35"/>
      <c r="D172" s="88" t="e">
        <f>VLOOKUP($C172,GT!$D$3:$O$113,4,FALSE)</f>
        <v>#N/A</v>
      </c>
      <c r="E172" s="88" t="e">
        <f>VLOOKUP($C172,BK!$D$3:$O$120,4,FALSE)</f>
        <v>#N/A</v>
      </c>
      <c r="F172" s="88" t="e">
        <f>VLOOKUP($C172,BA!$D$3:$O$120,4,FALSE)</f>
        <v>#N/A</v>
      </c>
      <c r="G172" s="88" t="e">
        <f>VLOOKUP($C172,PB!$D$3:$O$124,4,FALSE)</f>
        <v>#N/A</v>
      </c>
      <c r="H172" s="88" t="e">
        <f>VLOOKUP($C172,TR!$D$3:$O$120,5,FALSE)</f>
        <v>#N/A</v>
      </c>
      <c r="I172" s="88" t="e">
        <f>VLOOKUP($C172,TR!$E$3:$O$120,5,FALSE)</f>
        <v>#N/A</v>
      </c>
      <c r="J172" s="87">
        <f t="shared" si="26"/>
        <v>0</v>
      </c>
      <c r="K172" s="88" t="e">
        <f>VLOOKUP($C172,GT!$D$3:$O$113,8,FALSE)</f>
        <v>#N/A</v>
      </c>
      <c r="L172" s="88" t="e">
        <f>VLOOKUP($C172,BK!$D$3:$O$120,8,FALSE)</f>
        <v>#N/A</v>
      </c>
      <c r="M172" s="88" t="e">
        <f>VLOOKUP($C172,BA!$D$3:$O$120,8,FALSE)</f>
        <v>#N/A</v>
      </c>
      <c r="N172" s="88" t="e">
        <f>VLOOKUP($C172,PB!$D$3:$O$124,8,FALSE)</f>
        <v>#N/A</v>
      </c>
      <c r="O172" s="88" t="e">
        <f>VLOOKUP($C172,TR!$D$3:$O$120,10,FALSE)</f>
        <v>#N/A</v>
      </c>
      <c r="P172" s="88" t="e">
        <f>VLOOKUP($C172,TR!$E$3:$O$120,10,FALSE)</f>
        <v>#N/A</v>
      </c>
      <c r="Q172" s="88" t="e">
        <f>VLOOKUP($C172,BR!$D$3:$O$120,8,FALSE)</f>
        <v>#N/A</v>
      </c>
      <c r="R172" s="87">
        <f t="shared" si="27"/>
        <v>0</v>
      </c>
      <c r="S172" s="87">
        <f t="shared" si="28"/>
        <v>0</v>
      </c>
    </row>
    <row r="173" spans="1:19" ht="13.5" thickBot="1" x14ac:dyDescent="0.25">
      <c r="A173" s="87" t="str">
        <f t="shared" si="25"/>
        <v/>
      </c>
      <c r="B173" s="30"/>
      <c r="C173" s="31"/>
      <c r="D173" s="88" t="e">
        <f>VLOOKUP($C173,GT!$D$3:$O$113,4,FALSE)</f>
        <v>#N/A</v>
      </c>
      <c r="E173" s="88" t="e">
        <f>VLOOKUP($C173,BK!$D$3:$O$120,4,FALSE)</f>
        <v>#N/A</v>
      </c>
      <c r="F173" s="88" t="e">
        <f>VLOOKUP($C173,BA!$D$3:$O$120,4,FALSE)</f>
        <v>#N/A</v>
      </c>
      <c r="G173" s="88" t="e">
        <f>VLOOKUP($C173,PB!$D$3:$O$124,4,FALSE)</f>
        <v>#N/A</v>
      </c>
      <c r="H173" s="88" t="e">
        <f>VLOOKUP($C173,TR!$D$3:$O$120,5,FALSE)</f>
        <v>#N/A</v>
      </c>
      <c r="I173" s="88" t="e">
        <f>VLOOKUP($C173,TR!$E$3:$O$120,5,FALSE)</f>
        <v>#N/A</v>
      </c>
      <c r="J173" s="87">
        <f t="shared" si="26"/>
        <v>0</v>
      </c>
      <c r="K173" s="88" t="e">
        <f>VLOOKUP($C173,GT!$D$3:$O$113,8,FALSE)</f>
        <v>#N/A</v>
      </c>
      <c r="L173" s="88" t="e">
        <f>VLOOKUP($C173,BK!$D$3:$O$120,8,FALSE)</f>
        <v>#N/A</v>
      </c>
      <c r="M173" s="88" t="e">
        <f>VLOOKUP($C173,BA!$D$3:$O$120,8,FALSE)</f>
        <v>#N/A</v>
      </c>
      <c r="N173" s="88" t="e">
        <f>VLOOKUP($C173,PB!$D$3:$O$124,8,FALSE)</f>
        <v>#N/A</v>
      </c>
      <c r="O173" s="88" t="e">
        <f>VLOOKUP($C173,TR!$D$3:$O$120,10,FALSE)</f>
        <v>#N/A</v>
      </c>
      <c r="P173" s="88" t="e">
        <f>VLOOKUP($C173,TR!$E$3:$O$120,10,FALSE)</f>
        <v>#N/A</v>
      </c>
      <c r="Q173" s="88" t="e">
        <f>VLOOKUP($C173,BR!$D$3:$O$120,8,FALSE)</f>
        <v>#N/A</v>
      </c>
      <c r="R173" s="87">
        <f t="shared" si="27"/>
        <v>0</v>
      </c>
      <c r="S173" s="87">
        <f t="shared" si="28"/>
        <v>0</v>
      </c>
    </row>
    <row r="174" spans="1:19" x14ac:dyDescent="0.2">
      <c r="A174" t="str">
        <f t="shared" si="25"/>
        <v/>
      </c>
      <c r="B174" s="30"/>
      <c r="C174" s="35"/>
      <c r="D174" s="12" t="e">
        <f>VLOOKUP($C174,GT!$D$3:$O$113,4,FALSE)</f>
        <v>#N/A</v>
      </c>
      <c r="E174" s="12" t="e">
        <f>VLOOKUP($C174,BK!$D$3:$O$120,4,FALSE)</f>
        <v>#N/A</v>
      </c>
      <c r="F174" s="12" t="e">
        <f>VLOOKUP($C174,BA!$D$3:$O$120,4,FALSE)</f>
        <v>#N/A</v>
      </c>
      <c r="G174" s="12" t="e">
        <f>VLOOKUP($C174,PB!$D$3:$O$124,4,FALSE)</f>
        <v>#N/A</v>
      </c>
      <c r="H174" s="12" t="e">
        <f>VLOOKUP($C174,TR!$D$3:$O$120,5,FALSE)</f>
        <v>#N/A</v>
      </c>
      <c r="I174" s="12" t="e">
        <f>VLOOKUP($C174,TR!$E$3:$O$120,5,FALSE)</f>
        <v>#N/A</v>
      </c>
      <c r="J174" s="47">
        <f t="shared" si="26"/>
        <v>0</v>
      </c>
      <c r="K174" s="12" t="e">
        <f>VLOOKUP($C174,GT!$D$3:$O$113,8,FALSE)</f>
        <v>#N/A</v>
      </c>
      <c r="L174" s="12" t="e">
        <f>VLOOKUP($C174,BK!$D$3:$O$120,8,FALSE)</f>
        <v>#N/A</v>
      </c>
      <c r="M174" s="12" t="e">
        <f>VLOOKUP($C174,BA!$D$3:$O$120,8,FALSE)</f>
        <v>#N/A</v>
      </c>
      <c r="N174" s="12" t="e">
        <f>VLOOKUP($C174,PB!$D$3:$O$124,8,FALSE)</f>
        <v>#N/A</v>
      </c>
      <c r="O174" s="12" t="e">
        <f>VLOOKUP($C174,TR!$D$3:$O$120,10,FALSE)</f>
        <v>#N/A</v>
      </c>
      <c r="P174" s="12" t="e">
        <f>VLOOKUP($C174,TR!$E$3:$O$120,10,FALSE)</f>
        <v>#N/A</v>
      </c>
      <c r="Q174" s="12" t="e">
        <f>VLOOKUP($C174,BR!$D$3:$O$120,8,FALSE)</f>
        <v>#N/A</v>
      </c>
      <c r="R174" s="47">
        <f t="shared" si="27"/>
        <v>0</v>
      </c>
      <c r="S174" s="47">
        <f t="shared" si="28"/>
        <v>0</v>
      </c>
    </row>
    <row r="175" spans="1:19" x14ac:dyDescent="0.2">
      <c r="A175" t="str">
        <f t="shared" si="25"/>
        <v/>
      </c>
      <c r="B175" s="48"/>
      <c r="C175" s="67"/>
      <c r="D175" s="12" t="e">
        <f>VLOOKUP($C175,GT!$D$3:$O$113,4,FALSE)</f>
        <v>#N/A</v>
      </c>
      <c r="E175" s="12" t="e">
        <f>VLOOKUP($C175,BK!$D$3:$O$120,4,FALSE)</f>
        <v>#N/A</v>
      </c>
      <c r="F175" s="12" t="e">
        <f>VLOOKUP($C175,BA!$D$3:$O$120,4,FALSE)</f>
        <v>#N/A</v>
      </c>
      <c r="G175" s="12" t="e">
        <f>VLOOKUP($C175,PB!$D$3:$O$124,4,FALSE)</f>
        <v>#N/A</v>
      </c>
      <c r="H175" s="12" t="e">
        <f>VLOOKUP($C175,TR!$D$3:$O$120,5,FALSE)</f>
        <v>#N/A</v>
      </c>
      <c r="I175" s="12" t="e">
        <f>VLOOKUP($C175,TR!$E$3:$O$120,5,FALSE)</f>
        <v>#N/A</v>
      </c>
      <c r="J175" s="47">
        <f t="shared" si="26"/>
        <v>0</v>
      </c>
      <c r="K175" s="12" t="e">
        <f>VLOOKUP($C175,GT!$D$3:$O$113,8,FALSE)</f>
        <v>#N/A</v>
      </c>
      <c r="L175" s="12" t="e">
        <f>VLOOKUP($C175,BK!$D$3:$O$120,8,FALSE)</f>
        <v>#N/A</v>
      </c>
      <c r="M175" s="12" t="e">
        <f>VLOOKUP($C175,BA!$D$3:$O$120,8,FALSE)</f>
        <v>#N/A</v>
      </c>
      <c r="N175" s="12" t="e">
        <f>VLOOKUP($C175,PB!$D$3:$O$124,8,FALSE)</f>
        <v>#N/A</v>
      </c>
      <c r="O175" s="12" t="e">
        <f>VLOOKUP($C175,TR!$D$3:$O$120,10,FALSE)</f>
        <v>#N/A</v>
      </c>
      <c r="P175" s="12" t="e">
        <f>VLOOKUP($C175,TR!$E$3:$O$120,10,FALSE)</f>
        <v>#N/A</v>
      </c>
      <c r="Q175" s="12" t="e">
        <f>VLOOKUP($C175,BR!$D$3:$O$120,8,FALSE)</f>
        <v>#N/A</v>
      </c>
      <c r="R175" s="47">
        <f t="shared" si="27"/>
        <v>0</v>
      </c>
      <c r="S175" s="47">
        <f t="shared" si="28"/>
        <v>0</v>
      </c>
    </row>
    <row r="176" spans="1:19" x14ac:dyDescent="0.2">
      <c r="A176" t="str">
        <f t="shared" si="25"/>
        <v/>
      </c>
      <c r="B176" s="30"/>
      <c r="C176" s="31"/>
      <c r="D176" s="12" t="e">
        <f>VLOOKUP($C176,GT!$D$3:$O$113,4,FALSE)</f>
        <v>#N/A</v>
      </c>
      <c r="E176" s="12" t="e">
        <f>VLOOKUP($C176,BK!$D$3:$O$120,4,FALSE)</f>
        <v>#N/A</v>
      </c>
      <c r="F176" s="12" t="e">
        <f>VLOOKUP($C176,BA!$D$3:$O$120,4,FALSE)</f>
        <v>#N/A</v>
      </c>
      <c r="G176" s="12" t="e">
        <f>VLOOKUP($C176,PB!$D$3:$O$124,4,FALSE)</f>
        <v>#N/A</v>
      </c>
      <c r="H176" s="12" t="e">
        <f>VLOOKUP($C176,TR!$D$3:$O$120,5,FALSE)</f>
        <v>#N/A</v>
      </c>
      <c r="I176" s="12" t="e">
        <f>VLOOKUP($C176,TR!$E$3:$O$120,5,FALSE)</f>
        <v>#N/A</v>
      </c>
      <c r="J176" s="47">
        <f t="shared" si="26"/>
        <v>0</v>
      </c>
      <c r="K176" s="12" t="e">
        <f>VLOOKUP($C176,GT!$D$3:$O$113,8,FALSE)</f>
        <v>#N/A</v>
      </c>
      <c r="L176" s="12" t="e">
        <f>VLOOKUP($C176,BK!$D$3:$O$120,8,FALSE)</f>
        <v>#N/A</v>
      </c>
      <c r="M176" s="12" t="e">
        <f>VLOOKUP($C176,BA!$D$3:$O$120,8,FALSE)</f>
        <v>#N/A</v>
      </c>
      <c r="N176" s="12" t="e">
        <f>VLOOKUP($C176,PB!$D$3:$O$124,8,FALSE)</f>
        <v>#N/A</v>
      </c>
      <c r="O176" s="12" t="e">
        <f>VLOOKUP($C176,TR!$D$3:$O$120,10,FALSE)</f>
        <v>#N/A</v>
      </c>
      <c r="P176" s="12" t="e">
        <f>VLOOKUP($C176,TR!$E$3:$O$120,10,FALSE)</f>
        <v>#N/A</v>
      </c>
      <c r="Q176" s="12" t="e">
        <f>VLOOKUP($C176,BR!$D$3:$O$120,8,FALSE)</f>
        <v>#N/A</v>
      </c>
      <c r="R176" s="47">
        <f t="shared" si="27"/>
        <v>0</v>
      </c>
      <c r="S176" s="47">
        <f t="shared" si="28"/>
        <v>0</v>
      </c>
    </row>
    <row r="177" spans="1:19" x14ac:dyDescent="0.2">
      <c r="A177" t="str">
        <f t="shared" si="25"/>
        <v/>
      </c>
      <c r="B177" s="30"/>
      <c r="C177" s="31"/>
      <c r="D177" s="12" t="e">
        <f>VLOOKUP($C177,GT!$D$3:$O$113,4,FALSE)</f>
        <v>#N/A</v>
      </c>
      <c r="E177" s="12" t="e">
        <f>VLOOKUP($C177,BK!$D$3:$O$120,4,FALSE)</f>
        <v>#N/A</v>
      </c>
      <c r="F177" s="12" t="e">
        <f>VLOOKUP($C177,BA!$D$3:$O$120,4,FALSE)</f>
        <v>#N/A</v>
      </c>
      <c r="G177" s="12" t="e">
        <f>VLOOKUP($C177,PB!$D$3:$O$124,4,FALSE)</f>
        <v>#N/A</v>
      </c>
      <c r="H177" s="12" t="e">
        <f>VLOOKUP($C177,TR!$D$3:$O$120,5,FALSE)</f>
        <v>#N/A</v>
      </c>
      <c r="I177" s="12" t="e">
        <f>VLOOKUP($C177,TR!$E$3:$O$120,5,FALSE)</f>
        <v>#N/A</v>
      </c>
      <c r="J177" s="47">
        <f t="shared" si="26"/>
        <v>0</v>
      </c>
      <c r="K177" s="12" t="e">
        <f>VLOOKUP($C177,GT!$D$3:$O$113,8,FALSE)</f>
        <v>#N/A</v>
      </c>
      <c r="L177" s="12" t="e">
        <f>VLOOKUP($C177,BK!$D$3:$O$120,8,FALSE)</f>
        <v>#N/A</v>
      </c>
      <c r="M177" s="12" t="e">
        <f>VLOOKUP($C177,BA!$D$3:$O$120,8,FALSE)</f>
        <v>#N/A</v>
      </c>
      <c r="N177" s="12" t="e">
        <f>VLOOKUP($C177,PB!$D$3:$O$124,8,FALSE)</f>
        <v>#N/A</v>
      </c>
      <c r="O177" s="12" t="e">
        <f>VLOOKUP($C177,TR!$D$3:$O$120,10,FALSE)</f>
        <v>#N/A</v>
      </c>
      <c r="P177" s="12" t="e">
        <f>VLOOKUP($C177,TR!$E$3:$O$120,10,FALSE)</f>
        <v>#N/A</v>
      </c>
      <c r="Q177" s="12" t="e">
        <f>VLOOKUP($C177,BR!$D$3:$O$120,8,FALSE)</f>
        <v>#N/A</v>
      </c>
      <c r="R177" s="47">
        <f t="shared" si="27"/>
        <v>0</v>
      </c>
      <c r="S177" s="47">
        <f t="shared" si="28"/>
        <v>0</v>
      </c>
    </row>
    <row r="178" spans="1:19" x14ac:dyDescent="0.2">
      <c r="A178" t="str">
        <f t="shared" si="25"/>
        <v/>
      </c>
      <c r="B178" s="30"/>
      <c r="C178" s="37"/>
      <c r="D178" s="12" t="e">
        <f>VLOOKUP($C178,GT!$D$3:$O$113,4,FALSE)</f>
        <v>#N/A</v>
      </c>
      <c r="E178" s="12" t="e">
        <f>VLOOKUP($C178,BK!$D$3:$O$120,4,FALSE)</f>
        <v>#N/A</v>
      </c>
      <c r="F178" s="12" t="e">
        <f>VLOOKUP($C178,BA!$D$3:$O$120,4,FALSE)</f>
        <v>#N/A</v>
      </c>
      <c r="G178" s="12" t="e">
        <f>VLOOKUP($C178,PB!$D$3:$O$124,4,FALSE)</f>
        <v>#N/A</v>
      </c>
      <c r="H178" s="12" t="e">
        <f>VLOOKUP($C178,TR!$D$3:$O$120,5,FALSE)</f>
        <v>#N/A</v>
      </c>
      <c r="I178" s="12" t="e">
        <f>VLOOKUP($C178,TR!$E$3:$O$120,5,FALSE)</f>
        <v>#N/A</v>
      </c>
      <c r="J178" s="47">
        <f t="shared" si="26"/>
        <v>0</v>
      </c>
      <c r="K178" s="12" t="e">
        <f>VLOOKUP($C178,GT!$D$3:$O$113,8,FALSE)</f>
        <v>#N/A</v>
      </c>
      <c r="L178" s="12" t="e">
        <f>VLOOKUP($C178,BK!$D$3:$O$120,8,FALSE)</f>
        <v>#N/A</v>
      </c>
      <c r="M178" s="12" t="e">
        <f>VLOOKUP($C178,BA!$D$3:$O$120,8,FALSE)</f>
        <v>#N/A</v>
      </c>
      <c r="N178" s="12" t="e">
        <f>VLOOKUP($C178,PB!$D$3:$O$124,8,FALSE)</f>
        <v>#N/A</v>
      </c>
      <c r="O178" s="12" t="e">
        <f>VLOOKUP($C178,TR!$D$3:$O$120,10,FALSE)</f>
        <v>#N/A</v>
      </c>
      <c r="P178" s="12" t="e">
        <f>VLOOKUP($C178,TR!$E$3:$O$120,10,FALSE)</f>
        <v>#N/A</v>
      </c>
      <c r="Q178" s="12" t="e">
        <f>VLOOKUP($C178,BR!$D$3:$O$120,8,FALSE)</f>
        <v>#N/A</v>
      </c>
      <c r="R178" s="47">
        <f t="shared" si="27"/>
        <v>0</v>
      </c>
      <c r="S178" s="47">
        <f t="shared" si="28"/>
        <v>0</v>
      </c>
    </row>
    <row r="179" spans="1:19" x14ac:dyDescent="0.2">
      <c r="A179" t="str">
        <f t="shared" si="25"/>
        <v/>
      </c>
      <c r="B179" s="30"/>
      <c r="C179" s="31"/>
      <c r="D179" s="12" t="e">
        <f>VLOOKUP($C179,GT!$D$3:$O$113,4,FALSE)</f>
        <v>#N/A</v>
      </c>
      <c r="E179" s="12" t="e">
        <f>VLOOKUP($C179,BK!$D$3:$O$120,4,FALSE)</f>
        <v>#N/A</v>
      </c>
      <c r="F179" s="12" t="e">
        <f>VLOOKUP($C179,BA!$D$3:$O$120,4,FALSE)</f>
        <v>#N/A</v>
      </c>
      <c r="G179" s="12" t="e">
        <f>VLOOKUP($C179,PB!$D$3:$O$124,4,FALSE)</f>
        <v>#N/A</v>
      </c>
      <c r="H179" s="12" t="e">
        <f>VLOOKUP($C179,TR!$D$3:$O$120,5,FALSE)</f>
        <v>#N/A</v>
      </c>
      <c r="I179" s="12" t="e">
        <f>VLOOKUP($C179,TR!$E$3:$O$120,5,FALSE)</f>
        <v>#N/A</v>
      </c>
      <c r="J179" s="47">
        <f t="shared" si="26"/>
        <v>0</v>
      </c>
      <c r="K179" s="12" t="e">
        <f>VLOOKUP($C179,GT!$D$3:$O$113,8,FALSE)</f>
        <v>#N/A</v>
      </c>
      <c r="L179" s="12" t="e">
        <f>VLOOKUP($C179,BK!$D$3:$O$120,8,FALSE)</f>
        <v>#N/A</v>
      </c>
      <c r="M179" s="12" t="e">
        <f>VLOOKUP($C179,BA!$D$3:$O$120,8,FALSE)</f>
        <v>#N/A</v>
      </c>
      <c r="N179" s="12" t="e">
        <f>VLOOKUP($C179,PB!$D$3:$O$124,8,FALSE)</f>
        <v>#N/A</v>
      </c>
      <c r="O179" s="12" t="e">
        <f>VLOOKUP($C179,TR!$D$3:$O$120,10,FALSE)</f>
        <v>#N/A</v>
      </c>
      <c r="P179" s="12" t="e">
        <f>VLOOKUP($C179,TR!$E$3:$O$120,10,FALSE)</f>
        <v>#N/A</v>
      </c>
      <c r="Q179" s="12" t="e">
        <f>VLOOKUP($C179,BR!$D$3:$O$120,8,FALSE)</f>
        <v>#N/A</v>
      </c>
      <c r="R179" s="47">
        <f t="shared" si="27"/>
        <v>0</v>
      </c>
      <c r="S179" s="47">
        <f t="shared" si="28"/>
        <v>0</v>
      </c>
    </row>
    <row r="180" spans="1:19" x14ac:dyDescent="0.2">
      <c r="A180" t="str">
        <f t="shared" si="25"/>
        <v/>
      </c>
      <c r="B180" s="30"/>
      <c r="C180" s="31"/>
      <c r="D180" s="12" t="e">
        <f>VLOOKUP($C180,GT!$D$3:$O$113,4,FALSE)</f>
        <v>#N/A</v>
      </c>
      <c r="E180" s="12" t="e">
        <f>VLOOKUP($C180,BK!$D$3:$O$120,4,FALSE)</f>
        <v>#N/A</v>
      </c>
      <c r="F180" s="12" t="e">
        <f>VLOOKUP($C180,BA!$D$3:$O$120,4,FALSE)</f>
        <v>#N/A</v>
      </c>
      <c r="G180" s="12" t="e">
        <f>VLOOKUP($C180,PB!$D$3:$O$124,4,FALSE)</f>
        <v>#N/A</v>
      </c>
      <c r="H180" s="12" t="e">
        <f>VLOOKUP($C180,TR!$D$3:$O$120,5,FALSE)</f>
        <v>#N/A</v>
      </c>
      <c r="I180" s="12" t="e">
        <f>VLOOKUP($C180,TR!$E$3:$O$120,5,FALSE)</f>
        <v>#N/A</v>
      </c>
      <c r="J180" s="47">
        <f t="shared" si="26"/>
        <v>0</v>
      </c>
      <c r="K180" s="12" t="e">
        <f>VLOOKUP($C180,GT!$D$3:$O$113,8,FALSE)</f>
        <v>#N/A</v>
      </c>
      <c r="L180" s="12" t="e">
        <f>VLOOKUP($C180,BK!$D$3:$O$120,8,FALSE)</f>
        <v>#N/A</v>
      </c>
      <c r="M180" s="12" t="e">
        <f>VLOOKUP($C180,BA!$D$3:$O$120,8,FALSE)</f>
        <v>#N/A</v>
      </c>
      <c r="N180" s="12" t="e">
        <f>VLOOKUP($C180,PB!$D$3:$O$124,8,FALSE)</f>
        <v>#N/A</v>
      </c>
      <c r="O180" s="12" t="e">
        <f>VLOOKUP($C180,TR!$D$3:$O$120,10,FALSE)</f>
        <v>#N/A</v>
      </c>
      <c r="P180" s="12" t="e">
        <f>VLOOKUP($C180,TR!$E$3:$O$120,10,FALSE)</f>
        <v>#N/A</v>
      </c>
      <c r="Q180" s="12" t="e">
        <f>VLOOKUP($C180,BR!$D$3:$O$120,8,FALSE)</f>
        <v>#N/A</v>
      </c>
      <c r="R180" s="47">
        <f t="shared" si="27"/>
        <v>0</v>
      </c>
      <c r="S180" s="47">
        <f t="shared" si="28"/>
        <v>0</v>
      </c>
    </row>
    <row r="181" spans="1:19" x14ac:dyDescent="0.2">
      <c r="A181" t="str">
        <f t="shared" si="25"/>
        <v/>
      </c>
      <c r="B181" s="30"/>
      <c r="C181" s="31"/>
      <c r="D181" s="12" t="e">
        <f>VLOOKUP($C181,GT!$D$3:$O$113,4,FALSE)</f>
        <v>#N/A</v>
      </c>
      <c r="E181" s="12" t="e">
        <f>VLOOKUP($C181,BK!$D$3:$O$120,4,FALSE)</f>
        <v>#N/A</v>
      </c>
      <c r="F181" s="12" t="e">
        <f>VLOOKUP($C181,BA!$D$3:$O$120,4,FALSE)</f>
        <v>#N/A</v>
      </c>
      <c r="G181" s="12" t="e">
        <f>VLOOKUP($C181,PB!$D$3:$O$124,4,FALSE)</f>
        <v>#N/A</v>
      </c>
      <c r="H181" s="12" t="e">
        <f>VLOOKUP($C181,TR!$D$3:$O$120,5,FALSE)</f>
        <v>#N/A</v>
      </c>
      <c r="I181" s="12" t="e">
        <f>VLOOKUP($C181,TR!$E$3:$O$120,5,FALSE)</f>
        <v>#N/A</v>
      </c>
      <c r="J181" s="47">
        <f t="shared" si="26"/>
        <v>0</v>
      </c>
      <c r="K181" s="12" t="e">
        <f>VLOOKUP($C181,GT!$D$3:$O$113,8,FALSE)</f>
        <v>#N/A</v>
      </c>
      <c r="L181" s="12" t="e">
        <f>VLOOKUP($C181,BK!$D$3:$O$120,8,FALSE)</f>
        <v>#N/A</v>
      </c>
      <c r="M181" s="12" t="e">
        <f>VLOOKUP($C181,BA!$D$3:$O$120,8,FALSE)</f>
        <v>#N/A</v>
      </c>
      <c r="N181" s="12" t="e">
        <f>VLOOKUP($C181,PB!$D$3:$O$124,8,FALSE)</f>
        <v>#N/A</v>
      </c>
      <c r="O181" s="12" t="e">
        <f>VLOOKUP($C181,TR!$D$3:$O$120,10,FALSE)</f>
        <v>#N/A</v>
      </c>
      <c r="P181" s="12" t="e">
        <f>VLOOKUP($C181,TR!$E$3:$O$120,10,FALSE)</f>
        <v>#N/A</v>
      </c>
      <c r="Q181" s="12" t="e">
        <f>VLOOKUP($C181,BR!$D$3:$O$120,8,FALSE)</f>
        <v>#N/A</v>
      </c>
      <c r="R181" s="47">
        <f t="shared" si="27"/>
        <v>0</v>
      </c>
      <c r="S181" s="47">
        <f t="shared" si="28"/>
        <v>0</v>
      </c>
    </row>
    <row r="182" spans="1:19" x14ac:dyDescent="0.2">
      <c r="A182" t="str">
        <f t="shared" si="25"/>
        <v/>
      </c>
      <c r="B182" s="95"/>
      <c r="C182" s="35"/>
      <c r="D182" s="12" t="e">
        <f>VLOOKUP($C182,GT!$D$3:$O$113,4,FALSE)</f>
        <v>#N/A</v>
      </c>
      <c r="E182" s="12" t="e">
        <f>VLOOKUP($C182,BK!$D$3:$O$120,4,FALSE)</f>
        <v>#N/A</v>
      </c>
      <c r="F182" s="12" t="e">
        <f>VLOOKUP($C182,BA!$D$3:$O$120,4,FALSE)</f>
        <v>#N/A</v>
      </c>
      <c r="G182" s="12" t="e">
        <f>VLOOKUP($C182,PB!$D$3:$O$124,4,FALSE)</f>
        <v>#N/A</v>
      </c>
      <c r="H182" s="12" t="e">
        <f>VLOOKUP($C182,TR!$D$3:$O$120,5,FALSE)</f>
        <v>#N/A</v>
      </c>
      <c r="I182" s="12" t="e">
        <f>VLOOKUP($C182,TR!$E$3:$O$120,5,FALSE)</f>
        <v>#N/A</v>
      </c>
      <c r="J182" s="47">
        <f t="shared" si="26"/>
        <v>0</v>
      </c>
      <c r="K182" s="12" t="e">
        <f>VLOOKUP($C182,GT!$D$3:$O$113,8,FALSE)</f>
        <v>#N/A</v>
      </c>
      <c r="L182" s="12" t="e">
        <f>VLOOKUP($C182,BK!$D$3:$O$120,8,FALSE)</f>
        <v>#N/A</v>
      </c>
      <c r="M182" s="12" t="e">
        <f>VLOOKUP($C182,BA!$D$3:$O$120,8,FALSE)</f>
        <v>#N/A</v>
      </c>
      <c r="N182" s="12" t="e">
        <f>VLOOKUP($C182,PB!$D$3:$O$124,8,FALSE)</f>
        <v>#N/A</v>
      </c>
      <c r="O182" s="12" t="e">
        <f>VLOOKUP($C182,TR!$D$3:$O$120,10,FALSE)</f>
        <v>#N/A</v>
      </c>
      <c r="P182" s="12" t="e">
        <f>VLOOKUP($C182,TR!$E$3:$O$120,10,FALSE)</f>
        <v>#N/A</v>
      </c>
      <c r="Q182" s="12" t="e">
        <f>VLOOKUP($C182,BR!$D$3:$O$120,8,FALSE)</f>
        <v>#N/A</v>
      </c>
      <c r="R182" s="47">
        <f t="shared" si="27"/>
        <v>0</v>
      </c>
      <c r="S182" s="47">
        <f t="shared" si="28"/>
        <v>0</v>
      </c>
    </row>
    <row r="183" spans="1:19" x14ac:dyDescent="0.2">
      <c r="A183" t="str">
        <f t="shared" si="25"/>
        <v/>
      </c>
      <c r="B183" s="30"/>
      <c r="C183" s="37"/>
      <c r="D183" s="12" t="e">
        <f>VLOOKUP($C183,GT!$D$3:$O$113,4,FALSE)</f>
        <v>#N/A</v>
      </c>
      <c r="E183" s="12" t="e">
        <f>VLOOKUP($C183,BK!$D$3:$O$120,4,FALSE)</f>
        <v>#N/A</v>
      </c>
      <c r="F183" s="12" t="e">
        <f>VLOOKUP($C183,BA!$D$3:$O$120,4,FALSE)</f>
        <v>#N/A</v>
      </c>
      <c r="G183" s="12" t="e">
        <f>VLOOKUP($C183,PB!$D$3:$O$124,4,FALSE)</f>
        <v>#N/A</v>
      </c>
      <c r="H183" s="12" t="e">
        <f>VLOOKUP($C183,TR!$D$3:$O$120,5,FALSE)</f>
        <v>#N/A</v>
      </c>
      <c r="I183" s="12" t="e">
        <f>VLOOKUP($C183,TR!$E$3:$O$120,5,FALSE)</f>
        <v>#N/A</v>
      </c>
      <c r="J183" s="47">
        <f t="shared" si="26"/>
        <v>0</v>
      </c>
      <c r="K183" s="12" t="e">
        <f>VLOOKUP($C183,GT!$D$3:$O$113,8,FALSE)</f>
        <v>#N/A</v>
      </c>
      <c r="L183" s="12" t="e">
        <f>VLOOKUP($C183,BK!$D$3:$O$120,8,FALSE)</f>
        <v>#N/A</v>
      </c>
      <c r="M183" s="12" t="e">
        <f>VLOOKUP($C183,BA!$D$3:$O$120,8,FALSE)</f>
        <v>#N/A</v>
      </c>
      <c r="N183" s="12" t="e">
        <f>VLOOKUP($C183,PB!$D$3:$O$124,8,FALSE)</f>
        <v>#N/A</v>
      </c>
      <c r="O183" s="12" t="e">
        <f>VLOOKUP($C183,TR!$D$3:$O$120,10,FALSE)</f>
        <v>#N/A</v>
      </c>
      <c r="P183" s="12" t="e">
        <f>VLOOKUP($C183,TR!$E$3:$O$120,10,FALSE)</f>
        <v>#N/A</v>
      </c>
      <c r="Q183" s="12" t="e">
        <f>VLOOKUP($C183,BR!$D$3:$O$120,8,FALSE)</f>
        <v>#N/A</v>
      </c>
      <c r="R183" s="47">
        <f t="shared" si="27"/>
        <v>0</v>
      </c>
      <c r="S183" s="47">
        <f t="shared" si="28"/>
        <v>0</v>
      </c>
    </row>
    <row r="184" spans="1:19" x14ac:dyDescent="0.2">
      <c r="A184" t="str">
        <f t="shared" si="25"/>
        <v/>
      </c>
      <c r="B184" s="30"/>
      <c r="C184" s="35"/>
      <c r="D184" s="12" t="e">
        <f>VLOOKUP($C184,GT!$D$3:$O$113,4,FALSE)</f>
        <v>#N/A</v>
      </c>
      <c r="E184" s="12" t="e">
        <f>VLOOKUP($C184,BK!$D$3:$O$120,4,FALSE)</f>
        <v>#N/A</v>
      </c>
      <c r="F184" s="12" t="e">
        <f>VLOOKUP($C184,BA!$D$3:$O$120,4,FALSE)</f>
        <v>#N/A</v>
      </c>
      <c r="G184" s="12" t="e">
        <f>VLOOKUP($C184,PB!$D$3:$O$124,4,FALSE)</f>
        <v>#N/A</v>
      </c>
      <c r="H184" s="12" t="e">
        <f>VLOOKUP($C184,TR!$D$3:$O$120,5,FALSE)</f>
        <v>#N/A</v>
      </c>
      <c r="I184" s="12" t="e">
        <f>VLOOKUP($C184,TR!$E$3:$O$120,5,FALSE)</f>
        <v>#N/A</v>
      </c>
      <c r="J184" s="47">
        <f t="shared" si="26"/>
        <v>0</v>
      </c>
      <c r="K184" s="12" t="e">
        <f>VLOOKUP($C184,GT!$D$3:$O$113,8,FALSE)</f>
        <v>#N/A</v>
      </c>
      <c r="L184" s="12" t="e">
        <f>VLOOKUP($C184,BK!$D$3:$O$120,8,FALSE)</f>
        <v>#N/A</v>
      </c>
      <c r="M184" s="12" t="e">
        <f>VLOOKUP($C184,BA!$D$3:$O$120,8,FALSE)</f>
        <v>#N/A</v>
      </c>
      <c r="N184" s="12" t="e">
        <f>VLOOKUP($C184,PB!$D$3:$O$124,8,FALSE)</f>
        <v>#N/A</v>
      </c>
      <c r="O184" s="12" t="e">
        <f>VLOOKUP($C184,TR!$D$3:$O$120,10,FALSE)</f>
        <v>#N/A</v>
      </c>
      <c r="P184" s="12" t="e">
        <f>VLOOKUP($C184,TR!$E$3:$O$120,10,FALSE)</f>
        <v>#N/A</v>
      </c>
      <c r="Q184" s="12" t="e">
        <f>VLOOKUP($C184,BR!$D$3:$O$120,8,FALSE)</f>
        <v>#N/A</v>
      </c>
      <c r="R184" s="47">
        <f t="shared" si="27"/>
        <v>0</v>
      </c>
      <c r="S184" s="47">
        <f t="shared" si="28"/>
        <v>0</v>
      </c>
    </row>
    <row r="185" spans="1:19" x14ac:dyDescent="0.2">
      <c r="A185" t="str">
        <f t="shared" si="25"/>
        <v/>
      </c>
      <c r="B185" s="30"/>
      <c r="C185" s="31"/>
      <c r="D185" s="12" t="e">
        <f>VLOOKUP($C185,GT!$D$3:$O$113,4,FALSE)</f>
        <v>#N/A</v>
      </c>
      <c r="E185" s="12" t="e">
        <f>VLOOKUP($C185,BK!$D$3:$O$120,4,FALSE)</f>
        <v>#N/A</v>
      </c>
      <c r="F185" s="12" t="e">
        <f>VLOOKUP($C185,BA!$D$3:$O$120,4,FALSE)</f>
        <v>#N/A</v>
      </c>
      <c r="G185" s="12" t="e">
        <f>VLOOKUP($C185,PB!$D$3:$O$124,4,FALSE)</f>
        <v>#N/A</v>
      </c>
      <c r="H185" s="12" t="e">
        <f>VLOOKUP($C185,TR!$D$3:$O$120,5,FALSE)</f>
        <v>#N/A</v>
      </c>
      <c r="I185" s="12" t="e">
        <f>VLOOKUP($C185,TR!$E$3:$O$120,5,FALSE)</f>
        <v>#N/A</v>
      </c>
      <c r="J185" s="47">
        <f t="shared" si="26"/>
        <v>0</v>
      </c>
      <c r="K185" s="12" t="e">
        <f>VLOOKUP($C185,GT!$D$3:$O$113,8,FALSE)</f>
        <v>#N/A</v>
      </c>
      <c r="L185" s="12" t="e">
        <f>VLOOKUP($C185,BK!$D$3:$O$120,8,FALSE)</f>
        <v>#N/A</v>
      </c>
      <c r="M185" s="12" t="e">
        <f>VLOOKUP($C185,BA!$D$3:$O$120,8,FALSE)</f>
        <v>#N/A</v>
      </c>
      <c r="N185" s="12" t="e">
        <f>VLOOKUP($C185,PB!$D$3:$O$124,8,FALSE)</f>
        <v>#N/A</v>
      </c>
      <c r="O185" s="12" t="e">
        <f>VLOOKUP($C185,TR!$D$3:$O$120,10,FALSE)</f>
        <v>#N/A</v>
      </c>
      <c r="P185" s="12" t="e">
        <f>VLOOKUP($C185,TR!$E$3:$O$120,10,FALSE)</f>
        <v>#N/A</v>
      </c>
      <c r="Q185" s="12" t="e">
        <f>VLOOKUP($C185,BR!$D$3:$O$120,8,FALSE)</f>
        <v>#N/A</v>
      </c>
      <c r="R185" s="47">
        <f t="shared" si="27"/>
        <v>0</v>
      </c>
      <c r="S185" s="47">
        <f t="shared" si="28"/>
        <v>0</v>
      </c>
    </row>
    <row r="186" spans="1:19" x14ac:dyDescent="0.2">
      <c r="A186" t="str">
        <f t="shared" si="25"/>
        <v/>
      </c>
      <c r="B186" s="30"/>
      <c r="C186" s="31"/>
      <c r="D186" s="12" t="e">
        <f>VLOOKUP($C186,GT!$D$3:$O$113,4,FALSE)</f>
        <v>#N/A</v>
      </c>
      <c r="E186" s="12" t="e">
        <f>VLOOKUP($C186,BK!$D$3:$O$120,4,FALSE)</f>
        <v>#N/A</v>
      </c>
      <c r="F186" s="12" t="e">
        <f>VLOOKUP($C186,BA!$D$3:$O$120,4,FALSE)</f>
        <v>#N/A</v>
      </c>
      <c r="G186" s="12" t="e">
        <f>VLOOKUP($C186,PB!$D$3:$O$124,4,FALSE)</f>
        <v>#N/A</v>
      </c>
      <c r="H186" s="12" t="e">
        <f>VLOOKUP($C186,TR!$D$3:$O$120,5,FALSE)</f>
        <v>#N/A</v>
      </c>
      <c r="I186" s="12" t="e">
        <f>VLOOKUP($C186,TR!$E$3:$O$120,5,FALSE)</f>
        <v>#N/A</v>
      </c>
      <c r="J186" s="47">
        <f t="shared" si="26"/>
        <v>0</v>
      </c>
      <c r="K186" s="12" t="e">
        <f>VLOOKUP($C186,GT!$D$3:$O$113,8,FALSE)</f>
        <v>#N/A</v>
      </c>
      <c r="L186" s="12" t="e">
        <f>VLOOKUP($C186,BK!$D$3:$O$120,8,FALSE)</f>
        <v>#N/A</v>
      </c>
      <c r="M186" s="12" t="e">
        <f>VLOOKUP($C186,BA!$D$3:$O$120,8,FALSE)</f>
        <v>#N/A</v>
      </c>
      <c r="N186" s="12" t="e">
        <f>VLOOKUP($C186,PB!$D$3:$O$124,8,FALSE)</f>
        <v>#N/A</v>
      </c>
      <c r="O186" s="12" t="e">
        <f>VLOOKUP($C186,TR!$D$3:$O$120,10,FALSE)</f>
        <v>#N/A</v>
      </c>
      <c r="P186" s="12" t="e">
        <f>VLOOKUP($C186,TR!$E$3:$O$120,10,FALSE)</f>
        <v>#N/A</v>
      </c>
      <c r="Q186" s="12" t="e">
        <f>VLOOKUP($C186,BR!$D$3:$O$120,8,FALSE)</f>
        <v>#N/A</v>
      </c>
      <c r="R186" s="47">
        <f t="shared" si="27"/>
        <v>0</v>
      </c>
      <c r="S186" s="47">
        <f t="shared" si="28"/>
        <v>0</v>
      </c>
    </row>
    <row r="187" spans="1:19" x14ac:dyDescent="0.2">
      <c r="A187" t="str">
        <f t="shared" si="25"/>
        <v/>
      </c>
      <c r="B187" s="30"/>
      <c r="C187" s="31"/>
      <c r="D187" s="12" t="e">
        <f>VLOOKUP($C187,GT!$D$3:$O$113,4,FALSE)</f>
        <v>#N/A</v>
      </c>
      <c r="E187" s="12" t="e">
        <f>VLOOKUP($C187,BK!$D$3:$O$120,4,FALSE)</f>
        <v>#N/A</v>
      </c>
      <c r="F187" s="12" t="e">
        <f>VLOOKUP($C187,BA!$D$3:$O$120,4,FALSE)</f>
        <v>#N/A</v>
      </c>
      <c r="G187" s="12" t="e">
        <f>VLOOKUP($C187,PB!$D$3:$O$124,4,FALSE)</f>
        <v>#N/A</v>
      </c>
      <c r="H187" s="12" t="e">
        <f>VLOOKUP($C187,TR!$D$3:$O$120,5,FALSE)</f>
        <v>#N/A</v>
      </c>
      <c r="I187" s="12" t="e">
        <f>VLOOKUP($C187,TR!$E$3:$O$120,5,FALSE)</f>
        <v>#N/A</v>
      </c>
      <c r="J187" s="47">
        <f t="shared" si="26"/>
        <v>0</v>
      </c>
      <c r="K187" s="12" t="e">
        <f>VLOOKUP($C187,GT!$D$3:$O$113,8,FALSE)</f>
        <v>#N/A</v>
      </c>
      <c r="L187" s="12" t="e">
        <f>VLOOKUP($C187,BK!$D$3:$O$120,8,FALSE)</f>
        <v>#N/A</v>
      </c>
      <c r="M187" s="12" t="e">
        <f>VLOOKUP($C187,BA!$D$3:$O$120,8,FALSE)</f>
        <v>#N/A</v>
      </c>
      <c r="N187" s="12" t="e">
        <f>VLOOKUP($C187,PB!$D$3:$O$124,8,FALSE)</f>
        <v>#N/A</v>
      </c>
      <c r="O187" s="12" t="e">
        <f>VLOOKUP($C187,TR!$D$3:$O$120,10,FALSE)</f>
        <v>#N/A</v>
      </c>
      <c r="P187" s="12" t="e">
        <f>VLOOKUP($C187,TR!$E$3:$O$120,10,FALSE)</f>
        <v>#N/A</v>
      </c>
      <c r="Q187" s="12" t="e">
        <f>VLOOKUP($C187,BR!$D$3:$O$120,8,FALSE)</f>
        <v>#N/A</v>
      </c>
      <c r="R187" s="47">
        <f t="shared" si="27"/>
        <v>0</v>
      </c>
      <c r="S187" s="47">
        <f t="shared" si="28"/>
        <v>0</v>
      </c>
    </row>
    <row r="188" spans="1:19" x14ac:dyDescent="0.2">
      <c r="B188" s="30"/>
      <c r="C188" s="31"/>
      <c r="D188" s="84"/>
      <c r="E188" s="84"/>
      <c r="F188" s="84"/>
      <c r="G188" s="84"/>
      <c r="H188" s="84"/>
      <c r="I188" s="84"/>
      <c r="J188" s="47"/>
      <c r="K188" s="84"/>
      <c r="L188" s="84"/>
      <c r="M188" s="84"/>
      <c r="N188" s="84"/>
      <c r="O188" s="84"/>
      <c r="P188" s="84"/>
      <c r="Q188" s="84"/>
      <c r="R188" s="47"/>
      <c r="S188" s="47"/>
    </row>
    <row r="189" spans="1:19" x14ac:dyDescent="0.2">
      <c r="B189" s="30"/>
      <c r="C189" s="35"/>
      <c r="D189" s="84"/>
      <c r="E189" s="84"/>
      <c r="F189" s="84"/>
      <c r="G189" s="84"/>
      <c r="H189" s="84"/>
      <c r="I189" s="84"/>
      <c r="J189" s="47"/>
      <c r="K189" s="84"/>
      <c r="L189" s="84"/>
      <c r="M189" s="84"/>
      <c r="N189" s="84"/>
      <c r="O189" s="84"/>
      <c r="P189" s="84"/>
      <c r="Q189" s="84"/>
      <c r="R189" s="47"/>
      <c r="S189" s="47"/>
    </row>
    <row r="190" spans="1:19" x14ac:dyDescent="0.2">
      <c r="A190" t="str">
        <f>IF(S190&gt;0,ROW()-4,"")</f>
        <v/>
      </c>
      <c r="B190" s="30"/>
      <c r="C190" s="31"/>
      <c r="D190" s="12" t="e">
        <f>VLOOKUP($C190,GT!$D$3:$O$113,4,FALSE)</f>
        <v>#N/A</v>
      </c>
      <c r="E190" s="12" t="e">
        <f>VLOOKUP($C190,BK!$D$3:$O$120,4,FALSE)</f>
        <v>#N/A</v>
      </c>
      <c r="F190" s="12" t="e">
        <f>VLOOKUP($C190,BA!$D$3:$O$120,4,FALSE)</f>
        <v>#N/A</v>
      </c>
      <c r="G190" s="12" t="e">
        <f>VLOOKUP($C190,PB!$D$3:$O$124,4,FALSE)</f>
        <v>#N/A</v>
      </c>
      <c r="H190" s="12" t="e">
        <f>VLOOKUP($C190,TR!$D$3:$O$120,5,FALSE)</f>
        <v>#N/A</v>
      </c>
      <c r="I190" s="12" t="e">
        <f>VLOOKUP($C190,TR!$E$3:$O$120,5,FALSE)</f>
        <v>#N/A</v>
      </c>
      <c r="J190" s="47">
        <f>SUMIF(D190:I190,"&gt;0")</f>
        <v>0</v>
      </c>
      <c r="K190" s="12" t="e">
        <f>VLOOKUP($C190,GT!$D$3:$O$113,8,FALSE)</f>
        <v>#N/A</v>
      </c>
      <c r="L190" s="12" t="e">
        <f>VLOOKUP($C190,BK!$D$3:$O$120,8,FALSE)</f>
        <v>#N/A</v>
      </c>
      <c r="M190" s="12" t="e">
        <f>VLOOKUP($C190,BA!$D$3:$O$120,8,FALSE)</f>
        <v>#N/A</v>
      </c>
      <c r="N190" s="12" t="e">
        <f>VLOOKUP($C190,PB!$D$3:$O$124,8,FALSE)</f>
        <v>#N/A</v>
      </c>
      <c r="O190" s="12" t="e">
        <f>VLOOKUP($C190,TR!$D$3:$O$120,10,FALSE)</f>
        <v>#N/A</v>
      </c>
      <c r="P190" s="12" t="e">
        <f>VLOOKUP($C190,TR!$E$3:$O$120,10,FALSE)</f>
        <v>#N/A</v>
      </c>
      <c r="Q190" s="12" t="e">
        <f>VLOOKUP($C190,BR!$D$3:$O$120,8,FALSE)</f>
        <v>#N/A</v>
      </c>
      <c r="R190" s="47">
        <f>SUMIF(K190:Q190,"&gt;0")</f>
        <v>0</v>
      </c>
      <c r="S190" s="47">
        <f>J190+R190</f>
        <v>0</v>
      </c>
    </row>
    <row r="191" spans="1:19" x14ac:dyDescent="0.2">
      <c r="A191" t="str">
        <f>IF(S191&gt;0,ROW()-4,"")</f>
        <v/>
      </c>
      <c r="B191" s="30"/>
      <c r="C191" s="31"/>
      <c r="D191" s="12" t="e">
        <f>VLOOKUP($C191,GT!$D$3:$O$113,4,FALSE)</f>
        <v>#N/A</v>
      </c>
      <c r="E191" s="12" t="e">
        <f>VLOOKUP($C191,BK!$D$3:$O$120,4,FALSE)</f>
        <v>#N/A</v>
      </c>
      <c r="F191" s="12" t="e">
        <f>VLOOKUP($C191,BA!$D$3:$O$120,4,FALSE)</f>
        <v>#N/A</v>
      </c>
      <c r="G191" s="12" t="e">
        <f>VLOOKUP($C191,PB!$D$3:$O$124,4,FALSE)</f>
        <v>#N/A</v>
      </c>
      <c r="H191" s="12" t="e">
        <f>VLOOKUP($C191,TR!$D$3:$O$120,5,FALSE)</f>
        <v>#N/A</v>
      </c>
      <c r="I191" s="12" t="e">
        <f>VLOOKUP($C191,TR!$E$3:$O$120,5,FALSE)</f>
        <v>#N/A</v>
      </c>
      <c r="J191" s="47">
        <f>SUMIF(D191:I191,"&gt;0")</f>
        <v>0</v>
      </c>
      <c r="K191" s="12" t="e">
        <f>VLOOKUP($C191,GT!$D$3:$O$113,8,FALSE)</f>
        <v>#N/A</v>
      </c>
      <c r="L191" s="12" t="e">
        <f>VLOOKUP($C191,BK!$D$3:$O$120,8,FALSE)</f>
        <v>#N/A</v>
      </c>
      <c r="M191" s="12" t="e">
        <f>VLOOKUP($C191,BA!$D$3:$O$120,8,FALSE)</f>
        <v>#N/A</v>
      </c>
      <c r="N191" s="12" t="e">
        <f>VLOOKUP($C191,PB!$D$3:$O$124,8,FALSE)</f>
        <v>#N/A</v>
      </c>
      <c r="O191" s="12" t="e">
        <f>VLOOKUP($C191,TR!$D$3:$O$120,10,FALSE)</f>
        <v>#N/A</v>
      </c>
      <c r="P191" s="12" t="e">
        <f>VLOOKUP($C191,TR!$E$3:$O$120,10,FALSE)</f>
        <v>#N/A</v>
      </c>
      <c r="Q191" s="12" t="e">
        <f>VLOOKUP($C191,BR!$D$3:$O$120,8,FALSE)</f>
        <v>#N/A</v>
      </c>
      <c r="R191" s="47">
        <f>SUMIF(K191:Q191,"&gt;0")</f>
        <v>0</v>
      </c>
      <c r="S191" s="47">
        <f>J191+R191</f>
        <v>0</v>
      </c>
    </row>
    <row r="192" spans="1:19" x14ac:dyDescent="0.2">
      <c r="A192" t="str">
        <f>IF(S192&gt;0,ROW()-4,"")</f>
        <v/>
      </c>
      <c r="B192" s="30"/>
      <c r="C192" s="35"/>
      <c r="D192" s="12" t="e">
        <f>VLOOKUP($C192,GT!$D$3:$O$113,4,FALSE)</f>
        <v>#N/A</v>
      </c>
      <c r="E192" s="12" t="e">
        <f>VLOOKUP($C192,BK!$D$3:$O$120,4,FALSE)</f>
        <v>#N/A</v>
      </c>
      <c r="F192" s="12" t="e">
        <f>VLOOKUP($C192,BA!$D$3:$O$120,4,FALSE)</f>
        <v>#N/A</v>
      </c>
      <c r="G192" s="12" t="e">
        <f>VLOOKUP($C192,PB!$D$3:$O$124,4,FALSE)</f>
        <v>#N/A</v>
      </c>
      <c r="H192" s="12" t="e">
        <f>VLOOKUP($C192,TR!$D$3:$O$120,5,FALSE)</f>
        <v>#N/A</v>
      </c>
      <c r="I192" s="12" t="e">
        <f>VLOOKUP($C192,TR!$E$3:$O$120,5,FALSE)</f>
        <v>#N/A</v>
      </c>
      <c r="J192" s="47">
        <f>SUMIF(D192:I192,"&gt;0")</f>
        <v>0</v>
      </c>
      <c r="K192" s="12" t="e">
        <f>VLOOKUP($C192,GT!$D$3:$O$113,8,FALSE)</f>
        <v>#N/A</v>
      </c>
      <c r="L192" s="12" t="e">
        <f>VLOOKUP($C192,BK!$D$3:$O$120,8,FALSE)</f>
        <v>#N/A</v>
      </c>
      <c r="M192" s="12" t="e">
        <f>VLOOKUP($C192,BA!$D$3:$O$120,8,FALSE)</f>
        <v>#N/A</v>
      </c>
      <c r="N192" s="12" t="e">
        <f>VLOOKUP($C192,PB!$D$3:$O$124,8,FALSE)</f>
        <v>#N/A</v>
      </c>
      <c r="O192" s="12" t="e">
        <f>VLOOKUP($C192,TR!$D$3:$O$120,10,FALSE)</f>
        <v>#N/A</v>
      </c>
      <c r="P192" s="12" t="e">
        <f>VLOOKUP($C192,TR!$E$3:$O$120,10,FALSE)</f>
        <v>#N/A</v>
      </c>
      <c r="Q192" s="12" t="e">
        <f>VLOOKUP($C192,BR!$D$3:$O$120,8,FALSE)</f>
        <v>#N/A</v>
      </c>
      <c r="R192" s="47">
        <f>SUMIF(K192:Q192,"&gt;0")</f>
        <v>0</v>
      </c>
      <c r="S192" s="47">
        <f>J192+R192</f>
        <v>0</v>
      </c>
    </row>
    <row r="193" spans="1:19" x14ac:dyDescent="0.2">
      <c r="B193" s="30"/>
      <c r="C193" s="35"/>
      <c r="D193" s="84"/>
      <c r="E193" s="84"/>
      <c r="F193" s="84"/>
      <c r="G193" s="84"/>
      <c r="H193" s="84"/>
      <c r="I193" s="84"/>
      <c r="J193" s="47"/>
      <c r="K193" s="84"/>
      <c r="L193" s="84"/>
      <c r="M193" s="84"/>
      <c r="N193" s="84"/>
      <c r="O193" s="84"/>
      <c r="P193" s="84"/>
      <c r="Q193" s="84"/>
      <c r="R193" s="47"/>
      <c r="S193" s="47"/>
    </row>
    <row r="194" spans="1:19" x14ac:dyDescent="0.2">
      <c r="A194" t="str">
        <f t="shared" ref="A194:A199" si="29">IF(S194&gt;0,ROW()-4,"")</f>
        <v/>
      </c>
      <c r="B194" s="30"/>
      <c r="C194" s="31"/>
      <c r="D194" s="12" t="e">
        <f>VLOOKUP($C194,GT!$D$3:$O$113,4,FALSE)</f>
        <v>#N/A</v>
      </c>
      <c r="E194" s="12" t="e">
        <f>VLOOKUP($C194,BK!$D$3:$O$120,4,FALSE)</f>
        <v>#N/A</v>
      </c>
      <c r="F194" s="12" t="e">
        <f>VLOOKUP($C194,BA!$D$3:$O$120,4,FALSE)</f>
        <v>#N/A</v>
      </c>
      <c r="G194" s="12" t="e">
        <f>VLOOKUP($C194,PB!$D$3:$O$124,4,FALSE)</f>
        <v>#N/A</v>
      </c>
      <c r="H194" s="12" t="e">
        <f>VLOOKUP($C194,TR!$D$3:$O$120,5,FALSE)</f>
        <v>#N/A</v>
      </c>
      <c r="I194" s="12" t="e">
        <f>VLOOKUP($C194,TR!$E$3:$O$120,5,FALSE)</f>
        <v>#N/A</v>
      </c>
      <c r="J194" s="47">
        <f t="shared" ref="J194:J199" si="30">SUMIF(D194:I194,"&gt;0")</f>
        <v>0</v>
      </c>
      <c r="K194" s="12" t="e">
        <f>VLOOKUP($C194,GT!$D$3:$O$113,8,FALSE)</f>
        <v>#N/A</v>
      </c>
      <c r="L194" s="12" t="e">
        <f>VLOOKUP($C194,BK!$D$3:$O$120,8,FALSE)</f>
        <v>#N/A</v>
      </c>
      <c r="M194" s="12" t="e">
        <f>VLOOKUP($C194,BA!$D$3:$O$120,8,FALSE)</f>
        <v>#N/A</v>
      </c>
      <c r="N194" s="12" t="e">
        <f>VLOOKUP($C194,PB!$D$3:$O$124,8,FALSE)</f>
        <v>#N/A</v>
      </c>
      <c r="O194" s="12" t="e">
        <f>VLOOKUP($C194,TR!$D$3:$O$120,10,FALSE)</f>
        <v>#N/A</v>
      </c>
      <c r="P194" s="12" t="e">
        <f>VLOOKUP($C194,TR!$E$3:$O$120,10,FALSE)</f>
        <v>#N/A</v>
      </c>
      <c r="Q194" s="12" t="e">
        <f>VLOOKUP($C194,BR!$D$3:$O$120,8,FALSE)</f>
        <v>#N/A</v>
      </c>
      <c r="R194" s="47">
        <f t="shared" ref="R194:R199" si="31">SUMIF(K194:Q194,"&gt;0")</f>
        <v>0</v>
      </c>
      <c r="S194" s="47">
        <f t="shared" ref="S194:S199" si="32">J194+R194</f>
        <v>0</v>
      </c>
    </row>
    <row r="195" spans="1:19" x14ac:dyDescent="0.2">
      <c r="A195" t="str">
        <f t="shared" si="29"/>
        <v/>
      </c>
      <c r="B195" s="30"/>
      <c r="C195" s="31"/>
      <c r="D195" s="12" t="e">
        <f>VLOOKUP($C195,GT!$D$3:$O$113,4,FALSE)</f>
        <v>#N/A</v>
      </c>
      <c r="E195" s="12" t="e">
        <f>VLOOKUP($C195,BK!$D$3:$O$120,4,FALSE)</f>
        <v>#N/A</v>
      </c>
      <c r="F195" s="12" t="e">
        <f>VLOOKUP($C195,BA!$D$3:$O$120,4,FALSE)</f>
        <v>#N/A</v>
      </c>
      <c r="G195" s="12" t="e">
        <f>VLOOKUP($C195,PB!$D$3:$O$124,4,FALSE)</f>
        <v>#N/A</v>
      </c>
      <c r="H195" s="12" t="e">
        <f>VLOOKUP($C195,TR!$D$3:$O$120,5,FALSE)</f>
        <v>#N/A</v>
      </c>
      <c r="I195" s="12" t="e">
        <f>VLOOKUP($C195,TR!$E$3:$O$120,5,FALSE)</f>
        <v>#N/A</v>
      </c>
      <c r="J195" s="47">
        <f t="shared" si="30"/>
        <v>0</v>
      </c>
      <c r="K195" s="12" t="e">
        <f>VLOOKUP($C195,GT!$D$3:$O$113,8,FALSE)</f>
        <v>#N/A</v>
      </c>
      <c r="L195" s="12" t="e">
        <f>VLOOKUP($C195,BK!$D$3:$O$120,8,FALSE)</f>
        <v>#N/A</v>
      </c>
      <c r="M195" s="12" t="e">
        <f>VLOOKUP($C195,BA!$D$3:$O$120,8,FALSE)</f>
        <v>#N/A</v>
      </c>
      <c r="N195" s="12" t="e">
        <f>VLOOKUP($C195,PB!$D$3:$O$124,8,FALSE)</f>
        <v>#N/A</v>
      </c>
      <c r="O195" s="12" t="e">
        <f>VLOOKUP($C195,TR!$D$3:$O$120,10,FALSE)</f>
        <v>#N/A</v>
      </c>
      <c r="P195" s="12" t="e">
        <f>VLOOKUP($C195,TR!$E$3:$O$120,10,FALSE)</f>
        <v>#N/A</v>
      </c>
      <c r="Q195" s="12" t="e">
        <f>VLOOKUP($C195,BR!$D$3:$O$120,8,FALSE)</f>
        <v>#N/A</v>
      </c>
      <c r="R195" s="47">
        <f t="shared" si="31"/>
        <v>0</v>
      </c>
      <c r="S195" s="47">
        <f t="shared" si="32"/>
        <v>0</v>
      </c>
    </row>
    <row r="196" spans="1:19" x14ac:dyDescent="0.2">
      <c r="A196" t="str">
        <f t="shared" si="29"/>
        <v/>
      </c>
      <c r="B196" s="30"/>
      <c r="C196" s="31"/>
      <c r="D196" s="12" t="e">
        <f>VLOOKUP($C196,GT!$D$3:$O$113,4,FALSE)</f>
        <v>#N/A</v>
      </c>
      <c r="E196" s="12" t="e">
        <f>VLOOKUP($C196,BK!$D$3:$O$120,4,FALSE)</f>
        <v>#N/A</v>
      </c>
      <c r="F196" s="12" t="e">
        <f>VLOOKUP($C196,BA!$D$3:$O$120,4,FALSE)</f>
        <v>#N/A</v>
      </c>
      <c r="G196" s="12" t="e">
        <f>VLOOKUP($C196,PB!$D$3:$O$124,4,FALSE)</f>
        <v>#N/A</v>
      </c>
      <c r="H196" s="12" t="e">
        <f>VLOOKUP($C196,TR!$D$3:$O$120,5,FALSE)</f>
        <v>#N/A</v>
      </c>
      <c r="I196" s="12" t="e">
        <f>VLOOKUP($C196,TR!$E$3:$O$120,5,FALSE)</f>
        <v>#N/A</v>
      </c>
      <c r="J196" s="47">
        <f t="shared" si="30"/>
        <v>0</v>
      </c>
      <c r="K196" s="12" t="e">
        <f>VLOOKUP($C196,GT!$D$3:$O$113,8,FALSE)</f>
        <v>#N/A</v>
      </c>
      <c r="L196" s="12" t="e">
        <f>VLOOKUP($C196,BK!$D$3:$O$120,8,FALSE)</f>
        <v>#N/A</v>
      </c>
      <c r="M196" s="12" t="e">
        <f>VLOOKUP($C196,BA!$D$3:$O$120,8,FALSE)</f>
        <v>#N/A</v>
      </c>
      <c r="N196" s="12" t="e">
        <f>VLOOKUP($C196,PB!$D$3:$O$124,8,FALSE)</f>
        <v>#N/A</v>
      </c>
      <c r="O196" s="12" t="e">
        <f>VLOOKUP($C196,TR!$D$3:$O$120,10,FALSE)</f>
        <v>#N/A</v>
      </c>
      <c r="P196" s="12" t="e">
        <f>VLOOKUP($C196,TR!$E$3:$O$120,10,FALSE)</f>
        <v>#N/A</v>
      </c>
      <c r="Q196" s="12" t="e">
        <f>VLOOKUP($C196,BR!$D$3:$O$120,8,FALSE)</f>
        <v>#N/A</v>
      </c>
      <c r="R196" s="47">
        <f t="shared" si="31"/>
        <v>0</v>
      </c>
      <c r="S196" s="47">
        <f t="shared" si="32"/>
        <v>0</v>
      </c>
    </row>
    <row r="197" spans="1:19" x14ac:dyDescent="0.2">
      <c r="A197" t="str">
        <f t="shared" si="29"/>
        <v/>
      </c>
      <c r="B197" s="30"/>
      <c r="C197" s="31"/>
      <c r="D197" s="12" t="e">
        <f>VLOOKUP($C197,GT!$D$3:$O$113,4,FALSE)</f>
        <v>#N/A</v>
      </c>
      <c r="E197" s="12" t="e">
        <f>VLOOKUP($C197,BK!$D$3:$O$120,4,FALSE)</f>
        <v>#N/A</v>
      </c>
      <c r="F197" s="12" t="e">
        <f>VLOOKUP($C197,BA!$D$3:$O$120,4,FALSE)</f>
        <v>#N/A</v>
      </c>
      <c r="G197" s="12" t="e">
        <f>VLOOKUP($C197,PB!$D$3:$O$124,4,FALSE)</f>
        <v>#N/A</v>
      </c>
      <c r="H197" s="12" t="e">
        <f>VLOOKUP($C197,TR!$D$3:$O$120,5,FALSE)</f>
        <v>#N/A</v>
      </c>
      <c r="I197" s="12" t="e">
        <f>VLOOKUP($C197,TR!$E$3:$O$120,5,FALSE)</f>
        <v>#N/A</v>
      </c>
      <c r="J197" s="47">
        <f t="shared" si="30"/>
        <v>0</v>
      </c>
      <c r="K197" s="12" t="e">
        <f>VLOOKUP($C197,GT!$D$3:$O$113,8,FALSE)</f>
        <v>#N/A</v>
      </c>
      <c r="L197" s="12" t="e">
        <f>VLOOKUP($C197,BK!$D$3:$O$120,8,FALSE)</f>
        <v>#N/A</v>
      </c>
      <c r="M197" s="12" t="e">
        <f>VLOOKUP($C197,BA!$D$3:$O$120,8,FALSE)</f>
        <v>#N/A</v>
      </c>
      <c r="N197" s="12" t="e">
        <f>VLOOKUP($C197,PB!$D$3:$O$124,8,FALSE)</f>
        <v>#N/A</v>
      </c>
      <c r="O197" s="12" t="e">
        <f>VLOOKUP($C197,TR!$D$3:$O$120,10,FALSE)</f>
        <v>#N/A</v>
      </c>
      <c r="P197" s="12" t="e">
        <f>VLOOKUP($C197,TR!$E$3:$O$120,10,FALSE)</f>
        <v>#N/A</v>
      </c>
      <c r="Q197" s="12" t="e">
        <f>VLOOKUP($C197,BR!$D$3:$O$120,8,FALSE)</f>
        <v>#N/A</v>
      </c>
      <c r="R197" s="47">
        <f t="shared" si="31"/>
        <v>0</v>
      </c>
      <c r="S197" s="47">
        <f t="shared" si="32"/>
        <v>0</v>
      </c>
    </row>
    <row r="198" spans="1:19" x14ac:dyDescent="0.2">
      <c r="A198" t="str">
        <f t="shared" si="29"/>
        <v/>
      </c>
      <c r="B198" s="30"/>
      <c r="C198" s="37"/>
      <c r="D198" s="12" t="e">
        <f>VLOOKUP($C198,GT!$D$3:$O$113,4,FALSE)</f>
        <v>#N/A</v>
      </c>
      <c r="E198" s="12" t="e">
        <f>VLOOKUP($C198,BK!$D$3:$O$120,4,FALSE)</f>
        <v>#N/A</v>
      </c>
      <c r="F198" s="12" t="e">
        <f>VLOOKUP($C198,BA!$D$3:$O$120,4,FALSE)</f>
        <v>#N/A</v>
      </c>
      <c r="G198" s="12" t="e">
        <f>VLOOKUP($C198,PB!$D$3:$O$124,4,FALSE)</f>
        <v>#N/A</v>
      </c>
      <c r="H198" s="12" t="e">
        <f>VLOOKUP($C198,TR!$D$3:$O$120,5,FALSE)</f>
        <v>#N/A</v>
      </c>
      <c r="I198" s="12" t="e">
        <f>VLOOKUP($C198,TR!$E$3:$O$120,5,FALSE)</f>
        <v>#N/A</v>
      </c>
      <c r="J198" s="47">
        <f t="shared" si="30"/>
        <v>0</v>
      </c>
      <c r="K198" s="12" t="e">
        <f>VLOOKUP($C198,GT!$D$3:$O$113,8,FALSE)</f>
        <v>#N/A</v>
      </c>
      <c r="L198" s="12" t="e">
        <f>VLOOKUP($C198,BK!$D$3:$O$120,8,FALSE)</f>
        <v>#N/A</v>
      </c>
      <c r="M198" s="12" t="e">
        <f>VLOOKUP($C198,BA!$D$3:$O$120,8,FALSE)</f>
        <v>#N/A</v>
      </c>
      <c r="N198" s="12" t="e">
        <f>VLOOKUP($C198,PB!$D$3:$O$124,8,FALSE)</f>
        <v>#N/A</v>
      </c>
      <c r="O198" s="12" t="e">
        <f>VLOOKUP($C198,TR!$D$3:$O$120,10,FALSE)</f>
        <v>#N/A</v>
      </c>
      <c r="P198" s="12" t="e">
        <f>VLOOKUP($C198,TR!$E$3:$O$120,10,FALSE)</f>
        <v>#N/A</v>
      </c>
      <c r="Q198" s="12" t="e">
        <f>VLOOKUP($C198,BR!$D$3:$O$120,8,FALSE)</f>
        <v>#N/A</v>
      </c>
      <c r="R198" s="47">
        <f t="shared" si="31"/>
        <v>0</v>
      </c>
      <c r="S198" s="47">
        <f t="shared" si="32"/>
        <v>0</v>
      </c>
    </row>
    <row r="199" spans="1:19" x14ac:dyDescent="0.2">
      <c r="A199" t="str">
        <f t="shared" si="29"/>
        <v/>
      </c>
      <c r="B199" s="30"/>
      <c r="C199" s="31"/>
      <c r="D199" s="12" t="e">
        <f>VLOOKUP($C199,GT!$D$3:$O$113,4,FALSE)</f>
        <v>#N/A</v>
      </c>
      <c r="E199" s="12" t="e">
        <f>VLOOKUP($C199,BK!$D$3:$O$120,4,FALSE)</f>
        <v>#N/A</v>
      </c>
      <c r="F199" s="12" t="e">
        <f>VLOOKUP($C199,BA!$D$3:$O$120,4,FALSE)</f>
        <v>#N/A</v>
      </c>
      <c r="G199" s="12" t="e">
        <f>VLOOKUP($C199,PB!$D$3:$O$124,4,FALSE)</f>
        <v>#N/A</v>
      </c>
      <c r="H199" s="12" t="e">
        <f>VLOOKUP($C199,TR!$D$3:$O$120,5,FALSE)</f>
        <v>#N/A</v>
      </c>
      <c r="I199" s="12" t="e">
        <f>VLOOKUP($C199,TR!$E$3:$O$120,5,FALSE)</f>
        <v>#N/A</v>
      </c>
      <c r="J199" s="47">
        <f t="shared" si="30"/>
        <v>0</v>
      </c>
      <c r="K199" s="12" t="e">
        <f>VLOOKUP($C199,GT!$D$3:$O$113,8,FALSE)</f>
        <v>#N/A</v>
      </c>
      <c r="L199" s="12" t="e">
        <f>VLOOKUP($C199,BK!$D$3:$O$120,8,FALSE)</f>
        <v>#N/A</v>
      </c>
      <c r="M199" s="12" t="e">
        <f>VLOOKUP($C199,BA!$D$3:$O$120,8,FALSE)</f>
        <v>#N/A</v>
      </c>
      <c r="N199" s="12" t="e">
        <f>VLOOKUP($C199,PB!$D$3:$O$124,8,FALSE)</f>
        <v>#N/A</v>
      </c>
      <c r="O199" s="12" t="e">
        <f>VLOOKUP($C199,TR!$D$3:$O$120,10,FALSE)</f>
        <v>#N/A</v>
      </c>
      <c r="P199" s="12" t="e">
        <f>VLOOKUP($C199,TR!$E$3:$O$120,10,FALSE)</f>
        <v>#N/A</v>
      </c>
      <c r="Q199" s="12" t="e">
        <f>VLOOKUP($C199,BR!$D$3:$O$120,8,FALSE)</f>
        <v>#N/A</v>
      </c>
      <c r="R199" s="47">
        <f t="shared" si="31"/>
        <v>0</v>
      </c>
      <c r="S199" s="47">
        <f t="shared" si="32"/>
        <v>0</v>
      </c>
    </row>
    <row r="200" spans="1:19" x14ac:dyDescent="0.2">
      <c r="B200" s="30"/>
      <c r="C200" s="35"/>
      <c r="D200" s="84"/>
      <c r="E200" s="84"/>
      <c r="F200" s="84"/>
      <c r="G200" s="84"/>
      <c r="H200" s="84"/>
      <c r="I200" s="84"/>
      <c r="J200" s="47"/>
      <c r="K200" s="84"/>
      <c r="L200" s="84"/>
      <c r="M200" s="84"/>
      <c r="N200" s="84"/>
      <c r="O200" s="84"/>
      <c r="P200" s="84"/>
      <c r="Q200" s="84"/>
      <c r="R200" s="47"/>
      <c r="S200" s="47"/>
    </row>
    <row r="201" spans="1:19" x14ac:dyDescent="0.2">
      <c r="A201" t="str">
        <f>IF(S201&gt;0,ROW()-4,"")</f>
        <v/>
      </c>
      <c r="B201" s="30"/>
      <c r="C201" s="37"/>
      <c r="D201" s="12" t="e">
        <f>VLOOKUP($C201,GT!$D$3:$O$113,4,FALSE)</f>
        <v>#N/A</v>
      </c>
      <c r="E201" s="12" t="e">
        <f>VLOOKUP($C201,BK!$D$3:$O$120,4,FALSE)</f>
        <v>#N/A</v>
      </c>
      <c r="F201" s="12" t="e">
        <f>VLOOKUP($C201,BA!$D$3:$O$120,4,FALSE)</f>
        <v>#N/A</v>
      </c>
      <c r="G201" s="12" t="e">
        <f>VLOOKUP($C201,PB!$D$3:$O$124,4,FALSE)</f>
        <v>#N/A</v>
      </c>
      <c r="H201" s="12" t="e">
        <f>VLOOKUP($C201,TR!$D$3:$O$120,5,FALSE)</f>
        <v>#N/A</v>
      </c>
      <c r="I201" s="12" t="e">
        <f>VLOOKUP($C201,TR!$E$3:$O$120,5,FALSE)</f>
        <v>#N/A</v>
      </c>
      <c r="J201" s="47">
        <f>SUMIF(D201:I201,"&gt;0")</f>
        <v>0</v>
      </c>
      <c r="K201" s="12" t="e">
        <f>VLOOKUP($C201,GT!$D$3:$O$113,8,FALSE)</f>
        <v>#N/A</v>
      </c>
      <c r="L201" s="12" t="e">
        <f>VLOOKUP($C201,BK!$D$3:$O$120,8,FALSE)</f>
        <v>#N/A</v>
      </c>
      <c r="M201" s="12" t="e">
        <f>VLOOKUP($C201,BA!$D$3:$O$120,8,FALSE)</f>
        <v>#N/A</v>
      </c>
      <c r="N201" s="12" t="e">
        <f>VLOOKUP($C201,PB!$D$3:$O$124,8,FALSE)</f>
        <v>#N/A</v>
      </c>
      <c r="O201" s="12" t="e">
        <f>VLOOKUP($C201,TR!$D$3:$O$120,10,FALSE)</f>
        <v>#N/A</v>
      </c>
      <c r="P201" s="12" t="e">
        <f>VLOOKUP($C201,TR!$E$3:$O$120,10,FALSE)</f>
        <v>#N/A</v>
      </c>
      <c r="Q201" s="12" t="e">
        <f>VLOOKUP($C201,BR!$D$3:$O$120,8,FALSE)</f>
        <v>#N/A</v>
      </c>
      <c r="R201" s="47">
        <f>SUMIF(K201:Q201,"&gt;0")</f>
        <v>0</v>
      </c>
      <c r="S201" s="47">
        <f>J201+R201</f>
        <v>0</v>
      </c>
    </row>
    <row r="202" spans="1:19" x14ac:dyDescent="0.2">
      <c r="A202" t="str">
        <f>IF(S202&gt;0,ROW()-4,"")</f>
        <v/>
      </c>
      <c r="B202" s="30"/>
      <c r="C202" s="35"/>
      <c r="D202" s="12" t="e">
        <f>VLOOKUP($C202,GT!$D$3:$O$113,4,FALSE)</f>
        <v>#N/A</v>
      </c>
      <c r="E202" s="12" t="e">
        <f>VLOOKUP($C202,BK!$D$3:$O$120,4,FALSE)</f>
        <v>#N/A</v>
      </c>
      <c r="F202" s="12" t="e">
        <f>VLOOKUP($C202,BA!$D$3:$O$120,4,FALSE)</f>
        <v>#N/A</v>
      </c>
      <c r="G202" s="12" t="e">
        <f>VLOOKUP($C202,PB!$D$3:$O$124,4,FALSE)</f>
        <v>#N/A</v>
      </c>
      <c r="H202" s="12" t="e">
        <f>VLOOKUP($C202,TR!$D$3:$O$120,5,FALSE)</f>
        <v>#N/A</v>
      </c>
      <c r="I202" s="12" t="e">
        <f>VLOOKUP($C202,TR!$E$3:$O$120,5,FALSE)</f>
        <v>#N/A</v>
      </c>
      <c r="J202" s="47">
        <f>SUMIF(D202:I202,"&gt;0")</f>
        <v>0</v>
      </c>
      <c r="K202" s="12" t="e">
        <f>VLOOKUP($C202,GT!$D$3:$O$113,8,FALSE)</f>
        <v>#N/A</v>
      </c>
      <c r="L202" s="12" t="e">
        <f>VLOOKUP($C202,BK!$D$3:$O$120,8,FALSE)</f>
        <v>#N/A</v>
      </c>
      <c r="M202" s="12" t="e">
        <f>VLOOKUP($C202,BA!$D$3:$O$120,8,FALSE)</f>
        <v>#N/A</v>
      </c>
      <c r="N202" s="12" t="e">
        <f>VLOOKUP($C202,PB!$D$3:$O$124,8,FALSE)</f>
        <v>#N/A</v>
      </c>
      <c r="O202" s="12" t="e">
        <f>VLOOKUP($C202,TR!$D$3:$O$120,10,FALSE)</f>
        <v>#N/A</v>
      </c>
      <c r="P202" s="12" t="e">
        <f>VLOOKUP($C202,TR!$E$3:$O$120,10,FALSE)</f>
        <v>#N/A</v>
      </c>
      <c r="Q202" s="12" t="e">
        <f>VLOOKUP($C202,BR!$D$3:$O$120,8,FALSE)</f>
        <v>#N/A</v>
      </c>
      <c r="R202" s="47">
        <f>SUMIF(K202:Q202,"&gt;0")</f>
        <v>0</v>
      </c>
      <c r="S202" s="47">
        <f>J202+R202</f>
        <v>0</v>
      </c>
    </row>
    <row r="203" spans="1:19" x14ac:dyDescent="0.2">
      <c r="A203" t="str">
        <f>IF(S203&gt;0,ROW()-4,"")</f>
        <v/>
      </c>
      <c r="B203" s="95"/>
      <c r="C203" s="35"/>
      <c r="D203" s="12" t="e">
        <f>VLOOKUP($C203,GT!$D$3:$O$113,4,FALSE)</f>
        <v>#N/A</v>
      </c>
      <c r="E203" s="12" t="e">
        <f>VLOOKUP($C203,BK!$D$3:$O$120,4,FALSE)</f>
        <v>#N/A</v>
      </c>
      <c r="F203" s="12" t="e">
        <f>VLOOKUP($C203,BA!$D$3:$O$120,4,FALSE)</f>
        <v>#N/A</v>
      </c>
      <c r="G203" s="12" t="e">
        <f>VLOOKUP($C203,PB!$D$3:$O$124,4,FALSE)</f>
        <v>#N/A</v>
      </c>
      <c r="H203" s="12" t="e">
        <f>VLOOKUP($C203,TR!$D$3:$O$120,5,FALSE)</f>
        <v>#N/A</v>
      </c>
      <c r="I203" s="12" t="e">
        <f>VLOOKUP($C203,TR!$E$3:$O$120,5,FALSE)</f>
        <v>#N/A</v>
      </c>
      <c r="J203" s="47">
        <f>SUMIF(D203:I203,"&gt;0")</f>
        <v>0</v>
      </c>
      <c r="K203" s="12" t="e">
        <f>VLOOKUP($C203,GT!$D$3:$O$113,8,FALSE)</f>
        <v>#N/A</v>
      </c>
      <c r="L203" s="12" t="e">
        <f>VLOOKUP($C203,BK!$D$3:$O$120,8,FALSE)</f>
        <v>#N/A</v>
      </c>
      <c r="M203" s="12" t="e">
        <f>VLOOKUP($C203,BA!$D$3:$O$120,8,FALSE)</f>
        <v>#N/A</v>
      </c>
      <c r="N203" s="12" t="e">
        <f>VLOOKUP($C203,PB!$D$3:$O$124,8,FALSE)</f>
        <v>#N/A</v>
      </c>
      <c r="O203" s="12" t="e">
        <f>VLOOKUP($C203,TR!$D$3:$O$120,10,FALSE)</f>
        <v>#N/A</v>
      </c>
      <c r="P203" s="12" t="e">
        <f>VLOOKUP($C203,TR!$E$3:$O$120,10,FALSE)</f>
        <v>#N/A</v>
      </c>
      <c r="Q203" s="12" t="e">
        <f>VLOOKUP($C203,BR!$D$3:$O$120,8,FALSE)</f>
        <v>#N/A</v>
      </c>
      <c r="R203" s="47">
        <f>SUMIF(K203:Q203,"&gt;0")</f>
        <v>0</v>
      </c>
      <c r="S203" s="47">
        <f>J203+R203</f>
        <v>0</v>
      </c>
    </row>
    <row r="204" spans="1:19" x14ac:dyDescent="0.2">
      <c r="A204" t="str">
        <f>IF(S204&gt;0,ROW()-4,"")</f>
        <v/>
      </c>
      <c r="B204" s="30"/>
      <c r="C204" s="31"/>
      <c r="D204" s="12" t="e">
        <f>VLOOKUP($C204,GT!$D$3:$O$113,4,FALSE)</f>
        <v>#N/A</v>
      </c>
      <c r="E204" s="12" t="e">
        <f>VLOOKUP($C204,BK!$D$3:$O$120,4,FALSE)</f>
        <v>#N/A</v>
      </c>
      <c r="F204" s="12" t="e">
        <f>VLOOKUP($C204,BA!$D$3:$O$120,4,FALSE)</f>
        <v>#N/A</v>
      </c>
      <c r="G204" s="12" t="e">
        <f>VLOOKUP($C204,PB!$D$3:$O$124,4,FALSE)</f>
        <v>#N/A</v>
      </c>
      <c r="H204" s="12" t="e">
        <f>VLOOKUP($C204,TR!$D$3:$O$120,5,FALSE)</f>
        <v>#N/A</v>
      </c>
      <c r="I204" s="12" t="e">
        <f>VLOOKUP($C204,TR!$E$3:$O$120,5,FALSE)</f>
        <v>#N/A</v>
      </c>
      <c r="J204" s="47">
        <f>SUMIF(D204:I204,"&gt;0")</f>
        <v>0</v>
      </c>
      <c r="K204" s="12" t="e">
        <f>VLOOKUP($C204,GT!$D$3:$O$113,8,FALSE)</f>
        <v>#N/A</v>
      </c>
      <c r="L204" s="12" t="e">
        <f>VLOOKUP($C204,BK!$D$3:$O$120,8,FALSE)</f>
        <v>#N/A</v>
      </c>
      <c r="M204" s="12" t="e">
        <f>VLOOKUP($C204,BA!$D$3:$O$120,8,FALSE)</f>
        <v>#N/A</v>
      </c>
      <c r="N204" s="12" t="e">
        <f>VLOOKUP($C204,PB!$D$3:$O$124,8,FALSE)</f>
        <v>#N/A</v>
      </c>
      <c r="O204" s="12" t="e">
        <f>VLOOKUP($C204,TR!$D$3:$O$120,10,FALSE)</f>
        <v>#N/A</v>
      </c>
      <c r="P204" s="12" t="e">
        <f>VLOOKUP($C204,TR!$E$3:$O$120,10,FALSE)</f>
        <v>#N/A</v>
      </c>
      <c r="Q204" s="12" t="e">
        <f>VLOOKUP($C204,BR!$D$3:$O$120,8,FALSE)</f>
        <v>#N/A</v>
      </c>
      <c r="R204" s="47">
        <f>SUMIF(K204:Q204,"&gt;0")</f>
        <v>0</v>
      </c>
      <c r="S204" s="47">
        <f>J204+R204</f>
        <v>0</v>
      </c>
    </row>
    <row r="205" spans="1:19" x14ac:dyDescent="0.2">
      <c r="B205" s="30"/>
      <c r="C205" s="31"/>
      <c r="D205" s="84"/>
      <c r="E205" s="84"/>
      <c r="F205" s="84"/>
      <c r="G205" s="84"/>
      <c r="H205" s="84"/>
      <c r="I205" s="84"/>
      <c r="J205" s="47"/>
      <c r="K205" s="84"/>
      <c r="L205" s="84"/>
      <c r="M205" s="84"/>
      <c r="N205" s="84"/>
      <c r="O205" s="84"/>
      <c r="P205" s="84"/>
      <c r="Q205" s="84"/>
      <c r="R205" s="47"/>
      <c r="S205" s="47"/>
    </row>
    <row r="206" spans="1:19" x14ac:dyDescent="0.2">
      <c r="A206" t="str">
        <f t="shared" ref="A206:A211" si="33">IF(S206&gt;0,ROW()-4,"")</f>
        <v/>
      </c>
      <c r="B206" s="30"/>
      <c r="C206" s="31"/>
      <c r="D206" s="12" t="e">
        <f>VLOOKUP($C206,GT!$D$3:$O$113,4,FALSE)</f>
        <v>#N/A</v>
      </c>
      <c r="E206" s="12" t="e">
        <f>VLOOKUP($C206,BK!$D$3:$O$120,4,FALSE)</f>
        <v>#N/A</v>
      </c>
      <c r="F206" s="12" t="e">
        <f>VLOOKUP($C206,BA!$D$3:$O$120,4,FALSE)</f>
        <v>#N/A</v>
      </c>
      <c r="G206" s="12" t="e">
        <f>VLOOKUP($C206,PB!$D$3:$O$124,4,FALSE)</f>
        <v>#N/A</v>
      </c>
      <c r="H206" s="12" t="e">
        <f>VLOOKUP($C206,TR!$D$3:$O$120,5,FALSE)</f>
        <v>#N/A</v>
      </c>
      <c r="I206" s="12" t="e">
        <f>VLOOKUP($C206,TR!$E$3:$O$120,5,FALSE)</f>
        <v>#N/A</v>
      </c>
      <c r="J206" s="47">
        <f t="shared" ref="J206:J211" si="34">SUMIF(D206:I206,"&gt;0")</f>
        <v>0</v>
      </c>
      <c r="K206" s="12" t="e">
        <f>VLOOKUP($C206,GT!$D$3:$O$113,8,FALSE)</f>
        <v>#N/A</v>
      </c>
      <c r="L206" s="12" t="e">
        <f>VLOOKUP($C206,BK!$D$3:$O$120,8,FALSE)</f>
        <v>#N/A</v>
      </c>
      <c r="M206" s="12" t="e">
        <f>VLOOKUP($C206,BA!$D$3:$O$120,8,FALSE)</f>
        <v>#N/A</v>
      </c>
      <c r="N206" s="12" t="e">
        <f>VLOOKUP($C206,PB!$D$3:$O$124,8,FALSE)</f>
        <v>#N/A</v>
      </c>
      <c r="O206" s="12" t="e">
        <f>VLOOKUP($C206,TR!$D$3:$O$120,10,FALSE)</f>
        <v>#N/A</v>
      </c>
      <c r="P206" s="12" t="e">
        <f>VLOOKUP($C206,TR!$E$3:$O$120,10,FALSE)</f>
        <v>#N/A</v>
      </c>
      <c r="Q206" s="12" t="e">
        <f>VLOOKUP($C206,BR!$D$3:$O$120,8,FALSE)</f>
        <v>#N/A</v>
      </c>
      <c r="R206" s="47">
        <f t="shared" ref="R206:R211" si="35">SUMIF(K206:Q206,"&gt;0")</f>
        <v>0</v>
      </c>
      <c r="S206" s="47">
        <f t="shared" ref="S206:S211" si="36">J206+R206</f>
        <v>0</v>
      </c>
    </row>
    <row r="207" spans="1:19" x14ac:dyDescent="0.2">
      <c r="A207" t="str">
        <f t="shared" si="33"/>
        <v/>
      </c>
      <c r="B207" s="30"/>
      <c r="C207" s="31"/>
      <c r="D207" s="12" t="e">
        <f>VLOOKUP($C207,GT!$D$3:$O$113,4,FALSE)</f>
        <v>#N/A</v>
      </c>
      <c r="E207" s="12" t="e">
        <f>VLOOKUP($C207,BK!$D$3:$O$120,4,FALSE)</f>
        <v>#N/A</v>
      </c>
      <c r="F207" s="12" t="e">
        <f>VLOOKUP($C207,BA!$D$3:$O$120,4,FALSE)</f>
        <v>#N/A</v>
      </c>
      <c r="G207" s="12" t="e">
        <f>VLOOKUP($C207,PB!$D$3:$O$124,4,FALSE)</f>
        <v>#N/A</v>
      </c>
      <c r="H207" s="12" t="e">
        <f>VLOOKUP($C207,TR!$D$3:$O$120,5,FALSE)</f>
        <v>#N/A</v>
      </c>
      <c r="I207" s="12" t="e">
        <f>VLOOKUP($C207,TR!$E$3:$O$120,5,FALSE)</f>
        <v>#N/A</v>
      </c>
      <c r="J207" s="47">
        <f t="shared" si="34"/>
        <v>0</v>
      </c>
      <c r="K207" s="12" t="e">
        <f>VLOOKUP($C207,GT!$D$3:$O$113,8,FALSE)</f>
        <v>#N/A</v>
      </c>
      <c r="L207" s="12" t="e">
        <f>VLOOKUP($C207,BK!$D$3:$O$120,8,FALSE)</f>
        <v>#N/A</v>
      </c>
      <c r="M207" s="12" t="e">
        <f>VLOOKUP($C207,BA!$D$3:$O$120,8,FALSE)</f>
        <v>#N/A</v>
      </c>
      <c r="N207" s="12" t="e">
        <f>VLOOKUP($C207,PB!$D$3:$O$124,8,FALSE)</f>
        <v>#N/A</v>
      </c>
      <c r="O207" s="12" t="e">
        <f>VLOOKUP($C207,TR!$D$3:$O$120,10,FALSE)</f>
        <v>#N/A</v>
      </c>
      <c r="P207" s="12" t="e">
        <f>VLOOKUP($C207,TR!$E$3:$O$120,10,FALSE)</f>
        <v>#N/A</v>
      </c>
      <c r="Q207" s="12" t="e">
        <f>VLOOKUP($C207,BR!$D$3:$O$120,8,FALSE)</f>
        <v>#N/A</v>
      </c>
      <c r="R207" s="47">
        <f t="shared" si="35"/>
        <v>0</v>
      </c>
      <c r="S207" s="47">
        <f t="shared" si="36"/>
        <v>0</v>
      </c>
    </row>
    <row r="208" spans="1:19" x14ac:dyDescent="0.2">
      <c r="A208" t="str">
        <f t="shared" si="33"/>
        <v/>
      </c>
      <c r="B208" s="30"/>
      <c r="C208" s="31"/>
      <c r="D208" s="12" t="e">
        <f>VLOOKUP($C208,GT!$D$3:$O$113,4,FALSE)</f>
        <v>#N/A</v>
      </c>
      <c r="E208" s="12" t="e">
        <f>VLOOKUP($C208,BK!$D$3:$O$120,4,FALSE)</f>
        <v>#N/A</v>
      </c>
      <c r="F208" s="12" t="e">
        <f>VLOOKUP($C208,BA!$D$3:$O$120,4,FALSE)</f>
        <v>#N/A</v>
      </c>
      <c r="G208" s="12" t="e">
        <f>VLOOKUP($C208,PB!$D$3:$O$124,4,FALSE)</f>
        <v>#N/A</v>
      </c>
      <c r="H208" s="12" t="e">
        <f>VLOOKUP($C208,TR!$D$3:$O$120,5,FALSE)</f>
        <v>#N/A</v>
      </c>
      <c r="I208" s="12" t="e">
        <f>VLOOKUP($C208,TR!$E$3:$O$120,5,FALSE)</f>
        <v>#N/A</v>
      </c>
      <c r="J208" s="47">
        <f t="shared" si="34"/>
        <v>0</v>
      </c>
      <c r="K208" s="12" t="e">
        <f>VLOOKUP($C208,GT!$D$3:$O$113,8,FALSE)</f>
        <v>#N/A</v>
      </c>
      <c r="L208" s="12" t="e">
        <f>VLOOKUP($C208,BK!$D$3:$O$120,8,FALSE)</f>
        <v>#N/A</v>
      </c>
      <c r="M208" s="12" t="e">
        <f>VLOOKUP($C208,BA!$D$3:$O$120,8,FALSE)</f>
        <v>#N/A</v>
      </c>
      <c r="N208" s="12" t="e">
        <f>VLOOKUP($C208,PB!$D$3:$O$124,8,FALSE)</f>
        <v>#N/A</v>
      </c>
      <c r="O208" s="12" t="e">
        <f>VLOOKUP($C208,TR!$D$3:$O$120,10,FALSE)</f>
        <v>#N/A</v>
      </c>
      <c r="P208" s="12" t="e">
        <f>VLOOKUP($C208,TR!$E$3:$O$120,10,FALSE)</f>
        <v>#N/A</v>
      </c>
      <c r="Q208" s="12" t="e">
        <f>VLOOKUP($C208,BR!$D$3:$O$120,8,FALSE)</f>
        <v>#N/A</v>
      </c>
      <c r="R208" s="47">
        <f t="shared" si="35"/>
        <v>0</v>
      </c>
      <c r="S208" s="47">
        <f t="shared" si="36"/>
        <v>0</v>
      </c>
    </row>
    <row r="209" spans="1:19" x14ac:dyDescent="0.2">
      <c r="A209" t="str">
        <f t="shared" si="33"/>
        <v/>
      </c>
      <c r="B209" s="30"/>
      <c r="C209" s="31"/>
      <c r="D209" s="12" t="e">
        <f>VLOOKUP($C209,GT!$D$3:$O$113,4,FALSE)</f>
        <v>#N/A</v>
      </c>
      <c r="E209" s="12" t="e">
        <f>VLOOKUP($C209,BK!$D$3:$O$120,4,FALSE)</f>
        <v>#N/A</v>
      </c>
      <c r="F209" s="12" t="e">
        <f>VLOOKUP($C209,BA!$D$3:$O$120,4,FALSE)</f>
        <v>#N/A</v>
      </c>
      <c r="G209" s="12" t="e">
        <f>VLOOKUP($C209,PB!$D$3:$O$124,4,FALSE)</f>
        <v>#N/A</v>
      </c>
      <c r="H209" s="12" t="e">
        <f>VLOOKUP($C209,TR!$D$3:$O$120,5,FALSE)</f>
        <v>#N/A</v>
      </c>
      <c r="I209" s="12" t="e">
        <f>VLOOKUP($C209,TR!$E$3:$O$120,5,FALSE)</f>
        <v>#N/A</v>
      </c>
      <c r="J209" s="47">
        <f t="shared" si="34"/>
        <v>0</v>
      </c>
      <c r="K209" s="12" t="e">
        <f>VLOOKUP($C209,GT!$D$3:$O$113,8,FALSE)</f>
        <v>#N/A</v>
      </c>
      <c r="L209" s="12" t="e">
        <f>VLOOKUP($C209,BK!$D$3:$O$120,8,FALSE)</f>
        <v>#N/A</v>
      </c>
      <c r="M209" s="12" t="e">
        <f>VLOOKUP($C209,BA!$D$3:$O$120,8,FALSE)</f>
        <v>#N/A</v>
      </c>
      <c r="N209" s="12" t="e">
        <f>VLOOKUP($C209,PB!$D$3:$O$124,8,FALSE)</f>
        <v>#N/A</v>
      </c>
      <c r="O209" s="12" t="e">
        <f>VLOOKUP($C209,TR!$D$3:$O$120,10,FALSE)</f>
        <v>#N/A</v>
      </c>
      <c r="P209" s="12" t="e">
        <f>VLOOKUP($C209,TR!$E$3:$O$120,10,FALSE)</f>
        <v>#N/A</v>
      </c>
      <c r="Q209" s="12" t="e">
        <f>VLOOKUP($C209,BR!$D$3:$O$120,8,FALSE)</f>
        <v>#N/A</v>
      </c>
      <c r="R209" s="47">
        <f t="shared" si="35"/>
        <v>0</v>
      </c>
      <c r="S209" s="47">
        <f t="shared" si="36"/>
        <v>0</v>
      </c>
    </row>
    <row r="210" spans="1:19" x14ac:dyDescent="0.2">
      <c r="A210" t="str">
        <f t="shared" si="33"/>
        <v/>
      </c>
      <c r="B210" s="30"/>
      <c r="C210" s="31"/>
      <c r="D210" s="12" t="e">
        <f>VLOOKUP($C210,GT!$D$3:$O$113,4,FALSE)</f>
        <v>#N/A</v>
      </c>
      <c r="E210" s="12" t="e">
        <f>VLOOKUP($C210,BK!$D$3:$O$120,4,FALSE)</f>
        <v>#N/A</v>
      </c>
      <c r="F210" s="12" t="e">
        <f>VLOOKUP($C210,BA!$D$3:$O$120,4,FALSE)</f>
        <v>#N/A</v>
      </c>
      <c r="G210" s="12" t="e">
        <f>VLOOKUP($C210,PB!$D$3:$O$124,4,FALSE)</f>
        <v>#N/A</v>
      </c>
      <c r="H210" s="12" t="e">
        <f>VLOOKUP($C210,TR!$D$3:$O$120,5,FALSE)</f>
        <v>#N/A</v>
      </c>
      <c r="I210" s="12" t="e">
        <f>VLOOKUP($C210,TR!$E$3:$O$120,5,FALSE)</f>
        <v>#N/A</v>
      </c>
      <c r="J210" s="47">
        <f t="shared" si="34"/>
        <v>0</v>
      </c>
      <c r="K210" s="12" t="e">
        <f>VLOOKUP($C210,GT!$D$3:$O$113,8,FALSE)</f>
        <v>#N/A</v>
      </c>
      <c r="L210" s="12" t="e">
        <f>VLOOKUP($C210,BK!$D$3:$O$120,8,FALSE)</f>
        <v>#N/A</v>
      </c>
      <c r="M210" s="12" t="e">
        <f>VLOOKUP($C210,BA!$D$3:$O$120,8,FALSE)</f>
        <v>#N/A</v>
      </c>
      <c r="N210" s="12" t="e">
        <f>VLOOKUP($C210,PB!$D$3:$O$124,8,FALSE)</f>
        <v>#N/A</v>
      </c>
      <c r="O210" s="12" t="e">
        <f>VLOOKUP($C210,TR!$D$3:$O$120,10,FALSE)</f>
        <v>#N/A</v>
      </c>
      <c r="P210" s="12" t="e">
        <f>VLOOKUP($C210,TR!$E$3:$O$120,10,FALSE)</f>
        <v>#N/A</v>
      </c>
      <c r="Q210" s="12" t="e">
        <f>VLOOKUP($C210,BR!$D$3:$O$120,8,FALSE)</f>
        <v>#N/A</v>
      </c>
      <c r="R210" s="47">
        <f t="shared" si="35"/>
        <v>0</v>
      </c>
      <c r="S210" s="47">
        <f t="shared" si="36"/>
        <v>0</v>
      </c>
    </row>
    <row r="211" spans="1:19" x14ac:dyDescent="0.2">
      <c r="A211" t="str">
        <f t="shared" si="33"/>
        <v/>
      </c>
      <c r="B211" s="30"/>
      <c r="C211" s="31"/>
      <c r="D211" s="12" t="e">
        <f>VLOOKUP($C211,GT!$D$3:$O$113,4,FALSE)</f>
        <v>#N/A</v>
      </c>
      <c r="E211" s="12" t="e">
        <f>VLOOKUP($C211,BK!$D$3:$O$120,4,FALSE)</f>
        <v>#N/A</v>
      </c>
      <c r="F211" s="12" t="e">
        <f>VLOOKUP($C211,BA!$D$3:$O$120,4,FALSE)</f>
        <v>#N/A</v>
      </c>
      <c r="G211" s="12" t="e">
        <f>VLOOKUP($C211,PB!$D$3:$O$124,4,FALSE)</f>
        <v>#N/A</v>
      </c>
      <c r="H211" s="12" t="e">
        <f>VLOOKUP($C211,TR!$D$3:$O$120,5,FALSE)</f>
        <v>#N/A</v>
      </c>
      <c r="I211" s="12" t="e">
        <f>VLOOKUP($C211,TR!$E$3:$O$120,5,FALSE)</f>
        <v>#N/A</v>
      </c>
      <c r="J211" s="47">
        <f t="shared" si="34"/>
        <v>0</v>
      </c>
      <c r="K211" s="12" t="e">
        <f>VLOOKUP($C211,GT!$D$3:$O$113,8,FALSE)</f>
        <v>#N/A</v>
      </c>
      <c r="L211" s="12" t="e">
        <f>VLOOKUP($C211,BK!$D$3:$O$120,8,FALSE)</f>
        <v>#N/A</v>
      </c>
      <c r="M211" s="12" t="e">
        <f>VLOOKUP($C211,BA!$D$3:$O$120,8,FALSE)</f>
        <v>#N/A</v>
      </c>
      <c r="N211" s="12" t="e">
        <f>VLOOKUP($C211,PB!$D$3:$O$124,8,FALSE)</f>
        <v>#N/A</v>
      </c>
      <c r="O211" s="12" t="e">
        <f>VLOOKUP($C211,TR!$D$3:$O$120,10,FALSE)</f>
        <v>#N/A</v>
      </c>
      <c r="P211" s="12" t="e">
        <f>VLOOKUP($C211,TR!$E$3:$O$120,10,FALSE)</f>
        <v>#N/A</v>
      </c>
      <c r="Q211" s="12" t="e">
        <f>VLOOKUP($C211,BR!$D$3:$O$120,8,FALSE)</f>
        <v>#N/A</v>
      </c>
      <c r="R211" s="47">
        <f t="shared" si="35"/>
        <v>0</v>
      </c>
      <c r="S211" s="47">
        <f t="shared" si="36"/>
        <v>0</v>
      </c>
    </row>
    <row r="212" spans="1:19" x14ac:dyDescent="0.2">
      <c r="B212" s="30"/>
      <c r="C212" s="31"/>
      <c r="D212" s="84"/>
      <c r="E212" s="84"/>
      <c r="F212" s="84"/>
      <c r="G212" s="84"/>
      <c r="H212" s="84"/>
      <c r="I212" s="84"/>
      <c r="J212" s="47"/>
      <c r="K212" s="84"/>
      <c r="L212" s="84"/>
      <c r="M212" s="84"/>
      <c r="N212" s="84"/>
      <c r="O212" s="84"/>
      <c r="P212" s="84"/>
      <c r="Q212" s="84"/>
      <c r="R212" s="47"/>
      <c r="S212" s="47"/>
    </row>
    <row r="213" spans="1:19" x14ac:dyDescent="0.2">
      <c r="B213" s="30"/>
      <c r="C213" s="31"/>
      <c r="D213" s="84"/>
      <c r="E213" s="84"/>
      <c r="F213" s="84"/>
      <c r="G213" s="84"/>
      <c r="H213" s="84"/>
      <c r="I213" s="84"/>
      <c r="J213" s="47"/>
      <c r="K213" s="84"/>
      <c r="L213" s="84"/>
      <c r="M213" s="84"/>
      <c r="N213" s="84"/>
      <c r="O213" s="84"/>
      <c r="P213" s="84"/>
      <c r="Q213" s="84"/>
      <c r="R213" s="47"/>
      <c r="S213" s="47"/>
    </row>
    <row r="214" spans="1:19" x14ac:dyDescent="0.2">
      <c r="A214" t="str">
        <f t="shared" ref="A214:A219" si="37">IF(S214&gt;0,ROW()-4,"")</f>
        <v/>
      </c>
      <c r="B214" s="30"/>
      <c r="C214" s="37"/>
      <c r="D214" s="12" t="e">
        <f>VLOOKUP($C214,GT!$D$3:$O$113,4,FALSE)</f>
        <v>#N/A</v>
      </c>
      <c r="E214" s="12" t="e">
        <f>VLOOKUP($C214,BK!$D$3:$O$120,4,FALSE)</f>
        <v>#N/A</v>
      </c>
      <c r="F214" s="12" t="e">
        <f>VLOOKUP($C214,BA!$D$3:$O$120,4,FALSE)</f>
        <v>#N/A</v>
      </c>
      <c r="G214" s="12" t="e">
        <f>VLOOKUP($C214,PB!$D$3:$O$124,4,FALSE)</f>
        <v>#N/A</v>
      </c>
      <c r="H214" s="12" t="e">
        <f>VLOOKUP($C214,TR!$D$3:$O$120,5,FALSE)</f>
        <v>#N/A</v>
      </c>
      <c r="I214" s="12" t="e">
        <f>VLOOKUP($C214,TR!$E$3:$O$120,5,FALSE)</f>
        <v>#N/A</v>
      </c>
      <c r="J214" s="47">
        <f t="shared" ref="J214:J219" si="38">SUMIF(D214:I214,"&gt;0")</f>
        <v>0</v>
      </c>
      <c r="K214" s="12" t="e">
        <f>VLOOKUP($C214,GT!$D$3:$O$113,8,FALSE)</f>
        <v>#N/A</v>
      </c>
      <c r="L214" s="12" t="e">
        <f>VLOOKUP($C214,BK!$D$3:$O$120,8,FALSE)</f>
        <v>#N/A</v>
      </c>
      <c r="M214" s="12" t="e">
        <f>VLOOKUP($C214,BA!$D$3:$O$120,8,FALSE)</f>
        <v>#N/A</v>
      </c>
      <c r="N214" s="12" t="e">
        <f>VLOOKUP($C214,PB!$D$3:$O$124,8,FALSE)</f>
        <v>#N/A</v>
      </c>
      <c r="O214" s="12" t="e">
        <f>VLOOKUP($C214,TR!$D$3:$O$120,10,FALSE)</f>
        <v>#N/A</v>
      </c>
      <c r="P214" s="12" t="e">
        <f>VLOOKUP($C214,TR!$E$3:$O$120,10,FALSE)</f>
        <v>#N/A</v>
      </c>
      <c r="Q214" s="12" t="e">
        <f>VLOOKUP($C214,BR!$D$3:$O$120,8,FALSE)</f>
        <v>#N/A</v>
      </c>
      <c r="R214" s="47">
        <f t="shared" ref="R214:R219" si="39">SUMIF(K214:Q214,"&gt;0")</f>
        <v>0</v>
      </c>
      <c r="S214" s="47">
        <f t="shared" ref="S214:S219" si="40">J214+R214</f>
        <v>0</v>
      </c>
    </row>
    <row r="215" spans="1:19" x14ac:dyDescent="0.2">
      <c r="A215" t="str">
        <f t="shared" si="37"/>
        <v/>
      </c>
      <c r="B215" s="101"/>
      <c r="C215" s="123"/>
      <c r="D215" s="12" t="e">
        <f>VLOOKUP($C215,GT!$D$3:$O$113,4,FALSE)</f>
        <v>#N/A</v>
      </c>
      <c r="E215" s="12" t="e">
        <f>VLOOKUP($C215,BK!$D$3:$O$120,4,FALSE)</f>
        <v>#N/A</v>
      </c>
      <c r="F215" s="12" t="e">
        <f>VLOOKUP($C215,BA!$D$3:$O$120,4,FALSE)</f>
        <v>#N/A</v>
      </c>
      <c r="G215" s="12" t="e">
        <f>VLOOKUP($C215,PB!$D$3:$O$124,4,FALSE)</f>
        <v>#N/A</v>
      </c>
      <c r="H215" s="12" t="e">
        <f>VLOOKUP($C215,TR!$D$3:$O$120,5,FALSE)</f>
        <v>#N/A</v>
      </c>
      <c r="I215" s="12" t="e">
        <f>VLOOKUP($C215,TR!$E$3:$O$120,5,FALSE)</f>
        <v>#N/A</v>
      </c>
      <c r="J215" s="47">
        <f t="shared" si="38"/>
        <v>0</v>
      </c>
      <c r="K215" s="12" t="e">
        <f>VLOOKUP($C215,GT!$D$3:$O$113,8,FALSE)</f>
        <v>#N/A</v>
      </c>
      <c r="L215" s="12" t="e">
        <f>VLOOKUP($C215,BK!$D$3:$O$120,8,FALSE)</f>
        <v>#N/A</v>
      </c>
      <c r="M215" s="12" t="e">
        <f>VLOOKUP($C215,BA!$D$3:$O$120,8,FALSE)</f>
        <v>#N/A</v>
      </c>
      <c r="N215" s="12" t="e">
        <f>VLOOKUP($C215,PB!$D$3:$O$124,8,FALSE)</f>
        <v>#N/A</v>
      </c>
      <c r="O215" s="12" t="e">
        <f>VLOOKUP($C215,TR!$D$3:$O$120,10,FALSE)</f>
        <v>#N/A</v>
      </c>
      <c r="P215" s="12" t="e">
        <f>VLOOKUP($C215,TR!$E$3:$O$120,10,FALSE)</f>
        <v>#N/A</v>
      </c>
      <c r="Q215" s="12" t="e">
        <f>VLOOKUP($C215,BR!$D$3:$O$120,8,FALSE)</f>
        <v>#N/A</v>
      </c>
      <c r="R215" s="47">
        <f t="shared" si="39"/>
        <v>0</v>
      </c>
      <c r="S215" s="47">
        <f t="shared" si="40"/>
        <v>0</v>
      </c>
    </row>
    <row r="216" spans="1:19" x14ac:dyDescent="0.2">
      <c r="A216" t="str">
        <f t="shared" si="37"/>
        <v/>
      </c>
      <c r="B216" s="30"/>
      <c r="C216" s="35"/>
      <c r="D216" s="12" t="e">
        <f>VLOOKUP($C216,GT!$D$3:$O$113,4,FALSE)</f>
        <v>#N/A</v>
      </c>
      <c r="E216" s="12" t="e">
        <f>VLOOKUP($C216,BK!$D$3:$O$120,4,FALSE)</f>
        <v>#N/A</v>
      </c>
      <c r="F216" s="12" t="e">
        <f>VLOOKUP($C216,BA!$D$3:$O$120,4,FALSE)</f>
        <v>#N/A</v>
      </c>
      <c r="G216" s="12" t="e">
        <f>VLOOKUP($C216,PB!$D$3:$O$124,4,FALSE)</f>
        <v>#N/A</v>
      </c>
      <c r="H216" s="12" t="e">
        <f>VLOOKUP($C216,TR!$D$3:$O$120,5,FALSE)</f>
        <v>#N/A</v>
      </c>
      <c r="I216" s="12" t="e">
        <f>VLOOKUP($C216,TR!$E$3:$O$120,5,FALSE)</f>
        <v>#N/A</v>
      </c>
      <c r="J216" s="47">
        <f t="shared" si="38"/>
        <v>0</v>
      </c>
      <c r="K216" s="12" t="e">
        <f>VLOOKUP($C216,GT!$D$3:$O$113,8,FALSE)</f>
        <v>#N/A</v>
      </c>
      <c r="L216" s="12" t="e">
        <f>VLOOKUP($C216,BK!$D$3:$O$120,8,FALSE)</f>
        <v>#N/A</v>
      </c>
      <c r="M216" s="12" t="e">
        <f>VLOOKUP($C216,BA!$D$3:$O$120,8,FALSE)</f>
        <v>#N/A</v>
      </c>
      <c r="N216" s="12" t="e">
        <f>VLOOKUP($C216,PB!$D$3:$O$124,8,FALSE)</f>
        <v>#N/A</v>
      </c>
      <c r="O216" s="12" t="e">
        <f>VLOOKUP($C216,TR!$D$3:$O$120,10,FALSE)</f>
        <v>#N/A</v>
      </c>
      <c r="P216" s="12" t="e">
        <f>VLOOKUP($C216,TR!$E$3:$O$120,10,FALSE)</f>
        <v>#N/A</v>
      </c>
      <c r="Q216" s="12" t="e">
        <f>VLOOKUP($C216,BR!$D$3:$O$120,8,FALSE)</f>
        <v>#N/A</v>
      </c>
      <c r="R216" s="47">
        <f t="shared" si="39"/>
        <v>0</v>
      </c>
      <c r="S216" s="47">
        <f t="shared" si="40"/>
        <v>0</v>
      </c>
    </row>
    <row r="217" spans="1:19" x14ac:dyDescent="0.2">
      <c r="A217" t="str">
        <f t="shared" si="37"/>
        <v/>
      </c>
      <c r="B217" s="30"/>
      <c r="C217" s="31"/>
      <c r="D217" s="12" t="e">
        <f>VLOOKUP($C217,GT!$D$3:$O$113,4,FALSE)</f>
        <v>#N/A</v>
      </c>
      <c r="E217" s="12" t="e">
        <f>VLOOKUP($C217,BK!$D$3:$O$120,4,FALSE)</f>
        <v>#N/A</v>
      </c>
      <c r="F217" s="12" t="e">
        <f>VLOOKUP($C217,BA!$D$3:$O$120,4,FALSE)</f>
        <v>#N/A</v>
      </c>
      <c r="G217" s="12" t="e">
        <f>VLOOKUP($C217,PB!$D$3:$O$124,4,FALSE)</f>
        <v>#N/A</v>
      </c>
      <c r="H217" s="12" t="e">
        <f>VLOOKUP($C217,TR!$D$3:$O$120,5,FALSE)</f>
        <v>#N/A</v>
      </c>
      <c r="I217" s="12" t="e">
        <f>VLOOKUP($C217,TR!$E$3:$O$120,5,FALSE)</f>
        <v>#N/A</v>
      </c>
      <c r="J217" s="47">
        <f t="shared" si="38"/>
        <v>0</v>
      </c>
      <c r="K217" s="12" t="e">
        <f>VLOOKUP($C217,GT!$D$3:$O$113,8,FALSE)</f>
        <v>#N/A</v>
      </c>
      <c r="L217" s="12" t="e">
        <f>VLOOKUP($C217,BK!$D$3:$O$120,8,FALSE)</f>
        <v>#N/A</v>
      </c>
      <c r="M217" s="12" t="e">
        <f>VLOOKUP($C217,BA!$D$3:$O$120,8,FALSE)</f>
        <v>#N/A</v>
      </c>
      <c r="N217" s="12" t="e">
        <f>VLOOKUP($C217,PB!$D$3:$O$124,8,FALSE)</f>
        <v>#N/A</v>
      </c>
      <c r="O217" s="12" t="e">
        <f>VLOOKUP($C217,TR!$D$3:$O$120,10,FALSE)</f>
        <v>#N/A</v>
      </c>
      <c r="P217" s="12" t="e">
        <f>VLOOKUP($C217,TR!$E$3:$O$120,10,FALSE)</f>
        <v>#N/A</v>
      </c>
      <c r="Q217" s="12" t="e">
        <f>VLOOKUP($C217,BR!$D$3:$O$120,8,FALSE)</f>
        <v>#N/A</v>
      </c>
      <c r="R217" s="47">
        <f t="shared" si="39"/>
        <v>0</v>
      </c>
      <c r="S217" s="47">
        <f t="shared" si="40"/>
        <v>0</v>
      </c>
    </row>
    <row r="218" spans="1:19" x14ac:dyDescent="0.2">
      <c r="A218" t="str">
        <f t="shared" si="37"/>
        <v/>
      </c>
      <c r="B218" s="30"/>
      <c r="C218" s="31"/>
      <c r="D218" s="12" t="e">
        <f>VLOOKUP($C218,GT!$D$3:$O$113,4,FALSE)</f>
        <v>#N/A</v>
      </c>
      <c r="E218" s="12" t="e">
        <f>VLOOKUP($C218,BK!$D$3:$O$120,4,FALSE)</f>
        <v>#N/A</v>
      </c>
      <c r="F218" s="12" t="e">
        <f>VLOOKUP($C218,BA!$D$3:$O$120,4,FALSE)</f>
        <v>#N/A</v>
      </c>
      <c r="G218" s="12" t="e">
        <f>VLOOKUP($C218,PB!$D$3:$O$124,4,FALSE)</f>
        <v>#N/A</v>
      </c>
      <c r="H218" s="12" t="e">
        <f>VLOOKUP($C218,TR!$D$3:$O$120,5,FALSE)</f>
        <v>#N/A</v>
      </c>
      <c r="I218" s="12" t="e">
        <f>VLOOKUP($C218,TR!$E$3:$O$120,5,FALSE)</f>
        <v>#N/A</v>
      </c>
      <c r="J218" s="47">
        <f t="shared" si="38"/>
        <v>0</v>
      </c>
      <c r="K218" s="12" t="e">
        <f>VLOOKUP($C218,GT!$D$3:$O$113,8,FALSE)</f>
        <v>#N/A</v>
      </c>
      <c r="L218" s="12" t="e">
        <f>VLOOKUP($C218,BK!$D$3:$O$120,8,FALSE)</f>
        <v>#N/A</v>
      </c>
      <c r="M218" s="12" t="e">
        <f>VLOOKUP($C218,BA!$D$3:$O$120,8,FALSE)</f>
        <v>#N/A</v>
      </c>
      <c r="N218" s="12" t="e">
        <f>VLOOKUP($C218,PB!$D$3:$O$124,8,FALSE)</f>
        <v>#N/A</v>
      </c>
      <c r="O218" s="12" t="e">
        <f>VLOOKUP($C218,TR!$D$3:$O$120,10,FALSE)</f>
        <v>#N/A</v>
      </c>
      <c r="P218" s="12" t="e">
        <f>VLOOKUP($C218,TR!$E$3:$O$120,10,FALSE)</f>
        <v>#N/A</v>
      </c>
      <c r="Q218" s="12" t="e">
        <f>VLOOKUP($C218,BR!$D$3:$O$120,8,FALSE)</f>
        <v>#N/A</v>
      </c>
      <c r="R218" s="47">
        <f t="shared" si="39"/>
        <v>0</v>
      </c>
      <c r="S218" s="47">
        <f t="shared" si="40"/>
        <v>0</v>
      </c>
    </row>
    <row r="219" spans="1:19" x14ac:dyDescent="0.2">
      <c r="A219" t="str">
        <f t="shared" si="37"/>
        <v/>
      </c>
      <c r="B219" s="95"/>
      <c r="C219" s="35"/>
      <c r="D219" s="12" t="e">
        <f>VLOOKUP($C219,GT!$D$3:$O$113,4,FALSE)</f>
        <v>#N/A</v>
      </c>
      <c r="E219" s="12" t="e">
        <f>VLOOKUP($C219,BK!$D$3:$O$120,4,FALSE)</f>
        <v>#N/A</v>
      </c>
      <c r="F219" s="12" t="e">
        <f>VLOOKUP($C219,BA!$D$3:$O$120,4,FALSE)</f>
        <v>#N/A</v>
      </c>
      <c r="G219" s="12" t="e">
        <f>VLOOKUP($C219,PB!$D$3:$O$124,4,FALSE)</f>
        <v>#N/A</v>
      </c>
      <c r="H219" s="12" t="e">
        <f>VLOOKUP($C219,TR!$D$3:$O$120,5,FALSE)</f>
        <v>#N/A</v>
      </c>
      <c r="I219" s="12" t="e">
        <f>VLOOKUP($C219,TR!$E$3:$O$120,5,FALSE)</f>
        <v>#N/A</v>
      </c>
      <c r="J219" s="47">
        <f t="shared" si="38"/>
        <v>0</v>
      </c>
      <c r="K219" s="12" t="e">
        <f>VLOOKUP($C219,GT!$D$3:$O$113,8,FALSE)</f>
        <v>#N/A</v>
      </c>
      <c r="L219" s="12" t="e">
        <f>VLOOKUP($C219,BK!$D$3:$O$120,8,FALSE)</f>
        <v>#N/A</v>
      </c>
      <c r="M219" s="12" t="e">
        <f>VLOOKUP($C219,BA!$D$3:$O$120,8,FALSE)</f>
        <v>#N/A</v>
      </c>
      <c r="N219" s="12" t="e">
        <f>VLOOKUP($C219,PB!$D$3:$O$124,8,FALSE)</f>
        <v>#N/A</v>
      </c>
      <c r="O219" s="12" t="e">
        <f>VLOOKUP($C219,TR!$D$3:$O$120,10,FALSE)</f>
        <v>#N/A</v>
      </c>
      <c r="P219" s="12" t="e">
        <f>VLOOKUP($C219,TR!$E$3:$O$120,10,FALSE)</f>
        <v>#N/A</v>
      </c>
      <c r="Q219" s="12" t="e">
        <f>VLOOKUP($C219,BR!$D$3:$O$120,8,FALSE)</f>
        <v>#N/A</v>
      </c>
      <c r="R219" s="47">
        <f t="shared" si="39"/>
        <v>0</v>
      </c>
      <c r="S219" s="47">
        <f t="shared" si="40"/>
        <v>0</v>
      </c>
    </row>
    <row r="220" spans="1:19" x14ac:dyDescent="0.2">
      <c r="B220" s="30"/>
      <c r="C220" s="31"/>
      <c r="D220" s="84"/>
      <c r="E220" s="84"/>
      <c r="F220" s="84"/>
      <c r="G220" s="84"/>
      <c r="H220" s="84"/>
      <c r="I220" s="84"/>
      <c r="J220" s="47"/>
      <c r="K220" s="84"/>
      <c r="L220" s="84"/>
      <c r="M220" s="84"/>
      <c r="N220" s="84"/>
      <c r="O220" s="84"/>
      <c r="P220" s="84"/>
      <c r="Q220" s="84"/>
      <c r="R220" s="47"/>
      <c r="S220" s="47"/>
    </row>
    <row r="221" spans="1:19" x14ac:dyDescent="0.2">
      <c r="A221" t="str">
        <f>IF(S221&gt;0,ROW()-4,"")</f>
        <v/>
      </c>
      <c r="B221" s="30"/>
      <c r="C221" s="35"/>
      <c r="D221" s="12" t="e">
        <f>VLOOKUP($C221,GT!$D$3:$O$113,4,FALSE)</f>
        <v>#N/A</v>
      </c>
      <c r="E221" s="12" t="e">
        <f>VLOOKUP($C221,BK!$D$3:$O$120,4,FALSE)</f>
        <v>#N/A</v>
      </c>
      <c r="F221" s="12" t="e">
        <f>VLOOKUP($C221,BA!$D$3:$O$120,4,FALSE)</f>
        <v>#N/A</v>
      </c>
      <c r="G221" s="12" t="e">
        <f>VLOOKUP($C221,PB!$D$3:$O$124,4,FALSE)</f>
        <v>#N/A</v>
      </c>
      <c r="H221" s="12" t="e">
        <f>VLOOKUP($C221,TR!$D$3:$O$120,5,FALSE)</f>
        <v>#N/A</v>
      </c>
      <c r="I221" s="12" t="e">
        <f>VLOOKUP($C221,TR!$E$3:$O$120,5,FALSE)</f>
        <v>#N/A</v>
      </c>
      <c r="J221" s="47">
        <f>SUMIF(D221:I221,"&gt;0")</f>
        <v>0</v>
      </c>
      <c r="K221" s="12" t="e">
        <f>VLOOKUP($C221,GT!$D$3:$O$113,8,FALSE)</f>
        <v>#N/A</v>
      </c>
      <c r="L221" s="12" t="e">
        <f>VLOOKUP($C221,BK!$D$3:$O$120,8,FALSE)</f>
        <v>#N/A</v>
      </c>
      <c r="M221" s="12" t="e">
        <f>VLOOKUP($C221,BA!$D$3:$O$120,8,FALSE)</f>
        <v>#N/A</v>
      </c>
      <c r="N221" s="12" t="e">
        <f>VLOOKUP($C221,PB!$D$3:$O$124,8,FALSE)</f>
        <v>#N/A</v>
      </c>
      <c r="O221" s="12" t="e">
        <f>VLOOKUP($C221,TR!$D$3:$O$120,10,FALSE)</f>
        <v>#N/A</v>
      </c>
      <c r="P221" s="12" t="e">
        <f>VLOOKUP($C221,TR!$E$3:$O$120,10,FALSE)</f>
        <v>#N/A</v>
      </c>
      <c r="Q221" s="12" t="e">
        <f>VLOOKUP($C221,BR!$D$3:$O$120,8,FALSE)</f>
        <v>#N/A</v>
      </c>
      <c r="R221" s="47">
        <f>SUMIF(K221:Q221,"&gt;0")</f>
        <v>0</v>
      </c>
      <c r="S221" s="47">
        <f>J221+R221</f>
        <v>0</v>
      </c>
    </row>
    <row r="222" spans="1:19" x14ac:dyDescent="0.2">
      <c r="A222" t="str">
        <f>IF(S222&gt;0,ROW()-4,"")</f>
        <v/>
      </c>
      <c r="B222" s="30"/>
      <c r="C222" s="31"/>
      <c r="D222" s="12" t="e">
        <f>VLOOKUP($C222,GT!$D$3:$O$113,4,FALSE)</f>
        <v>#N/A</v>
      </c>
      <c r="E222" s="12" t="e">
        <f>VLOOKUP($C222,BK!$D$3:$O$120,4,FALSE)</f>
        <v>#N/A</v>
      </c>
      <c r="F222" s="12" t="e">
        <f>VLOOKUP($C222,BA!$D$3:$O$120,4,FALSE)</f>
        <v>#N/A</v>
      </c>
      <c r="G222" s="12" t="e">
        <f>VLOOKUP($C222,PB!$D$3:$O$124,4,FALSE)</f>
        <v>#N/A</v>
      </c>
      <c r="H222" s="12" t="e">
        <f>VLOOKUP($C222,TR!$D$3:$O$120,5,FALSE)</f>
        <v>#N/A</v>
      </c>
      <c r="I222" s="12" t="e">
        <f>VLOOKUP($C222,TR!$E$3:$O$120,5,FALSE)</f>
        <v>#N/A</v>
      </c>
      <c r="J222" s="47">
        <f>SUMIF(D222:I222,"&gt;0")</f>
        <v>0</v>
      </c>
      <c r="K222" s="12" t="e">
        <f>VLOOKUP($C222,GT!$D$3:$O$113,8,FALSE)</f>
        <v>#N/A</v>
      </c>
      <c r="L222" s="12" t="e">
        <f>VLOOKUP($C222,BK!$D$3:$O$120,8,FALSE)</f>
        <v>#N/A</v>
      </c>
      <c r="M222" s="12" t="e">
        <f>VLOOKUP($C222,BA!$D$3:$O$120,8,FALSE)</f>
        <v>#N/A</v>
      </c>
      <c r="N222" s="12" t="e">
        <f>VLOOKUP($C222,PB!$D$3:$O$124,8,FALSE)</f>
        <v>#N/A</v>
      </c>
      <c r="O222" s="12" t="e">
        <f>VLOOKUP($C222,TR!$D$3:$O$120,10,FALSE)</f>
        <v>#N/A</v>
      </c>
      <c r="P222" s="12" t="e">
        <f>VLOOKUP($C222,TR!$E$3:$O$120,10,FALSE)</f>
        <v>#N/A</v>
      </c>
      <c r="Q222" s="12" t="e">
        <f>VLOOKUP($C222,BR!$D$3:$O$120,8,FALSE)</f>
        <v>#N/A</v>
      </c>
      <c r="R222" s="47">
        <f>SUMIF(K222:Q222,"&gt;0")</f>
        <v>0</v>
      </c>
      <c r="S222" s="47">
        <f>J222+R222</f>
        <v>0</v>
      </c>
    </row>
    <row r="223" spans="1:19" x14ac:dyDescent="0.2">
      <c r="A223" t="str">
        <f>IF(S223&gt;0,ROW()-4,"")</f>
        <v/>
      </c>
      <c r="B223" s="30"/>
      <c r="C223" s="31"/>
      <c r="D223" s="12" t="e">
        <f>VLOOKUP($C223,GT!$D$3:$O$113,4,FALSE)</f>
        <v>#N/A</v>
      </c>
      <c r="E223" s="12" t="e">
        <f>VLOOKUP($C223,BK!$D$3:$O$120,4,FALSE)</f>
        <v>#N/A</v>
      </c>
      <c r="F223" s="12" t="e">
        <f>VLOOKUP($C223,BA!$D$3:$O$120,4,FALSE)</f>
        <v>#N/A</v>
      </c>
      <c r="G223" s="12" t="e">
        <f>VLOOKUP($C223,PB!$D$3:$O$124,4,FALSE)</f>
        <v>#N/A</v>
      </c>
      <c r="H223" s="12" t="e">
        <f>VLOOKUP($C223,TR!$D$3:$O$120,5,FALSE)</f>
        <v>#N/A</v>
      </c>
      <c r="I223" s="12" t="e">
        <f>VLOOKUP($C223,TR!$E$3:$O$120,5,FALSE)</f>
        <v>#N/A</v>
      </c>
      <c r="J223" s="47">
        <f>SUMIF(D223:I223,"&gt;0")</f>
        <v>0</v>
      </c>
      <c r="K223" s="12" t="e">
        <f>VLOOKUP($C223,GT!$D$3:$O$113,8,FALSE)</f>
        <v>#N/A</v>
      </c>
      <c r="L223" s="12" t="e">
        <f>VLOOKUP($C223,BK!$D$3:$O$120,8,FALSE)</f>
        <v>#N/A</v>
      </c>
      <c r="M223" s="12" t="e">
        <f>VLOOKUP($C223,BA!$D$3:$O$120,8,FALSE)</f>
        <v>#N/A</v>
      </c>
      <c r="N223" s="12" t="e">
        <f>VLOOKUP($C223,PB!$D$3:$O$124,8,FALSE)</f>
        <v>#N/A</v>
      </c>
      <c r="O223" s="12" t="e">
        <f>VLOOKUP($C223,TR!$D$3:$O$120,10,FALSE)</f>
        <v>#N/A</v>
      </c>
      <c r="P223" s="12" t="e">
        <f>VLOOKUP($C223,TR!$E$3:$O$120,10,FALSE)</f>
        <v>#N/A</v>
      </c>
      <c r="Q223" s="12" t="e">
        <f>VLOOKUP($C223,BR!$D$3:$O$120,8,FALSE)</f>
        <v>#N/A</v>
      </c>
      <c r="R223" s="47">
        <f>SUMIF(K223:Q223,"&gt;0")</f>
        <v>0</v>
      </c>
      <c r="S223" s="47">
        <f>J223+R223</f>
        <v>0</v>
      </c>
    </row>
    <row r="224" spans="1:19" x14ac:dyDescent="0.2">
      <c r="A224" t="str">
        <f>IF(S224&gt;0,ROW()-4,"")</f>
        <v/>
      </c>
      <c r="B224" s="30"/>
      <c r="C224" s="35"/>
      <c r="D224" s="12" t="e">
        <f>VLOOKUP($C224,GT!$D$3:$O$113,4,FALSE)</f>
        <v>#N/A</v>
      </c>
      <c r="E224" s="12" t="e">
        <f>VLOOKUP($C224,BK!$D$3:$O$120,4,FALSE)</f>
        <v>#N/A</v>
      </c>
      <c r="F224" s="12" t="e">
        <f>VLOOKUP($C224,BA!$D$3:$O$120,4,FALSE)</f>
        <v>#N/A</v>
      </c>
      <c r="G224" s="12" t="e">
        <f>VLOOKUP($C224,PB!$D$3:$O$124,4,FALSE)</f>
        <v>#N/A</v>
      </c>
      <c r="H224" s="12" t="e">
        <f>VLOOKUP($C224,TR!$D$3:$O$120,5,FALSE)</f>
        <v>#N/A</v>
      </c>
      <c r="I224" s="12" t="e">
        <f>VLOOKUP($C224,TR!$E$3:$O$120,5,FALSE)</f>
        <v>#N/A</v>
      </c>
      <c r="J224" s="47">
        <f>SUMIF(D224:I224,"&gt;0")</f>
        <v>0</v>
      </c>
      <c r="K224" s="12" t="e">
        <f>VLOOKUP($C224,GT!$D$3:$O$113,8,FALSE)</f>
        <v>#N/A</v>
      </c>
      <c r="L224" s="12" t="e">
        <f>VLOOKUP($C224,BK!$D$3:$O$120,8,FALSE)</f>
        <v>#N/A</v>
      </c>
      <c r="M224" s="12" t="e">
        <f>VLOOKUP($C224,BA!$D$3:$O$120,8,FALSE)</f>
        <v>#N/A</v>
      </c>
      <c r="N224" s="12" t="e">
        <f>VLOOKUP($C224,PB!$D$3:$O$124,8,FALSE)</f>
        <v>#N/A</v>
      </c>
      <c r="O224" s="12" t="e">
        <f>VLOOKUP($C224,TR!$D$3:$O$120,10,FALSE)</f>
        <v>#N/A</v>
      </c>
      <c r="P224" s="12" t="e">
        <f>VLOOKUP($C224,TR!$E$3:$O$120,10,FALSE)</f>
        <v>#N/A</v>
      </c>
      <c r="Q224" s="12" t="e">
        <f>VLOOKUP($C224,BR!$D$3:$O$120,8,FALSE)</f>
        <v>#N/A</v>
      </c>
      <c r="R224" s="47">
        <f>SUMIF(K224:Q224,"&gt;0")</f>
        <v>0</v>
      </c>
      <c r="S224" s="47">
        <f>J224+R224</f>
        <v>0</v>
      </c>
    </row>
    <row r="225" spans="1:19" x14ac:dyDescent="0.2">
      <c r="A225" t="str">
        <f>IF(S225&gt;0,ROW()-4,"")</f>
        <v/>
      </c>
      <c r="B225" s="30"/>
      <c r="C225" s="31"/>
      <c r="D225" s="12" t="e">
        <f>VLOOKUP($C225,GT!$D$3:$O$113,4,FALSE)</f>
        <v>#N/A</v>
      </c>
      <c r="E225" s="12" t="e">
        <f>VLOOKUP($C225,BK!$D$3:$O$120,4,FALSE)</f>
        <v>#N/A</v>
      </c>
      <c r="F225" s="12" t="e">
        <f>VLOOKUP($C225,BA!$D$3:$O$120,4,FALSE)</f>
        <v>#N/A</v>
      </c>
      <c r="G225" s="12" t="e">
        <f>VLOOKUP($C225,PB!$D$3:$O$124,4,FALSE)</f>
        <v>#N/A</v>
      </c>
      <c r="H225" s="12" t="e">
        <f>VLOOKUP($C225,TR!$D$3:$O$120,5,FALSE)</f>
        <v>#N/A</v>
      </c>
      <c r="I225" s="12" t="e">
        <f>VLOOKUP($C225,TR!$E$3:$O$120,5,FALSE)</f>
        <v>#N/A</v>
      </c>
      <c r="J225" s="47">
        <f>SUMIF(D225:I225,"&gt;0")</f>
        <v>0</v>
      </c>
      <c r="K225" s="12" t="e">
        <f>VLOOKUP($C225,GT!$D$3:$O$113,8,FALSE)</f>
        <v>#N/A</v>
      </c>
      <c r="L225" s="12" t="e">
        <f>VLOOKUP($C225,BK!$D$3:$O$120,8,FALSE)</f>
        <v>#N/A</v>
      </c>
      <c r="M225" s="12" t="e">
        <f>VLOOKUP($C225,BA!$D$3:$O$120,8,FALSE)</f>
        <v>#N/A</v>
      </c>
      <c r="N225" s="12" t="e">
        <f>VLOOKUP($C225,PB!$D$3:$O$124,8,FALSE)</f>
        <v>#N/A</v>
      </c>
      <c r="O225" s="12" t="e">
        <f>VLOOKUP($C225,TR!$D$3:$O$120,10,FALSE)</f>
        <v>#N/A</v>
      </c>
      <c r="P225" s="12" t="e">
        <f>VLOOKUP($C225,TR!$E$3:$O$120,10,FALSE)</f>
        <v>#N/A</v>
      </c>
      <c r="Q225" s="12" t="e">
        <f>VLOOKUP($C225,BR!$D$3:$O$120,8,FALSE)</f>
        <v>#N/A</v>
      </c>
      <c r="R225" s="47">
        <f>SUMIF(K225:Q225,"&gt;0")</f>
        <v>0</v>
      </c>
      <c r="S225" s="47">
        <f>J225+R225</f>
        <v>0</v>
      </c>
    </row>
    <row r="226" spans="1:19" x14ac:dyDescent="0.2">
      <c r="B226" s="30"/>
      <c r="C226" s="31"/>
      <c r="D226" s="84"/>
      <c r="E226" s="84"/>
      <c r="F226" s="84"/>
      <c r="G226" s="84"/>
      <c r="H226" s="84"/>
      <c r="I226" s="84"/>
      <c r="J226" s="47"/>
      <c r="K226" s="84"/>
      <c r="L226" s="84"/>
      <c r="M226" s="84"/>
      <c r="N226" s="84"/>
      <c r="O226" s="84"/>
      <c r="P226" s="84"/>
      <c r="Q226" s="84"/>
      <c r="R226" s="47"/>
      <c r="S226" s="47"/>
    </row>
    <row r="227" spans="1:19" x14ac:dyDescent="0.2">
      <c r="A227" t="str">
        <f>IF(S227&gt;0,ROW()-4,"")</f>
        <v/>
      </c>
      <c r="B227" s="30"/>
      <c r="C227" s="37"/>
      <c r="D227" s="12" t="e">
        <f>VLOOKUP($C227,GT!$D$3:$O$113,4,FALSE)</f>
        <v>#N/A</v>
      </c>
      <c r="E227" s="12" t="e">
        <f>VLOOKUP($C227,BK!$D$3:$O$120,4,FALSE)</f>
        <v>#N/A</v>
      </c>
      <c r="F227" s="12" t="e">
        <f>VLOOKUP($C227,BA!$D$3:$O$120,4,FALSE)</f>
        <v>#N/A</v>
      </c>
      <c r="G227" s="12" t="e">
        <f>VLOOKUP($C227,PB!$D$3:$O$124,4,FALSE)</f>
        <v>#N/A</v>
      </c>
      <c r="H227" s="12" t="e">
        <f>VLOOKUP($C227,TR!$D$3:$O$120,5,FALSE)</f>
        <v>#N/A</v>
      </c>
      <c r="I227" s="12" t="e">
        <f>VLOOKUP($C227,TR!$E$3:$O$120,5,FALSE)</f>
        <v>#N/A</v>
      </c>
      <c r="J227" s="47">
        <f>SUMIF(D227:I227,"&gt;0")</f>
        <v>0</v>
      </c>
      <c r="K227" s="12" t="e">
        <f>VLOOKUP($C227,GT!$D$3:$O$113,8,FALSE)</f>
        <v>#N/A</v>
      </c>
      <c r="L227" s="12" t="e">
        <f>VLOOKUP($C227,BK!$D$3:$O$120,8,FALSE)</f>
        <v>#N/A</v>
      </c>
      <c r="M227" s="12" t="e">
        <f>VLOOKUP($C227,BA!$D$3:$O$120,8,FALSE)</f>
        <v>#N/A</v>
      </c>
      <c r="N227" s="12" t="e">
        <f>VLOOKUP($C227,PB!$D$3:$O$124,8,FALSE)</f>
        <v>#N/A</v>
      </c>
      <c r="O227" s="12" t="e">
        <f>VLOOKUP($C227,TR!$D$3:$O$120,10,FALSE)</f>
        <v>#N/A</v>
      </c>
      <c r="P227" s="12" t="e">
        <f>VLOOKUP($C227,TR!$E$3:$O$120,10,FALSE)</f>
        <v>#N/A</v>
      </c>
      <c r="Q227" s="12" t="e">
        <f>VLOOKUP($C227,BR!$D$3:$O$120,8,FALSE)</f>
        <v>#N/A</v>
      </c>
      <c r="R227" s="47">
        <f>SUMIF(K227:Q227,"&gt;0")</f>
        <v>0</v>
      </c>
      <c r="S227" s="47">
        <f>J227+R227</f>
        <v>0</v>
      </c>
    </row>
    <row r="228" spans="1:19" x14ac:dyDescent="0.2">
      <c r="A228" t="str">
        <f>IF(S228&gt;0,ROW()-4,"")</f>
        <v/>
      </c>
      <c r="B228" s="95"/>
      <c r="C228" s="35"/>
      <c r="D228" s="12" t="e">
        <f>VLOOKUP($C228,GT!$D$3:$O$113,4,FALSE)</f>
        <v>#N/A</v>
      </c>
      <c r="E228" s="12" t="e">
        <f>VLOOKUP($C228,BK!$D$3:$O$120,4,FALSE)</f>
        <v>#N/A</v>
      </c>
      <c r="F228" s="12" t="e">
        <f>VLOOKUP($C228,BA!$D$3:$O$120,4,FALSE)</f>
        <v>#N/A</v>
      </c>
      <c r="G228" s="12" t="e">
        <f>VLOOKUP($C228,PB!$D$3:$O$124,4,FALSE)</f>
        <v>#N/A</v>
      </c>
      <c r="H228" s="12" t="e">
        <f>VLOOKUP($C228,TR!$D$3:$O$120,5,FALSE)</f>
        <v>#N/A</v>
      </c>
      <c r="I228" s="12" t="e">
        <f>VLOOKUP($C228,TR!$E$3:$O$120,5,FALSE)</f>
        <v>#N/A</v>
      </c>
      <c r="J228" s="47">
        <f>SUMIF(D228:I228,"&gt;0")</f>
        <v>0</v>
      </c>
      <c r="K228" s="12" t="e">
        <f>VLOOKUP($C228,GT!$D$3:$O$113,8,FALSE)</f>
        <v>#N/A</v>
      </c>
      <c r="L228" s="12" t="e">
        <f>VLOOKUP($C228,BK!$D$3:$O$120,8,FALSE)</f>
        <v>#N/A</v>
      </c>
      <c r="M228" s="12" t="e">
        <f>VLOOKUP($C228,BA!$D$3:$O$120,8,FALSE)</f>
        <v>#N/A</v>
      </c>
      <c r="N228" s="12" t="e">
        <f>VLOOKUP($C228,PB!$D$3:$O$124,8,FALSE)</f>
        <v>#N/A</v>
      </c>
      <c r="O228" s="12" t="e">
        <f>VLOOKUP($C228,TR!$D$3:$O$120,10,FALSE)</f>
        <v>#N/A</v>
      </c>
      <c r="P228" s="12" t="e">
        <f>VLOOKUP($C228,TR!$E$3:$O$120,10,FALSE)</f>
        <v>#N/A</v>
      </c>
      <c r="Q228" s="12" t="e">
        <f>VLOOKUP($C228,BR!$D$3:$O$120,8,FALSE)</f>
        <v>#N/A</v>
      </c>
      <c r="R228" s="47">
        <f>SUMIF(K228:Q228,"&gt;0")</f>
        <v>0</v>
      </c>
      <c r="S228" s="47">
        <f>J228+R228</f>
        <v>0</v>
      </c>
    </row>
    <row r="229" spans="1:19" x14ac:dyDescent="0.2">
      <c r="A229" t="str">
        <f>IF(S229&gt;0,ROW()-4,"")</f>
        <v/>
      </c>
      <c r="B229" s="30"/>
      <c r="C229" s="31"/>
      <c r="D229" s="12" t="e">
        <f>VLOOKUP($C229,GT!$D$3:$O$113,4,FALSE)</f>
        <v>#N/A</v>
      </c>
      <c r="E229" s="12" t="e">
        <f>VLOOKUP($C229,BK!$D$3:$O$120,4,FALSE)</f>
        <v>#N/A</v>
      </c>
      <c r="F229" s="12" t="e">
        <f>VLOOKUP($C229,BA!$D$3:$O$120,4,FALSE)</f>
        <v>#N/A</v>
      </c>
      <c r="G229" s="12" t="e">
        <f>VLOOKUP($C229,PB!$D$3:$O$124,4,FALSE)</f>
        <v>#N/A</v>
      </c>
      <c r="H229" s="12" t="e">
        <f>VLOOKUP($C229,TR!$D$3:$O$120,5,FALSE)</f>
        <v>#N/A</v>
      </c>
      <c r="I229" s="12" t="e">
        <f>VLOOKUP($C229,TR!$E$3:$O$120,5,FALSE)</f>
        <v>#N/A</v>
      </c>
      <c r="J229" s="47">
        <f>SUMIF(D229:I229,"&gt;0")</f>
        <v>0</v>
      </c>
      <c r="K229" s="12" t="e">
        <f>VLOOKUP($C229,GT!$D$3:$O$113,8,FALSE)</f>
        <v>#N/A</v>
      </c>
      <c r="L229" s="12" t="e">
        <f>VLOOKUP($C229,BK!$D$3:$O$120,8,FALSE)</f>
        <v>#N/A</v>
      </c>
      <c r="M229" s="12" t="e">
        <f>VLOOKUP($C229,BA!$D$3:$O$120,8,FALSE)</f>
        <v>#N/A</v>
      </c>
      <c r="N229" s="12" t="e">
        <f>VLOOKUP($C229,PB!$D$3:$O$124,8,FALSE)</f>
        <v>#N/A</v>
      </c>
      <c r="O229" s="12" t="e">
        <f>VLOOKUP($C229,TR!$D$3:$O$120,10,FALSE)</f>
        <v>#N/A</v>
      </c>
      <c r="P229" s="12" t="e">
        <f>VLOOKUP($C229,TR!$E$3:$O$120,10,FALSE)</f>
        <v>#N/A</v>
      </c>
      <c r="Q229" s="12" t="e">
        <f>VLOOKUP($C229,BR!$D$3:$O$120,8,FALSE)</f>
        <v>#N/A</v>
      </c>
      <c r="R229" s="47">
        <f>SUMIF(K229:Q229,"&gt;0")</f>
        <v>0</v>
      </c>
      <c r="S229" s="47">
        <f>J229+R229</f>
        <v>0</v>
      </c>
    </row>
    <row r="230" spans="1:19" x14ac:dyDescent="0.2">
      <c r="A230" t="str">
        <f>IF(S230&gt;0,ROW()-4,"")</f>
        <v/>
      </c>
      <c r="B230" s="30"/>
      <c r="C230" s="31"/>
      <c r="D230" s="12" t="e">
        <f>VLOOKUP($C230,GT!$D$3:$O$113,4,FALSE)</f>
        <v>#N/A</v>
      </c>
      <c r="E230" s="12" t="e">
        <f>VLOOKUP($C230,BK!$D$3:$O$120,4,FALSE)</f>
        <v>#N/A</v>
      </c>
      <c r="F230" s="12" t="e">
        <f>VLOOKUP($C230,BA!$D$3:$O$120,4,FALSE)</f>
        <v>#N/A</v>
      </c>
      <c r="G230" s="12" t="e">
        <f>VLOOKUP($C230,PB!$D$3:$O$124,4,FALSE)</f>
        <v>#N/A</v>
      </c>
      <c r="H230" s="12" t="e">
        <f>VLOOKUP($C230,TR!$D$3:$O$120,5,FALSE)</f>
        <v>#N/A</v>
      </c>
      <c r="I230" s="12" t="e">
        <f>VLOOKUP($C230,TR!$E$3:$O$120,5,FALSE)</f>
        <v>#N/A</v>
      </c>
      <c r="J230" s="47">
        <f>SUMIF(D230:I230,"&gt;0")</f>
        <v>0</v>
      </c>
      <c r="K230" s="12" t="e">
        <f>VLOOKUP($C230,GT!$D$3:$O$113,8,FALSE)</f>
        <v>#N/A</v>
      </c>
      <c r="L230" s="12" t="e">
        <f>VLOOKUP($C230,BK!$D$3:$O$120,8,FALSE)</f>
        <v>#N/A</v>
      </c>
      <c r="M230" s="12" t="e">
        <f>VLOOKUP($C230,BA!$D$3:$O$120,8,FALSE)</f>
        <v>#N/A</v>
      </c>
      <c r="N230" s="12" t="e">
        <f>VLOOKUP($C230,PB!$D$3:$O$124,8,FALSE)</f>
        <v>#N/A</v>
      </c>
      <c r="O230" s="12" t="e">
        <f>VLOOKUP($C230,TR!$D$3:$O$120,10,FALSE)</f>
        <v>#N/A</v>
      </c>
      <c r="P230" s="12" t="e">
        <f>VLOOKUP($C230,TR!$E$3:$O$120,10,FALSE)</f>
        <v>#N/A</v>
      </c>
      <c r="Q230" s="12" t="e">
        <f>VLOOKUP($C230,BR!$D$3:$O$120,8,FALSE)</f>
        <v>#N/A</v>
      </c>
      <c r="R230" s="47">
        <f>SUMIF(K230:Q230,"&gt;0")</f>
        <v>0</v>
      </c>
      <c r="S230" s="47">
        <f>J230+R230</f>
        <v>0</v>
      </c>
    </row>
    <row r="231" spans="1:19" x14ac:dyDescent="0.2">
      <c r="A231" t="str">
        <f>IF(S231&gt;0,ROW()-4,"")</f>
        <v/>
      </c>
      <c r="B231" s="30"/>
      <c r="C231" s="37"/>
      <c r="D231" s="12" t="e">
        <f>VLOOKUP($C231,GT!$D$3:$O$113,4,FALSE)</f>
        <v>#N/A</v>
      </c>
      <c r="E231" s="12" t="e">
        <f>VLOOKUP($C231,BK!$D$3:$O$120,4,FALSE)</f>
        <v>#N/A</v>
      </c>
      <c r="F231" s="12" t="e">
        <f>VLOOKUP($C231,BA!$D$3:$O$120,4,FALSE)</f>
        <v>#N/A</v>
      </c>
      <c r="G231" s="12" t="e">
        <f>VLOOKUP($C231,PB!$D$3:$O$124,4,FALSE)</f>
        <v>#N/A</v>
      </c>
      <c r="H231" s="12" t="e">
        <f>VLOOKUP($C231,TR!$D$3:$O$120,5,FALSE)</f>
        <v>#N/A</v>
      </c>
      <c r="I231" s="12" t="e">
        <f>VLOOKUP($C231,TR!$E$3:$O$120,5,FALSE)</f>
        <v>#N/A</v>
      </c>
      <c r="J231" s="47">
        <f>SUMIF(D231:I231,"&gt;0")</f>
        <v>0</v>
      </c>
      <c r="K231" s="12" t="e">
        <f>VLOOKUP($C231,GT!$D$3:$O$113,8,FALSE)</f>
        <v>#N/A</v>
      </c>
      <c r="L231" s="12" t="e">
        <f>VLOOKUP($C231,BK!$D$3:$O$120,8,FALSE)</f>
        <v>#N/A</v>
      </c>
      <c r="M231" s="12" t="e">
        <f>VLOOKUP($C231,BA!$D$3:$O$120,8,FALSE)</f>
        <v>#N/A</v>
      </c>
      <c r="N231" s="12" t="e">
        <f>VLOOKUP($C231,PB!$D$3:$O$124,8,FALSE)</f>
        <v>#N/A</v>
      </c>
      <c r="O231" s="12" t="e">
        <f>VLOOKUP($C231,TR!$D$3:$O$120,10,FALSE)</f>
        <v>#N/A</v>
      </c>
      <c r="P231" s="12" t="e">
        <f>VLOOKUP($C231,TR!$E$3:$O$120,10,FALSE)</f>
        <v>#N/A</v>
      </c>
      <c r="Q231" s="12" t="e">
        <f>VLOOKUP($C231,BR!$D$3:$O$120,8,FALSE)</f>
        <v>#N/A</v>
      </c>
      <c r="R231" s="47">
        <f>SUMIF(K231:Q231,"&gt;0")</f>
        <v>0</v>
      </c>
      <c r="S231" s="47">
        <f>J231+R231</f>
        <v>0</v>
      </c>
    </row>
    <row r="232" spans="1:19" x14ac:dyDescent="0.2">
      <c r="B232" s="95"/>
      <c r="C232" s="35"/>
      <c r="D232" s="84"/>
      <c r="E232" s="84"/>
      <c r="F232" s="84"/>
      <c r="G232" s="84"/>
      <c r="H232" s="84"/>
      <c r="I232" s="84"/>
      <c r="J232" s="47"/>
      <c r="K232" s="84"/>
      <c r="L232" s="84"/>
      <c r="M232" s="84"/>
      <c r="N232" s="84"/>
      <c r="O232" s="84"/>
      <c r="P232" s="84"/>
      <c r="Q232" s="84"/>
      <c r="R232" s="47"/>
      <c r="S232" s="47"/>
    </row>
    <row r="233" spans="1:19" x14ac:dyDescent="0.2">
      <c r="A233" t="str">
        <f t="shared" ref="A233:A238" si="41">IF(S233&gt;0,ROW()-4,"")</f>
        <v/>
      </c>
      <c r="B233" s="30"/>
      <c r="C233" s="31"/>
      <c r="D233" s="12" t="e">
        <f>VLOOKUP($C233,GT!$D$3:$O$113,4,FALSE)</f>
        <v>#N/A</v>
      </c>
      <c r="E233" s="12" t="e">
        <f>VLOOKUP($C233,BK!$D$3:$O$120,4,FALSE)</f>
        <v>#N/A</v>
      </c>
      <c r="F233" s="12" t="e">
        <f>VLOOKUP($C233,BA!$D$3:$O$120,4,FALSE)</f>
        <v>#N/A</v>
      </c>
      <c r="G233" s="12" t="e">
        <f>VLOOKUP($C233,PB!$D$3:$O$124,4,FALSE)</f>
        <v>#N/A</v>
      </c>
      <c r="H233" s="12" t="e">
        <f>VLOOKUP($C233,TR!$D$3:$O$120,5,FALSE)</f>
        <v>#N/A</v>
      </c>
      <c r="I233" s="12" t="e">
        <f>VLOOKUP($C233,TR!$E$3:$O$120,5,FALSE)</f>
        <v>#N/A</v>
      </c>
      <c r="J233" s="47">
        <f t="shared" ref="J233:J238" si="42">SUMIF(D233:I233,"&gt;0")</f>
        <v>0</v>
      </c>
      <c r="K233" s="12" t="e">
        <f>VLOOKUP($C233,GT!$D$3:$O$113,8,FALSE)</f>
        <v>#N/A</v>
      </c>
      <c r="L233" s="12" t="e">
        <f>VLOOKUP($C233,BK!$D$3:$O$120,8,FALSE)</f>
        <v>#N/A</v>
      </c>
      <c r="M233" s="12" t="e">
        <f>VLOOKUP($C233,BA!$D$3:$O$120,8,FALSE)</f>
        <v>#N/A</v>
      </c>
      <c r="N233" s="12" t="e">
        <f>VLOOKUP($C233,PB!$D$3:$O$124,8,FALSE)</f>
        <v>#N/A</v>
      </c>
      <c r="O233" s="12" t="e">
        <f>VLOOKUP($C233,TR!$D$3:$O$120,10,FALSE)</f>
        <v>#N/A</v>
      </c>
      <c r="P233" s="12" t="e">
        <f>VLOOKUP($C233,TR!$E$3:$O$120,10,FALSE)</f>
        <v>#N/A</v>
      </c>
      <c r="Q233" s="12" t="e">
        <f>VLOOKUP($C233,BR!$D$3:$O$120,8,FALSE)</f>
        <v>#N/A</v>
      </c>
      <c r="R233" s="47">
        <f t="shared" ref="R233:R238" si="43">SUMIF(K233:Q233,"&gt;0")</f>
        <v>0</v>
      </c>
      <c r="S233" s="47">
        <f t="shared" ref="S233:S238" si="44">J233+R233</f>
        <v>0</v>
      </c>
    </row>
    <row r="234" spans="1:19" x14ac:dyDescent="0.2">
      <c r="A234" t="str">
        <f t="shared" si="41"/>
        <v/>
      </c>
      <c r="B234" s="30"/>
      <c r="C234" s="37"/>
      <c r="D234" s="12" t="e">
        <f>VLOOKUP($C234,GT!$D$3:$O$113,4,FALSE)</f>
        <v>#N/A</v>
      </c>
      <c r="E234" s="12" t="e">
        <f>VLOOKUP($C234,BK!$D$3:$O$120,4,FALSE)</f>
        <v>#N/A</v>
      </c>
      <c r="F234" s="12" t="e">
        <f>VLOOKUP($C234,BA!$D$3:$O$120,4,FALSE)</f>
        <v>#N/A</v>
      </c>
      <c r="G234" s="12" t="e">
        <f>VLOOKUP($C234,PB!$D$3:$O$124,4,FALSE)</f>
        <v>#N/A</v>
      </c>
      <c r="H234" s="12" t="e">
        <f>VLOOKUP($C234,TR!$D$3:$O$120,5,FALSE)</f>
        <v>#N/A</v>
      </c>
      <c r="I234" s="12" t="e">
        <f>VLOOKUP($C234,TR!$E$3:$O$120,5,FALSE)</f>
        <v>#N/A</v>
      </c>
      <c r="J234" s="47">
        <f t="shared" si="42"/>
        <v>0</v>
      </c>
      <c r="K234" s="12" t="e">
        <f>VLOOKUP($C234,GT!$D$3:$O$113,8,FALSE)</f>
        <v>#N/A</v>
      </c>
      <c r="L234" s="12" t="e">
        <f>VLOOKUP($C234,BK!$D$3:$O$120,8,FALSE)</f>
        <v>#N/A</v>
      </c>
      <c r="M234" s="12" t="e">
        <f>VLOOKUP($C234,BA!$D$3:$O$120,8,FALSE)</f>
        <v>#N/A</v>
      </c>
      <c r="N234" s="12" t="e">
        <f>VLOOKUP($C234,PB!$D$3:$O$124,8,FALSE)</f>
        <v>#N/A</v>
      </c>
      <c r="O234" s="12" t="e">
        <f>VLOOKUP($C234,TR!$D$3:$O$120,10,FALSE)</f>
        <v>#N/A</v>
      </c>
      <c r="P234" s="12" t="e">
        <f>VLOOKUP($C234,TR!$E$3:$O$120,10,FALSE)</f>
        <v>#N/A</v>
      </c>
      <c r="Q234" s="12" t="e">
        <f>VLOOKUP($C234,BR!$D$3:$O$120,8,FALSE)</f>
        <v>#N/A</v>
      </c>
      <c r="R234" s="47">
        <f t="shared" si="43"/>
        <v>0</v>
      </c>
      <c r="S234" s="47">
        <f t="shared" si="44"/>
        <v>0</v>
      </c>
    </row>
    <row r="235" spans="1:19" x14ac:dyDescent="0.2">
      <c r="A235" t="str">
        <f t="shared" si="41"/>
        <v/>
      </c>
      <c r="B235" s="95"/>
      <c r="C235" s="96"/>
      <c r="D235" s="12" t="e">
        <f>VLOOKUP($C235,GT!$D$3:$O$113,4,FALSE)</f>
        <v>#N/A</v>
      </c>
      <c r="E235" s="12" t="e">
        <f>VLOOKUP($C235,BK!$D$3:$O$120,4,FALSE)</f>
        <v>#N/A</v>
      </c>
      <c r="F235" s="12" t="e">
        <f>VLOOKUP($C235,BA!$D$3:$O$120,4,FALSE)</f>
        <v>#N/A</v>
      </c>
      <c r="G235" s="12" t="e">
        <f>VLOOKUP($C235,PB!$D$3:$O$124,4,FALSE)</f>
        <v>#N/A</v>
      </c>
      <c r="H235" s="12" t="e">
        <f>VLOOKUP($C235,TR!$D$3:$O$120,5,FALSE)</f>
        <v>#N/A</v>
      </c>
      <c r="I235" s="12" t="e">
        <f>VLOOKUP($C235,TR!$E$3:$O$120,5,FALSE)</f>
        <v>#N/A</v>
      </c>
      <c r="J235" s="47">
        <f t="shared" si="42"/>
        <v>0</v>
      </c>
      <c r="K235" s="12" t="e">
        <f>VLOOKUP($C235,GT!$D$3:$O$113,8,FALSE)</f>
        <v>#N/A</v>
      </c>
      <c r="L235" s="12" t="e">
        <f>VLOOKUP($C235,BK!$D$3:$O$120,8,FALSE)</f>
        <v>#N/A</v>
      </c>
      <c r="M235" s="12" t="e">
        <f>VLOOKUP($C235,BA!$D$3:$O$120,8,FALSE)</f>
        <v>#N/A</v>
      </c>
      <c r="N235" s="12" t="e">
        <f>VLOOKUP($C235,PB!$D$3:$O$124,8,FALSE)</f>
        <v>#N/A</v>
      </c>
      <c r="O235" s="12" t="e">
        <f>VLOOKUP($C235,TR!$D$3:$O$120,10,FALSE)</f>
        <v>#N/A</v>
      </c>
      <c r="P235" s="12" t="e">
        <f>VLOOKUP($C235,TR!$E$3:$O$120,10,FALSE)</f>
        <v>#N/A</v>
      </c>
      <c r="Q235" s="12" t="e">
        <f>VLOOKUP($C235,BR!$D$3:$O$120,8,FALSE)</f>
        <v>#N/A</v>
      </c>
      <c r="R235" s="47">
        <f t="shared" si="43"/>
        <v>0</v>
      </c>
      <c r="S235" s="47">
        <f t="shared" si="44"/>
        <v>0</v>
      </c>
    </row>
    <row r="236" spans="1:19" x14ac:dyDescent="0.2">
      <c r="A236" t="str">
        <f t="shared" si="41"/>
        <v/>
      </c>
      <c r="B236" s="95"/>
      <c r="C236" s="35"/>
      <c r="D236" s="12" t="e">
        <f>VLOOKUP($C236,GT!$D$3:$O$113,4,FALSE)</f>
        <v>#N/A</v>
      </c>
      <c r="E236" s="12" t="e">
        <f>VLOOKUP($C236,BK!$D$3:$O$120,4,FALSE)</f>
        <v>#N/A</v>
      </c>
      <c r="F236" s="12" t="e">
        <f>VLOOKUP($C236,BA!$D$3:$O$120,4,FALSE)</f>
        <v>#N/A</v>
      </c>
      <c r="G236" s="12" t="e">
        <f>VLOOKUP($C236,PB!$D$3:$O$124,4,FALSE)</f>
        <v>#N/A</v>
      </c>
      <c r="H236" s="12" t="e">
        <f>VLOOKUP($C236,TR!$D$3:$O$120,5,FALSE)</f>
        <v>#N/A</v>
      </c>
      <c r="I236" s="12" t="e">
        <f>VLOOKUP($C236,TR!$E$3:$O$120,5,FALSE)</f>
        <v>#N/A</v>
      </c>
      <c r="J236" s="47">
        <f t="shared" si="42"/>
        <v>0</v>
      </c>
      <c r="K236" s="12" t="e">
        <f>VLOOKUP($C236,GT!$D$3:$O$113,8,FALSE)</f>
        <v>#N/A</v>
      </c>
      <c r="L236" s="12" t="e">
        <f>VLOOKUP($C236,BK!$D$3:$O$120,8,FALSE)</f>
        <v>#N/A</v>
      </c>
      <c r="M236" s="12" t="e">
        <f>VLOOKUP($C236,BA!$D$3:$O$120,8,FALSE)</f>
        <v>#N/A</v>
      </c>
      <c r="N236" s="12" t="e">
        <f>VLOOKUP($C236,PB!$D$3:$O$124,8,FALSE)</f>
        <v>#N/A</v>
      </c>
      <c r="O236" s="12" t="e">
        <f>VLOOKUP($C236,TR!$D$3:$O$120,10,FALSE)</f>
        <v>#N/A</v>
      </c>
      <c r="P236" s="12" t="e">
        <f>VLOOKUP($C236,TR!$E$3:$O$120,10,FALSE)</f>
        <v>#N/A</v>
      </c>
      <c r="Q236" s="12" t="e">
        <f>VLOOKUP($C236,BR!$D$3:$O$120,8,FALSE)</f>
        <v>#N/A</v>
      </c>
      <c r="R236" s="47">
        <f t="shared" si="43"/>
        <v>0</v>
      </c>
      <c r="S236" s="47">
        <f t="shared" si="44"/>
        <v>0</v>
      </c>
    </row>
    <row r="237" spans="1:19" x14ac:dyDescent="0.2">
      <c r="A237" t="str">
        <f t="shared" si="41"/>
        <v/>
      </c>
      <c r="B237" s="48"/>
      <c r="C237" s="67"/>
      <c r="D237" s="12" t="e">
        <f>VLOOKUP($C237,GT!$D$3:$O$113,4,FALSE)</f>
        <v>#N/A</v>
      </c>
      <c r="E237" s="12" t="e">
        <f>VLOOKUP($C237,BK!$D$3:$O$120,4,FALSE)</f>
        <v>#N/A</v>
      </c>
      <c r="F237" s="12" t="e">
        <f>VLOOKUP($C237,BA!$D$3:$O$120,4,FALSE)</f>
        <v>#N/A</v>
      </c>
      <c r="G237" s="12" t="e">
        <f>VLOOKUP($C237,PB!$D$3:$O$124,4,FALSE)</f>
        <v>#N/A</v>
      </c>
      <c r="H237" s="12" t="e">
        <f>VLOOKUP($C237,TR!$D$3:$O$120,5,FALSE)</f>
        <v>#N/A</v>
      </c>
      <c r="I237" s="12" t="e">
        <f>VLOOKUP($C237,TR!$E$3:$O$120,5,FALSE)</f>
        <v>#N/A</v>
      </c>
      <c r="J237" s="47">
        <f t="shared" si="42"/>
        <v>0</v>
      </c>
      <c r="K237" s="12" t="e">
        <f>VLOOKUP($C237,GT!$D$3:$O$113,8,FALSE)</f>
        <v>#N/A</v>
      </c>
      <c r="L237" s="12" t="e">
        <f>VLOOKUP($C237,BK!$D$3:$O$120,8,FALSE)</f>
        <v>#N/A</v>
      </c>
      <c r="M237" s="12" t="e">
        <f>VLOOKUP($C237,BA!$D$3:$O$120,8,FALSE)</f>
        <v>#N/A</v>
      </c>
      <c r="N237" s="12" t="e">
        <f>VLOOKUP($C237,PB!$D$3:$O$124,8,FALSE)</f>
        <v>#N/A</v>
      </c>
      <c r="O237" s="12" t="e">
        <f>VLOOKUP($C237,TR!$D$3:$O$120,10,FALSE)</f>
        <v>#N/A</v>
      </c>
      <c r="P237" s="12" t="e">
        <f>VLOOKUP($C237,TR!$E$3:$O$120,10,FALSE)</f>
        <v>#N/A</v>
      </c>
      <c r="Q237" s="12" t="e">
        <f>VLOOKUP($C237,BR!$D$3:$O$120,8,FALSE)</f>
        <v>#N/A</v>
      </c>
      <c r="R237" s="47">
        <f t="shared" si="43"/>
        <v>0</v>
      </c>
      <c r="S237" s="47">
        <f t="shared" si="44"/>
        <v>0</v>
      </c>
    </row>
    <row r="238" spans="1:19" x14ac:dyDescent="0.2">
      <c r="A238" t="str">
        <f t="shared" si="41"/>
        <v/>
      </c>
      <c r="B238" s="30"/>
      <c r="C238" s="31"/>
      <c r="D238" s="12" t="e">
        <f>VLOOKUP($C238,GT!$D$3:$O$113,4,FALSE)</f>
        <v>#N/A</v>
      </c>
      <c r="E238" s="12" t="e">
        <f>VLOOKUP($C238,BK!$D$3:$O$120,4,FALSE)</f>
        <v>#N/A</v>
      </c>
      <c r="F238" s="12" t="e">
        <f>VLOOKUP($C238,BA!$D$3:$O$120,4,FALSE)</f>
        <v>#N/A</v>
      </c>
      <c r="G238" s="12" t="e">
        <f>VLOOKUP($C238,PB!$D$3:$O$124,4,FALSE)</f>
        <v>#N/A</v>
      </c>
      <c r="H238" s="12" t="e">
        <f>VLOOKUP($C238,TR!$D$3:$O$120,5,FALSE)</f>
        <v>#N/A</v>
      </c>
      <c r="I238" s="12" t="e">
        <f>VLOOKUP($C238,TR!$E$3:$O$120,5,FALSE)</f>
        <v>#N/A</v>
      </c>
      <c r="J238" s="47">
        <f t="shared" si="42"/>
        <v>0</v>
      </c>
      <c r="K238" s="12" t="e">
        <f>VLOOKUP($C238,GT!$D$3:$O$113,8,FALSE)</f>
        <v>#N/A</v>
      </c>
      <c r="L238" s="12" t="e">
        <f>VLOOKUP($C238,BK!$D$3:$O$120,8,FALSE)</f>
        <v>#N/A</v>
      </c>
      <c r="M238" s="12" t="e">
        <f>VLOOKUP($C238,BA!$D$3:$O$120,8,FALSE)</f>
        <v>#N/A</v>
      </c>
      <c r="N238" s="12" t="e">
        <f>VLOOKUP($C238,PB!$D$3:$O$124,8,FALSE)</f>
        <v>#N/A</v>
      </c>
      <c r="O238" s="12" t="e">
        <f>VLOOKUP($C238,TR!$D$3:$O$120,10,FALSE)</f>
        <v>#N/A</v>
      </c>
      <c r="P238" s="12" t="e">
        <f>VLOOKUP($C238,TR!$E$3:$O$120,10,FALSE)</f>
        <v>#N/A</v>
      </c>
      <c r="Q238" s="12" t="e">
        <f>VLOOKUP($C238,BR!$D$3:$O$120,8,FALSE)</f>
        <v>#N/A</v>
      </c>
      <c r="R238" s="47">
        <f t="shared" si="43"/>
        <v>0</v>
      </c>
      <c r="S238" s="47">
        <f t="shared" si="44"/>
        <v>0</v>
      </c>
    </row>
    <row r="239" spans="1:19" x14ac:dyDescent="0.2">
      <c r="B239" s="30"/>
      <c r="C239" s="35"/>
      <c r="D239" s="84"/>
      <c r="E239" s="84"/>
      <c r="F239" s="84"/>
      <c r="G239" s="84"/>
      <c r="H239" s="84"/>
      <c r="I239" s="84"/>
      <c r="J239" s="47"/>
      <c r="K239" s="84"/>
      <c r="L239" s="84"/>
      <c r="M239" s="84"/>
      <c r="N239" s="84"/>
      <c r="O239" s="84"/>
      <c r="P239" s="84"/>
      <c r="Q239" s="84"/>
      <c r="R239" s="47"/>
      <c r="S239" s="47"/>
    </row>
    <row r="240" spans="1:19" x14ac:dyDescent="0.2">
      <c r="A240" t="str">
        <f>IF(S240&gt;0,ROW()-4,"")</f>
        <v/>
      </c>
      <c r="B240" s="30"/>
      <c r="C240" s="31"/>
      <c r="D240" s="12" t="e">
        <f>VLOOKUP($C240,GT!$D$3:$O$113,4,FALSE)</f>
        <v>#N/A</v>
      </c>
      <c r="E240" s="12" t="e">
        <f>VLOOKUP($C240,BK!$D$3:$O$120,4,FALSE)</f>
        <v>#N/A</v>
      </c>
      <c r="F240" s="12" t="e">
        <f>VLOOKUP($C240,BA!$D$3:$O$120,4,FALSE)</f>
        <v>#N/A</v>
      </c>
      <c r="G240" s="12" t="e">
        <f>VLOOKUP($C240,PB!$D$3:$O$124,4,FALSE)</f>
        <v>#N/A</v>
      </c>
      <c r="H240" s="12" t="e">
        <f>VLOOKUP($C240,TR!$D$3:$O$120,5,FALSE)</f>
        <v>#N/A</v>
      </c>
      <c r="I240" s="12" t="e">
        <f>VLOOKUP($C240,TR!$E$3:$O$120,5,FALSE)</f>
        <v>#N/A</v>
      </c>
      <c r="J240" s="47">
        <f>SUMIF(D240:I240,"&gt;0")</f>
        <v>0</v>
      </c>
      <c r="K240" s="12" t="e">
        <f>VLOOKUP($C240,GT!$D$3:$O$113,8,FALSE)</f>
        <v>#N/A</v>
      </c>
      <c r="L240" s="12" t="e">
        <f>VLOOKUP($C240,BK!$D$3:$O$120,8,FALSE)</f>
        <v>#N/A</v>
      </c>
      <c r="M240" s="12" t="e">
        <f>VLOOKUP($C240,BA!$D$3:$O$120,8,FALSE)</f>
        <v>#N/A</v>
      </c>
      <c r="N240" s="12" t="e">
        <f>VLOOKUP($C240,PB!$D$3:$O$124,8,FALSE)</f>
        <v>#N/A</v>
      </c>
      <c r="O240" s="12" t="e">
        <f>VLOOKUP($C240,TR!$D$3:$O$120,10,FALSE)</f>
        <v>#N/A</v>
      </c>
      <c r="P240" s="12" t="e">
        <f>VLOOKUP($C240,TR!$E$3:$O$120,10,FALSE)</f>
        <v>#N/A</v>
      </c>
      <c r="Q240" s="12" t="e">
        <f>VLOOKUP($C240,BR!$D$3:$O$120,8,FALSE)</f>
        <v>#N/A</v>
      </c>
      <c r="R240" s="47">
        <f>SUMIF(K240:Q240,"&gt;0")</f>
        <v>0</v>
      </c>
      <c r="S240" s="47">
        <f>J240+R240</f>
        <v>0</v>
      </c>
    </row>
    <row r="241" spans="1:19" x14ac:dyDescent="0.2">
      <c r="A241" t="str">
        <f>IF(S241&gt;0,ROW()-4,"")</f>
        <v/>
      </c>
      <c r="B241" s="30"/>
      <c r="C241" s="31"/>
      <c r="D241" s="12" t="e">
        <f>VLOOKUP($C241,GT!$D$3:$O$113,4,FALSE)</f>
        <v>#N/A</v>
      </c>
      <c r="E241" s="12" t="e">
        <f>VLOOKUP($C241,BK!$D$3:$O$120,4,FALSE)</f>
        <v>#N/A</v>
      </c>
      <c r="F241" s="12" t="e">
        <f>VLOOKUP($C241,BA!$D$3:$O$120,4,FALSE)</f>
        <v>#N/A</v>
      </c>
      <c r="G241" s="12" t="e">
        <f>VLOOKUP($C241,PB!$D$3:$O$124,4,FALSE)</f>
        <v>#N/A</v>
      </c>
      <c r="H241" s="12" t="e">
        <f>VLOOKUP($C241,TR!$D$3:$O$120,5,FALSE)</f>
        <v>#N/A</v>
      </c>
      <c r="I241" s="12" t="e">
        <f>VLOOKUP($C241,TR!$E$3:$O$120,5,FALSE)</f>
        <v>#N/A</v>
      </c>
      <c r="J241" s="47">
        <f>SUMIF(D241:I241,"&gt;0")</f>
        <v>0</v>
      </c>
      <c r="K241" s="12" t="e">
        <f>VLOOKUP($C241,GT!$D$3:$O$113,8,FALSE)</f>
        <v>#N/A</v>
      </c>
      <c r="L241" s="12" t="e">
        <f>VLOOKUP($C241,BK!$D$3:$O$120,8,FALSE)</f>
        <v>#N/A</v>
      </c>
      <c r="M241" s="12" t="e">
        <f>VLOOKUP($C241,BA!$D$3:$O$120,8,FALSE)</f>
        <v>#N/A</v>
      </c>
      <c r="N241" s="12" t="e">
        <f>VLOOKUP($C241,PB!$D$3:$O$124,8,FALSE)</f>
        <v>#N/A</v>
      </c>
      <c r="O241" s="12" t="e">
        <f>VLOOKUP($C241,TR!$D$3:$O$120,10,FALSE)</f>
        <v>#N/A</v>
      </c>
      <c r="P241" s="12" t="e">
        <f>VLOOKUP($C241,TR!$E$3:$O$120,10,FALSE)</f>
        <v>#N/A</v>
      </c>
      <c r="Q241" s="12" t="e">
        <f>VLOOKUP($C241,BR!$D$3:$O$120,8,FALSE)</f>
        <v>#N/A</v>
      </c>
      <c r="R241" s="47">
        <f>SUMIF(K241:Q241,"&gt;0")</f>
        <v>0</v>
      </c>
      <c r="S241" s="47">
        <f>J241+R241</f>
        <v>0</v>
      </c>
    </row>
    <row r="242" spans="1:19" x14ac:dyDescent="0.2">
      <c r="A242" t="str">
        <f>IF(S242&gt;0,ROW()-4,"")</f>
        <v/>
      </c>
      <c r="B242" s="30"/>
      <c r="C242" s="35"/>
      <c r="D242" s="12" t="e">
        <f>VLOOKUP($C242,GT!$D$3:$O$113,4,FALSE)</f>
        <v>#N/A</v>
      </c>
      <c r="E242" s="12" t="e">
        <f>VLOOKUP($C242,BK!$D$3:$O$120,4,FALSE)</f>
        <v>#N/A</v>
      </c>
      <c r="F242" s="12" t="e">
        <f>VLOOKUP($C242,BA!$D$3:$O$120,4,FALSE)</f>
        <v>#N/A</v>
      </c>
      <c r="G242" s="12" t="e">
        <f>VLOOKUP($C242,PB!$D$3:$O$124,4,FALSE)</f>
        <v>#N/A</v>
      </c>
      <c r="H242" s="12" t="e">
        <f>VLOOKUP($C242,TR!$D$3:$O$120,5,FALSE)</f>
        <v>#N/A</v>
      </c>
      <c r="I242" s="12" t="e">
        <f>VLOOKUP($C242,TR!$E$3:$O$120,5,FALSE)</f>
        <v>#N/A</v>
      </c>
      <c r="J242" s="47">
        <f>SUMIF(D242:I242,"&gt;0")</f>
        <v>0</v>
      </c>
      <c r="K242" s="12" t="e">
        <f>VLOOKUP($C242,GT!$D$3:$O$113,8,FALSE)</f>
        <v>#N/A</v>
      </c>
      <c r="L242" s="12" t="e">
        <f>VLOOKUP($C242,BK!$D$3:$O$120,8,FALSE)</f>
        <v>#N/A</v>
      </c>
      <c r="M242" s="12" t="e">
        <f>VLOOKUP($C242,BA!$D$3:$O$120,8,FALSE)</f>
        <v>#N/A</v>
      </c>
      <c r="N242" s="12" t="e">
        <f>VLOOKUP($C242,PB!$D$3:$O$124,8,FALSE)</f>
        <v>#N/A</v>
      </c>
      <c r="O242" s="12" t="e">
        <f>VLOOKUP($C242,TR!$D$3:$O$120,10,FALSE)</f>
        <v>#N/A</v>
      </c>
      <c r="P242" s="12" t="e">
        <f>VLOOKUP($C242,TR!$E$3:$O$120,10,FALSE)</f>
        <v>#N/A</v>
      </c>
      <c r="Q242" s="12" t="e">
        <f>VLOOKUP($C242,BR!$D$3:$O$120,8,FALSE)</f>
        <v>#N/A</v>
      </c>
      <c r="R242" s="47">
        <f>SUMIF(K242:Q242,"&gt;0")</f>
        <v>0</v>
      </c>
      <c r="S242" s="47">
        <f>J242+R242</f>
        <v>0</v>
      </c>
    </row>
    <row r="243" spans="1:19" x14ac:dyDescent="0.2">
      <c r="B243" s="30"/>
      <c r="C243" s="31"/>
      <c r="D243" s="84"/>
      <c r="E243" s="84"/>
      <c r="F243" s="84"/>
      <c r="G243" s="84"/>
      <c r="H243" s="84"/>
      <c r="I243" s="84"/>
      <c r="J243" s="47"/>
      <c r="K243" s="84"/>
      <c r="L243" s="84"/>
      <c r="M243" s="84"/>
      <c r="N243" s="84"/>
      <c r="O243" s="84"/>
      <c r="P243" s="84"/>
      <c r="Q243" s="84"/>
      <c r="R243" s="47"/>
      <c r="S243" s="47"/>
    </row>
    <row r="244" spans="1:19" x14ac:dyDescent="0.2">
      <c r="A244" t="str">
        <f>IF(S244&gt;0,ROW()-4,"")</f>
        <v/>
      </c>
      <c r="B244" s="30"/>
      <c r="C244" s="35"/>
      <c r="D244" s="12" t="e">
        <f>VLOOKUP($C244,GT!$D$3:$O$113,4,FALSE)</f>
        <v>#N/A</v>
      </c>
      <c r="E244" s="12" t="e">
        <f>VLOOKUP($C244,BK!$D$3:$O$120,4,FALSE)</f>
        <v>#N/A</v>
      </c>
      <c r="F244" s="12" t="e">
        <f>VLOOKUP($C244,BA!$D$3:$O$120,4,FALSE)</f>
        <v>#N/A</v>
      </c>
      <c r="G244" s="12" t="e">
        <f>VLOOKUP($C244,PB!$D$3:$O$124,4,FALSE)</f>
        <v>#N/A</v>
      </c>
      <c r="H244" s="12" t="e">
        <f>VLOOKUP($C244,TR!$D$3:$O$120,5,FALSE)</f>
        <v>#N/A</v>
      </c>
      <c r="I244" s="12" t="e">
        <f>VLOOKUP($C244,TR!$E$3:$O$120,5,FALSE)</f>
        <v>#N/A</v>
      </c>
      <c r="J244" s="47">
        <f>SUMIF(D244:I244,"&gt;0")</f>
        <v>0</v>
      </c>
      <c r="K244" s="12" t="e">
        <f>VLOOKUP($C244,GT!$D$3:$O$113,8,FALSE)</f>
        <v>#N/A</v>
      </c>
      <c r="L244" s="12" t="e">
        <f>VLOOKUP($C244,BK!$D$3:$O$120,8,FALSE)</f>
        <v>#N/A</v>
      </c>
      <c r="M244" s="12" t="e">
        <f>VLOOKUP($C244,BA!$D$3:$O$120,8,FALSE)</f>
        <v>#N/A</v>
      </c>
      <c r="N244" s="12" t="e">
        <f>VLOOKUP($C244,PB!$D$3:$O$124,8,FALSE)</f>
        <v>#N/A</v>
      </c>
      <c r="O244" s="12" t="e">
        <f>VLOOKUP($C244,TR!$D$3:$O$120,10,FALSE)</f>
        <v>#N/A</v>
      </c>
      <c r="P244" s="12" t="e">
        <f>VLOOKUP($C244,TR!$E$3:$O$120,10,FALSE)</f>
        <v>#N/A</v>
      </c>
      <c r="Q244" s="12" t="e">
        <f>VLOOKUP($C244,BR!$D$3:$O$120,8,FALSE)</f>
        <v>#N/A</v>
      </c>
      <c r="R244" s="47">
        <f>SUMIF(K244:Q244,"&gt;0")</f>
        <v>0</v>
      </c>
      <c r="S244" s="47">
        <f>J244+R244</f>
        <v>0</v>
      </c>
    </row>
    <row r="245" spans="1:19" x14ac:dyDescent="0.2">
      <c r="A245" t="str">
        <f>IF(S245&gt;0,ROW()-4,"")</f>
        <v/>
      </c>
      <c r="B245" s="48"/>
      <c r="C245" s="94"/>
      <c r="D245" s="12" t="e">
        <f>VLOOKUP($C245,GT!$D$3:$O$113,4,FALSE)</f>
        <v>#N/A</v>
      </c>
      <c r="E245" s="12" t="e">
        <f>VLOOKUP($C245,BK!$D$3:$O$120,4,FALSE)</f>
        <v>#N/A</v>
      </c>
      <c r="F245" s="12" t="e">
        <f>VLOOKUP($C245,BA!$D$3:$O$120,4,FALSE)</f>
        <v>#N/A</v>
      </c>
      <c r="G245" s="12" t="e">
        <f>VLOOKUP($C245,PB!$D$3:$O$124,4,FALSE)</f>
        <v>#N/A</v>
      </c>
      <c r="H245" s="12" t="e">
        <f>VLOOKUP($C245,TR!$D$3:$O$120,5,FALSE)</f>
        <v>#N/A</v>
      </c>
      <c r="I245" s="12" t="e">
        <f>VLOOKUP($C245,TR!$E$3:$O$120,5,FALSE)</f>
        <v>#N/A</v>
      </c>
      <c r="J245" s="47">
        <f>SUMIF(D245:I245,"&gt;0")</f>
        <v>0</v>
      </c>
      <c r="K245" s="12" t="e">
        <f>VLOOKUP($C245,GT!$D$3:$O$113,8,FALSE)</f>
        <v>#N/A</v>
      </c>
      <c r="L245" s="12" t="e">
        <f>VLOOKUP($C245,BK!$D$3:$O$120,8,FALSE)</f>
        <v>#N/A</v>
      </c>
      <c r="M245" s="12" t="e">
        <f>VLOOKUP($C245,BA!$D$3:$O$120,8,FALSE)</f>
        <v>#N/A</v>
      </c>
      <c r="N245" s="12" t="e">
        <f>VLOOKUP($C245,PB!$D$3:$O$124,8,FALSE)</f>
        <v>#N/A</v>
      </c>
      <c r="O245" s="12" t="e">
        <f>VLOOKUP($C245,TR!$D$3:$O$120,10,FALSE)</f>
        <v>#N/A</v>
      </c>
      <c r="P245" s="12" t="e">
        <f>VLOOKUP($C245,TR!$E$3:$O$120,10,FALSE)</f>
        <v>#N/A</v>
      </c>
      <c r="Q245" s="12" t="e">
        <f>VLOOKUP($C245,BR!$D$3:$O$120,8,FALSE)</f>
        <v>#N/A</v>
      </c>
      <c r="R245" s="47">
        <f>SUMIF(K245:Q245,"&gt;0")</f>
        <v>0</v>
      </c>
      <c r="S245" s="47">
        <f>J245+R245</f>
        <v>0</v>
      </c>
    </row>
    <row r="246" spans="1:19" ht="13.5" thickBot="1" x14ac:dyDescent="0.25">
      <c r="A246" t="str">
        <f>IF(S246&gt;0,ROW()-4,"")</f>
        <v/>
      </c>
      <c r="B246" s="102"/>
      <c r="C246" s="73"/>
      <c r="D246" s="12" t="e">
        <f>VLOOKUP($C246,GT!$D$3:$O$113,4,FALSE)</f>
        <v>#N/A</v>
      </c>
      <c r="E246" s="12" t="e">
        <f>VLOOKUP($C246,BK!$D$3:$O$120,4,FALSE)</f>
        <v>#N/A</v>
      </c>
      <c r="F246" s="12" t="e">
        <f>VLOOKUP($C246,BA!$D$3:$O$120,4,FALSE)</f>
        <v>#N/A</v>
      </c>
      <c r="G246" s="12" t="e">
        <f>VLOOKUP($C246,PB!$D$3:$O$124,4,FALSE)</f>
        <v>#N/A</v>
      </c>
      <c r="H246" s="12" t="e">
        <f>VLOOKUP($C246,TR!$D$3:$O$120,5,FALSE)</f>
        <v>#N/A</v>
      </c>
      <c r="I246" s="12" t="e">
        <f>VLOOKUP($C246,TR!$E$3:$O$120,5,FALSE)</f>
        <v>#N/A</v>
      </c>
      <c r="J246" s="47">
        <f>SUMIF(D246:I246,"&gt;0")</f>
        <v>0</v>
      </c>
      <c r="K246" s="12" t="e">
        <f>VLOOKUP($C246,GT!$D$3:$O$113,8,FALSE)</f>
        <v>#N/A</v>
      </c>
      <c r="L246" s="12" t="e">
        <f>VLOOKUP($C246,BK!$D$3:$O$120,8,FALSE)</f>
        <v>#N/A</v>
      </c>
      <c r="M246" s="12" t="e">
        <f>VLOOKUP($C246,BA!$D$3:$O$120,8,FALSE)</f>
        <v>#N/A</v>
      </c>
      <c r="N246" s="12" t="e">
        <f>VLOOKUP($C246,PB!$D$3:$O$124,8,FALSE)</f>
        <v>#N/A</v>
      </c>
      <c r="O246" s="12" t="e">
        <f>VLOOKUP($C246,TR!$D$3:$O$120,10,FALSE)</f>
        <v>#N/A</v>
      </c>
      <c r="P246" s="12" t="e">
        <f>VLOOKUP($C246,TR!$E$3:$O$120,10,FALSE)</f>
        <v>#N/A</v>
      </c>
      <c r="Q246" s="12" t="e">
        <f>VLOOKUP($C246,BR!$D$3:$O$120,8,FALSE)</f>
        <v>#N/A</v>
      </c>
      <c r="R246" s="47">
        <f>SUMIF(K246:Q246,"&gt;0")</f>
        <v>0</v>
      </c>
      <c r="S246" s="47">
        <f>J246+R246</f>
        <v>0</v>
      </c>
    </row>
    <row r="247" spans="1:19" ht="13.5" thickTop="1" x14ac:dyDescent="0.2">
      <c r="B247" s="74"/>
      <c r="C247" s="75"/>
      <c r="D247" s="84"/>
      <c r="E247" s="84"/>
      <c r="F247" s="84"/>
      <c r="G247" s="84"/>
      <c r="H247" s="84"/>
      <c r="I247" s="84"/>
      <c r="J247" s="47"/>
      <c r="K247" s="84"/>
      <c r="L247" s="84"/>
      <c r="M247" s="84"/>
      <c r="N247" s="84"/>
      <c r="O247" s="84"/>
      <c r="P247" s="84"/>
      <c r="Q247" s="84"/>
      <c r="R247" s="47"/>
      <c r="S247" s="47"/>
    </row>
    <row r="248" spans="1:19" x14ac:dyDescent="0.2">
      <c r="A248" t="str">
        <f t="shared" ref="A248:A255" si="45">IF(S248&gt;0,ROW()-4,"")</f>
        <v/>
      </c>
      <c r="B248" s="30"/>
      <c r="C248" s="35"/>
      <c r="D248" s="12" t="e">
        <f>VLOOKUP($C248,GT!$D$3:$O$113,4,FALSE)</f>
        <v>#N/A</v>
      </c>
      <c r="E248" s="12" t="e">
        <f>VLOOKUP($C248,BK!$D$3:$O$120,4,FALSE)</f>
        <v>#N/A</v>
      </c>
      <c r="F248" s="12" t="e">
        <f>VLOOKUP($C248,BA!$D$3:$O$120,4,FALSE)</f>
        <v>#N/A</v>
      </c>
      <c r="G248" s="12" t="e">
        <f>VLOOKUP($C248,PB!$D$3:$O$124,4,FALSE)</f>
        <v>#N/A</v>
      </c>
      <c r="H248" s="12" t="e">
        <f>VLOOKUP($C248,TR!$D$3:$O$120,5,FALSE)</f>
        <v>#N/A</v>
      </c>
      <c r="I248" s="12" t="e">
        <f>VLOOKUP($C248,TR!$E$3:$O$120,5,FALSE)</f>
        <v>#N/A</v>
      </c>
      <c r="J248" s="47">
        <f t="shared" ref="J248:J255" si="46">SUMIF(D248:I248,"&gt;0")</f>
        <v>0</v>
      </c>
      <c r="K248" s="12" t="e">
        <f>VLOOKUP($C248,GT!$D$3:$O$113,8,FALSE)</f>
        <v>#N/A</v>
      </c>
      <c r="L248" s="12" t="e">
        <f>VLOOKUP($C248,BK!$D$3:$O$120,8,FALSE)</f>
        <v>#N/A</v>
      </c>
      <c r="M248" s="12" t="e">
        <f>VLOOKUP($C248,BA!$D$3:$O$120,8,FALSE)</f>
        <v>#N/A</v>
      </c>
      <c r="N248" s="12" t="e">
        <f>VLOOKUP($C248,PB!$D$3:$O$124,8,FALSE)</f>
        <v>#N/A</v>
      </c>
      <c r="O248" s="12" t="e">
        <f>VLOOKUP($C248,TR!$D$3:$O$120,10,FALSE)</f>
        <v>#N/A</v>
      </c>
      <c r="P248" s="12" t="e">
        <f>VLOOKUP($C248,TR!$E$3:$O$120,10,FALSE)</f>
        <v>#N/A</v>
      </c>
      <c r="Q248" s="12" t="e">
        <f>VLOOKUP($C248,BR!$D$3:$O$120,8,FALSE)</f>
        <v>#N/A</v>
      </c>
      <c r="R248" s="47">
        <f t="shared" ref="R248:R255" si="47">SUMIF(K248:Q248,"&gt;0")</f>
        <v>0</v>
      </c>
      <c r="S248" s="47">
        <f t="shared" ref="S248:S255" si="48">J248+R248</f>
        <v>0</v>
      </c>
    </row>
    <row r="249" spans="1:19" x14ac:dyDescent="0.2">
      <c r="A249" t="str">
        <f t="shared" si="45"/>
        <v/>
      </c>
      <c r="B249" s="30"/>
      <c r="C249" s="31"/>
      <c r="D249" s="12" t="e">
        <f>VLOOKUP($C249,GT!$D$3:$O$113,4,FALSE)</f>
        <v>#N/A</v>
      </c>
      <c r="E249" s="12" t="e">
        <f>VLOOKUP($C249,BK!$D$3:$O$120,4,FALSE)</f>
        <v>#N/A</v>
      </c>
      <c r="F249" s="12" t="e">
        <f>VLOOKUP($C249,BA!$D$3:$O$120,4,FALSE)</f>
        <v>#N/A</v>
      </c>
      <c r="G249" s="12" t="e">
        <f>VLOOKUP($C249,PB!$D$3:$O$124,4,FALSE)</f>
        <v>#N/A</v>
      </c>
      <c r="H249" s="12" t="e">
        <f>VLOOKUP($C249,TR!$D$3:$O$120,5,FALSE)</f>
        <v>#N/A</v>
      </c>
      <c r="I249" s="12" t="e">
        <f>VLOOKUP($C249,TR!$E$3:$O$120,5,FALSE)</f>
        <v>#N/A</v>
      </c>
      <c r="J249" s="47">
        <f t="shared" si="46"/>
        <v>0</v>
      </c>
      <c r="K249" s="12" t="e">
        <f>VLOOKUP($C249,GT!$D$3:$O$113,8,FALSE)</f>
        <v>#N/A</v>
      </c>
      <c r="L249" s="12" t="e">
        <f>VLOOKUP($C249,BK!$D$3:$O$120,8,FALSE)</f>
        <v>#N/A</v>
      </c>
      <c r="M249" s="12" t="e">
        <f>VLOOKUP($C249,BA!$D$3:$O$120,8,FALSE)</f>
        <v>#N/A</v>
      </c>
      <c r="N249" s="12" t="e">
        <f>VLOOKUP($C249,PB!$D$3:$O$124,8,FALSE)</f>
        <v>#N/A</v>
      </c>
      <c r="O249" s="12" t="e">
        <f>VLOOKUP($C249,TR!$D$3:$O$120,10,FALSE)</f>
        <v>#N/A</v>
      </c>
      <c r="P249" s="12" t="e">
        <f>VLOOKUP($C249,TR!$E$3:$O$120,10,FALSE)</f>
        <v>#N/A</v>
      </c>
      <c r="Q249" s="12" t="e">
        <f>VLOOKUP($C249,BR!$D$3:$O$120,8,FALSE)</f>
        <v>#N/A</v>
      </c>
      <c r="R249" s="47">
        <f t="shared" si="47"/>
        <v>0</v>
      </c>
      <c r="S249" s="47">
        <f t="shared" si="48"/>
        <v>0</v>
      </c>
    </row>
    <row r="250" spans="1:19" x14ac:dyDescent="0.2">
      <c r="A250" t="str">
        <f t="shared" si="45"/>
        <v/>
      </c>
      <c r="B250" s="30"/>
      <c r="C250" s="82"/>
      <c r="D250" s="12" t="e">
        <f>VLOOKUP($C250,GT!$D$3:$O$113,4,FALSE)</f>
        <v>#N/A</v>
      </c>
      <c r="E250" s="12" t="e">
        <f>VLOOKUP($C250,BK!$D$3:$O$120,4,FALSE)</f>
        <v>#N/A</v>
      </c>
      <c r="F250" s="12" t="e">
        <f>VLOOKUP($C250,BA!$D$3:$O$120,4,FALSE)</f>
        <v>#N/A</v>
      </c>
      <c r="G250" s="12" t="e">
        <f>VLOOKUP($C250,PB!$D$3:$O$124,4,FALSE)</f>
        <v>#N/A</v>
      </c>
      <c r="H250" s="12" t="e">
        <f>VLOOKUP($C250,TR!$D$3:$O$120,5,FALSE)</f>
        <v>#N/A</v>
      </c>
      <c r="I250" s="12" t="e">
        <f>VLOOKUP($C250,TR!$E$3:$O$120,5,FALSE)</f>
        <v>#N/A</v>
      </c>
      <c r="J250" s="47">
        <f t="shared" si="46"/>
        <v>0</v>
      </c>
      <c r="K250" s="12" t="e">
        <f>VLOOKUP($C250,GT!$D$3:$O$113,8,FALSE)</f>
        <v>#N/A</v>
      </c>
      <c r="L250" s="12" t="e">
        <f>VLOOKUP($C250,BK!$D$3:$O$120,8,FALSE)</f>
        <v>#N/A</v>
      </c>
      <c r="M250" s="12" t="e">
        <f>VLOOKUP($C250,BA!$D$3:$O$120,8,FALSE)</f>
        <v>#N/A</v>
      </c>
      <c r="N250" s="12" t="e">
        <f>VLOOKUP($C250,PB!$D$3:$O$124,8,FALSE)</f>
        <v>#N/A</v>
      </c>
      <c r="O250" s="12" t="e">
        <f>VLOOKUP($C250,TR!$D$3:$O$120,10,FALSE)</f>
        <v>#N/A</v>
      </c>
      <c r="P250" s="12" t="e">
        <f>VLOOKUP($C250,TR!$E$3:$O$120,10,FALSE)</f>
        <v>#N/A</v>
      </c>
      <c r="Q250" s="12" t="e">
        <f>VLOOKUP($C250,BR!$D$3:$O$120,8,FALSE)</f>
        <v>#N/A</v>
      </c>
      <c r="R250" s="47">
        <f t="shared" si="47"/>
        <v>0</v>
      </c>
      <c r="S250" s="47">
        <f t="shared" si="48"/>
        <v>0</v>
      </c>
    </row>
    <row r="251" spans="1:19" x14ac:dyDescent="0.2">
      <c r="A251" t="str">
        <f t="shared" si="45"/>
        <v/>
      </c>
      <c r="B251" s="30"/>
      <c r="C251" s="35"/>
      <c r="D251" s="12" t="e">
        <f>VLOOKUP($C251,GT!$D$3:$O$113,4,FALSE)</f>
        <v>#N/A</v>
      </c>
      <c r="E251" s="12" t="e">
        <f>VLOOKUP($C251,BK!$D$3:$O$120,4,FALSE)</f>
        <v>#N/A</v>
      </c>
      <c r="F251" s="12" t="e">
        <f>VLOOKUP($C251,BA!$D$3:$O$120,4,FALSE)</f>
        <v>#N/A</v>
      </c>
      <c r="G251" s="12" t="e">
        <f>VLOOKUP($C251,PB!$D$3:$O$124,4,FALSE)</f>
        <v>#N/A</v>
      </c>
      <c r="H251" s="12" t="e">
        <f>VLOOKUP($C251,TR!$D$3:$O$120,5,FALSE)</f>
        <v>#N/A</v>
      </c>
      <c r="I251" s="12" t="e">
        <f>VLOOKUP($C251,TR!$E$3:$O$120,5,FALSE)</f>
        <v>#N/A</v>
      </c>
      <c r="J251" s="47">
        <f t="shared" si="46"/>
        <v>0</v>
      </c>
      <c r="K251" s="12" t="e">
        <f>VLOOKUP($C251,GT!$D$3:$O$113,8,FALSE)</f>
        <v>#N/A</v>
      </c>
      <c r="L251" s="12" t="e">
        <f>VLOOKUP($C251,BK!$D$3:$O$120,8,FALSE)</f>
        <v>#N/A</v>
      </c>
      <c r="M251" s="12" t="e">
        <f>VLOOKUP($C251,BA!$D$3:$O$120,8,FALSE)</f>
        <v>#N/A</v>
      </c>
      <c r="N251" s="12" t="e">
        <f>VLOOKUP($C251,PB!$D$3:$O$124,8,FALSE)</f>
        <v>#N/A</v>
      </c>
      <c r="O251" s="12" t="e">
        <f>VLOOKUP($C251,TR!$D$3:$O$120,10,FALSE)</f>
        <v>#N/A</v>
      </c>
      <c r="P251" s="12" t="e">
        <f>VLOOKUP($C251,TR!$E$3:$O$120,10,FALSE)</f>
        <v>#N/A</v>
      </c>
      <c r="Q251" s="12" t="e">
        <f>VLOOKUP($C251,BR!$D$3:$O$120,8,FALSE)</f>
        <v>#N/A</v>
      </c>
      <c r="R251" s="47">
        <f t="shared" si="47"/>
        <v>0</v>
      </c>
      <c r="S251" s="47">
        <f t="shared" si="48"/>
        <v>0</v>
      </c>
    </row>
    <row r="252" spans="1:19" x14ac:dyDescent="0.2">
      <c r="A252" t="str">
        <f t="shared" si="45"/>
        <v/>
      </c>
      <c r="B252" s="30"/>
      <c r="C252" s="35"/>
      <c r="D252" s="12" t="e">
        <f>VLOOKUP($C252,GT!$D$3:$O$113,4,FALSE)</f>
        <v>#N/A</v>
      </c>
      <c r="E252" s="12" t="e">
        <f>VLOOKUP($C252,BK!$D$3:$O$120,4,FALSE)</f>
        <v>#N/A</v>
      </c>
      <c r="F252" s="12" t="e">
        <f>VLOOKUP($C252,BA!$D$3:$O$120,4,FALSE)</f>
        <v>#N/A</v>
      </c>
      <c r="G252" s="12" t="e">
        <f>VLOOKUP($C252,PB!$D$3:$O$124,4,FALSE)</f>
        <v>#N/A</v>
      </c>
      <c r="H252" s="12" t="e">
        <f>VLOOKUP($C252,TR!$D$3:$O$120,5,FALSE)</f>
        <v>#N/A</v>
      </c>
      <c r="I252" s="12" t="e">
        <f>VLOOKUP($C252,TR!$E$3:$O$120,5,FALSE)</f>
        <v>#N/A</v>
      </c>
      <c r="J252" s="47">
        <f t="shared" si="46"/>
        <v>0</v>
      </c>
      <c r="K252" s="12" t="e">
        <f>VLOOKUP($C252,GT!$D$3:$O$113,8,FALSE)</f>
        <v>#N/A</v>
      </c>
      <c r="L252" s="12" t="e">
        <f>VLOOKUP($C252,BK!$D$3:$O$120,8,FALSE)</f>
        <v>#N/A</v>
      </c>
      <c r="M252" s="12" t="e">
        <f>VLOOKUP($C252,BA!$D$3:$O$120,8,FALSE)</f>
        <v>#N/A</v>
      </c>
      <c r="N252" s="12" t="e">
        <f>VLOOKUP($C252,PB!$D$3:$O$124,8,FALSE)</f>
        <v>#N/A</v>
      </c>
      <c r="O252" s="12" t="e">
        <f>VLOOKUP($C252,TR!$D$3:$O$120,10,FALSE)</f>
        <v>#N/A</v>
      </c>
      <c r="P252" s="12" t="e">
        <f>VLOOKUP($C252,TR!$E$3:$O$120,10,FALSE)</f>
        <v>#N/A</v>
      </c>
      <c r="Q252" s="12" t="e">
        <f>VLOOKUP($C252,BR!$D$3:$O$120,8,FALSE)</f>
        <v>#N/A</v>
      </c>
      <c r="R252" s="47">
        <f t="shared" si="47"/>
        <v>0</v>
      </c>
      <c r="S252" s="47">
        <f t="shared" si="48"/>
        <v>0</v>
      </c>
    </row>
    <row r="253" spans="1:19" x14ac:dyDescent="0.2">
      <c r="A253" t="str">
        <f t="shared" si="45"/>
        <v/>
      </c>
      <c r="B253" s="30"/>
      <c r="C253" s="37"/>
      <c r="D253" s="12" t="e">
        <f>VLOOKUP($C253,GT!$D$3:$O$113,4,FALSE)</f>
        <v>#N/A</v>
      </c>
      <c r="E253" s="12" t="e">
        <f>VLOOKUP($C253,BK!$D$3:$O$120,4,FALSE)</f>
        <v>#N/A</v>
      </c>
      <c r="F253" s="12" t="e">
        <f>VLOOKUP($C253,BA!$D$3:$O$120,4,FALSE)</f>
        <v>#N/A</v>
      </c>
      <c r="G253" s="12" t="e">
        <f>VLOOKUP($C253,PB!$D$3:$O$124,4,FALSE)</f>
        <v>#N/A</v>
      </c>
      <c r="H253" s="12" t="e">
        <f>VLOOKUP($C253,TR!$D$3:$O$120,5,FALSE)</f>
        <v>#N/A</v>
      </c>
      <c r="I253" s="12" t="e">
        <f>VLOOKUP($C253,TR!$E$3:$O$120,5,FALSE)</f>
        <v>#N/A</v>
      </c>
      <c r="J253" s="47">
        <f t="shared" si="46"/>
        <v>0</v>
      </c>
      <c r="K253" s="12" t="e">
        <f>VLOOKUP($C253,GT!$D$3:$O$113,8,FALSE)</f>
        <v>#N/A</v>
      </c>
      <c r="L253" s="12" t="e">
        <f>VLOOKUP($C253,BK!$D$3:$O$120,8,FALSE)</f>
        <v>#N/A</v>
      </c>
      <c r="M253" s="12" t="e">
        <f>VLOOKUP($C253,BA!$D$3:$O$120,8,FALSE)</f>
        <v>#N/A</v>
      </c>
      <c r="N253" s="12" t="e">
        <f>VLOOKUP($C253,PB!$D$3:$O$124,8,FALSE)</f>
        <v>#N/A</v>
      </c>
      <c r="O253" s="12" t="e">
        <f>VLOOKUP($C253,TR!$D$3:$O$120,10,FALSE)</f>
        <v>#N/A</v>
      </c>
      <c r="P253" s="12" t="e">
        <f>VLOOKUP($C253,TR!$E$3:$O$120,10,FALSE)</f>
        <v>#N/A</v>
      </c>
      <c r="Q253" s="12" t="e">
        <f>VLOOKUP($C253,BR!$D$3:$O$120,8,FALSE)</f>
        <v>#N/A</v>
      </c>
      <c r="R253" s="47">
        <f t="shared" si="47"/>
        <v>0</v>
      </c>
      <c r="S253" s="47">
        <f t="shared" si="48"/>
        <v>0</v>
      </c>
    </row>
    <row r="254" spans="1:19" x14ac:dyDescent="0.2">
      <c r="A254" t="str">
        <f t="shared" si="45"/>
        <v/>
      </c>
      <c r="B254" s="30"/>
      <c r="C254" s="31"/>
      <c r="D254" s="12" t="e">
        <f>VLOOKUP($C254,GT!$D$3:$O$113,4,FALSE)</f>
        <v>#N/A</v>
      </c>
      <c r="E254" s="12" t="e">
        <f>VLOOKUP($C254,BK!$D$3:$O$120,4,FALSE)</f>
        <v>#N/A</v>
      </c>
      <c r="F254" s="12" t="e">
        <f>VLOOKUP($C254,BA!$D$3:$O$120,4,FALSE)</f>
        <v>#N/A</v>
      </c>
      <c r="G254" s="12" t="e">
        <f>VLOOKUP($C254,PB!$D$3:$O$124,4,FALSE)</f>
        <v>#N/A</v>
      </c>
      <c r="H254" s="12" t="e">
        <f>VLOOKUP($C254,TR!$D$3:$O$120,5,FALSE)</f>
        <v>#N/A</v>
      </c>
      <c r="I254" s="12" t="e">
        <f>VLOOKUP($C254,TR!$E$3:$O$120,5,FALSE)</f>
        <v>#N/A</v>
      </c>
      <c r="J254" s="47">
        <f t="shared" si="46"/>
        <v>0</v>
      </c>
      <c r="K254" s="12" t="e">
        <f>VLOOKUP($C254,GT!$D$3:$O$113,8,FALSE)</f>
        <v>#N/A</v>
      </c>
      <c r="L254" s="12" t="e">
        <f>VLOOKUP($C254,BK!$D$3:$O$120,8,FALSE)</f>
        <v>#N/A</v>
      </c>
      <c r="M254" s="12" t="e">
        <f>VLOOKUP($C254,BA!$D$3:$O$120,8,FALSE)</f>
        <v>#N/A</v>
      </c>
      <c r="N254" s="12" t="e">
        <f>VLOOKUP($C254,PB!$D$3:$O$124,8,FALSE)</f>
        <v>#N/A</v>
      </c>
      <c r="O254" s="12" t="e">
        <f>VLOOKUP($C254,TR!$D$3:$O$120,10,FALSE)</f>
        <v>#N/A</v>
      </c>
      <c r="P254" s="12" t="e">
        <f>VLOOKUP($C254,TR!$E$3:$O$120,10,FALSE)</f>
        <v>#N/A</v>
      </c>
      <c r="Q254" s="12" t="e">
        <f>VLOOKUP($C254,BR!$D$3:$O$120,8,FALSE)</f>
        <v>#N/A</v>
      </c>
      <c r="R254" s="47">
        <f t="shared" si="47"/>
        <v>0</v>
      </c>
      <c r="S254" s="47">
        <f t="shared" si="48"/>
        <v>0</v>
      </c>
    </row>
    <row r="255" spans="1:19" x14ac:dyDescent="0.2">
      <c r="A255" t="str">
        <f t="shared" si="45"/>
        <v/>
      </c>
      <c r="B255" s="30"/>
      <c r="C255" s="31"/>
      <c r="D255" s="12" t="e">
        <f>VLOOKUP($C255,GT!$D$3:$O$113,4,FALSE)</f>
        <v>#N/A</v>
      </c>
      <c r="E255" s="12" t="e">
        <f>VLOOKUP($C255,BK!$D$3:$O$120,4,FALSE)</f>
        <v>#N/A</v>
      </c>
      <c r="F255" s="12" t="e">
        <f>VLOOKUP($C255,BA!$D$3:$O$120,4,FALSE)</f>
        <v>#N/A</v>
      </c>
      <c r="G255" s="12" t="e">
        <f>VLOOKUP($C255,PB!$D$3:$O$124,4,FALSE)</f>
        <v>#N/A</v>
      </c>
      <c r="H255" s="12" t="e">
        <f>VLOOKUP($C255,TR!$D$3:$O$120,5,FALSE)</f>
        <v>#N/A</v>
      </c>
      <c r="I255" s="12" t="e">
        <f>VLOOKUP($C255,TR!$E$3:$O$120,5,FALSE)</f>
        <v>#N/A</v>
      </c>
      <c r="J255" s="47">
        <f t="shared" si="46"/>
        <v>0</v>
      </c>
      <c r="K255" s="12" t="e">
        <f>VLOOKUP($C255,GT!$D$3:$O$113,8,FALSE)</f>
        <v>#N/A</v>
      </c>
      <c r="L255" s="12" t="e">
        <f>VLOOKUP($C255,BK!$D$3:$O$120,8,FALSE)</f>
        <v>#N/A</v>
      </c>
      <c r="M255" s="12" t="e">
        <f>VLOOKUP($C255,BA!$D$3:$O$120,8,FALSE)</f>
        <v>#N/A</v>
      </c>
      <c r="N255" s="12" t="e">
        <f>VLOOKUP($C255,PB!$D$3:$O$124,8,FALSE)</f>
        <v>#N/A</v>
      </c>
      <c r="O255" s="12" t="e">
        <f>VLOOKUP($C255,TR!$D$3:$O$120,10,FALSE)</f>
        <v>#N/A</v>
      </c>
      <c r="P255" s="12" t="e">
        <f>VLOOKUP($C255,TR!$E$3:$O$120,10,FALSE)</f>
        <v>#N/A</v>
      </c>
      <c r="Q255" s="12" t="e">
        <f>VLOOKUP($C255,BR!$D$3:$O$120,8,FALSE)</f>
        <v>#N/A</v>
      </c>
      <c r="R255" s="47">
        <f t="shared" si="47"/>
        <v>0</v>
      </c>
      <c r="S255" s="47">
        <f t="shared" si="48"/>
        <v>0</v>
      </c>
    </row>
    <row r="256" spans="1:19" x14ac:dyDescent="0.2">
      <c r="B256" s="30"/>
      <c r="C256" s="31"/>
      <c r="D256" s="84"/>
      <c r="E256" s="84"/>
      <c r="F256" s="84"/>
      <c r="G256" s="84"/>
      <c r="H256" s="84"/>
      <c r="I256" s="84"/>
      <c r="J256" s="47"/>
      <c r="K256" s="84"/>
      <c r="L256" s="84"/>
      <c r="M256" s="84"/>
      <c r="N256" s="84"/>
      <c r="O256" s="84"/>
      <c r="P256" s="84"/>
      <c r="Q256" s="84"/>
      <c r="R256" s="47"/>
      <c r="S256" s="47"/>
    </row>
    <row r="257" spans="1:19" x14ac:dyDescent="0.2">
      <c r="B257" s="95"/>
      <c r="C257" s="35"/>
      <c r="D257" s="84"/>
      <c r="E257" s="84"/>
      <c r="F257" s="84"/>
      <c r="G257" s="84"/>
      <c r="H257" s="84"/>
      <c r="I257" s="84"/>
      <c r="J257" s="47"/>
      <c r="K257" s="84"/>
      <c r="L257" s="84"/>
      <c r="M257" s="84"/>
      <c r="N257" s="84"/>
      <c r="O257" s="84"/>
      <c r="P257" s="84"/>
      <c r="Q257" s="84"/>
      <c r="R257" s="47"/>
      <c r="S257" s="47"/>
    </row>
    <row r="258" spans="1:19" x14ac:dyDescent="0.2">
      <c r="A258" t="str">
        <f t="shared" ref="A258:A268" si="49">IF(S258&gt;0,ROW()-4,"")</f>
        <v/>
      </c>
      <c r="B258" s="30"/>
      <c r="C258" s="31"/>
      <c r="D258" s="12" t="e">
        <f>VLOOKUP($C258,GT!$D$3:$O$113,4,FALSE)</f>
        <v>#N/A</v>
      </c>
      <c r="E258" s="12" t="e">
        <f>VLOOKUP($C258,BK!$D$3:$O$120,4,FALSE)</f>
        <v>#N/A</v>
      </c>
      <c r="F258" s="12" t="e">
        <f>VLOOKUP($C258,BA!$D$3:$O$120,4,FALSE)</f>
        <v>#N/A</v>
      </c>
      <c r="G258" s="12" t="e">
        <f>VLOOKUP($C258,PB!$D$3:$O$124,4,FALSE)</f>
        <v>#N/A</v>
      </c>
      <c r="H258" s="12" t="e">
        <f>VLOOKUP($C258,TR!$D$3:$O$120,5,FALSE)</f>
        <v>#N/A</v>
      </c>
      <c r="I258" s="12" t="e">
        <f>VLOOKUP($C258,TR!$E$3:$O$120,5,FALSE)</f>
        <v>#N/A</v>
      </c>
      <c r="J258" s="47">
        <f t="shared" ref="J258:J268" si="50">SUMIF(D258:I258,"&gt;0")</f>
        <v>0</v>
      </c>
      <c r="K258" s="12" t="e">
        <f>VLOOKUP($C258,GT!$D$3:$O$113,8,FALSE)</f>
        <v>#N/A</v>
      </c>
      <c r="L258" s="12" t="e">
        <f>VLOOKUP($C258,BK!$D$3:$O$120,8,FALSE)</f>
        <v>#N/A</v>
      </c>
      <c r="M258" s="12" t="e">
        <f>VLOOKUP($C258,BA!$D$3:$O$120,8,FALSE)</f>
        <v>#N/A</v>
      </c>
      <c r="N258" s="12" t="e">
        <f>VLOOKUP($C258,PB!$D$3:$O$124,8,FALSE)</f>
        <v>#N/A</v>
      </c>
      <c r="O258" s="12" t="e">
        <f>VLOOKUP($C258,TR!$D$3:$O$120,10,FALSE)</f>
        <v>#N/A</v>
      </c>
      <c r="P258" s="12" t="e">
        <f>VLOOKUP($C258,TR!$E$3:$O$120,10,FALSE)</f>
        <v>#N/A</v>
      </c>
      <c r="Q258" s="12" t="e">
        <f>VLOOKUP($C258,BR!$D$3:$O$120,8,FALSE)</f>
        <v>#N/A</v>
      </c>
      <c r="R258" s="47">
        <f t="shared" ref="R258:R268" si="51">SUMIF(K258:Q258,"&gt;0")</f>
        <v>0</v>
      </c>
      <c r="S258" s="47">
        <f t="shared" ref="S258:S268" si="52">J258+R258</f>
        <v>0</v>
      </c>
    </row>
    <row r="259" spans="1:19" x14ac:dyDescent="0.2">
      <c r="A259" t="str">
        <f t="shared" si="49"/>
        <v/>
      </c>
      <c r="B259" s="30"/>
      <c r="C259" s="37"/>
      <c r="D259" s="12" t="e">
        <f>VLOOKUP($C259,GT!$D$3:$O$113,4,FALSE)</f>
        <v>#N/A</v>
      </c>
      <c r="E259" s="12" t="e">
        <f>VLOOKUP($C259,BK!$D$3:$O$120,4,FALSE)</f>
        <v>#N/A</v>
      </c>
      <c r="F259" s="12" t="e">
        <f>VLOOKUP($C259,BA!$D$3:$O$120,4,FALSE)</f>
        <v>#N/A</v>
      </c>
      <c r="G259" s="12" t="e">
        <f>VLOOKUP($C259,PB!$D$3:$O$124,4,FALSE)</f>
        <v>#N/A</v>
      </c>
      <c r="H259" s="12" t="e">
        <f>VLOOKUP($C259,TR!$D$3:$O$120,5,FALSE)</f>
        <v>#N/A</v>
      </c>
      <c r="I259" s="12" t="e">
        <f>VLOOKUP($C259,TR!$E$3:$O$120,5,FALSE)</f>
        <v>#N/A</v>
      </c>
      <c r="J259" s="47">
        <f t="shared" si="50"/>
        <v>0</v>
      </c>
      <c r="K259" s="12" t="e">
        <f>VLOOKUP($C259,GT!$D$3:$O$113,8,FALSE)</f>
        <v>#N/A</v>
      </c>
      <c r="L259" s="12" t="e">
        <f>VLOOKUP($C259,BK!$D$3:$O$120,8,FALSE)</f>
        <v>#N/A</v>
      </c>
      <c r="M259" s="12" t="e">
        <f>VLOOKUP($C259,BA!$D$3:$O$120,8,FALSE)</f>
        <v>#N/A</v>
      </c>
      <c r="N259" s="12" t="e">
        <f>VLOOKUP($C259,PB!$D$3:$O$124,8,FALSE)</f>
        <v>#N/A</v>
      </c>
      <c r="O259" s="12" t="e">
        <f>VLOOKUP($C259,TR!$D$3:$O$120,10,FALSE)</f>
        <v>#N/A</v>
      </c>
      <c r="P259" s="12" t="e">
        <f>VLOOKUP($C259,TR!$E$3:$O$120,10,FALSE)</f>
        <v>#N/A</v>
      </c>
      <c r="Q259" s="12" t="e">
        <f>VLOOKUP($C259,BR!$D$3:$O$120,8,FALSE)</f>
        <v>#N/A</v>
      </c>
      <c r="R259" s="47">
        <f t="shared" si="51"/>
        <v>0</v>
      </c>
      <c r="S259" s="47">
        <f t="shared" si="52"/>
        <v>0</v>
      </c>
    </row>
    <row r="260" spans="1:19" x14ac:dyDescent="0.2">
      <c r="A260" t="str">
        <f t="shared" si="49"/>
        <v/>
      </c>
      <c r="B260" s="30"/>
      <c r="C260" s="31"/>
      <c r="D260" s="12" t="e">
        <f>VLOOKUP($C260,GT!$D$3:$O$113,4,FALSE)</f>
        <v>#N/A</v>
      </c>
      <c r="E260" s="12" t="e">
        <f>VLOOKUP($C260,BK!$D$3:$O$120,4,FALSE)</f>
        <v>#N/A</v>
      </c>
      <c r="F260" s="12" t="e">
        <f>VLOOKUP($C260,BA!$D$3:$O$120,4,FALSE)</f>
        <v>#N/A</v>
      </c>
      <c r="G260" s="12" t="e">
        <f>VLOOKUP($C260,PB!$D$3:$O$124,4,FALSE)</f>
        <v>#N/A</v>
      </c>
      <c r="H260" s="12" t="e">
        <f>VLOOKUP($C260,TR!$D$3:$O$120,5,FALSE)</f>
        <v>#N/A</v>
      </c>
      <c r="I260" s="12" t="e">
        <f>VLOOKUP($C260,TR!$E$3:$O$120,5,FALSE)</f>
        <v>#N/A</v>
      </c>
      <c r="J260" s="47">
        <f t="shared" si="50"/>
        <v>0</v>
      </c>
      <c r="K260" s="12" t="e">
        <f>VLOOKUP($C260,GT!$D$3:$O$113,8,FALSE)</f>
        <v>#N/A</v>
      </c>
      <c r="L260" s="12" t="e">
        <f>VLOOKUP($C260,BK!$D$3:$O$120,8,FALSE)</f>
        <v>#N/A</v>
      </c>
      <c r="M260" s="12" t="e">
        <f>VLOOKUP($C260,BA!$D$3:$O$120,8,FALSE)</f>
        <v>#N/A</v>
      </c>
      <c r="N260" s="12" t="e">
        <f>VLOOKUP($C260,PB!$D$3:$O$124,8,FALSE)</f>
        <v>#N/A</v>
      </c>
      <c r="O260" s="12" t="e">
        <f>VLOOKUP($C260,TR!$D$3:$O$120,10,FALSE)</f>
        <v>#N/A</v>
      </c>
      <c r="P260" s="12" t="e">
        <f>VLOOKUP($C260,TR!$E$3:$O$120,10,FALSE)</f>
        <v>#N/A</v>
      </c>
      <c r="Q260" s="12" t="e">
        <f>VLOOKUP($C260,BR!$D$3:$O$120,8,FALSE)</f>
        <v>#N/A</v>
      </c>
      <c r="R260" s="47">
        <f t="shared" si="51"/>
        <v>0</v>
      </c>
      <c r="S260" s="47">
        <f t="shared" si="52"/>
        <v>0</v>
      </c>
    </row>
    <row r="261" spans="1:19" x14ac:dyDescent="0.2">
      <c r="A261" t="str">
        <f t="shared" si="49"/>
        <v/>
      </c>
      <c r="B261" s="30"/>
      <c r="C261" s="31"/>
      <c r="D261" s="12" t="e">
        <f>VLOOKUP($C261,GT!$D$3:$O$113,4,FALSE)</f>
        <v>#N/A</v>
      </c>
      <c r="E261" s="12" t="e">
        <f>VLOOKUP($C261,BK!$D$3:$O$120,4,FALSE)</f>
        <v>#N/A</v>
      </c>
      <c r="F261" s="12" t="e">
        <f>VLOOKUP($C261,BA!$D$3:$O$120,4,FALSE)</f>
        <v>#N/A</v>
      </c>
      <c r="G261" s="12" t="e">
        <f>VLOOKUP($C261,PB!$D$3:$O$124,4,FALSE)</f>
        <v>#N/A</v>
      </c>
      <c r="H261" s="12" t="e">
        <f>VLOOKUP($C261,TR!$D$3:$O$120,5,FALSE)</f>
        <v>#N/A</v>
      </c>
      <c r="I261" s="12" t="e">
        <f>VLOOKUP($C261,TR!$E$3:$O$120,5,FALSE)</f>
        <v>#N/A</v>
      </c>
      <c r="J261" s="47">
        <f t="shared" si="50"/>
        <v>0</v>
      </c>
      <c r="K261" s="12" t="e">
        <f>VLOOKUP($C261,GT!$D$3:$O$113,8,FALSE)</f>
        <v>#N/A</v>
      </c>
      <c r="L261" s="12" t="e">
        <f>VLOOKUP($C261,BK!$D$3:$O$120,8,FALSE)</f>
        <v>#N/A</v>
      </c>
      <c r="M261" s="12" t="e">
        <f>VLOOKUP($C261,BA!$D$3:$O$120,8,FALSE)</f>
        <v>#N/A</v>
      </c>
      <c r="N261" s="12" t="e">
        <f>VLOOKUP($C261,PB!$D$3:$O$124,8,FALSE)</f>
        <v>#N/A</v>
      </c>
      <c r="O261" s="12" t="e">
        <f>VLOOKUP($C261,TR!$D$3:$O$120,10,FALSE)</f>
        <v>#N/A</v>
      </c>
      <c r="P261" s="12" t="e">
        <f>VLOOKUP($C261,TR!$E$3:$O$120,10,FALSE)</f>
        <v>#N/A</v>
      </c>
      <c r="Q261" s="12" t="e">
        <f>VLOOKUP($C261,BR!$D$3:$O$120,8,FALSE)</f>
        <v>#N/A</v>
      </c>
      <c r="R261" s="47">
        <f t="shared" si="51"/>
        <v>0</v>
      </c>
      <c r="S261" s="47">
        <f t="shared" si="52"/>
        <v>0</v>
      </c>
    </row>
    <row r="262" spans="1:19" x14ac:dyDescent="0.2">
      <c r="A262" t="str">
        <f t="shared" si="49"/>
        <v/>
      </c>
      <c r="B262" s="30"/>
      <c r="C262" s="37"/>
      <c r="D262" s="12" t="e">
        <f>VLOOKUP($C262,GT!$D$3:$O$113,4,FALSE)</f>
        <v>#N/A</v>
      </c>
      <c r="E262" s="12" t="e">
        <f>VLOOKUP($C262,BK!$D$3:$O$120,4,FALSE)</f>
        <v>#N/A</v>
      </c>
      <c r="F262" s="12" t="e">
        <f>VLOOKUP($C262,BA!$D$3:$O$120,4,FALSE)</f>
        <v>#N/A</v>
      </c>
      <c r="G262" s="12" t="e">
        <f>VLOOKUP($C262,PB!$D$3:$O$124,4,FALSE)</f>
        <v>#N/A</v>
      </c>
      <c r="H262" s="12" t="e">
        <f>VLOOKUP($C262,TR!$D$3:$O$120,5,FALSE)</f>
        <v>#N/A</v>
      </c>
      <c r="I262" s="12" t="e">
        <f>VLOOKUP($C262,TR!$E$3:$O$120,5,FALSE)</f>
        <v>#N/A</v>
      </c>
      <c r="J262" s="47">
        <f t="shared" si="50"/>
        <v>0</v>
      </c>
      <c r="K262" s="12" t="e">
        <f>VLOOKUP($C262,GT!$D$3:$O$113,8,FALSE)</f>
        <v>#N/A</v>
      </c>
      <c r="L262" s="12" t="e">
        <f>VLOOKUP($C262,BK!$D$3:$O$120,8,FALSE)</f>
        <v>#N/A</v>
      </c>
      <c r="M262" s="12" t="e">
        <f>VLOOKUP($C262,BA!$D$3:$O$120,8,FALSE)</f>
        <v>#N/A</v>
      </c>
      <c r="N262" s="12" t="e">
        <f>VLOOKUP($C262,PB!$D$3:$O$124,8,FALSE)</f>
        <v>#N/A</v>
      </c>
      <c r="O262" s="12" t="e">
        <f>VLOOKUP($C262,TR!$D$3:$O$120,10,FALSE)</f>
        <v>#N/A</v>
      </c>
      <c r="P262" s="12" t="e">
        <f>VLOOKUP($C262,TR!$E$3:$O$120,10,FALSE)</f>
        <v>#N/A</v>
      </c>
      <c r="Q262" s="12" t="e">
        <f>VLOOKUP($C262,BR!$D$3:$O$120,8,FALSE)</f>
        <v>#N/A</v>
      </c>
      <c r="R262" s="47">
        <f t="shared" si="51"/>
        <v>0</v>
      </c>
      <c r="S262" s="47">
        <f t="shared" si="52"/>
        <v>0</v>
      </c>
    </row>
    <row r="263" spans="1:19" x14ac:dyDescent="0.2">
      <c r="A263" t="str">
        <f t="shared" si="49"/>
        <v/>
      </c>
      <c r="B263" s="30"/>
      <c r="C263" s="37"/>
      <c r="D263" s="12" t="e">
        <f>VLOOKUP($C263,GT!$D$3:$O$113,4,FALSE)</f>
        <v>#N/A</v>
      </c>
      <c r="E263" s="12" t="e">
        <f>VLOOKUP($C263,BK!$D$3:$O$120,4,FALSE)</f>
        <v>#N/A</v>
      </c>
      <c r="F263" s="12" t="e">
        <f>VLOOKUP($C263,BA!$D$3:$O$120,4,FALSE)</f>
        <v>#N/A</v>
      </c>
      <c r="G263" s="12" t="e">
        <f>VLOOKUP($C263,PB!$D$3:$O$124,4,FALSE)</f>
        <v>#N/A</v>
      </c>
      <c r="H263" s="12" t="e">
        <f>VLOOKUP($C263,TR!$D$3:$O$120,5,FALSE)</f>
        <v>#N/A</v>
      </c>
      <c r="I263" s="12" t="e">
        <f>VLOOKUP($C263,TR!$E$3:$O$120,5,FALSE)</f>
        <v>#N/A</v>
      </c>
      <c r="J263" s="47">
        <f t="shared" si="50"/>
        <v>0</v>
      </c>
      <c r="K263" s="12" t="e">
        <f>VLOOKUP($C263,GT!$D$3:$O$113,8,FALSE)</f>
        <v>#N/A</v>
      </c>
      <c r="L263" s="12" t="e">
        <f>VLOOKUP($C263,BK!$D$3:$O$120,8,FALSE)</f>
        <v>#N/A</v>
      </c>
      <c r="M263" s="12" t="e">
        <f>VLOOKUP($C263,BA!$D$3:$O$120,8,FALSE)</f>
        <v>#N/A</v>
      </c>
      <c r="N263" s="12" t="e">
        <f>VLOOKUP($C263,PB!$D$3:$O$124,8,FALSE)</f>
        <v>#N/A</v>
      </c>
      <c r="O263" s="12" t="e">
        <f>VLOOKUP($C263,TR!$D$3:$O$120,10,FALSE)</f>
        <v>#N/A</v>
      </c>
      <c r="P263" s="12" t="e">
        <f>VLOOKUP($C263,TR!$E$3:$O$120,10,FALSE)</f>
        <v>#N/A</v>
      </c>
      <c r="Q263" s="12" t="e">
        <f>VLOOKUP($C263,BR!$D$3:$O$120,8,FALSE)</f>
        <v>#N/A</v>
      </c>
      <c r="R263" s="47">
        <f t="shared" si="51"/>
        <v>0</v>
      </c>
      <c r="S263" s="47">
        <f t="shared" si="52"/>
        <v>0</v>
      </c>
    </row>
    <row r="264" spans="1:19" x14ac:dyDescent="0.2">
      <c r="A264" t="str">
        <f t="shared" si="49"/>
        <v/>
      </c>
      <c r="B264" s="30"/>
      <c r="C264" s="31"/>
      <c r="D264" s="12" t="e">
        <f>VLOOKUP($C264,GT!$D$3:$O$113,4,FALSE)</f>
        <v>#N/A</v>
      </c>
      <c r="E264" s="12" t="e">
        <f>VLOOKUP($C264,BK!$D$3:$O$120,4,FALSE)</f>
        <v>#N/A</v>
      </c>
      <c r="F264" s="12" t="e">
        <f>VLOOKUP($C264,BA!$D$3:$O$120,4,FALSE)</f>
        <v>#N/A</v>
      </c>
      <c r="G264" s="12" t="e">
        <f>VLOOKUP($C264,PB!$D$3:$O$124,4,FALSE)</f>
        <v>#N/A</v>
      </c>
      <c r="H264" s="12" t="e">
        <f>VLOOKUP($C264,TR!$D$3:$O$120,5,FALSE)</f>
        <v>#N/A</v>
      </c>
      <c r="I264" s="12" t="e">
        <f>VLOOKUP($C264,TR!$E$3:$O$120,5,FALSE)</f>
        <v>#N/A</v>
      </c>
      <c r="J264" s="47">
        <f t="shared" si="50"/>
        <v>0</v>
      </c>
      <c r="K264" s="12" t="e">
        <f>VLOOKUP($C264,GT!$D$3:$O$113,8,FALSE)</f>
        <v>#N/A</v>
      </c>
      <c r="L264" s="12" t="e">
        <f>VLOOKUP($C264,BK!$D$3:$O$120,8,FALSE)</f>
        <v>#N/A</v>
      </c>
      <c r="M264" s="12" t="e">
        <f>VLOOKUP($C264,BA!$D$3:$O$120,8,FALSE)</f>
        <v>#N/A</v>
      </c>
      <c r="N264" s="12" t="e">
        <f>VLOOKUP($C264,PB!$D$3:$O$124,8,FALSE)</f>
        <v>#N/A</v>
      </c>
      <c r="O264" s="12" t="e">
        <f>VLOOKUP($C264,TR!$D$3:$O$120,10,FALSE)</f>
        <v>#N/A</v>
      </c>
      <c r="P264" s="12" t="e">
        <f>VLOOKUP($C264,TR!$E$3:$O$120,10,FALSE)</f>
        <v>#N/A</v>
      </c>
      <c r="Q264" s="12" t="e">
        <f>VLOOKUP($C264,BR!$D$3:$O$120,8,FALSE)</f>
        <v>#N/A</v>
      </c>
      <c r="R264" s="47">
        <f t="shared" si="51"/>
        <v>0</v>
      </c>
      <c r="S264" s="47">
        <f t="shared" si="52"/>
        <v>0</v>
      </c>
    </row>
    <row r="265" spans="1:19" x14ac:dyDescent="0.2">
      <c r="A265" t="str">
        <f t="shared" si="49"/>
        <v/>
      </c>
      <c r="B265" s="30"/>
      <c r="C265" s="31"/>
      <c r="D265" s="12" t="e">
        <f>VLOOKUP($C265,GT!$D$3:$O$113,4,FALSE)</f>
        <v>#N/A</v>
      </c>
      <c r="E265" s="12" t="e">
        <f>VLOOKUP($C265,BK!$D$3:$O$120,4,FALSE)</f>
        <v>#N/A</v>
      </c>
      <c r="F265" s="12" t="e">
        <f>VLOOKUP($C265,BA!$D$3:$O$120,4,FALSE)</f>
        <v>#N/A</v>
      </c>
      <c r="G265" s="12" t="e">
        <f>VLOOKUP($C265,PB!$D$3:$O$124,4,FALSE)</f>
        <v>#N/A</v>
      </c>
      <c r="H265" s="12" t="e">
        <f>VLOOKUP($C265,TR!$D$3:$O$120,5,FALSE)</f>
        <v>#N/A</v>
      </c>
      <c r="I265" s="12" t="e">
        <f>VLOOKUP($C265,TR!$E$3:$O$120,5,FALSE)</f>
        <v>#N/A</v>
      </c>
      <c r="J265" s="47">
        <f t="shared" si="50"/>
        <v>0</v>
      </c>
      <c r="K265" s="12" t="e">
        <f>VLOOKUP($C265,GT!$D$3:$O$113,8,FALSE)</f>
        <v>#N/A</v>
      </c>
      <c r="L265" s="12" t="e">
        <f>VLOOKUP($C265,BK!$D$3:$O$120,8,FALSE)</f>
        <v>#N/A</v>
      </c>
      <c r="M265" s="12" t="e">
        <f>VLOOKUP($C265,BA!$D$3:$O$120,8,FALSE)</f>
        <v>#N/A</v>
      </c>
      <c r="N265" s="12" t="e">
        <f>VLOOKUP($C265,PB!$D$3:$O$124,8,FALSE)</f>
        <v>#N/A</v>
      </c>
      <c r="O265" s="12" t="e">
        <f>VLOOKUP($C265,TR!$D$3:$O$120,10,FALSE)</f>
        <v>#N/A</v>
      </c>
      <c r="P265" s="12" t="e">
        <f>VLOOKUP($C265,TR!$E$3:$O$120,10,FALSE)</f>
        <v>#N/A</v>
      </c>
      <c r="Q265" s="12" t="e">
        <f>VLOOKUP($C265,BR!$D$3:$O$120,8,FALSE)</f>
        <v>#N/A</v>
      </c>
      <c r="R265" s="47">
        <f t="shared" si="51"/>
        <v>0</v>
      </c>
      <c r="S265" s="47">
        <f t="shared" si="52"/>
        <v>0</v>
      </c>
    </row>
    <row r="266" spans="1:19" x14ac:dyDescent="0.2">
      <c r="A266" t="str">
        <f t="shared" si="49"/>
        <v/>
      </c>
      <c r="B266" s="30"/>
      <c r="C266" s="37"/>
      <c r="D266" s="12" t="e">
        <f>VLOOKUP($C266,GT!$D$3:$O$113,4,FALSE)</f>
        <v>#N/A</v>
      </c>
      <c r="E266" s="12" t="e">
        <f>VLOOKUP($C266,BK!$D$3:$O$120,4,FALSE)</f>
        <v>#N/A</v>
      </c>
      <c r="F266" s="12" t="e">
        <f>VLOOKUP($C266,BA!$D$3:$O$120,4,FALSE)</f>
        <v>#N/A</v>
      </c>
      <c r="G266" s="12" t="e">
        <f>VLOOKUP($C266,PB!$D$3:$O$124,4,FALSE)</f>
        <v>#N/A</v>
      </c>
      <c r="H266" s="12" t="e">
        <f>VLOOKUP($C266,TR!$D$3:$O$120,5,FALSE)</f>
        <v>#N/A</v>
      </c>
      <c r="I266" s="12" t="e">
        <f>VLOOKUP($C266,TR!$E$3:$O$120,5,FALSE)</f>
        <v>#N/A</v>
      </c>
      <c r="J266" s="47">
        <f t="shared" si="50"/>
        <v>0</v>
      </c>
      <c r="K266" s="12" t="e">
        <f>VLOOKUP($C266,GT!$D$3:$O$113,8,FALSE)</f>
        <v>#N/A</v>
      </c>
      <c r="L266" s="12" t="e">
        <f>VLOOKUP($C266,BK!$D$3:$O$120,8,FALSE)</f>
        <v>#N/A</v>
      </c>
      <c r="M266" s="12" t="e">
        <f>VLOOKUP($C266,BA!$D$3:$O$120,8,FALSE)</f>
        <v>#N/A</v>
      </c>
      <c r="N266" s="12" t="e">
        <f>VLOOKUP($C266,PB!$D$3:$O$124,8,FALSE)</f>
        <v>#N/A</v>
      </c>
      <c r="O266" s="12" t="e">
        <f>VLOOKUP($C266,TR!$D$3:$O$120,10,FALSE)</f>
        <v>#N/A</v>
      </c>
      <c r="P266" s="12" t="e">
        <f>VLOOKUP($C266,TR!$E$3:$O$120,10,FALSE)</f>
        <v>#N/A</v>
      </c>
      <c r="Q266" s="12" t="e">
        <f>VLOOKUP($C266,BR!$D$3:$O$120,8,FALSE)</f>
        <v>#N/A</v>
      </c>
      <c r="R266" s="47">
        <f t="shared" si="51"/>
        <v>0</v>
      </c>
      <c r="S266" s="47">
        <f t="shared" si="52"/>
        <v>0</v>
      </c>
    </row>
    <row r="267" spans="1:19" x14ac:dyDescent="0.2">
      <c r="A267" t="str">
        <f t="shared" si="49"/>
        <v/>
      </c>
      <c r="B267" s="117"/>
      <c r="C267" s="119"/>
      <c r="D267" s="12" t="e">
        <f>VLOOKUP($C267,GT!$D$3:$O$113,4,FALSE)</f>
        <v>#N/A</v>
      </c>
      <c r="E267" s="12" t="e">
        <f>VLOOKUP($C267,BK!$D$3:$O$120,4,FALSE)</f>
        <v>#N/A</v>
      </c>
      <c r="F267" s="12" t="e">
        <f>VLOOKUP($C267,BA!$D$3:$O$120,4,FALSE)</f>
        <v>#N/A</v>
      </c>
      <c r="G267" s="12" t="e">
        <f>VLOOKUP($C267,PB!$D$3:$O$124,4,FALSE)</f>
        <v>#N/A</v>
      </c>
      <c r="H267" s="12" t="e">
        <f>VLOOKUP($C267,TR!$D$3:$O$120,5,FALSE)</f>
        <v>#N/A</v>
      </c>
      <c r="I267" s="12" t="e">
        <f>VLOOKUP($C267,TR!$E$3:$O$120,5,FALSE)</f>
        <v>#N/A</v>
      </c>
      <c r="J267" s="47">
        <f t="shared" si="50"/>
        <v>0</v>
      </c>
      <c r="K267" s="12" t="e">
        <f>VLOOKUP($C267,GT!$D$3:$O$113,8,FALSE)</f>
        <v>#N/A</v>
      </c>
      <c r="L267" s="12" t="e">
        <f>VLOOKUP($C267,BK!$D$3:$O$120,8,FALSE)</f>
        <v>#N/A</v>
      </c>
      <c r="M267" s="12" t="e">
        <f>VLOOKUP($C267,BA!$D$3:$O$120,8,FALSE)</f>
        <v>#N/A</v>
      </c>
      <c r="N267" s="12" t="e">
        <f>VLOOKUP($C267,PB!$D$3:$O$124,8,FALSE)</f>
        <v>#N/A</v>
      </c>
      <c r="O267" s="12" t="e">
        <f>VLOOKUP($C267,TR!$D$3:$O$120,10,FALSE)</f>
        <v>#N/A</v>
      </c>
      <c r="P267" s="12" t="e">
        <f>VLOOKUP($C267,TR!$E$3:$O$120,10,FALSE)</f>
        <v>#N/A</v>
      </c>
      <c r="Q267" s="12" t="e">
        <f>VLOOKUP($C267,BR!$D$3:$O$120,8,FALSE)</f>
        <v>#N/A</v>
      </c>
      <c r="R267" s="47">
        <f t="shared" si="51"/>
        <v>0</v>
      </c>
      <c r="S267" s="47">
        <f t="shared" si="52"/>
        <v>0</v>
      </c>
    </row>
    <row r="268" spans="1:19" ht="13.5" thickBot="1" x14ac:dyDescent="0.25">
      <c r="A268" t="str">
        <f t="shared" si="49"/>
        <v/>
      </c>
      <c r="B268" s="72"/>
      <c r="C268" s="124"/>
      <c r="D268" s="12" t="e">
        <f>VLOOKUP($C268,GT!$D$3:$O$113,4,FALSE)</f>
        <v>#N/A</v>
      </c>
      <c r="E268" s="12" t="e">
        <f>VLOOKUP($C268,BK!$D$3:$O$120,4,FALSE)</f>
        <v>#N/A</v>
      </c>
      <c r="F268" s="12" t="e">
        <f>VLOOKUP($C268,BA!$D$3:$O$120,4,FALSE)</f>
        <v>#N/A</v>
      </c>
      <c r="G268" s="12" t="e">
        <f>VLOOKUP($C268,PB!$D$3:$O$124,4,FALSE)</f>
        <v>#N/A</v>
      </c>
      <c r="H268" s="12" t="e">
        <f>VLOOKUP($C268,TR!$D$3:$O$120,5,FALSE)</f>
        <v>#N/A</v>
      </c>
      <c r="I268" s="12" t="e">
        <f>VLOOKUP($C268,TR!$E$3:$O$120,5,FALSE)</f>
        <v>#N/A</v>
      </c>
      <c r="J268" s="47">
        <f t="shared" si="50"/>
        <v>0</v>
      </c>
      <c r="K268" s="12" t="e">
        <f>VLOOKUP($C268,GT!$D$3:$O$113,8,FALSE)</f>
        <v>#N/A</v>
      </c>
      <c r="L268" s="12" t="e">
        <f>VLOOKUP($C268,BK!$D$3:$O$120,8,FALSE)</f>
        <v>#N/A</v>
      </c>
      <c r="M268" s="12" t="e">
        <f>VLOOKUP($C268,BA!$D$3:$O$120,8,FALSE)</f>
        <v>#N/A</v>
      </c>
      <c r="N268" s="12" t="e">
        <f>VLOOKUP($C268,PB!$D$3:$O$124,8,FALSE)</f>
        <v>#N/A</v>
      </c>
      <c r="O268" s="12" t="e">
        <f>VLOOKUP($C268,TR!$D$3:$O$120,10,FALSE)</f>
        <v>#N/A</v>
      </c>
      <c r="P268" s="12" t="e">
        <f>VLOOKUP($C268,TR!$E$3:$O$120,10,FALSE)</f>
        <v>#N/A</v>
      </c>
      <c r="Q268" s="12" t="e">
        <f>VLOOKUP($C268,BR!$D$3:$O$120,8,FALSE)</f>
        <v>#N/A</v>
      </c>
      <c r="R268" s="47">
        <f t="shared" si="51"/>
        <v>0</v>
      </c>
      <c r="S268" s="47">
        <f t="shared" si="52"/>
        <v>0</v>
      </c>
    </row>
    <row r="269" spans="1:19" ht="13.5" thickTop="1" x14ac:dyDescent="0.2">
      <c r="B269" s="74"/>
      <c r="C269" s="80"/>
      <c r="D269" s="84"/>
      <c r="E269" s="84"/>
      <c r="F269" s="84"/>
      <c r="G269" s="84"/>
      <c r="H269" s="84"/>
      <c r="I269" s="84"/>
      <c r="J269" s="47"/>
      <c r="K269" s="84"/>
      <c r="L269" s="84"/>
      <c r="M269" s="84"/>
      <c r="N269" s="84"/>
      <c r="O269" s="84"/>
      <c r="P269" s="84"/>
      <c r="Q269" s="84"/>
      <c r="R269" s="47"/>
      <c r="S269" s="47"/>
    </row>
    <row r="270" spans="1:19" x14ac:dyDescent="0.2">
      <c r="A270" t="str">
        <f>IF(S270&gt;0,ROW()-4,"")</f>
        <v/>
      </c>
      <c r="B270" s="30"/>
      <c r="C270" s="31"/>
      <c r="D270" s="12" t="e">
        <f>VLOOKUP($C270,GT!$D$3:$O$113,4,FALSE)</f>
        <v>#N/A</v>
      </c>
      <c r="E270" s="12" t="e">
        <f>VLOOKUP($C270,BK!$D$3:$O$120,4,FALSE)</f>
        <v>#N/A</v>
      </c>
      <c r="F270" s="12" t="e">
        <f>VLOOKUP($C270,BA!$D$3:$O$120,4,FALSE)</f>
        <v>#N/A</v>
      </c>
      <c r="G270" s="12" t="e">
        <f>VLOOKUP($C270,PB!$D$3:$O$124,4,FALSE)</f>
        <v>#N/A</v>
      </c>
      <c r="H270" s="12" t="e">
        <f>VLOOKUP($C270,TR!$D$3:$O$120,5,FALSE)</f>
        <v>#N/A</v>
      </c>
      <c r="I270" s="12" t="e">
        <f>VLOOKUP($C270,TR!$E$3:$O$120,5,FALSE)</f>
        <v>#N/A</v>
      </c>
      <c r="J270" s="47">
        <f>SUMIF(D270:I270,"&gt;0")</f>
        <v>0</v>
      </c>
      <c r="K270" s="12" t="e">
        <f>VLOOKUP($C270,GT!$D$3:$O$113,8,FALSE)</f>
        <v>#N/A</v>
      </c>
      <c r="L270" s="12" t="e">
        <f>VLOOKUP($C270,BK!$D$3:$O$120,8,FALSE)</f>
        <v>#N/A</v>
      </c>
      <c r="M270" s="12" t="e">
        <f>VLOOKUP($C270,BA!$D$3:$O$120,8,FALSE)</f>
        <v>#N/A</v>
      </c>
      <c r="N270" s="12" t="e">
        <f>VLOOKUP($C270,PB!$D$3:$O$124,8,FALSE)</f>
        <v>#N/A</v>
      </c>
      <c r="O270" s="12" t="e">
        <f>VLOOKUP($C270,TR!$D$3:$O$120,10,FALSE)</f>
        <v>#N/A</v>
      </c>
      <c r="P270" s="12" t="e">
        <f>VLOOKUP($C270,TR!$E$3:$O$120,10,FALSE)</f>
        <v>#N/A</v>
      </c>
      <c r="Q270" s="12" t="e">
        <f>VLOOKUP($C270,BR!$D$3:$O$120,8,FALSE)</f>
        <v>#N/A</v>
      </c>
      <c r="R270" s="47">
        <f>SUMIF(K270:Q270,"&gt;0")</f>
        <v>0</v>
      </c>
      <c r="S270" s="47">
        <f>J270+R270</f>
        <v>0</v>
      </c>
    </row>
    <row r="271" spans="1:19" x14ac:dyDescent="0.2">
      <c r="B271" s="30"/>
      <c r="C271" s="31"/>
      <c r="D271" s="84"/>
      <c r="E271" s="84"/>
      <c r="F271" s="84"/>
      <c r="G271" s="84"/>
      <c r="H271" s="84"/>
      <c r="I271" s="84"/>
      <c r="J271" s="47"/>
      <c r="K271" s="84"/>
      <c r="L271" s="84"/>
      <c r="M271" s="84"/>
      <c r="N271" s="84"/>
      <c r="O271" s="84"/>
      <c r="P271" s="84"/>
      <c r="Q271" s="84"/>
      <c r="R271" s="47"/>
      <c r="S271" s="47"/>
    </row>
    <row r="272" spans="1:19" x14ac:dyDescent="0.2">
      <c r="A272" t="str">
        <f>IF(S272&gt;0,ROW()-4,"")</f>
        <v/>
      </c>
      <c r="B272" s="30"/>
      <c r="C272" s="35"/>
      <c r="D272" s="12" t="e">
        <f>VLOOKUP($C272,GT!$D$3:$O$113,4,FALSE)</f>
        <v>#N/A</v>
      </c>
      <c r="E272" s="12" t="e">
        <f>VLOOKUP($C272,BK!$D$3:$O$120,4,FALSE)</f>
        <v>#N/A</v>
      </c>
      <c r="F272" s="12" t="e">
        <f>VLOOKUP($C272,BA!$D$3:$O$120,4,FALSE)</f>
        <v>#N/A</v>
      </c>
      <c r="G272" s="12" t="e">
        <f>VLOOKUP($C272,PB!$D$3:$O$124,4,FALSE)</f>
        <v>#N/A</v>
      </c>
      <c r="H272" s="12" t="e">
        <f>VLOOKUP($C272,TR!$D$3:$O$120,5,FALSE)</f>
        <v>#N/A</v>
      </c>
      <c r="I272" s="12" t="e">
        <f>VLOOKUP($C272,TR!$E$3:$O$120,5,FALSE)</f>
        <v>#N/A</v>
      </c>
      <c r="J272" s="47">
        <f>SUMIF(D272:I272,"&gt;0")</f>
        <v>0</v>
      </c>
      <c r="K272" s="12" t="e">
        <f>VLOOKUP($C272,GT!$D$3:$O$113,8,FALSE)</f>
        <v>#N/A</v>
      </c>
      <c r="L272" s="12" t="e">
        <f>VLOOKUP($C272,BK!$D$3:$O$120,8,FALSE)</f>
        <v>#N/A</v>
      </c>
      <c r="M272" s="12" t="e">
        <f>VLOOKUP($C272,BA!$D$3:$O$120,8,FALSE)</f>
        <v>#N/A</v>
      </c>
      <c r="N272" s="12" t="e">
        <f>VLOOKUP($C272,PB!$D$3:$O$124,8,FALSE)</f>
        <v>#N/A</v>
      </c>
      <c r="O272" s="12" t="e">
        <f>VLOOKUP($C272,TR!$D$3:$O$120,10,FALSE)</f>
        <v>#N/A</v>
      </c>
      <c r="P272" s="12" t="e">
        <f>VLOOKUP($C272,TR!$E$3:$O$120,10,FALSE)</f>
        <v>#N/A</v>
      </c>
      <c r="Q272" s="12" t="e">
        <f>VLOOKUP($C272,BR!$D$3:$O$120,8,FALSE)</f>
        <v>#N/A</v>
      </c>
      <c r="R272" s="47">
        <f>SUMIF(K272:Q272,"&gt;0")</f>
        <v>0</v>
      </c>
      <c r="S272" s="47">
        <f>J272+R272</f>
        <v>0</v>
      </c>
    </row>
    <row r="273" spans="1:19" x14ac:dyDescent="0.2">
      <c r="A273" t="str">
        <f>IF(S273&gt;0,ROW()-4,"")</f>
        <v/>
      </c>
      <c r="B273" s="30"/>
      <c r="C273" s="31"/>
      <c r="D273" s="12" t="e">
        <f>VLOOKUP($C273,GT!$D$3:$O$113,4,FALSE)</f>
        <v>#N/A</v>
      </c>
      <c r="E273" s="12" t="e">
        <f>VLOOKUP($C273,BK!$D$3:$O$120,4,FALSE)</f>
        <v>#N/A</v>
      </c>
      <c r="F273" s="12" t="e">
        <f>VLOOKUP($C273,BA!$D$3:$O$120,4,FALSE)</f>
        <v>#N/A</v>
      </c>
      <c r="G273" s="12" t="e">
        <f>VLOOKUP($C273,PB!$D$3:$O$124,4,FALSE)</f>
        <v>#N/A</v>
      </c>
      <c r="H273" s="12" t="e">
        <f>VLOOKUP($C273,TR!$D$3:$O$120,5,FALSE)</f>
        <v>#N/A</v>
      </c>
      <c r="I273" s="12" t="e">
        <f>VLOOKUP($C273,TR!$E$3:$O$120,5,FALSE)</f>
        <v>#N/A</v>
      </c>
      <c r="J273" s="47">
        <f>SUMIF(D273:I273,"&gt;0")</f>
        <v>0</v>
      </c>
      <c r="K273" s="12" t="e">
        <f>VLOOKUP($C273,GT!$D$3:$O$113,8,FALSE)</f>
        <v>#N/A</v>
      </c>
      <c r="L273" s="12" t="e">
        <f>VLOOKUP($C273,BK!$D$3:$O$120,8,FALSE)</f>
        <v>#N/A</v>
      </c>
      <c r="M273" s="12" t="e">
        <f>VLOOKUP($C273,BA!$D$3:$O$120,8,FALSE)</f>
        <v>#N/A</v>
      </c>
      <c r="N273" s="12" t="e">
        <f>VLOOKUP($C273,PB!$D$3:$O$124,8,FALSE)</f>
        <v>#N/A</v>
      </c>
      <c r="O273" s="12" t="e">
        <f>VLOOKUP($C273,TR!$D$3:$O$120,10,FALSE)</f>
        <v>#N/A</v>
      </c>
      <c r="P273" s="12" t="e">
        <f>VLOOKUP($C273,TR!$E$3:$O$120,10,FALSE)</f>
        <v>#N/A</v>
      </c>
      <c r="Q273" s="12" t="e">
        <f>VLOOKUP($C273,BR!$D$3:$O$120,8,FALSE)</f>
        <v>#N/A</v>
      </c>
      <c r="R273" s="47">
        <f>SUMIF(K273:Q273,"&gt;0")</f>
        <v>0</v>
      </c>
      <c r="S273" s="47">
        <f>J273+R273</f>
        <v>0</v>
      </c>
    </row>
    <row r="274" spans="1:19" x14ac:dyDescent="0.2">
      <c r="A274" t="str">
        <f>IF(S274&gt;0,ROW()-4,"")</f>
        <v/>
      </c>
      <c r="B274" s="30"/>
      <c r="C274" s="35"/>
      <c r="D274" s="12" t="e">
        <f>VLOOKUP($C274,GT!$D$3:$O$113,4,FALSE)</f>
        <v>#N/A</v>
      </c>
      <c r="E274" s="12" t="e">
        <f>VLOOKUP($C274,BK!$D$3:$O$120,4,FALSE)</f>
        <v>#N/A</v>
      </c>
      <c r="F274" s="12" t="e">
        <f>VLOOKUP($C274,BA!$D$3:$O$120,4,FALSE)</f>
        <v>#N/A</v>
      </c>
      <c r="G274" s="12" t="e">
        <f>VLOOKUP($C274,PB!$D$3:$O$124,4,FALSE)</f>
        <v>#N/A</v>
      </c>
      <c r="H274" s="12" t="e">
        <f>VLOOKUP($C274,TR!$D$3:$O$120,5,FALSE)</f>
        <v>#N/A</v>
      </c>
      <c r="I274" s="12" t="e">
        <f>VLOOKUP($C274,TR!$E$3:$O$120,5,FALSE)</f>
        <v>#N/A</v>
      </c>
      <c r="J274" s="47">
        <f>SUMIF(D274:I274,"&gt;0")</f>
        <v>0</v>
      </c>
      <c r="K274" s="12" t="e">
        <f>VLOOKUP($C274,GT!$D$3:$O$113,8,FALSE)</f>
        <v>#N/A</v>
      </c>
      <c r="L274" s="12" t="e">
        <f>VLOOKUP($C274,BK!$D$3:$O$120,8,FALSE)</f>
        <v>#N/A</v>
      </c>
      <c r="M274" s="12" t="e">
        <f>VLOOKUP($C274,BA!$D$3:$O$120,8,FALSE)</f>
        <v>#N/A</v>
      </c>
      <c r="N274" s="12" t="e">
        <f>VLOOKUP($C274,PB!$D$3:$O$124,8,FALSE)</f>
        <v>#N/A</v>
      </c>
      <c r="O274" s="12" t="e">
        <f>VLOOKUP($C274,TR!$D$3:$O$120,10,FALSE)</f>
        <v>#N/A</v>
      </c>
      <c r="P274" s="12" t="e">
        <f>VLOOKUP($C274,TR!$E$3:$O$120,10,FALSE)</f>
        <v>#N/A</v>
      </c>
      <c r="Q274" s="12" t="e">
        <f>VLOOKUP($C274,BR!$D$3:$O$120,8,FALSE)</f>
        <v>#N/A</v>
      </c>
      <c r="R274" s="47">
        <f>SUMIF(K274:Q274,"&gt;0")</f>
        <v>0</v>
      </c>
      <c r="S274" s="47">
        <f>J274+R274</f>
        <v>0</v>
      </c>
    </row>
    <row r="275" spans="1:19" x14ac:dyDescent="0.2">
      <c r="B275" s="30"/>
      <c r="C275" s="31"/>
      <c r="D275" s="84"/>
      <c r="E275" s="84"/>
      <c r="F275" s="84"/>
      <c r="G275" s="84"/>
      <c r="H275" s="84"/>
      <c r="I275" s="84"/>
      <c r="J275" s="47"/>
      <c r="K275" s="84"/>
      <c r="L275" s="84"/>
      <c r="M275" s="84"/>
      <c r="N275" s="84"/>
      <c r="O275" s="84"/>
      <c r="P275" s="84"/>
      <c r="Q275" s="84"/>
      <c r="R275" s="47"/>
      <c r="S275" s="47"/>
    </row>
    <row r="276" spans="1:19" x14ac:dyDescent="0.2">
      <c r="A276" t="str">
        <f>IF(S276&gt;0,ROW()-4,"")</f>
        <v/>
      </c>
      <c r="B276" s="30"/>
      <c r="C276" s="31"/>
      <c r="D276" s="12" t="e">
        <f>VLOOKUP($C276,GT!$D$3:$O$113,4,FALSE)</f>
        <v>#N/A</v>
      </c>
      <c r="E276" s="12" t="e">
        <f>VLOOKUP($C276,BK!$D$3:$O$120,4,FALSE)</f>
        <v>#N/A</v>
      </c>
      <c r="F276" s="12" t="e">
        <f>VLOOKUP($C276,BA!$D$3:$O$120,4,FALSE)</f>
        <v>#N/A</v>
      </c>
      <c r="G276" s="12" t="e">
        <f>VLOOKUP($C276,PB!$D$3:$O$124,4,FALSE)</f>
        <v>#N/A</v>
      </c>
      <c r="H276" s="12" t="e">
        <f>VLOOKUP($C276,TR!$D$3:$O$120,5,FALSE)</f>
        <v>#N/A</v>
      </c>
      <c r="I276" s="12" t="e">
        <f>VLOOKUP($C276,TR!$E$3:$O$120,5,FALSE)</f>
        <v>#N/A</v>
      </c>
      <c r="J276" s="47">
        <f>SUMIF(D276:I276,"&gt;0")</f>
        <v>0</v>
      </c>
      <c r="K276" s="12" t="e">
        <f>VLOOKUP($C276,GT!$D$3:$O$113,8,FALSE)</f>
        <v>#N/A</v>
      </c>
      <c r="L276" s="12" t="e">
        <f>VLOOKUP($C276,BK!$D$3:$O$120,8,FALSE)</f>
        <v>#N/A</v>
      </c>
      <c r="M276" s="12" t="e">
        <f>VLOOKUP($C276,BA!$D$3:$O$120,8,FALSE)</f>
        <v>#N/A</v>
      </c>
      <c r="N276" s="12" t="e">
        <f>VLOOKUP($C276,PB!$D$3:$O$124,8,FALSE)</f>
        <v>#N/A</v>
      </c>
      <c r="O276" s="12" t="e">
        <f>VLOOKUP($C276,TR!$D$3:$O$120,10,FALSE)</f>
        <v>#N/A</v>
      </c>
      <c r="P276" s="12" t="e">
        <f>VLOOKUP($C276,TR!$E$3:$O$120,10,FALSE)</f>
        <v>#N/A</v>
      </c>
      <c r="Q276" s="12" t="e">
        <f>VLOOKUP($C276,BR!$D$3:$O$120,8,FALSE)</f>
        <v>#N/A</v>
      </c>
      <c r="R276" s="47">
        <f>SUMIF(K276:Q276,"&gt;0")</f>
        <v>0</v>
      </c>
      <c r="S276" s="47">
        <f>J276+R276</f>
        <v>0</v>
      </c>
    </row>
    <row r="277" spans="1:19" x14ac:dyDescent="0.2">
      <c r="A277" t="str">
        <f>IF(S277&gt;0,ROW()-4,"")</f>
        <v/>
      </c>
      <c r="B277" s="30"/>
      <c r="C277" s="35"/>
      <c r="D277" s="12" t="e">
        <f>VLOOKUP($C277,GT!$D$3:$O$113,4,FALSE)</f>
        <v>#N/A</v>
      </c>
      <c r="E277" s="12" t="e">
        <f>VLOOKUP($C277,BK!$D$3:$O$120,4,FALSE)</f>
        <v>#N/A</v>
      </c>
      <c r="F277" s="12" t="e">
        <f>VLOOKUP($C277,BA!$D$3:$O$120,4,FALSE)</f>
        <v>#N/A</v>
      </c>
      <c r="G277" s="12" t="e">
        <f>VLOOKUP($C277,PB!$D$3:$O$124,4,FALSE)</f>
        <v>#N/A</v>
      </c>
      <c r="H277" s="12" t="e">
        <f>VLOOKUP($C277,TR!$D$3:$O$120,5,FALSE)</f>
        <v>#N/A</v>
      </c>
      <c r="I277" s="12" t="e">
        <f>VLOOKUP($C277,TR!$E$3:$O$120,5,FALSE)</f>
        <v>#N/A</v>
      </c>
      <c r="J277" s="47">
        <f>SUMIF(D277:I277,"&gt;0")</f>
        <v>0</v>
      </c>
      <c r="K277" s="12" t="e">
        <f>VLOOKUP($C277,GT!$D$3:$O$113,8,FALSE)</f>
        <v>#N/A</v>
      </c>
      <c r="L277" s="12" t="e">
        <f>VLOOKUP($C277,BK!$D$3:$O$120,8,FALSE)</f>
        <v>#N/A</v>
      </c>
      <c r="M277" s="12" t="e">
        <f>VLOOKUP($C277,BA!$D$3:$O$120,8,FALSE)</f>
        <v>#N/A</v>
      </c>
      <c r="N277" s="12" t="e">
        <f>VLOOKUP($C277,PB!$D$3:$O$124,8,FALSE)</f>
        <v>#N/A</v>
      </c>
      <c r="O277" s="12" t="e">
        <f>VLOOKUP($C277,TR!$D$3:$O$120,10,FALSE)</f>
        <v>#N/A</v>
      </c>
      <c r="P277" s="12" t="e">
        <f>VLOOKUP($C277,TR!$E$3:$O$120,10,FALSE)</f>
        <v>#N/A</v>
      </c>
      <c r="Q277" s="12" t="e">
        <f>VLOOKUP($C277,BR!$D$3:$O$120,8,FALSE)</f>
        <v>#N/A</v>
      </c>
      <c r="R277" s="47">
        <f>SUMIF(K277:Q277,"&gt;0")</f>
        <v>0</v>
      </c>
      <c r="S277" s="47">
        <f>J277+R277</f>
        <v>0</v>
      </c>
    </row>
    <row r="278" spans="1:19" x14ac:dyDescent="0.2">
      <c r="B278" s="95"/>
      <c r="C278" s="35"/>
      <c r="D278" s="84"/>
      <c r="E278" s="84"/>
      <c r="F278" s="84"/>
      <c r="G278" s="84"/>
      <c r="H278" s="84"/>
      <c r="I278" s="84"/>
      <c r="J278" s="47"/>
      <c r="K278" s="84"/>
      <c r="L278" s="84"/>
      <c r="M278" s="84"/>
      <c r="N278" s="84"/>
      <c r="O278" s="84"/>
      <c r="P278" s="84"/>
      <c r="Q278" s="84"/>
      <c r="R278" s="47"/>
      <c r="S278" s="47"/>
    </row>
    <row r="279" spans="1:19" x14ac:dyDescent="0.2">
      <c r="A279" t="str">
        <f>IF(S279&gt;0,ROW()-4,"")</f>
        <v/>
      </c>
      <c r="B279" s="117"/>
      <c r="C279" s="69"/>
      <c r="D279" s="12" t="e">
        <f>VLOOKUP($C279,GT!$D$3:$O$113,4,FALSE)</f>
        <v>#N/A</v>
      </c>
      <c r="E279" s="12" t="e">
        <f>VLOOKUP($C279,BK!$D$3:$O$120,4,FALSE)</f>
        <v>#N/A</v>
      </c>
      <c r="F279" s="12" t="e">
        <f>VLOOKUP($C279,BA!$D$3:$O$120,4,FALSE)</f>
        <v>#N/A</v>
      </c>
      <c r="G279" s="12" t="e">
        <f>VLOOKUP($C279,PB!$D$3:$O$124,4,FALSE)</f>
        <v>#N/A</v>
      </c>
      <c r="H279" s="12" t="e">
        <f>VLOOKUP($C279,TR!$D$3:$O$120,5,FALSE)</f>
        <v>#N/A</v>
      </c>
      <c r="I279" s="12" t="e">
        <f>VLOOKUP($C279,TR!$E$3:$O$120,5,FALSE)</f>
        <v>#N/A</v>
      </c>
      <c r="J279" s="47">
        <f>SUMIF(D279:I279,"&gt;0")</f>
        <v>0</v>
      </c>
      <c r="K279" s="12" t="e">
        <f>VLOOKUP($C279,GT!$D$3:$O$113,8,FALSE)</f>
        <v>#N/A</v>
      </c>
      <c r="L279" s="12" t="e">
        <f>VLOOKUP($C279,BK!$D$3:$O$120,8,FALSE)</f>
        <v>#N/A</v>
      </c>
      <c r="M279" s="12" t="e">
        <f>VLOOKUP($C279,BA!$D$3:$O$120,8,FALSE)</f>
        <v>#N/A</v>
      </c>
      <c r="N279" s="12" t="e">
        <f>VLOOKUP($C279,PB!$D$3:$O$124,8,FALSE)</f>
        <v>#N/A</v>
      </c>
      <c r="O279" s="12" t="e">
        <f>VLOOKUP($C279,TR!$D$3:$O$120,10,FALSE)</f>
        <v>#N/A</v>
      </c>
      <c r="P279" s="12" t="e">
        <f>VLOOKUP($C279,TR!$E$3:$O$120,10,FALSE)</f>
        <v>#N/A</v>
      </c>
      <c r="Q279" s="12" t="e">
        <f>VLOOKUP($C279,BR!$D$3:$O$120,8,FALSE)</f>
        <v>#N/A</v>
      </c>
      <c r="R279" s="47">
        <f>SUMIF(K279:Q279,"&gt;0")</f>
        <v>0</v>
      </c>
      <c r="S279" s="47">
        <f>J279+R279</f>
        <v>0</v>
      </c>
    </row>
    <row r="280" spans="1:19" x14ac:dyDescent="0.2">
      <c r="A280" t="str">
        <f>IF(S280&gt;0,ROW()-4,"")</f>
        <v/>
      </c>
      <c r="B280" s="120"/>
      <c r="C280" s="103"/>
      <c r="D280" s="12" t="e">
        <f>VLOOKUP($C280,GT!$D$3:$O$113,4,FALSE)</f>
        <v>#N/A</v>
      </c>
      <c r="E280" s="12" t="e">
        <f>VLOOKUP($C280,BK!$D$3:$O$120,4,FALSE)</f>
        <v>#N/A</v>
      </c>
      <c r="F280" s="12" t="e">
        <f>VLOOKUP($C280,BA!$D$3:$O$120,4,FALSE)</f>
        <v>#N/A</v>
      </c>
      <c r="G280" s="12" t="e">
        <f>VLOOKUP($C280,PB!$D$3:$O$124,4,FALSE)</f>
        <v>#N/A</v>
      </c>
      <c r="H280" s="12" t="e">
        <f>VLOOKUP($C280,TR!$D$3:$O$120,5,FALSE)</f>
        <v>#N/A</v>
      </c>
      <c r="I280" s="12" t="e">
        <f>VLOOKUP($C280,TR!$E$3:$O$120,5,FALSE)</f>
        <v>#N/A</v>
      </c>
      <c r="J280" s="47">
        <f>SUMIF(D280:I280,"&gt;0")</f>
        <v>0</v>
      </c>
      <c r="K280" s="12" t="e">
        <f>VLOOKUP($C280,GT!$D$3:$O$113,8,FALSE)</f>
        <v>#N/A</v>
      </c>
      <c r="L280" s="12" t="e">
        <f>VLOOKUP($C280,BK!$D$3:$O$120,8,FALSE)</f>
        <v>#N/A</v>
      </c>
      <c r="M280" s="12" t="e">
        <f>VLOOKUP($C280,BA!$D$3:$O$120,8,FALSE)</f>
        <v>#N/A</v>
      </c>
      <c r="N280" s="12" t="e">
        <f>VLOOKUP($C280,PB!$D$3:$O$124,8,FALSE)</f>
        <v>#N/A</v>
      </c>
      <c r="O280" s="12" t="e">
        <f>VLOOKUP($C280,TR!$D$3:$O$120,10,FALSE)</f>
        <v>#N/A</v>
      </c>
      <c r="P280" s="12" t="e">
        <f>VLOOKUP($C280,TR!$E$3:$O$120,10,FALSE)</f>
        <v>#N/A</v>
      </c>
      <c r="Q280" s="12" t="e">
        <f>VLOOKUP($C280,BR!$D$3:$O$120,8,FALSE)</f>
        <v>#N/A</v>
      </c>
      <c r="R280" s="47">
        <f>SUMIF(K280:Q280,"&gt;0")</f>
        <v>0</v>
      </c>
      <c r="S280" s="47">
        <f>J280+R280</f>
        <v>0</v>
      </c>
    </row>
    <row r="281" spans="1:19" ht="13.5" thickBot="1" x14ac:dyDescent="0.25">
      <c r="B281" s="30"/>
      <c r="C281" s="35"/>
      <c r="D281" s="84"/>
      <c r="E281" s="84"/>
      <c r="F281" s="84"/>
      <c r="G281" s="84"/>
      <c r="H281" s="84"/>
      <c r="I281" s="84"/>
      <c r="J281" s="47"/>
      <c r="K281" s="84"/>
      <c r="L281" s="84"/>
      <c r="M281" s="84"/>
      <c r="N281" s="84"/>
      <c r="O281" s="84"/>
      <c r="P281" s="84"/>
      <c r="Q281" s="84"/>
      <c r="R281" s="47"/>
      <c r="S281" s="47"/>
    </row>
    <row r="282" spans="1:19" ht="13.5" thickTop="1" x14ac:dyDescent="0.2">
      <c r="A282" t="str">
        <f>IF(S282&gt;0,ROW()-4,"")</f>
        <v/>
      </c>
      <c r="B282" s="76"/>
      <c r="C282" s="77"/>
      <c r="D282" s="12" t="e">
        <f>VLOOKUP($C282,GT!$D$3:$O$113,4,FALSE)</f>
        <v>#N/A</v>
      </c>
      <c r="E282" s="12" t="e">
        <f>VLOOKUP($C282,BK!$D$3:$O$120,4,FALSE)</f>
        <v>#N/A</v>
      </c>
      <c r="F282" s="12" t="e">
        <f>VLOOKUP($C282,BA!$D$3:$O$120,4,FALSE)</f>
        <v>#N/A</v>
      </c>
      <c r="G282" s="12" t="e">
        <f>VLOOKUP($C282,PB!$D$3:$O$124,4,FALSE)</f>
        <v>#N/A</v>
      </c>
      <c r="H282" s="12" t="e">
        <f>VLOOKUP($C282,TR!$D$3:$O$120,5,FALSE)</f>
        <v>#N/A</v>
      </c>
      <c r="I282" s="12" t="e">
        <f>VLOOKUP($C282,TR!$E$3:$O$120,5,FALSE)</f>
        <v>#N/A</v>
      </c>
      <c r="J282" s="47">
        <f>SUMIF(D282:I282,"&gt;0")</f>
        <v>0</v>
      </c>
      <c r="K282" s="12" t="e">
        <f>VLOOKUP($C282,GT!$D$3:$O$113,8,FALSE)</f>
        <v>#N/A</v>
      </c>
      <c r="L282" s="12" t="e">
        <f>VLOOKUP($C282,BK!$D$3:$O$120,8,FALSE)</f>
        <v>#N/A</v>
      </c>
      <c r="M282" s="12" t="e">
        <f>VLOOKUP($C282,BA!$D$3:$O$120,8,FALSE)</f>
        <v>#N/A</v>
      </c>
      <c r="N282" s="12" t="e">
        <f>VLOOKUP($C282,PB!$D$3:$O$124,8,FALSE)</f>
        <v>#N/A</v>
      </c>
      <c r="O282" s="12" t="e">
        <f>VLOOKUP($C282,TR!$D$3:$O$120,10,FALSE)</f>
        <v>#N/A</v>
      </c>
      <c r="P282" s="12" t="e">
        <f>VLOOKUP($C282,TR!$E$3:$O$120,10,FALSE)</f>
        <v>#N/A</v>
      </c>
      <c r="Q282" s="12" t="e">
        <f>VLOOKUP($C282,BR!$D$3:$O$120,8,FALSE)</f>
        <v>#N/A</v>
      </c>
      <c r="R282" s="47">
        <f>SUMIF(K282:Q282,"&gt;0")</f>
        <v>0</v>
      </c>
      <c r="S282" s="47">
        <f>J282+R282</f>
        <v>0</v>
      </c>
    </row>
    <row r="283" spans="1:19" x14ac:dyDescent="0.2">
      <c r="A283" t="str">
        <f>IF(S283&gt;0,ROW()-4,"")</f>
        <v/>
      </c>
      <c r="B283" s="30"/>
      <c r="C283" s="31"/>
      <c r="D283" s="12" t="e">
        <f>VLOOKUP($C283,GT!$D$3:$O$113,4,FALSE)</f>
        <v>#N/A</v>
      </c>
      <c r="E283" s="12" t="e">
        <f>VLOOKUP($C283,BK!$D$3:$O$120,4,FALSE)</f>
        <v>#N/A</v>
      </c>
      <c r="F283" s="12" t="e">
        <f>VLOOKUP($C283,BA!$D$3:$O$120,4,FALSE)</f>
        <v>#N/A</v>
      </c>
      <c r="G283" s="12" t="e">
        <f>VLOOKUP($C283,PB!$D$3:$O$124,4,FALSE)</f>
        <v>#N/A</v>
      </c>
      <c r="H283" s="12" t="e">
        <f>VLOOKUP($C283,TR!$D$3:$O$120,5,FALSE)</f>
        <v>#N/A</v>
      </c>
      <c r="I283" s="12" t="e">
        <f>VLOOKUP($C283,TR!$E$3:$O$120,5,FALSE)</f>
        <v>#N/A</v>
      </c>
      <c r="J283" s="47">
        <f>SUMIF(D283:I283,"&gt;0")</f>
        <v>0</v>
      </c>
      <c r="K283" s="12" t="e">
        <f>VLOOKUP($C283,GT!$D$3:$O$113,8,FALSE)</f>
        <v>#N/A</v>
      </c>
      <c r="L283" s="12" t="e">
        <f>VLOOKUP($C283,BK!$D$3:$O$120,8,FALSE)</f>
        <v>#N/A</v>
      </c>
      <c r="M283" s="12" t="e">
        <f>VLOOKUP($C283,BA!$D$3:$O$120,8,FALSE)</f>
        <v>#N/A</v>
      </c>
      <c r="N283" s="12" t="e">
        <f>VLOOKUP($C283,PB!$D$3:$O$124,8,FALSE)</f>
        <v>#N/A</v>
      </c>
      <c r="O283" s="12" t="e">
        <f>VLOOKUP($C283,TR!$D$3:$O$120,10,FALSE)</f>
        <v>#N/A</v>
      </c>
      <c r="P283" s="12" t="e">
        <f>VLOOKUP($C283,TR!$E$3:$O$120,10,FALSE)</f>
        <v>#N/A</v>
      </c>
      <c r="Q283" s="12" t="e">
        <f>VLOOKUP($C283,BR!$D$3:$O$120,8,FALSE)</f>
        <v>#N/A</v>
      </c>
      <c r="R283" s="47">
        <f>SUMIF(K283:Q283,"&gt;0")</f>
        <v>0</v>
      </c>
      <c r="S283" s="47">
        <f>J283+R283</f>
        <v>0</v>
      </c>
    </row>
    <row r="284" spans="1:19" x14ac:dyDescent="0.2">
      <c r="B284" s="30"/>
      <c r="C284" s="31"/>
      <c r="D284" s="84"/>
      <c r="E284" s="84"/>
      <c r="F284" s="84"/>
      <c r="G284" s="84"/>
      <c r="H284" s="84"/>
      <c r="I284" s="84"/>
      <c r="J284" s="47"/>
      <c r="K284" s="84"/>
      <c r="L284" s="84"/>
      <c r="M284" s="84"/>
      <c r="N284" s="84"/>
      <c r="O284" s="84"/>
      <c r="P284" s="84"/>
      <c r="Q284" s="84"/>
      <c r="R284" s="47"/>
      <c r="S284" s="47"/>
    </row>
    <row r="285" spans="1:19" x14ac:dyDescent="0.2">
      <c r="A285" t="str">
        <f>IF(S285&gt;0,ROW()-4,"")</f>
        <v/>
      </c>
      <c r="B285" s="30"/>
      <c r="C285" s="37"/>
      <c r="D285" s="12" t="e">
        <f>VLOOKUP($C285,GT!$D$3:$O$113,4,FALSE)</f>
        <v>#N/A</v>
      </c>
      <c r="E285" s="12" t="e">
        <f>VLOOKUP($C285,BK!$D$3:$O$120,4,FALSE)</f>
        <v>#N/A</v>
      </c>
      <c r="F285" s="12" t="e">
        <f>VLOOKUP($C285,BA!$D$3:$O$120,4,FALSE)</f>
        <v>#N/A</v>
      </c>
      <c r="G285" s="12" t="e">
        <f>VLOOKUP($C285,PB!$D$3:$O$124,4,FALSE)</f>
        <v>#N/A</v>
      </c>
      <c r="H285" s="12" t="e">
        <f>VLOOKUP($C285,TR!$D$3:$O$120,5,FALSE)</f>
        <v>#N/A</v>
      </c>
      <c r="I285" s="12" t="e">
        <f>VLOOKUP($C285,TR!$E$3:$O$120,5,FALSE)</f>
        <v>#N/A</v>
      </c>
      <c r="J285" s="47">
        <f>SUMIF(D285:I285,"&gt;0")</f>
        <v>0</v>
      </c>
      <c r="K285" s="12" t="e">
        <f>VLOOKUP($C285,GT!$D$3:$O$113,8,FALSE)</f>
        <v>#N/A</v>
      </c>
      <c r="L285" s="12" t="e">
        <f>VLOOKUP($C285,BK!$D$3:$O$120,8,FALSE)</f>
        <v>#N/A</v>
      </c>
      <c r="M285" s="12" t="e">
        <f>VLOOKUP($C285,BA!$D$3:$O$120,8,FALSE)</f>
        <v>#N/A</v>
      </c>
      <c r="N285" s="12" t="e">
        <f>VLOOKUP($C285,PB!$D$3:$O$124,8,FALSE)</f>
        <v>#N/A</v>
      </c>
      <c r="O285" s="12" t="e">
        <f>VLOOKUP($C285,TR!$D$3:$O$120,10,FALSE)</f>
        <v>#N/A</v>
      </c>
      <c r="P285" s="12" t="e">
        <f>VLOOKUP($C285,TR!$E$3:$O$120,10,FALSE)</f>
        <v>#N/A</v>
      </c>
      <c r="Q285" s="12" t="e">
        <f>VLOOKUP($C285,BR!$D$3:$O$120,8,FALSE)</f>
        <v>#N/A</v>
      </c>
      <c r="R285" s="47">
        <f>SUMIF(K285:Q285,"&gt;0")</f>
        <v>0</v>
      </c>
      <c r="S285" s="47">
        <f>J285+R285</f>
        <v>0</v>
      </c>
    </row>
    <row r="286" spans="1:19" x14ac:dyDescent="0.2">
      <c r="B286" s="30"/>
      <c r="C286" s="35"/>
      <c r="D286" s="84"/>
      <c r="E286" s="84"/>
      <c r="F286" s="84"/>
      <c r="G286" s="84"/>
      <c r="H286" s="84"/>
      <c r="I286" s="84"/>
      <c r="J286" s="47"/>
      <c r="K286" s="84"/>
      <c r="L286" s="84"/>
      <c r="M286" s="84"/>
      <c r="N286" s="84"/>
      <c r="O286" s="84"/>
      <c r="P286" s="84"/>
      <c r="Q286" s="84"/>
      <c r="R286" s="47"/>
      <c r="S286" s="47"/>
    </row>
    <row r="287" spans="1:19" x14ac:dyDescent="0.2">
      <c r="A287" t="str">
        <f>IF(S287&gt;0,ROW()-4,"")</f>
        <v/>
      </c>
      <c r="B287" s="30"/>
      <c r="C287" s="35"/>
      <c r="D287" s="12" t="e">
        <f>VLOOKUP($C287,GT!$D$3:$O$113,4,FALSE)</f>
        <v>#N/A</v>
      </c>
      <c r="E287" s="12" t="e">
        <f>VLOOKUP($C287,BK!$D$3:$O$120,4,FALSE)</f>
        <v>#N/A</v>
      </c>
      <c r="F287" s="12" t="e">
        <f>VLOOKUP($C287,BA!$D$3:$O$120,4,FALSE)</f>
        <v>#N/A</v>
      </c>
      <c r="G287" s="12" t="e">
        <f>VLOOKUP($C287,PB!$D$3:$O$124,4,FALSE)</f>
        <v>#N/A</v>
      </c>
      <c r="H287" s="12" t="e">
        <f>VLOOKUP($C287,TR!$D$3:$O$120,5,FALSE)</f>
        <v>#N/A</v>
      </c>
      <c r="I287" s="12" t="e">
        <f>VLOOKUP($C287,TR!$E$3:$O$120,5,FALSE)</f>
        <v>#N/A</v>
      </c>
      <c r="J287" s="47">
        <f>SUMIF(D287:I287,"&gt;0")</f>
        <v>0</v>
      </c>
      <c r="K287" s="12" t="e">
        <f>VLOOKUP($C287,GT!$D$3:$O$113,8,FALSE)</f>
        <v>#N/A</v>
      </c>
      <c r="L287" s="12" t="e">
        <f>VLOOKUP($C287,BK!$D$3:$O$120,8,FALSE)</f>
        <v>#N/A</v>
      </c>
      <c r="M287" s="12" t="e">
        <f>VLOOKUP($C287,BA!$D$3:$O$120,8,FALSE)</f>
        <v>#N/A</v>
      </c>
      <c r="N287" s="12" t="e">
        <f>VLOOKUP($C287,PB!$D$3:$O$124,8,FALSE)</f>
        <v>#N/A</v>
      </c>
      <c r="O287" s="12" t="e">
        <f>VLOOKUP($C287,TR!$D$3:$O$120,10,FALSE)</f>
        <v>#N/A</v>
      </c>
      <c r="P287" s="12" t="e">
        <f>VLOOKUP($C287,TR!$E$3:$O$120,10,FALSE)</f>
        <v>#N/A</v>
      </c>
      <c r="Q287" s="12" t="e">
        <f>VLOOKUP($C287,BR!$D$3:$O$120,8,FALSE)</f>
        <v>#N/A</v>
      </c>
      <c r="R287" s="47">
        <f>SUMIF(K287:Q287,"&gt;0")</f>
        <v>0</v>
      </c>
      <c r="S287" s="47">
        <f>J287+R287</f>
        <v>0</v>
      </c>
    </row>
    <row r="288" spans="1:19" x14ac:dyDescent="0.2">
      <c r="A288" t="str">
        <f>IF(S288&gt;0,ROW()-4,"")</f>
        <v/>
      </c>
      <c r="B288" s="30"/>
      <c r="C288" s="31"/>
      <c r="D288" s="12" t="e">
        <f>VLOOKUP($C288,GT!$D$3:$O$113,4,FALSE)</f>
        <v>#N/A</v>
      </c>
      <c r="E288" s="12" t="e">
        <f>VLOOKUP($C288,BK!$D$3:$O$120,4,FALSE)</f>
        <v>#N/A</v>
      </c>
      <c r="F288" s="12" t="e">
        <f>VLOOKUP($C288,BA!$D$3:$O$120,4,FALSE)</f>
        <v>#N/A</v>
      </c>
      <c r="G288" s="12" t="e">
        <f>VLOOKUP($C288,PB!$D$3:$O$124,4,FALSE)</f>
        <v>#N/A</v>
      </c>
      <c r="H288" s="12" t="e">
        <f>VLOOKUP($C288,TR!$D$3:$O$120,5,FALSE)</f>
        <v>#N/A</v>
      </c>
      <c r="I288" s="12" t="e">
        <f>VLOOKUP($C288,TR!$E$3:$O$120,5,FALSE)</f>
        <v>#N/A</v>
      </c>
      <c r="J288" s="47">
        <f>SUMIF(D288:I288,"&gt;0")</f>
        <v>0</v>
      </c>
      <c r="K288" s="12" t="e">
        <f>VLOOKUP($C288,GT!$D$3:$O$113,8,FALSE)</f>
        <v>#N/A</v>
      </c>
      <c r="L288" s="12" t="e">
        <f>VLOOKUP($C288,BK!$D$3:$O$120,8,FALSE)</f>
        <v>#N/A</v>
      </c>
      <c r="M288" s="12" t="e">
        <f>VLOOKUP($C288,BA!$D$3:$O$120,8,FALSE)</f>
        <v>#N/A</v>
      </c>
      <c r="N288" s="12" t="e">
        <f>VLOOKUP($C288,PB!$D$3:$O$124,8,FALSE)</f>
        <v>#N/A</v>
      </c>
      <c r="O288" s="12" t="e">
        <f>VLOOKUP($C288,TR!$D$3:$O$120,10,FALSE)</f>
        <v>#N/A</v>
      </c>
      <c r="P288" s="12" t="e">
        <f>VLOOKUP($C288,TR!$E$3:$O$120,10,FALSE)</f>
        <v>#N/A</v>
      </c>
      <c r="Q288" s="12" t="e">
        <f>VLOOKUP($C288,BR!$D$3:$O$120,8,FALSE)</f>
        <v>#N/A</v>
      </c>
      <c r="R288" s="47">
        <f>SUMIF(K288:Q288,"&gt;0")</f>
        <v>0</v>
      </c>
      <c r="S288" s="47">
        <f>J288+R288</f>
        <v>0</v>
      </c>
    </row>
    <row r="289" spans="1:19" x14ac:dyDescent="0.2">
      <c r="B289" s="30"/>
      <c r="C289" s="31"/>
      <c r="D289" s="84"/>
      <c r="E289" s="84"/>
      <c r="F289" s="84"/>
      <c r="G289" s="84"/>
      <c r="H289" s="84"/>
      <c r="I289" s="84"/>
      <c r="J289" s="47"/>
      <c r="K289" s="84"/>
      <c r="L289" s="84"/>
      <c r="M289" s="84"/>
      <c r="N289" s="84"/>
      <c r="O289" s="84"/>
      <c r="P289" s="84"/>
      <c r="Q289" s="84"/>
      <c r="R289" s="47"/>
      <c r="S289" s="47"/>
    </row>
    <row r="290" spans="1:19" x14ac:dyDescent="0.2">
      <c r="A290" t="str">
        <f>IF(S290&gt;0,ROW()-4,"")</f>
        <v/>
      </c>
      <c r="B290" s="30"/>
      <c r="C290" s="35"/>
      <c r="D290" s="12" t="e">
        <f>VLOOKUP($C290,GT!$D$3:$O$113,4,FALSE)</f>
        <v>#N/A</v>
      </c>
      <c r="E290" s="12" t="e">
        <f>VLOOKUP($C290,BK!$D$3:$O$120,4,FALSE)</f>
        <v>#N/A</v>
      </c>
      <c r="F290" s="12" t="e">
        <f>VLOOKUP($C290,BA!$D$3:$O$120,4,FALSE)</f>
        <v>#N/A</v>
      </c>
      <c r="G290" s="12" t="e">
        <f>VLOOKUP($C290,PB!$D$3:$O$124,4,FALSE)</f>
        <v>#N/A</v>
      </c>
      <c r="H290" s="12" t="e">
        <f>VLOOKUP($C290,TR!$D$3:$O$120,5,FALSE)</f>
        <v>#N/A</v>
      </c>
      <c r="I290" s="12" t="e">
        <f>VLOOKUP($C290,TR!$E$3:$O$120,5,FALSE)</f>
        <v>#N/A</v>
      </c>
      <c r="J290" s="47">
        <f>SUMIF(D290:I290,"&gt;0")</f>
        <v>0</v>
      </c>
      <c r="K290" s="12" t="e">
        <f>VLOOKUP($C290,GT!$D$3:$O$113,8,FALSE)</f>
        <v>#N/A</v>
      </c>
      <c r="L290" s="12" t="e">
        <f>VLOOKUP($C290,BK!$D$3:$O$120,8,FALSE)</f>
        <v>#N/A</v>
      </c>
      <c r="M290" s="12" t="e">
        <f>VLOOKUP($C290,BA!$D$3:$O$120,8,FALSE)</f>
        <v>#N/A</v>
      </c>
      <c r="N290" s="12" t="e">
        <f>VLOOKUP($C290,PB!$D$3:$O$124,8,FALSE)</f>
        <v>#N/A</v>
      </c>
      <c r="O290" s="12" t="e">
        <f>VLOOKUP($C290,TR!$D$3:$O$120,10,FALSE)</f>
        <v>#N/A</v>
      </c>
      <c r="P290" s="12" t="e">
        <f>VLOOKUP($C290,TR!$E$3:$O$120,10,FALSE)</f>
        <v>#N/A</v>
      </c>
      <c r="Q290" s="12" t="e">
        <f>VLOOKUP($C290,BR!$D$3:$O$120,8,FALSE)</f>
        <v>#N/A</v>
      </c>
      <c r="R290" s="47">
        <f>SUMIF(K290:Q290,"&gt;0")</f>
        <v>0</v>
      </c>
      <c r="S290" s="47">
        <f>J290+R290</f>
        <v>0</v>
      </c>
    </row>
    <row r="291" spans="1:19" x14ac:dyDescent="0.2">
      <c r="A291" t="str">
        <f>IF(S291&gt;0,ROW()-4,"")</f>
        <v/>
      </c>
      <c r="B291" s="30"/>
      <c r="C291" s="31"/>
      <c r="D291" s="12" t="e">
        <f>VLOOKUP($C291,GT!$D$3:$O$113,4,FALSE)</f>
        <v>#N/A</v>
      </c>
      <c r="E291" s="12" t="e">
        <f>VLOOKUP($C291,BK!$D$3:$O$120,4,FALSE)</f>
        <v>#N/A</v>
      </c>
      <c r="F291" s="12" t="e">
        <f>VLOOKUP($C291,BA!$D$3:$O$120,4,FALSE)</f>
        <v>#N/A</v>
      </c>
      <c r="G291" s="12" t="e">
        <f>VLOOKUP($C291,PB!$D$3:$O$124,4,FALSE)</f>
        <v>#N/A</v>
      </c>
      <c r="H291" s="12" t="e">
        <f>VLOOKUP($C291,TR!$D$3:$O$120,5,FALSE)</f>
        <v>#N/A</v>
      </c>
      <c r="I291" s="12" t="e">
        <f>VLOOKUP($C291,TR!$E$3:$O$120,5,FALSE)</f>
        <v>#N/A</v>
      </c>
      <c r="J291" s="47">
        <f>SUMIF(D291:I291,"&gt;0")</f>
        <v>0</v>
      </c>
      <c r="K291" s="12" t="e">
        <f>VLOOKUP($C291,GT!$D$3:$O$113,8,FALSE)</f>
        <v>#N/A</v>
      </c>
      <c r="L291" s="12" t="e">
        <f>VLOOKUP($C291,BK!$D$3:$O$120,8,FALSE)</f>
        <v>#N/A</v>
      </c>
      <c r="M291" s="12" t="e">
        <f>VLOOKUP($C291,BA!$D$3:$O$120,8,FALSE)</f>
        <v>#N/A</v>
      </c>
      <c r="N291" s="12" t="e">
        <f>VLOOKUP($C291,PB!$D$3:$O$124,8,FALSE)</f>
        <v>#N/A</v>
      </c>
      <c r="O291" s="12" t="e">
        <f>VLOOKUP($C291,TR!$D$3:$O$120,10,FALSE)</f>
        <v>#N/A</v>
      </c>
      <c r="P291" s="12" t="e">
        <f>VLOOKUP($C291,TR!$E$3:$O$120,10,FALSE)</f>
        <v>#N/A</v>
      </c>
      <c r="Q291" s="12" t="e">
        <f>VLOOKUP($C291,BR!$D$3:$O$120,8,FALSE)</f>
        <v>#N/A</v>
      </c>
      <c r="R291" s="47">
        <f>SUMIF(K291:Q291,"&gt;0")</f>
        <v>0</v>
      </c>
      <c r="S291" s="47">
        <f>J291+R291</f>
        <v>0</v>
      </c>
    </row>
    <row r="292" spans="1:19" x14ac:dyDescent="0.2">
      <c r="B292" s="30"/>
      <c r="C292" s="35"/>
      <c r="D292" s="84"/>
      <c r="E292" s="84"/>
      <c r="F292" s="84"/>
      <c r="G292" s="84"/>
      <c r="H292" s="84"/>
      <c r="I292" s="84"/>
      <c r="J292" s="47"/>
      <c r="K292" s="84"/>
      <c r="L292" s="84"/>
      <c r="M292" s="84"/>
      <c r="N292" s="84"/>
      <c r="O292" s="84"/>
      <c r="P292" s="84"/>
      <c r="Q292" s="84"/>
      <c r="R292" s="47"/>
      <c r="S292" s="47"/>
    </row>
    <row r="293" spans="1:19" x14ac:dyDescent="0.2">
      <c r="B293" s="30"/>
      <c r="C293" s="31"/>
      <c r="D293" s="84"/>
      <c r="E293" s="84"/>
      <c r="F293" s="84"/>
      <c r="G293" s="84"/>
      <c r="H293" s="84"/>
      <c r="I293" s="84"/>
      <c r="J293" s="47"/>
      <c r="K293" s="84"/>
      <c r="L293" s="84"/>
      <c r="M293" s="84"/>
      <c r="N293" s="84"/>
      <c r="O293" s="84"/>
      <c r="P293" s="84"/>
      <c r="Q293" s="84"/>
      <c r="R293" s="47"/>
      <c r="S293" s="47"/>
    </row>
    <row r="294" spans="1:19" x14ac:dyDescent="0.2">
      <c r="A294" t="str">
        <f>IF(S294&gt;0,ROW()-4,"")</f>
        <v/>
      </c>
      <c r="B294" s="30"/>
      <c r="C294" s="31"/>
      <c r="D294" s="12" t="e">
        <f>VLOOKUP($C294,GT!$D$3:$O$113,4,FALSE)</f>
        <v>#N/A</v>
      </c>
      <c r="E294" s="12" t="e">
        <f>VLOOKUP($C294,BK!$D$3:$O$120,4,FALSE)</f>
        <v>#N/A</v>
      </c>
      <c r="F294" s="12" t="e">
        <f>VLOOKUP($C294,BA!$D$3:$O$120,4,FALSE)</f>
        <v>#N/A</v>
      </c>
      <c r="G294" s="12" t="e">
        <f>VLOOKUP($C294,PB!$D$3:$O$124,4,FALSE)</f>
        <v>#N/A</v>
      </c>
      <c r="H294" s="12" t="e">
        <f>VLOOKUP($C294,TR!$D$3:$O$120,5,FALSE)</f>
        <v>#N/A</v>
      </c>
      <c r="I294" s="12" t="e">
        <f>VLOOKUP($C294,TR!$E$3:$O$120,5,FALSE)</f>
        <v>#N/A</v>
      </c>
      <c r="J294" s="47">
        <f>SUMIF(D294:I294,"&gt;0")</f>
        <v>0</v>
      </c>
      <c r="K294" s="12" t="e">
        <f>VLOOKUP($C294,GT!$D$3:$O$113,8,FALSE)</f>
        <v>#N/A</v>
      </c>
      <c r="L294" s="12" t="e">
        <f>VLOOKUP($C294,BK!$D$3:$O$120,8,FALSE)</f>
        <v>#N/A</v>
      </c>
      <c r="M294" s="12" t="e">
        <f>VLOOKUP($C294,BA!$D$3:$O$120,8,FALSE)</f>
        <v>#N/A</v>
      </c>
      <c r="N294" s="12" t="e">
        <f>VLOOKUP($C294,PB!$D$3:$O$124,8,FALSE)</f>
        <v>#N/A</v>
      </c>
      <c r="O294" s="12" t="e">
        <f>VLOOKUP($C294,TR!$D$3:$O$120,10,FALSE)</f>
        <v>#N/A</v>
      </c>
      <c r="P294" s="12" t="e">
        <f>VLOOKUP($C294,TR!$E$3:$O$120,10,FALSE)</f>
        <v>#N/A</v>
      </c>
      <c r="Q294" s="12" t="e">
        <f>VLOOKUP($C294,BR!$D$3:$O$120,8,FALSE)</f>
        <v>#N/A</v>
      </c>
      <c r="R294" s="47">
        <f>SUMIF(K294:Q294,"&gt;0")</f>
        <v>0</v>
      </c>
      <c r="S294" s="47">
        <f>J294+R294</f>
        <v>0</v>
      </c>
    </row>
    <row r="295" spans="1:19" x14ac:dyDescent="0.2">
      <c r="A295" t="str">
        <f>IF(S295&gt;0,ROW()-4,"")</f>
        <v/>
      </c>
      <c r="B295" s="30"/>
      <c r="C295" s="31"/>
      <c r="D295" s="12" t="e">
        <f>VLOOKUP($C295,GT!$D$3:$O$113,4,FALSE)</f>
        <v>#N/A</v>
      </c>
      <c r="E295" s="12" t="e">
        <f>VLOOKUP($C295,BK!$D$3:$O$120,4,FALSE)</f>
        <v>#N/A</v>
      </c>
      <c r="F295" s="12" t="e">
        <f>VLOOKUP($C295,BA!$D$3:$O$120,4,FALSE)</f>
        <v>#N/A</v>
      </c>
      <c r="G295" s="12" t="e">
        <f>VLOOKUP($C295,PB!$D$3:$O$124,4,FALSE)</f>
        <v>#N/A</v>
      </c>
      <c r="H295" s="12" t="e">
        <f>VLOOKUP($C295,TR!$D$3:$O$120,5,FALSE)</f>
        <v>#N/A</v>
      </c>
      <c r="I295" s="12" t="e">
        <f>VLOOKUP($C295,TR!$E$3:$O$120,5,FALSE)</f>
        <v>#N/A</v>
      </c>
      <c r="J295" s="47">
        <f>SUMIF(D295:I295,"&gt;0")</f>
        <v>0</v>
      </c>
      <c r="K295" s="12" t="e">
        <f>VLOOKUP($C295,GT!$D$3:$O$113,8,FALSE)</f>
        <v>#N/A</v>
      </c>
      <c r="L295" s="12" t="e">
        <f>VLOOKUP($C295,BK!$D$3:$O$120,8,FALSE)</f>
        <v>#N/A</v>
      </c>
      <c r="M295" s="12" t="e">
        <f>VLOOKUP($C295,BA!$D$3:$O$120,8,FALSE)</f>
        <v>#N/A</v>
      </c>
      <c r="N295" s="12" t="e">
        <f>VLOOKUP($C295,PB!$D$3:$O$124,8,FALSE)</f>
        <v>#N/A</v>
      </c>
      <c r="O295" s="12" t="e">
        <f>VLOOKUP($C295,TR!$D$3:$O$120,10,FALSE)</f>
        <v>#N/A</v>
      </c>
      <c r="P295" s="12" t="e">
        <f>VLOOKUP($C295,TR!$E$3:$O$120,10,FALSE)</f>
        <v>#N/A</v>
      </c>
      <c r="Q295" s="12" t="e">
        <f>VLOOKUP($C295,BR!$D$3:$O$120,8,FALSE)</f>
        <v>#N/A</v>
      </c>
      <c r="R295" s="47">
        <f>SUMIF(K295:Q295,"&gt;0")</f>
        <v>0</v>
      </c>
      <c r="S295" s="47">
        <f>J295+R295</f>
        <v>0</v>
      </c>
    </row>
    <row r="296" spans="1:19" x14ac:dyDescent="0.2">
      <c r="B296" s="30"/>
      <c r="C296" s="31"/>
      <c r="D296" s="84"/>
      <c r="E296" s="84"/>
      <c r="F296" s="84"/>
      <c r="G296" s="84"/>
      <c r="H296" s="84"/>
      <c r="I296" s="84"/>
      <c r="J296" s="47"/>
      <c r="K296" s="84"/>
      <c r="L296" s="84"/>
      <c r="M296" s="84"/>
      <c r="N296" s="84"/>
      <c r="O296" s="84"/>
      <c r="P296" s="84"/>
      <c r="Q296" s="84"/>
      <c r="R296" s="47"/>
      <c r="S296" s="47"/>
    </row>
    <row r="297" spans="1:19" x14ac:dyDescent="0.2">
      <c r="A297" t="str">
        <f>IF(S297&gt;0,ROW()-4,"")</f>
        <v/>
      </c>
      <c r="B297" s="30"/>
      <c r="C297" s="35"/>
      <c r="D297" s="12" t="e">
        <f>VLOOKUP($C297,GT!$D$3:$O$113,4,FALSE)</f>
        <v>#N/A</v>
      </c>
      <c r="E297" s="12" t="e">
        <f>VLOOKUP($C297,BK!$D$3:$O$120,4,FALSE)</f>
        <v>#N/A</v>
      </c>
      <c r="F297" s="12" t="e">
        <f>VLOOKUP($C297,BA!$D$3:$O$120,4,FALSE)</f>
        <v>#N/A</v>
      </c>
      <c r="G297" s="12" t="e">
        <f>VLOOKUP($C297,PB!$D$3:$O$124,4,FALSE)</f>
        <v>#N/A</v>
      </c>
      <c r="H297" s="12" t="e">
        <f>VLOOKUP($C297,TR!$D$3:$O$120,5,FALSE)</f>
        <v>#N/A</v>
      </c>
      <c r="I297" s="12" t="e">
        <f>VLOOKUP($C297,TR!$E$3:$O$120,5,FALSE)</f>
        <v>#N/A</v>
      </c>
      <c r="J297" s="47">
        <f>SUMIF(D297:I297,"&gt;0")</f>
        <v>0</v>
      </c>
      <c r="K297" s="12" t="e">
        <f>VLOOKUP($C297,GT!$D$3:$O$113,8,FALSE)</f>
        <v>#N/A</v>
      </c>
      <c r="L297" s="12" t="e">
        <f>VLOOKUP($C297,BK!$D$3:$O$120,8,FALSE)</f>
        <v>#N/A</v>
      </c>
      <c r="M297" s="12" t="e">
        <f>VLOOKUP($C297,BA!$D$3:$O$120,8,FALSE)</f>
        <v>#N/A</v>
      </c>
      <c r="N297" s="12" t="e">
        <f>VLOOKUP($C297,PB!$D$3:$O$124,8,FALSE)</f>
        <v>#N/A</v>
      </c>
      <c r="O297" s="12" t="e">
        <f>VLOOKUP($C297,TR!$D$3:$O$120,10,FALSE)</f>
        <v>#N/A</v>
      </c>
      <c r="P297" s="12" t="e">
        <f>VLOOKUP($C297,TR!$E$3:$O$120,10,FALSE)</f>
        <v>#N/A</v>
      </c>
      <c r="Q297" s="12" t="e">
        <f>VLOOKUP($C297,BR!$D$3:$O$120,8,FALSE)</f>
        <v>#N/A</v>
      </c>
      <c r="R297" s="47">
        <f>SUMIF(K297:Q297,"&gt;0")</f>
        <v>0</v>
      </c>
      <c r="S297" s="47">
        <f>J297+R297</f>
        <v>0</v>
      </c>
    </row>
    <row r="298" spans="1:19" x14ac:dyDescent="0.2">
      <c r="B298" s="30"/>
      <c r="C298" s="35"/>
      <c r="D298" s="84"/>
      <c r="E298" s="84"/>
      <c r="F298" s="84"/>
      <c r="G298" s="84"/>
      <c r="H298" s="84"/>
      <c r="I298" s="84"/>
      <c r="J298" s="47"/>
      <c r="K298" s="84"/>
      <c r="L298" s="84"/>
      <c r="M298" s="84"/>
      <c r="N298" s="84"/>
      <c r="O298" s="84"/>
      <c r="P298" s="84"/>
      <c r="Q298" s="84"/>
      <c r="R298" s="47"/>
      <c r="S298" s="47"/>
    </row>
    <row r="299" spans="1:19" x14ac:dyDescent="0.2">
      <c r="A299" t="str">
        <f>IF(S299&gt;0,ROW()-4,"")</f>
        <v/>
      </c>
      <c r="B299" s="30"/>
      <c r="C299" s="31"/>
      <c r="D299" s="12" t="e">
        <f>VLOOKUP($C299,GT!$D$3:$O$113,4,FALSE)</f>
        <v>#N/A</v>
      </c>
      <c r="E299" s="12" t="e">
        <f>VLOOKUP($C299,BK!$D$3:$O$120,4,FALSE)</f>
        <v>#N/A</v>
      </c>
      <c r="F299" s="12" t="e">
        <f>VLOOKUP($C299,BA!$D$3:$O$120,4,FALSE)</f>
        <v>#N/A</v>
      </c>
      <c r="G299" s="12" t="e">
        <f>VLOOKUP($C299,PB!$D$3:$O$124,4,FALSE)</f>
        <v>#N/A</v>
      </c>
      <c r="H299" s="12" t="e">
        <f>VLOOKUP($C299,TR!$D$3:$O$120,5,FALSE)</f>
        <v>#N/A</v>
      </c>
      <c r="I299" s="12" t="e">
        <f>VLOOKUP($C299,TR!$E$3:$O$120,5,FALSE)</f>
        <v>#N/A</v>
      </c>
      <c r="J299" s="47">
        <f>SUMIF(D299:I299,"&gt;0")</f>
        <v>0</v>
      </c>
      <c r="K299" s="12" t="e">
        <f>VLOOKUP($C299,GT!$D$3:$O$113,8,FALSE)</f>
        <v>#N/A</v>
      </c>
      <c r="L299" s="12" t="e">
        <f>VLOOKUP($C299,BK!$D$3:$O$120,8,FALSE)</f>
        <v>#N/A</v>
      </c>
      <c r="M299" s="12" t="e">
        <f>VLOOKUP($C299,BA!$D$3:$O$120,8,FALSE)</f>
        <v>#N/A</v>
      </c>
      <c r="N299" s="12" t="e">
        <f>VLOOKUP($C299,PB!$D$3:$O$124,8,FALSE)</f>
        <v>#N/A</v>
      </c>
      <c r="O299" s="12" t="e">
        <f>VLOOKUP($C299,TR!$D$3:$O$120,10,FALSE)</f>
        <v>#N/A</v>
      </c>
      <c r="P299" s="12" t="e">
        <f>VLOOKUP($C299,TR!$E$3:$O$120,10,FALSE)</f>
        <v>#N/A</v>
      </c>
      <c r="Q299" s="12" t="e">
        <f>VLOOKUP($C299,BR!$D$3:$O$120,8,FALSE)</f>
        <v>#N/A</v>
      </c>
      <c r="R299" s="47">
        <f>SUMIF(K299:Q299,"&gt;0")</f>
        <v>0</v>
      </c>
      <c r="S299" s="47">
        <f>J299+R299</f>
        <v>0</v>
      </c>
    </row>
    <row r="300" spans="1:19" x14ac:dyDescent="0.2">
      <c r="A300" t="str">
        <f>IF(S300&gt;0,ROW()-4,"")</f>
        <v/>
      </c>
      <c r="B300" s="30"/>
      <c r="C300" s="31"/>
      <c r="D300" s="12" t="e">
        <f>VLOOKUP($C300,GT!$D$3:$O$113,4,FALSE)</f>
        <v>#N/A</v>
      </c>
      <c r="E300" s="12" t="e">
        <f>VLOOKUP($C300,BK!$D$3:$O$120,4,FALSE)</f>
        <v>#N/A</v>
      </c>
      <c r="F300" s="12" t="e">
        <f>VLOOKUP($C300,BA!$D$3:$O$120,4,FALSE)</f>
        <v>#N/A</v>
      </c>
      <c r="G300" s="12" t="e">
        <f>VLOOKUP($C300,PB!$D$3:$O$124,4,FALSE)</f>
        <v>#N/A</v>
      </c>
      <c r="H300" s="12" t="e">
        <f>VLOOKUP($C300,TR!$D$3:$O$120,5,FALSE)</f>
        <v>#N/A</v>
      </c>
      <c r="I300" s="12" t="e">
        <f>VLOOKUP($C300,TR!$E$3:$O$120,5,FALSE)</f>
        <v>#N/A</v>
      </c>
      <c r="J300" s="47">
        <f>SUMIF(D300:I300,"&gt;0")</f>
        <v>0</v>
      </c>
      <c r="K300" s="12" t="e">
        <f>VLOOKUP($C300,GT!$D$3:$O$113,8,FALSE)</f>
        <v>#N/A</v>
      </c>
      <c r="L300" s="12" t="e">
        <f>VLOOKUP($C300,BK!$D$3:$O$120,8,FALSE)</f>
        <v>#N/A</v>
      </c>
      <c r="M300" s="12" t="e">
        <f>VLOOKUP($C300,BA!$D$3:$O$120,8,FALSE)</f>
        <v>#N/A</v>
      </c>
      <c r="N300" s="12" t="e">
        <f>VLOOKUP($C300,PB!$D$3:$O$124,8,FALSE)</f>
        <v>#N/A</v>
      </c>
      <c r="O300" s="12" t="e">
        <f>VLOOKUP($C300,TR!$D$3:$O$120,10,FALSE)</f>
        <v>#N/A</v>
      </c>
      <c r="P300" s="12" t="e">
        <f>VLOOKUP($C300,TR!$E$3:$O$120,10,FALSE)</f>
        <v>#N/A</v>
      </c>
      <c r="Q300" s="12" t="e">
        <f>VLOOKUP($C300,BR!$D$3:$O$120,8,FALSE)</f>
        <v>#N/A</v>
      </c>
      <c r="R300" s="47">
        <f>SUMIF(K300:Q300,"&gt;0")</f>
        <v>0</v>
      </c>
      <c r="S300" s="47">
        <f>J300+R300</f>
        <v>0</v>
      </c>
    </row>
    <row r="301" spans="1:19" x14ac:dyDescent="0.2">
      <c r="B301" s="30"/>
      <c r="C301" s="31"/>
      <c r="D301" s="84"/>
      <c r="E301" s="84"/>
      <c r="F301" s="84"/>
      <c r="G301" s="84"/>
      <c r="H301" s="84"/>
      <c r="I301" s="84"/>
      <c r="J301" s="47"/>
      <c r="K301" s="84"/>
      <c r="L301" s="84"/>
      <c r="M301" s="84"/>
      <c r="N301" s="84"/>
      <c r="O301" s="84"/>
      <c r="P301" s="84"/>
      <c r="Q301" s="84"/>
      <c r="R301" s="47"/>
      <c r="S301" s="47"/>
    </row>
    <row r="302" spans="1:19" x14ac:dyDescent="0.2">
      <c r="A302" t="str">
        <f>IF(S302&gt;0,ROW()-4,"")</f>
        <v/>
      </c>
      <c r="B302" s="95"/>
      <c r="C302" s="35"/>
      <c r="D302" s="12" t="e">
        <f>VLOOKUP($C302,GT!$D$3:$O$113,4,FALSE)</f>
        <v>#N/A</v>
      </c>
      <c r="E302" s="12" t="e">
        <f>VLOOKUP($C302,BK!$D$3:$O$120,4,FALSE)</f>
        <v>#N/A</v>
      </c>
      <c r="F302" s="12" t="e">
        <f>VLOOKUP($C302,BA!$D$3:$O$120,4,FALSE)</f>
        <v>#N/A</v>
      </c>
      <c r="G302" s="12" t="e">
        <f>VLOOKUP($C302,PB!$D$3:$O$124,4,FALSE)</f>
        <v>#N/A</v>
      </c>
      <c r="H302" s="12" t="e">
        <f>VLOOKUP($C302,TR!$D$3:$O$120,5,FALSE)</f>
        <v>#N/A</v>
      </c>
      <c r="I302" s="12" t="e">
        <f>VLOOKUP($C302,TR!$E$3:$O$120,5,FALSE)</f>
        <v>#N/A</v>
      </c>
      <c r="J302" s="47">
        <f>SUMIF(D302:I302,"&gt;0")</f>
        <v>0</v>
      </c>
      <c r="K302" s="12" t="e">
        <f>VLOOKUP($C302,GT!$D$3:$O$113,8,FALSE)</f>
        <v>#N/A</v>
      </c>
      <c r="L302" s="12" t="e">
        <f>VLOOKUP($C302,BK!$D$3:$O$120,8,FALSE)</f>
        <v>#N/A</v>
      </c>
      <c r="M302" s="12" t="e">
        <f>VLOOKUP($C302,BA!$D$3:$O$120,8,FALSE)</f>
        <v>#N/A</v>
      </c>
      <c r="N302" s="12" t="e">
        <f>VLOOKUP($C302,PB!$D$3:$O$124,8,FALSE)</f>
        <v>#N/A</v>
      </c>
      <c r="O302" s="12" t="e">
        <f>VLOOKUP($C302,TR!$D$3:$O$120,10,FALSE)</f>
        <v>#N/A</v>
      </c>
      <c r="P302" s="12" t="e">
        <f>VLOOKUP($C302,TR!$E$3:$O$120,10,FALSE)</f>
        <v>#N/A</v>
      </c>
      <c r="Q302" s="12" t="e">
        <f>VLOOKUP($C302,BR!$D$3:$O$120,8,FALSE)</f>
        <v>#N/A</v>
      </c>
      <c r="R302" s="47">
        <f>SUMIF(K302:Q302,"&gt;0")</f>
        <v>0</v>
      </c>
      <c r="S302" s="47">
        <f>J302+R302</f>
        <v>0</v>
      </c>
    </row>
    <row r="303" spans="1:19" x14ac:dyDescent="0.2">
      <c r="A303" t="str">
        <f>IF(S303&gt;0,ROW()-4,"")</f>
        <v/>
      </c>
      <c r="B303" s="30"/>
      <c r="C303" s="35"/>
      <c r="D303" s="12" t="e">
        <f>VLOOKUP($C303,GT!$D$3:$O$113,4,FALSE)</f>
        <v>#N/A</v>
      </c>
      <c r="E303" s="12" t="e">
        <f>VLOOKUP($C303,BK!$D$3:$O$120,4,FALSE)</f>
        <v>#N/A</v>
      </c>
      <c r="F303" s="12" t="e">
        <f>VLOOKUP($C303,BA!$D$3:$O$120,4,FALSE)</f>
        <v>#N/A</v>
      </c>
      <c r="G303" s="12" t="e">
        <f>VLOOKUP($C303,PB!$D$3:$O$124,4,FALSE)</f>
        <v>#N/A</v>
      </c>
      <c r="H303" s="12" t="e">
        <f>VLOOKUP($C303,TR!$D$3:$O$120,5,FALSE)</f>
        <v>#N/A</v>
      </c>
      <c r="I303" s="12" t="e">
        <f>VLOOKUP($C303,TR!$E$3:$O$120,5,FALSE)</f>
        <v>#N/A</v>
      </c>
      <c r="J303" s="47">
        <f>SUMIF(D303:I303,"&gt;0")</f>
        <v>0</v>
      </c>
      <c r="K303" s="12" t="e">
        <f>VLOOKUP($C303,GT!$D$3:$O$113,8,FALSE)</f>
        <v>#N/A</v>
      </c>
      <c r="L303" s="12" t="e">
        <f>VLOOKUP($C303,BK!$D$3:$O$120,8,FALSE)</f>
        <v>#N/A</v>
      </c>
      <c r="M303" s="12" t="e">
        <f>VLOOKUP($C303,BA!$D$3:$O$120,8,FALSE)</f>
        <v>#N/A</v>
      </c>
      <c r="N303" s="12" t="e">
        <f>VLOOKUP($C303,PB!$D$3:$O$124,8,FALSE)</f>
        <v>#N/A</v>
      </c>
      <c r="O303" s="12" t="e">
        <f>VLOOKUP($C303,TR!$D$3:$O$120,10,FALSE)</f>
        <v>#N/A</v>
      </c>
      <c r="P303" s="12" t="e">
        <f>VLOOKUP($C303,TR!$E$3:$O$120,10,FALSE)</f>
        <v>#N/A</v>
      </c>
      <c r="Q303" s="12" t="e">
        <f>VLOOKUP($C303,BR!$D$3:$O$120,8,FALSE)</f>
        <v>#N/A</v>
      </c>
      <c r="R303" s="47">
        <f>SUMIF(K303:Q303,"&gt;0")</f>
        <v>0</v>
      </c>
      <c r="S303" s="47">
        <f>J303+R303</f>
        <v>0</v>
      </c>
    </row>
    <row r="304" spans="1:19" x14ac:dyDescent="0.2">
      <c r="B304" s="95"/>
      <c r="C304" s="96"/>
      <c r="D304" s="84"/>
      <c r="E304" s="84"/>
      <c r="F304" s="84"/>
      <c r="G304" s="84"/>
      <c r="H304" s="84"/>
      <c r="I304" s="84"/>
      <c r="J304" s="47"/>
      <c r="K304" s="84"/>
      <c r="L304" s="84"/>
      <c r="M304" s="84"/>
      <c r="N304" s="84"/>
      <c r="O304" s="84"/>
      <c r="P304" s="84"/>
      <c r="Q304" s="84"/>
      <c r="R304" s="47"/>
      <c r="S304" s="47"/>
    </row>
    <row r="305" spans="1:19" x14ac:dyDescent="0.2">
      <c r="A305" t="str">
        <f>IF(S305&gt;0,ROW()-4,"")</f>
        <v/>
      </c>
      <c r="B305" s="30"/>
      <c r="C305" s="31"/>
      <c r="D305" s="12" t="e">
        <f>VLOOKUP($C305,GT!$D$3:$O$113,4,FALSE)</f>
        <v>#N/A</v>
      </c>
      <c r="E305" s="12" t="e">
        <f>VLOOKUP($C305,BK!$D$3:$O$120,4,FALSE)</f>
        <v>#N/A</v>
      </c>
      <c r="F305" s="12" t="e">
        <f>VLOOKUP($C305,BA!$D$3:$O$120,4,FALSE)</f>
        <v>#N/A</v>
      </c>
      <c r="G305" s="12" t="e">
        <f>VLOOKUP($C305,PB!$D$3:$O$124,4,FALSE)</f>
        <v>#N/A</v>
      </c>
      <c r="H305" s="12" t="e">
        <f>VLOOKUP($C305,TR!$D$3:$O$120,5,FALSE)</f>
        <v>#N/A</v>
      </c>
      <c r="I305" s="12" t="e">
        <f>VLOOKUP($C305,TR!$E$3:$O$120,5,FALSE)</f>
        <v>#N/A</v>
      </c>
      <c r="J305" s="47">
        <f>SUMIF(D305:I305,"&gt;0")</f>
        <v>0</v>
      </c>
      <c r="K305" s="12" t="e">
        <f>VLOOKUP($C305,GT!$D$3:$O$113,8,FALSE)</f>
        <v>#N/A</v>
      </c>
      <c r="L305" s="12" t="e">
        <f>VLOOKUP($C305,BK!$D$3:$O$120,8,FALSE)</f>
        <v>#N/A</v>
      </c>
      <c r="M305" s="12" t="e">
        <f>VLOOKUP($C305,BA!$D$3:$O$120,8,FALSE)</f>
        <v>#N/A</v>
      </c>
      <c r="N305" s="12" t="e">
        <f>VLOOKUP($C305,PB!$D$3:$O$124,8,FALSE)</f>
        <v>#N/A</v>
      </c>
      <c r="O305" s="12" t="e">
        <f>VLOOKUP($C305,TR!$D$3:$O$120,10,FALSE)</f>
        <v>#N/A</v>
      </c>
      <c r="P305" s="12" t="e">
        <f>VLOOKUP($C305,TR!$E$3:$O$120,10,FALSE)</f>
        <v>#N/A</v>
      </c>
      <c r="Q305" s="12" t="e">
        <f>VLOOKUP($C305,BR!$D$3:$O$120,8,FALSE)</f>
        <v>#N/A</v>
      </c>
      <c r="R305" s="47">
        <f>SUMIF(K305:Q305,"&gt;0")</f>
        <v>0</v>
      </c>
      <c r="S305" s="47">
        <f>J305+R305</f>
        <v>0</v>
      </c>
    </row>
    <row r="306" spans="1:19" x14ac:dyDescent="0.2">
      <c r="A306" t="str">
        <f>IF(S306&gt;0,ROW()-4,"")</f>
        <v/>
      </c>
      <c r="B306" s="30"/>
      <c r="C306" s="31"/>
      <c r="D306" s="12" t="e">
        <f>VLOOKUP($C306,GT!$D$3:$O$113,4,FALSE)</f>
        <v>#N/A</v>
      </c>
      <c r="E306" s="12" t="e">
        <f>VLOOKUP($C306,BK!$D$3:$O$120,4,FALSE)</f>
        <v>#N/A</v>
      </c>
      <c r="F306" s="12" t="e">
        <f>VLOOKUP($C306,BA!$D$3:$O$120,4,FALSE)</f>
        <v>#N/A</v>
      </c>
      <c r="G306" s="12" t="e">
        <f>VLOOKUP($C306,PB!$D$3:$O$124,4,FALSE)</f>
        <v>#N/A</v>
      </c>
      <c r="H306" s="12" t="e">
        <f>VLOOKUP($C306,TR!$D$3:$O$120,5,FALSE)</f>
        <v>#N/A</v>
      </c>
      <c r="I306" s="12" t="e">
        <f>VLOOKUP($C306,TR!$E$3:$O$120,5,FALSE)</f>
        <v>#N/A</v>
      </c>
      <c r="J306" s="47">
        <f>SUMIF(D306:I306,"&gt;0")</f>
        <v>0</v>
      </c>
      <c r="K306" s="12" t="e">
        <f>VLOOKUP($C306,GT!$D$3:$O$113,8,FALSE)</f>
        <v>#N/A</v>
      </c>
      <c r="L306" s="12" t="e">
        <f>VLOOKUP($C306,BK!$D$3:$O$120,8,FALSE)</f>
        <v>#N/A</v>
      </c>
      <c r="M306" s="12" t="e">
        <f>VLOOKUP($C306,BA!$D$3:$O$120,8,FALSE)</f>
        <v>#N/A</v>
      </c>
      <c r="N306" s="12" t="e">
        <f>VLOOKUP($C306,PB!$D$3:$O$124,8,FALSE)</f>
        <v>#N/A</v>
      </c>
      <c r="O306" s="12" t="e">
        <f>VLOOKUP($C306,TR!$D$3:$O$120,10,FALSE)</f>
        <v>#N/A</v>
      </c>
      <c r="P306" s="12" t="e">
        <f>VLOOKUP($C306,TR!$E$3:$O$120,10,FALSE)</f>
        <v>#N/A</v>
      </c>
      <c r="Q306" s="12" t="e">
        <f>VLOOKUP($C306,BR!$D$3:$O$120,8,FALSE)</f>
        <v>#N/A</v>
      </c>
      <c r="R306" s="47">
        <f>SUMIF(K306:Q306,"&gt;0")</f>
        <v>0</v>
      </c>
      <c r="S306" s="47">
        <f>J306+R306</f>
        <v>0</v>
      </c>
    </row>
    <row r="307" spans="1:19" x14ac:dyDescent="0.2">
      <c r="A307" t="str">
        <f>IF(S307&gt;0,ROW()-4,"")</f>
        <v/>
      </c>
      <c r="B307" s="30"/>
      <c r="C307" s="31"/>
      <c r="D307" s="12" t="e">
        <f>VLOOKUP($C307,GT!$D$3:$O$113,4,FALSE)</f>
        <v>#N/A</v>
      </c>
      <c r="E307" s="12" t="e">
        <f>VLOOKUP($C307,BK!$D$3:$O$120,4,FALSE)</f>
        <v>#N/A</v>
      </c>
      <c r="F307" s="12" t="e">
        <f>VLOOKUP($C307,BA!$D$3:$O$120,4,FALSE)</f>
        <v>#N/A</v>
      </c>
      <c r="G307" s="12" t="e">
        <f>VLOOKUP($C307,PB!$D$3:$O$124,4,FALSE)</f>
        <v>#N/A</v>
      </c>
      <c r="H307" s="12" t="e">
        <f>VLOOKUP($C307,TR!$D$3:$O$120,5,FALSE)</f>
        <v>#N/A</v>
      </c>
      <c r="I307" s="12" t="e">
        <f>VLOOKUP($C307,TR!$E$3:$O$120,5,FALSE)</f>
        <v>#N/A</v>
      </c>
      <c r="J307" s="47">
        <f>SUMIF(D307:I307,"&gt;0")</f>
        <v>0</v>
      </c>
      <c r="K307" s="12" t="e">
        <f>VLOOKUP($C307,GT!$D$3:$O$113,8,FALSE)</f>
        <v>#N/A</v>
      </c>
      <c r="L307" s="12" t="e">
        <f>VLOOKUP($C307,BK!$D$3:$O$120,8,FALSE)</f>
        <v>#N/A</v>
      </c>
      <c r="M307" s="12" t="e">
        <f>VLOOKUP($C307,BA!$D$3:$O$120,8,FALSE)</f>
        <v>#N/A</v>
      </c>
      <c r="N307" s="12" t="e">
        <f>VLOOKUP($C307,PB!$D$3:$O$124,8,FALSE)</f>
        <v>#N/A</v>
      </c>
      <c r="O307" s="12" t="e">
        <f>VLOOKUP($C307,TR!$D$3:$O$120,10,FALSE)</f>
        <v>#N/A</v>
      </c>
      <c r="P307" s="12" t="e">
        <f>VLOOKUP($C307,TR!$E$3:$O$120,10,FALSE)</f>
        <v>#N/A</v>
      </c>
      <c r="Q307" s="12" t="e">
        <f>VLOOKUP($C307,BR!$D$3:$O$120,8,FALSE)</f>
        <v>#N/A</v>
      </c>
      <c r="R307" s="47">
        <f>SUMIF(K307:Q307,"&gt;0")</f>
        <v>0</v>
      </c>
      <c r="S307" s="47">
        <f>J307+R307</f>
        <v>0</v>
      </c>
    </row>
    <row r="308" spans="1:19" x14ac:dyDescent="0.2">
      <c r="A308" t="str">
        <f>IF(S308&gt;0,ROW()-4,"")</f>
        <v/>
      </c>
      <c r="B308" s="30"/>
      <c r="C308" s="35"/>
      <c r="D308" s="12" t="e">
        <f>VLOOKUP($C308,GT!$D$3:$O$113,4,FALSE)</f>
        <v>#N/A</v>
      </c>
      <c r="E308" s="12" t="e">
        <f>VLOOKUP($C308,BK!$D$3:$O$120,4,FALSE)</f>
        <v>#N/A</v>
      </c>
      <c r="F308" s="12" t="e">
        <f>VLOOKUP($C308,BA!$D$3:$O$120,4,FALSE)</f>
        <v>#N/A</v>
      </c>
      <c r="G308" s="12" t="e">
        <f>VLOOKUP($C308,PB!$D$3:$O$124,4,FALSE)</f>
        <v>#N/A</v>
      </c>
      <c r="H308" s="12" t="e">
        <f>VLOOKUP($C308,TR!$D$3:$O$120,5,FALSE)</f>
        <v>#N/A</v>
      </c>
      <c r="I308" s="12" t="e">
        <f>VLOOKUP($C308,TR!$E$3:$O$120,5,FALSE)</f>
        <v>#N/A</v>
      </c>
      <c r="J308" s="47">
        <f>SUMIF(D308:I308,"&gt;0")</f>
        <v>0</v>
      </c>
      <c r="K308" s="12" t="e">
        <f>VLOOKUP($C308,GT!$D$3:$O$113,8,FALSE)</f>
        <v>#N/A</v>
      </c>
      <c r="L308" s="12" t="e">
        <f>VLOOKUP($C308,BK!$D$3:$O$120,8,FALSE)</f>
        <v>#N/A</v>
      </c>
      <c r="M308" s="12" t="e">
        <f>VLOOKUP($C308,BA!$D$3:$O$120,8,FALSE)</f>
        <v>#N/A</v>
      </c>
      <c r="N308" s="12" t="e">
        <f>VLOOKUP($C308,PB!$D$3:$O$124,8,FALSE)</f>
        <v>#N/A</v>
      </c>
      <c r="O308" s="12" t="e">
        <f>VLOOKUP($C308,TR!$D$3:$O$120,10,FALSE)</f>
        <v>#N/A</v>
      </c>
      <c r="P308" s="12" t="e">
        <f>VLOOKUP($C308,TR!$E$3:$O$120,10,FALSE)</f>
        <v>#N/A</v>
      </c>
      <c r="Q308" s="12" t="e">
        <f>VLOOKUP($C308,BR!$D$3:$O$120,8,FALSE)</f>
        <v>#N/A</v>
      </c>
      <c r="R308" s="47">
        <f>SUMIF(K308:Q308,"&gt;0")</f>
        <v>0</v>
      </c>
      <c r="S308" s="47">
        <f>J308+R308</f>
        <v>0</v>
      </c>
    </row>
    <row r="309" spans="1:19" x14ac:dyDescent="0.2">
      <c r="B309" s="30"/>
      <c r="C309" s="31"/>
      <c r="D309" s="84"/>
      <c r="E309" s="84"/>
      <c r="F309" s="84"/>
      <c r="G309" s="84"/>
      <c r="H309" s="84"/>
      <c r="I309" s="84"/>
      <c r="J309" s="47"/>
      <c r="K309" s="84"/>
      <c r="L309" s="84"/>
      <c r="M309" s="84"/>
      <c r="N309" s="84"/>
      <c r="O309" s="84"/>
      <c r="P309" s="84"/>
      <c r="Q309" s="84"/>
      <c r="R309" s="47"/>
      <c r="S309" s="47"/>
    </row>
    <row r="310" spans="1:19" x14ac:dyDescent="0.2">
      <c r="A310" t="str">
        <f>IF(S310&gt;0,ROW()-4,"")</f>
        <v/>
      </c>
      <c r="B310" s="30"/>
      <c r="C310" s="35"/>
      <c r="D310" s="12" t="e">
        <f>VLOOKUP($C310,GT!$D$3:$O$113,4,FALSE)</f>
        <v>#N/A</v>
      </c>
      <c r="E310" s="12" t="e">
        <f>VLOOKUP($C310,BK!$D$3:$O$120,4,FALSE)</f>
        <v>#N/A</v>
      </c>
      <c r="F310" s="12" t="e">
        <f>VLOOKUP($C310,BA!$D$3:$O$120,4,FALSE)</f>
        <v>#N/A</v>
      </c>
      <c r="G310" s="12" t="e">
        <f>VLOOKUP($C310,PB!$D$3:$O$124,4,FALSE)</f>
        <v>#N/A</v>
      </c>
      <c r="H310" s="12" t="e">
        <f>VLOOKUP($C310,TR!$D$3:$O$120,5,FALSE)</f>
        <v>#N/A</v>
      </c>
      <c r="I310" s="12" t="e">
        <f>VLOOKUP($C310,TR!$E$3:$O$120,5,FALSE)</f>
        <v>#N/A</v>
      </c>
      <c r="J310" s="47">
        <f>SUMIF(D310:I310,"&gt;0")</f>
        <v>0</v>
      </c>
      <c r="K310" s="12" t="e">
        <f>VLOOKUP($C310,GT!$D$3:$O$113,8,FALSE)</f>
        <v>#N/A</v>
      </c>
      <c r="L310" s="12" t="e">
        <f>VLOOKUP($C310,BK!$D$3:$O$120,8,FALSE)</f>
        <v>#N/A</v>
      </c>
      <c r="M310" s="12" t="e">
        <f>VLOOKUP($C310,BA!$D$3:$O$120,8,FALSE)</f>
        <v>#N/A</v>
      </c>
      <c r="N310" s="12" t="e">
        <f>VLOOKUP($C310,PB!$D$3:$O$124,8,FALSE)</f>
        <v>#N/A</v>
      </c>
      <c r="O310" s="12" t="e">
        <f>VLOOKUP($C310,TR!$D$3:$O$120,10,FALSE)</f>
        <v>#N/A</v>
      </c>
      <c r="P310" s="12" t="e">
        <f>VLOOKUP($C310,TR!$E$3:$O$120,10,FALSE)</f>
        <v>#N/A</v>
      </c>
      <c r="Q310" s="12" t="e">
        <f>VLOOKUP($C310,BR!$D$3:$O$120,8,FALSE)</f>
        <v>#N/A</v>
      </c>
      <c r="R310" s="47">
        <f>SUMIF(K310:Q310,"&gt;0")</f>
        <v>0</v>
      </c>
      <c r="S310" s="47">
        <f>J310+R310</f>
        <v>0</v>
      </c>
    </row>
    <row r="311" spans="1:19" x14ac:dyDescent="0.2">
      <c r="A311" t="str">
        <f>IF(S311&gt;0,ROW()-4,"")</f>
        <v/>
      </c>
      <c r="B311" s="30"/>
      <c r="C311" s="31"/>
      <c r="D311" s="12" t="e">
        <f>VLOOKUP($C311,GT!$D$3:$O$113,4,FALSE)</f>
        <v>#N/A</v>
      </c>
      <c r="E311" s="12" t="e">
        <f>VLOOKUP($C311,BK!$D$3:$O$120,4,FALSE)</f>
        <v>#N/A</v>
      </c>
      <c r="F311" s="12" t="e">
        <f>VLOOKUP($C311,BA!$D$3:$O$120,4,FALSE)</f>
        <v>#N/A</v>
      </c>
      <c r="G311" s="12" t="e">
        <f>VLOOKUP($C311,PB!$D$3:$O$124,4,FALSE)</f>
        <v>#N/A</v>
      </c>
      <c r="H311" s="12" t="e">
        <f>VLOOKUP($C311,TR!$D$3:$O$120,5,FALSE)</f>
        <v>#N/A</v>
      </c>
      <c r="I311" s="12" t="e">
        <f>VLOOKUP($C311,TR!$E$3:$O$120,5,FALSE)</f>
        <v>#N/A</v>
      </c>
      <c r="J311" s="47">
        <f>SUMIF(D311:I311,"&gt;0")</f>
        <v>0</v>
      </c>
      <c r="K311" s="12" t="e">
        <f>VLOOKUP($C311,GT!$D$3:$O$113,8,FALSE)</f>
        <v>#N/A</v>
      </c>
      <c r="L311" s="12" t="e">
        <f>VLOOKUP($C311,BK!$D$3:$O$120,8,FALSE)</f>
        <v>#N/A</v>
      </c>
      <c r="M311" s="12" t="e">
        <f>VLOOKUP($C311,BA!$D$3:$O$120,8,FALSE)</f>
        <v>#N/A</v>
      </c>
      <c r="N311" s="12" t="e">
        <f>VLOOKUP($C311,PB!$D$3:$O$124,8,FALSE)</f>
        <v>#N/A</v>
      </c>
      <c r="O311" s="12" t="e">
        <f>VLOOKUP($C311,TR!$D$3:$O$120,10,FALSE)</f>
        <v>#N/A</v>
      </c>
      <c r="P311" s="12" t="e">
        <f>VLOOKUP($C311,TR!$E$3:$O$120,10,FALSE)</f>
        <v>#N/A</v>
      </c>
      <c r="Q311" s="12" t="e">
        <f>VLOOKUP($C311,BR!$D$3:$O$120,8,FALSE)</f>
        <v>#N/A</v>
      </c>
      <c r="R311" s="47">
        <f>SUMIF(K311:Q311,"&gt;0")</f>
        <v>0</v>
      </c>
      <c r="S311" s="47">
        <f>J311+R311</f>
        <v>0</v>
      </c>
    </row>
    <row r="312" spans="1:19" x14ac:dyDescent="0.2">
      <c r="B312" s="30"/>
      <c r="C312" s="31"/>
      <c r="D312" s="84"/>
      <c r="E312" s="84"/>
      <c r="F312" s="84"/>
      <c r="G312" s="84"/>
      <c r="H312" s="84"/>
      <c r="I312" s="84"/>
      <c r="J312" s="47"/>
      <c r="K312" s="84"/>
      <c r="L312" s="84"/>
      <c r="M312" s="84"/>
      <c r="N312" s="84"/>
      <c r="O312" s="84"/>
      <c r="P312" s="84"/>
      <c r="Q312" s="84"/>
      <c r="R312" s="47"/>
      <c r="S312" s="47"/>
    </row>
    <row r="313" spans="1:19" x14ac:dyDescent="0.2">
      <c r="A313" t="str">
        <f>IF(S313&gt;0,ROW()-4,"")</f>
        <v/>
      </c>
      <c r="B313" s="30"/>
      <c r="C313" s="31"/>
      <c r="D313" s="12" t="e">
        <f>VLOOKUP($C313,GT!$D$3:$O$113,4,FALSE)</f>
        <v>#N/A</v>
      </c>
      <c r="E313" s="12" t="e">
        <f>VLOOKUP($C313,BK!$D$3:$O$120,4,FALSE)</f>
        <v>#N/A</v>
      </c>
      <c r="F313" s="12" t="e">
        <f>VLOOKUP($C313,BA!$D$3:$O$120,4,FALSE)</f>
        <v>#N/A</v>
      </c>
      <c r="G313" s="12" t="e">
        <f>VLOOKUP($C313,PB!$D$3:$O$124,4,FALSE)</f>
        <v>#N/A</v>
      </c>
      <c r="H313" s="12" t="e">
        <f>VLOOKUP($C313,TR!$D$3:$O$120,5,FALSE)</f>
        <v>#N/A</v>
      </c>
      <c r="I313" s="12" t="e">
        <f>VLOOKUP($C313,TR!$E$3:$O$120,5,FALSE)</f>
        <v>#N/A</v>
      </c>
      <c r="J313" s="47">
        <f>SUMIF(D313:I313,"&gt;0")</f>
        <v>0</v>
      </c>
      <c r="K313" s="12" t="e">
        <f>VLOOKUP($C313,GT!$D$3:$O$113,8,FALSE)</f>
        <v>#N/A</v>
      </c>
      <c r="L313" s="12" t="e">
        <f>VLOOKUP($C313,BK!$D$3:$O$120,8,FALSE)</f>
        <v>#N/A</v>
      </c>
      <c r="M313" s="12" t="e">
        <f>VLOOKUP($C313,BA!$D$3:$O$120,8,FALSE)</f>
        <v>#N/A</v>
      </c>
      <c r="N313" s="12" t="e">
        <f>VLOOKUP($C313,PB!$D$3:$O$124,8,FALSE)</f>
        <v>#N/A</v>
      </c>
      <c r="O313" s="12" t="e">
        <f>VLOOKUP($C313,TR!$D$3:$O$120,10,FALSE)</f>
        <v>#N/A</v>
      </c>
      <c r="P313" s="12" t="e">
        <f>VLOOKUP($C313,TR!$E$3:$O$120,10,FALSE)</f>
        <v>#N/A</v>
      </c>
      <c r="Q313" s="12" t="e">
        <f>VLOOKUP($C313,BR!$D$3:$O$120,8,FALSE)</f>
        <v>#N/A</v>
      </c>
      <c r="R313" s="47">
        <f>SUMIF(K313:Q313,"&gt;0")</f>
        <v>0</v>
      </c>
      <c r="S313" s="47">
        <f>J313+R313</f>
        <v>0</v>
      </c>
    </row>
    <row r="314" spans="1:19" x14ac:dyDescent="0.2">
      <c r="B314" s="48"/>
      <c r="C314" s="67"/>
      <c r="D314" s="84"/>
      <c r="E314" s="84"/>
      <c r="F314" s="84"/>
      <c r="G314" s="84"/>
      <c r="H314" s="84"/>
      <c r="I314" s="84"/>
      <c r="J314" s="47"/>
      <c r="K314" s="84"/>
      <c r="L314" s="84"/>
      <c r="M314" s="84"/>
      <c r="N314" s="84"/>
      <c r="O314" s="84"/>
      <c r="P314" s="84"/>
      <c r="Q314" s="84"/>
      <c r="R314" s="47"/>
      <c r="S314" s="47"/>
    </row>
    <row r="315" spans="1:19" ht="13.5" thickBot="1" x14ac:dyDescent="0.25">
      <c r="B315" s="72"/>
      <c r="C315" s="79"/>
      <c r="D315" s="84"/>
      <c r="E315" s="84"/>
      <c r="F315" s="84"/>
      <c r="G315" s="84"/>
      <c r="H315" s="84"/>
      <c r="I315" s="84"/>
      <c r="J315" s="47"/>
      <c r="K315" s="84"/>
      <c r="L315" s="84"/>
      <c r="M315" s="84"/>
      <c r="N315" s="84"/>
      <c r="O315" s="84"/>
      <c r="P315" s="84"/>
      <c r="Q315" s="84"/>
      <c r="R315" s="47"/>
      <c r="S315" s="47"/>
    </row>
    <row r="316" spans="1:19" ht="13.5" thickTop="1" x14ac:dyDescent="0.2">
      <c r="A316" t="str">
        <f>IF(S316&gt;0,ROW()-4,"")</f>
        <v/>
      </c>
      <c r="B316" s="74"/>
      <c r="C316" s="75"/>
      <c r="D316" s="12" t="e">
        <f>VLOOKUP($C316,GT!$D$3:$O$113,4,FALSE)</f>
        <v>#N/A</v>
      </c>
      <c r="E316" s="12" t="e">
        <f>VLOOKUP($C316,BK!$D$3:$O$120,4,FALSE)</f>
        <v>#N/A</v>
      </c>
      <c r="F316" s="12" t="e">
        <f>VLOOKUP($C316,BA!$D$3:$O$120,4,FALSE)</f>
        <v>#N/A</v>
      </c>
      <c r="G316" s="12" t="e">
        <f>VLOOKUP($C316,PB!$D$3:$O$124,4,FALSE)</f>
        <v>#N/A</v>
      </c>
      <c r="H316" s="12" t="e">
        <f>VLOOKUP($C316,TR!$D$3:$O$120,5,FALSE)</f>
        <v>#N/A</v>
      </c>
      <c r="I316" s="12" t="e">
        <f>VLOOKUP($C316,TR!$E$3:$O$120,5,FALSE)</f>
        <v>#N/A</v>
      </c>
      <c r="J316" s="47">
        <f>SUMIF(D316:I316,"&gt;0")</f>
        <v>0</v>
      </c>
      <c r="K316" s="12" t="e">
        <f>VLOOKUP($C316,GT!$D$3:$O$113,8,FALSE)</f>
        <v>#N/A</v>
      </c>
      <c r="L316" s="12" t="e">
        <f>VLOOKUP($C316,BK!$D$3:$O$120,8,FALSE)</f>
        <v>#N/A</v>
      </c>
      <c r="M316" s="12" t="e">
        <f>VLOOKUP($C316,BA!$D$3:$O$120,8,FALSE)</f>
        <v>#N/A</v>
      </c>
      <c r="N316" s="12" t="e">
        <f>VLOOKUP($C316,PB!$D$3:$O$124,8,FALSE)</f>
        <v>#N/A</v>
      </c>
      <c r="O316" s="12" t="e">
        <f>VLOOKUP($C316,TR!$D$3:$O$120,10,FALSE)</f>
        <v>#N/A</v>
      </c>
      <c r="P316" s="12" t="e">
        <f>VLOOKUP($C316,TR!$E$3:$O$120,10,FALSE)</f>
        <v>#N/A</v>
      </c>
      <c r="Q316" s="12" t="e">
        <f>VLOOKUP($C316,BR!$D$3:$O$120,8,FALSE)</f>
        <v>#N/A</v>
      </c>
      <c r="R316" s="47">
        <f>SUMIF(K316:Q316,"&gt;0")</f>
        <v>0</v>
      </c>
      <c r="S316" s="47">
        <f>J316+R316</f>
        <v>0</v>
      </c>
    </row>
    <row r="317" spans="1:19" x14ac:dyDescent="0.2">
      <c r="A317" t="str">
        <f>IF(S317&gt;0,ROW()-4,"")</f>
        <v/>
      </c>
      <c r="B317" s="38"/>
      <c r="C317" s="35"/>
      <c r="D317" s="12" t="e">
        <f>VLOOKUP($C317,GT!$D$3:$O$113,4,FALSE)</f>
        <v>#N/A</v>
      </c>
      <c r="E317" s="12" t="e">
        <f>VLOOKUP($C317,BK!$D$3:$O$120,4,FALSE)</f>
        <v>#N/A</v>
      </c>
      <c r="F317" s="12" t="e">
        <f>VLOOKUP($C317,BA!$D$3:$O$120,4,FALSE)</f>
        <v>#N/A</v>
      </c>
      <c r="G317" s="12" t="e">
        <f>VLOOKUP($C317,PB!$D$3:$O$124,4,FALSE)</f>
        <v>#N/A</v>
      </c>
      <c r="H317" s="12" t="e">
        <f>VLOOKUP($C317,TR!$D$3:$O$120,5,FALSE)</f>
        <v>#N/A</v>
      </c>
      <c r="I317" s="12" t="e">
        <f>VLOOKUP($C317,TR!$E$3:$O$120,5,FALSE)</f>
        <v>#N/A</v>
      </c>
      <c r="J317" s="47">
        <f>SUMIF(D317:I317,"&gt;0")</f>
        <v>0</v>
      </c>
      <c r="K317" s="12" t="e">
        <f>VLOOKUP($C317,GT!$D$3:$O$113,8,FALSE)</f>
        <v>#N/A</v>
      </c>
      <c r="L317" s="12" t="e">
        <f>VLOOKUP($C317,BK!$D$3:$O$120,8,FALSE)</f>
        <v>#N/A</v>
      </c>
      <c r="M317" s="12" t="e">
        <f>VLOOKUP($C317,BA!$D$3:$O$120,8,FALSE)</f>
        <v>#N/A</v>
      </c>
      <c r="N317" s="12" t="e">
        <f>VLOOKUP($C317,PB!$D$3:$O$124,8,FALSE)</f>
        <v>#N/A</v>
      </c>
      <c r="O317" s="12" t="e">
        <f>VLOOKUP($C317,TR!$D$3:$O$120,10,FALSE)</f>
        <v>#N/A</v>
      </c>
      <c r="P317" s="12" t="e">
        <f>VLOOKUP($C317,TR!$E$3:$O$120,10,FALSE)</f>
        <v>#N/A</v>
      </c>
      <c r="Q317" s="12" t="e">
        <f>VLOOKUP($C317,BR!$D$3:$O$120,8,FALSE)</f>
        <v>#N/A</v>
      </c>
      <c r="R317" s="47">
        <f>SUMIF(K317:Q317,"&gt;0")</f>
        <v>0</v>
      </c>
      <c r="S317" s="47">
        <f>J317+R317</f>
        <v>0</v>
      </c>
    </row>
    <row r="318" spans="1:19" x14ac:dyDescent="0.2">
      <c r="A318" t="str">
        <f>IF(S318&gt;0,ROW()-4,"")</f>
        <v/>
      </c>
      <c r="B318" s="38"/>
      <c r="C318" s="35"/>
      <c r="D318" s="12" t="e">
        <f>VLOOKUP($C318,GT!$D$3:$O$113,4,FALSE)</f>
        <v>#N/A</v>
      </c>
      <c r="E318" s="12" t="e">
        <f>VLOOKUP($C318,BK!$D$3:$O$120,4,FALSE)</f>
        <v>#N/A</v>
      </c>
      <c r="F318" s="12" t="e">
        <f>VLOOKUP($C318,BA!$D$3:$O$120,4,FALSE)</f>
        <v>#N/A</v>
      </c>
      <c r="G318" s="12" t="e">
        <f>VLOOKUP($C318,PB!$D$3:$O$124,4,FALSE)</f>
        <v>#N/A</v>
      </c>
      <c r="H318" s="12" t="e">
        <f>VLOOKUP($C318,TR!$D$3:$O$120,5,FALSE)</f>
        <v>#N/A</v>
      </c>
      <c r="I318" s="12" t="e">
        <f>VLOOKUP($C318,TR!$E$3:$O$120,5,FALSE)</f>
        <v>#N/A</v>
      </c>
      <c r="J318" s="47">
        <f>SUMIF(D318:I318,"&gt;0")</f>
        <v>0</v>
      </c>
      <c r="K318" s="12" t="e">
        <f>VLOOKUP($C318,GT!$D$3:$O$113,8,FALSE)</f>
        <v>#N/A</v>
      </c>
      <c r="L318" s="12" t="e">
        <f>VLOOKUP($C318,BK!$D$3:$O$120,8,FALSE)</f>
        <v>#N/A</v>
      </c>
      <c r="M318" s="12" t="e">
        <f>VLOOKUP($C318,BA!$D$3:$O$120,8,FALSE)</f>
        <v>#N/A</v>
      </c>
      <c r="N318" s="12" t="e">
        <f>VLOOKUP($C318,PB!$D$3:$O$124,8,FALSE)</f>
        <v>#N/A</v>
      </c>
      <c r="O318" s="12" t="e">
        <f>VLOOKUP($C318,TR!$D$3:$O$120,10,FALSE)</f>
        <v>#N/A</v>
      </c>
      <c r="P318" s="12" t="e">
        <f>VLOOKUP($C318,TR!$E$3:$O$120,10,FALSE)</f>
        <v>#N/A</v>
      </c>
      <c r="Q318" s="12" t="e">
        <f>VLOOKUP($C318,BR!$D$3:$O$120,8,FALSE)</f>
        <v>#N/A</v>
      </c>
      <c r="R318" s="47">
        <f>SUMIF(K318:Q318,"&gt;0")</f>
        <v>0</v>
      </c>
      <c r="S318" s="47">
        <f>J318+R318</f>
        <v>0</v>
      </c>
    </row>
    <row r="319" spans="1:19" x14ac:dyDescent="0.2">
      <c r="A319" t="str">
        <f>IF(S319&gt;0,ROW()-4,"")</f>
        <v/>
      </c>
      <c r="B319" s="30"/>
      <c r="C319" s="35"/>
      <c r="D319" s="85" t="e">
        <f>VLOOKUP($C319,GT!$D$3:$O$113,4,FALSE)</f>
        <v>#N/A</v>
      </c>
      <c r="E319" s="85" t="e">
        <f>VLOOKUP($C319,BK!$D$3:$O$120,4,FALSE)</f>
        <v>#N/A</v>
      </c>
      <c r="F319" s="85" t="e">
        <f>VLOOKUP($C319,BA!$D$3:$O$120,4,FALSE)</f>
        <v>#N/A</v>
      </c>
      <c r="G319" s="85" t="e">
        <f>VLOOKUP($C319,PB!$D$3:$O$124,4,FALSE)</f>
        <v>#N/A</v>
      </c>
      <c r="H319" s="85" t="e">
        <f>VLOOKUP($C319,TR!$D$3:$O$120,5,FALSE)</f>
        <v>#N/A</v>
      </c>
      <c r="I319" s="85" t="e">
        <f>VLOOKUP($C319,TR!$E$3:$O$120,5,FALSE)</f>
        <v>#N/A</v>
      </c>
      <c r="J319" s="2">
        <f>SUMIF(D319:I319,"&gt;0")</f>
        <v>0</v>
      </c>
      <c r="K319" s="85" t="e">
        <f>VLOOKUP($C319,GT!$D$3:$O$113,8,FALSE)</f>
        <v>#N/A</v>
      </c>
      <c r="L319" s="85" t="e">
        <f>VLOOKUP($C319,BK!$D$3:$O$120,8,FALSE)</f>
        <v>#N/A</v>
      </c>
      <c r="M319" s="85" t="e">
        <f>VLOOKUP($C319,BA!$D$3:$O$120,8,FALSE)</f>
        <v>#N/A</v>
      </c>
      <c r="N319" s="85" t="e">
        <f>VLOOKUP($C319,PB!$D$3:$O$124,8,FALSE)</f>
        <v>#N/A</v>
      </c>
      <c r="O319" s="85" t="e">
        <f>VLOOKUP($C319,TR!$D$3:$O$120,10,FALSE)</f>
        <v>#N/A</v>
      </c>
      <c r="P319" s="85" t="e">
        <f>VLOOKUP($C319,TR!$E$3:$O$120,10,FALSE)</f>
        <v>#N/A</v>
      </c>
      <c r="Q319" s="85" t="e">
        <f>VLOOKUP($C319,BR!$D$3:$O$120,8,FALSE)</f>
        <v>#N/A</v>
      </c>
      <c r="R319" s="2">
        <f>SUMIF(K319:Q319,"&gt;0")</f>
        <v>0</v>
      </c>
      <c r="S319" s="2">
        <f>J319+R319</f>
        <v>0</v>
      </c>
    </row>
    <row r="320" spans="1:19" x14ac:dyDescent="0.2">
      <c r="B320" s="30"/>
      <c r="C320" s="3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t="str">
        <f>IF(S321&gt;0,ROW()-4,"")</f>
        <v/>
      </c>
      <c r="B321" s="30"/>
      <c r="C321" s="35"/>
      <c r="D321" s="85" t="e">
        <f>VLOOKUP($C321,GT!$D$3:$O$113,4,FALSE)</f>
        <v>#N/A</v>
      </c>
      <c r="E321" s="85" t="e">
        <f>VLOOKUP($C321,BK!$D$3:$O$120,4,FALSE)</f>
        <v>#N/A</v>
      </c>
      <c r="F321" s="85" t="e">
        <f>VLOOKUP($C321,BA!$D$3:$O$120,4,FALSE)</f>
        <v>#N/A</v>
      </c>
      <c r="G321" s="85" t="e">
        <f>VLOOKUP($C321,PB!$D$3:$O$124,4,FALSE)</f>
        <v>#N/A</v>
      </c>
      <c r="H321" s="85" t="e">
        <f>VLOOKUP($C321,TR!$D$3:$O$120,5,FALSE)</f>
        <v>#N/A</v>
      </c>
      <c r="I321" s="85" t="e">
        <f>VLOOKUP($C321,TR!$E$3:$O$120,5,FALSE)</f>
        <v>#N/A</v>
      </c>
      <c r="J321" s="2">
        <f>SUMIF(D321:I321,"&gt;0")</f>
        <v>0</v>
      </c>
      <c r="K321" s="85" t="e">
        <f>VLOOKUP($C321,GT!$D$3:$O$113,8,FALSE)</f>
        <v>#N/A</v>
      </c>
      <c r="L321" s="85" t="e">
        <f>VLOOKUP($C321,BK!$D$3:$O$120,8,FALSE)</f>
        <v>#N/A</v>
      </c>
      <c r="M321" s="85" t="e">
        <f>VLOOKUP($C321,BA!$D$3:$O$120,8,FALSE)</f>
        <v>#N/A</v>
      </c>
      <c r="N321" s="85" t="e">
        <f>VLOOKUP($C321,PB!$D$3:$O$124,8,FALSE)</f>
        <v>#N/A</v>
      </c>
      <c r="O321" s="85" t="e">
        <f>VLOOKUP($C321,TR!$D$3:$O$120,10,FALSE)</f>
        <v>#N/A</v>
      </c>
      <c r="P321" s="85" t="e">
        <f>VLOOKUP($C321,TR!$E$3:$O$120,10,FALSE)</f>
        <v>#N/A</v>
      </c>
      <c r="Q321" s="85" t="e">
        <f>VLOOKUP($C321,BR!$D$3:$O$120,8,FALSE)</f>
        <v>#N/A</v>
      </c>
      <c r="R321" s="2">
        <f>SUMIF(K321:Q321,"&gt;0")</f>
        <v>0</v>
      </c>
      <c r="S321" s="2">
        <f>J321+R321</f>
        <v>0</v>
      </c>
    </row>
    <row r="322" spans="1:19" x14ac:dyDescent="0.2">
      <c r="B322" s="38"/>
      <c r="C322" s="3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t="str">
        <f>IF(S323&gt;0,ROW()-4,"")</f>
        <v/>
      </c>
      <c r="B323" s="30"/>
      <c r="C323" s="35"/>
      <c r="D323" s="85" t="e">
        <f>VLOOKUP($C323,GT!$D$3:$O$113,4,FALSE)</f>
        <v>#N/A</v>
      </c>
      <c r="E323" s="85" t="e">
        <f>VLOOKUP($C323,BK!$D$3:$O$120,4,FALSE)</f>
        <v>#N/A</v>
      </c>
      <c r="F323" s="85" t="e">
        <f>VLOOKUP($C323,BA!$D$3:$O$120,4,FALSE)</f>
        <v>#N/A</v>
      </c>
      <c r="G323" s="85" t="e">
        <f>VLOOKUP($C323,PB!$D$3:$O$124,4,FALSE)</f>
        <v>#N/A</v>
      </c>
      <c r="H323" s="85" t="e">
        <f>VLOOKUP($C323,TR!$D$3:$O$120,5,FALSE)</f>
        <v>#N/A</v>
      </c>
      <c r="I323" s="85" t="e">
        <f>VLOOKUP($C323,TR!$E$3:$O$120,5,FALSE)</f>
        <v>#N/A</v>
      </c>
      <c r="J323" s="2">
        <f>SUMIF(D323:I323,"&gt;0")</f>
        <v>0</v>
      </c>
      <c r="K323" s="85" t="e">
        <f>VLOOKUP($C323,GT!$D$3:$O$113,8,FALSE)</f>
        <v>#N/A</v>
      </c>
      <c r="L323" s="85" t="e">
        <f>VLOOKUP($C323,BK!$D$3:$O$120,8,FALSE)</f>
        <v>#N/A</v>
      </c>
      <c r="M323" s="85" t="e">
        <f>VLOOKUP($C323,BA!$D$3:$O$120,8,FALSE)</f>
        <v>#N/A</v>
      </c>
      <c r="N323" s="85" t="e">
        <f>VLOOKUP($C323,PB!$D$3:$O$124,8,FALSE)</f>
        <v>#N/A</v>
      </c>
      <c r="O323" s="85" t="e">
        <f>VLOOKUP($C323,TR!$D$3:$O$120,10,FALSE)</f>
        <v>#N/A</v>
      </c>
      <c r="P323" s="85" t="e">
        <f>VLOOKUP($C323,TR!$E$3:$O$120,10,FALSE)</f>
        <v>#N/A</v>
      </c>
      <c r="Q323" s="85" t="e">
        <f>VLOOKUP($C323,BR!$D$3:$O$120,8,FALSE)</f>
        <v>#N/A</v>
      </c>
      <c r="R323" s="2">
        <f>SUMIF(K323:Q323,"&gt;0")</f>
        <v>0</v>
      </c>
      <c r="S323" s="2">
        <f>J323+R323</f>
        <v>0</v>
      </c>
    </row>
    <row r="324" spans="1:19" x14ac:dyDescent="0.2">
      <c r="B324" s="30"/>
      <c r="C324" s="3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t="str">
        <f>IF(S325&gt;0,ROW()-4,"")</f>
        <v/>
      </c>
      <c r="B325" s="30"/>
      <c r="C325" s="31"/>
      <c r="D325" s="85" t="e">
        <f>VLOOKUP($C325,GT!$D$3:$O$113,4,FALSE)</f>
        <v>#N/A</v>
      </c>
      <c r="E325" s="85" t="e">
        <f>VLOOKUP($C325,BK!$D$3:$O$120,4,FALSE)</f>
        <v>#N/A</v>
      </c>
      <c r="F325" s="85" t="e">
        <f>VLOOKUP($C325,BA!$D$3:$O$120,4,FALSE)</f>
        <v>#N/A</v>
      </c>
      <c r="G325" s="85" t="e">
        <f>VLOOKUP($C325,PB!$D$3:$O$124,4,FALSE)</f>
        <v>#N/A</v>
      </c>
      <c r="H325" s="85" t="e">
        <f>VLOOKUP($C325,TR!$D$3:$O$120,5,FALSE)</f>
        <v>#N/A</v>
      </c>
      <c r="I325" s="85" t="e">
        <f>VLOOKUP($C325,TR!$E$3:$O$120,5,FALSE)</f>
        <v>#N/A</v>
      </c>
      <c r="J325" s="2">
        <f>SUMIF(D325:I325,"&gt;0")</f>
        <v>0</v>
      </c>
      <c r="K325" s="85" t="e">
        <f>VLOOKUP($C325,GT!$D$3:$O$113,8,FALSE)</f>
        <v>#N/A</v>
      </c>
      <c r="L325" s="85" t="e">
        <f>VLOOKUP($C325,BK!$D$3:$O$120,8,FALSE)</f>
        <v>#N/A</v>
      </c>
      <c r="M325" s="85" t="e">
        <f>VLOOKUP($C325,BA!$D$3:$O$120,8,FALSE)</f>
        <v>#N/A</v>
      </c>
      <c r="N325" s="85" t="e">
        <f>VLOOKUP($C325,PB!$D$3:$O$124,8,FALSE)</f>
        <v>#N/A</v>
      </c>
      <c r="O325" s="85" t="e">
        <f>VLOOKUP($C325,TR!$D$3:$O$120,10,FALSE)</f>
        <v>#N/A</v>
      </c>
      <c r="P325" s="85" t="e">
        <f>VLOOKUP($C325,TR!$E$3:$O$120,10,FALSE)</f>
        <v>#N/A</v>
      </c>
      <c r="Q325" s="85" t="e">
        <f>VLOOKUP($C325,BR!$D$3:$O$120,8,FALSE)</f>
        <v>#N/A</v>
      </c>
      <c r="R325" s="2">
        <f>SUMIF(K325:Q325,"&gt;0")</f>
        <v>0</v>
      </c>
      <c r="S325" s="2">
        <f>J325+R325</f>
        <v>0</v>
      </c>
    </row>
    <row r="326" spans="1:19" x14ac:dyDescent="0.2">
      <c r="B326" s="38"/>
      <c r="C326" s="3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t="str">
        <f>IF(S327&gt;0,ROW()-4,"")</f>
        <v/>
      </c>
      <c r="B327" s="30"/>
      <c r="C327" s="35"/>
      <c r="D327" s="85" t="e">
        <f>VLOOKUP($C327,GT!$D$3:$O$113,4,FALSE)</f>
        <v>#N/A</v>
      </c>
      <c r="E327" s="85" t="e">
        <f>VLOOKUP($C327,BK!$D$3:$O$120,4,FALSE)</f>
        <v>#N/A</v>
      </c>
      <c r="F327" s="85" t="e">
        <f>VLOOKUP($C327,BA!$D$3:$O$120,4,FALSE)</f>
        <v>#N/A</v>
      </c>
      <c r="G327" s="85" t="e">
        <f>VLOOKUP($C327,PB!$D$3:$O$124,4,FALSE)</f>
        <v>#N/A</v>
      </c>
      <c r="H327" s="85" t="e">
        <f>VLOOKUP($C327,TR!$D$3:$O$120,5,FALSE)</f>
        <v>#N/A</v>
      </c>
      <c r="I327" s="85" t="e">
        <f>VLOOKUP($C327,TR!$E$3:$O$120,5,FALSE)</f>
        <v>#N/A</v>
      </c>
      <c r="J327" s="2">
        <f>SUMIF(D327:I327,"&gt;0")</f>
        <v>0</v>
      </c>
      <c r="K327" s="85" t="e">
        <f>VLOOKUP($C327,GT!$D$3:$O$113,8,FALSE)</f>
        <v>#N/A</v>
      </c>
      <c r="L327" s="85" t="e">
        <f>VLOOKUP($C327,BK!$D$3:$O$120,8,FALSE)</f>
        <v>#N/A</v>
      </c>
      <c r="M327" s="85" t="e">
        <f>VLOOKUP($C327,BA!$D$3:$O$120,8,FALSE)</f>
        <v>#N/A</v>
      </c>
      <c r="N327" s="85" t="e">
        <f>VLOOKUP($C327,PB!$D$3:$O$124,8,FALSE)</f>
        <v>#N/A</v>
      </c>
      <c r="O327" s="85" t="e">
        <f>VLOOKUP($C327,TR!$D$3:$O$120,10,FALSE)</f>
        <v>#N/A</v>
      </c>
      <c r="P327" s="85" t="e">
        <f>VLOOKUP($C327,TR!$E$3:$O$120,10,FALSE)</f>
        <v>#N/A</v>
      </c>
      <c r="Q327" s="85" t="e">
        <f>VLOOKUP($C327,BR!$D$3:$O$120,8,FALSE)</f>
        <v>#N/A</v>
      </c>
      <c r="R327" s="2">
        <f>SUMIF(K327:Q327,"&gt;0")</f>
        <v>0</v>
      </c>
      <c r="S327" s="2">
        <f>J327+R327</f>
        <v>0</v>
      </c>
    </row>
    <row r="328" spans="1:19" ht="13.5" thickBot="1" x14ac:dyDescent="0.25">
      <c r="A328" t="str">
        <f>IF(S328&gt;0,ROW()-4,"")</f>
        <v/>
      </c>
      <c r="B328" s="48"/>
      <c r="C328" s="71"/>
      <c r="D328" s="85" t="e">
        <f>VLOOKUP($C328,GT!$D$3:$O$113,4,FALSE)</f>
        <v>#N/A</v>
      </c>
      <c r="E328" s="85" t="e">
        <f>VLOOKUP($C328,BK!$D$3:$O$120,4,FALSE)</f>
        <v>#N/A</v>
      </c>
      <c r="F328" s="85" t="e">
        <f>VLOOKUP($C328,BA!$D$3:$O$120,4,FALSE)</f>
        <v>#N/A</v>
      </c>
      <c r="G328" s="85" t="e">
        <f>VLOOKUP($C328,PB!$D$3:$O$124,4,FALSE)</f>
        <v>#N/A</v>
      </c>
      <c r="H328" s="85" t="e">
        <f>VLOOKUP($C328,TR!$D$3:$O$120,5,FALSE)</f>
        <v>#N/A</v>
      </c>
      <c r="I328" s="85" t="e">
        <f>VLOOKUP($C328,TR!$E$3:$O$120,5,FALSE)</f>
        <v>#N/A</v>
      </c>
      <c r="J328" s="2">
        <f>SUMIF(D328:I328,"&gt;0")</f>
        <v>0</v>
      </c>
      <c r="K328" s="85" t="e">
        <f>VLOOKUP($C328,GT!$D$3:$O$113,8,FALSE)</f>
        <v>#N/A</v>
      </c>
      <c r="L328" s="85" t="e">
        <f>VLOOKUP($C328,BK!$D$3:$O$120,8,FALSE)</f>
        <v>#N/A</v>
      </c>
      <c r="M328" s="85" t="e">
        <f>VLOOKUP($C328,BA!$D$3:$O$120,8,FALSE)</f>
        <v>#N/A</v>
      </c>
      <c r="N328" s="85" t="e">
        <f>VLOOKUP($C328,PB!$D$3:$O$124,8,FALSE)</f>
        <v>#N/A</v>
      </c>
      <c r="O328" s="85" t="e">
        <f>VLOOKUP($C328,TR!$D$3:$O$120,10,FALSE)</f>
        <v>#N/A</v>
      </c>
      <c r="P328" s="85" t="e">
        <f>VLOOKUP($C328,TR!$E$3:$O$120,10,FALSE)</f>
        <v>#N/A</v>
      </c>
      <c r="Q328" s="85" t="e">
        <f>VLOOKUP($C328,BR!$D$3:$O$120,8,FALSE)</f>
        <v>#N/A</v>
      </c>
      <c r="R328" s="2">
        <f>SUMIF(K328:Q328,"&gt;0")</f>
        <v>0</v>
      </c>
      <c r="S328" s="2">
        <f>J328+R328</f>
        <v>0</v>
      </c>
    </row>
    <row r="329" spans="1:19" ht="13.5" thickTop="1" x14ac:dyDescent="0.2">
      <c r="A329" t="str">
        <f>IF(S329&gt;0,ROW()-4,"")</f>
        <v/>
      </c>
      <c r="B329" s="76"/>
      <c r="C329" s="77"/>
      <c r="D329" s="85" t="e">
        <f>VLOOKUP($C329,GT!$D$3:$O$113,4,FALSE)</f>
        <v>#N/A</v>
      </c>
      <c r="E329" s="85" t="e">
        <f>VLOOKUP($C329,BK!$D$3:$O$120,4,FALSE)</f>
        <v>#N/A</v>
      </c>
      <c r="F329" s="85" t="e">
        <f>VLOOKUP($C329,BA!$D$3:$O$120,4,FALSE)</f>
        <v>#N/A</v>
      </c>
      <c r="G329" s="85" t="e">
        <f>VLOOKUP($C329,PB!$D$3:$O$124,4,FALSE)</f>
        <v>#N/A</v>
      </c>
      <c r="H329" s="85" t="e">
        <f>VLOOKUP($C329,TR!$D$3:$O$120,5,FALSE)</f>
        <v>#N/A</v>
      </c>
      <c r="I329" s="85" t="e">
        <f>VLOOKUP($C329,TR!$E$3:$O$120,5,FALSE)</f>
        <v>#N/A</v>
      </c>
      <c r="J329" s="2">
        <f>SUMIF(D329:I329,"&gt;0")</f>
        <v>0</v>
      </c>
      <c r="K329" s="85" t="e">
        <f>VLOOKUP($C329,GT!$D$3:$O$113,8,FALSE)</f>
        <v>#N/A</v>
      </c>
      <c r="L329" s="85" t="e">
        <f>VLOOKUP($C329,BK!$D$3:$O$120,8,FALSE)</f>
        <v>#N/A</v>
      </c>
      <c r="M329" s="85" t="e">
        <f>VLOOKUP($C329,BA!$D$3:$O$120,8,FALSE)</f>
        <v>#N/A</v>
      </c>
      <c r="N329" s="85" t="e">
        <f>VLOOKUP($C329,PB!$D$3:$O$124,8,FALSE)</f>
        <v>#N/A</v>
      </c>
      <c r="O329" s="85" t="e">
        <f>VLOOKUP($C329,TR!$D$3:$O$120,10,FALSE)</f>
        <v>#N/A</v>
      </c>
      <c r="P329" s="85" t="e">
        <f>VLOOKUP($C329,TR!$E$3:$O$120,10,FALSE)</f>
        <v>#N/A</v>
      </c>
      <c r="Q329" s="85" t="e">
        <f>VLOOKUP($C329,BR!$D$3:$O$120,8,FALSE)</f>
        <v>#N/A</v>
      </c>
      <c r="R329" s="2">
        <f>SUMIF(K329:Q329,"&gt;0")</f>
        <v>0</v>
      </c>
      <c r="S329" s="2">
        <f>J329+R329</f>
        <v>0</v>
      </c>
    </row>
    <row r="330" spans="1:19" x14ac:dyDescent="0.2">
      <c r="B330" s="30"/>
      <c r="C330" s="3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">
      <c r="A331" t="str">
        <f>IF(S331&gt;0,ROW()-4,"")</f>
        <v/>
      </c>
      <c r="B331" s="30"/>
      <c r="C331" s="35"/>
      <c r="D331" s="85" t="e">
        <f>VLOOKUP($C331,GT!$D$3:$O$113,4,FALSE)</f>
        <v>#N/A</v>
      </c>
      <c r="E331" s="85" t="e">
        <f>VLOOKUP($C331,BK!$D$3:$O$120,4,FALSE)</f>
        <v>#N/A</v>
      </c>
      <c r="F331" s="85" t="e">
        <f>VLOOKUP($C331,BA!$D$3:$O$120,4,FALSE)</f>
        <v>#N/A</v>
      </c>
      <c r="G331" s="85" t="e">
        <f>VLOOKUP($C331,PB!$D$3:$O$124,4,FALSE)</f>
        <v>#N/A</v>
      </c>
      <c r="H331" s="85" t="e">
        <f>VLOOKUP($C331,TR!$D$3:$O$120,5,FALSE)</f>
        <v>#N/A</v>
      </c>
      <c r="I331" s="85" t="e">
        <f>VLOOKUP($C331,TR!$E$3:$O$120,5,FALSE)</f>
        <v>#N/A</v>
      </c>
      <c r="J331" s="2">
        <f>SUMIF(D331:I331,"&gt;0")</f>
        <v>0</v>
      </c>
      <c r="K331" s="85" t="e">
        <f>VLOOKUP($C331,GT!$D$3:$O$113,8,FALSE)</f>
        <v>#N/A</v>
      </c>
      <c r="L331" s="85" t="e">
        <f>VLOOKUP($C331,BK!$D$3:$O$120,8,FALSE)</f>
        <v>#N/A</v>
      </c>
      <c r="M331" s="85" t="e">
        <f>VLOOKUP($C331,BA!$D$3:$O$120,8,FALSE)</f>
        <v>#N/A</v>
      </c>
      <c r="N331" s="85" t="e">
        <f>VLOOKUP($C331,PB!$D$3:$O$124,8,FALSE)</f>
        <v>#N/A</v>
      </c>
      <c r="O331" s="85" t="e">
        <f>VLOOKUP($C331,TR!$D$3:$O$120,10,FALSE)</f>
        <v>#N/A</v>
      </c>
      <c r="P331" s="85" t="e">
        <f>VLOOKUP($C331,TR!$E$3:$O$120,10,FALSE)</f>
        <v>#N/A</v>
      </c>
      <c r="Q331" s="85" t="e">
        <f>VLOOKUP($C331,BR!$D$3:$O$120,8,FALSE)</f>
        <v>#N/A</v>
      </c>
      <c r="R331" s="2">
        <f>SUMIF(K331:Q331,"&gt;0")</f>
        <v>0</v>
      </c>
      <c r="S331" s="2">
        <f>J331+R331</f>
        <v>0</v>
      </c>
    </row>
    <row r="332" spans="1:19" x14ac:dyDescent="0.2">
      <c r="A332" t="str">
        <f>IF(S332&gt;0,ROW()-4,"")</f>
        <v/>
      </c>
      <c r="B332" s="30"/>
      <c r="C332" s="35"/>
      <c r="D332" s="85" t="e">
        <f>VLOOKUP($C332,GT!$D$3:$O$113,4,FALSE)</f>
        <v>#N/A</v>
      </c>
      <c r="E332" s="85" t="e">
        <f>VLOOKUP($C332,BK!$D$3:$O$120,4,FALSE)</f>
        <v>#N/A</v>
      </c>
      <c r="F332" s="85" t="e">
        <f>VLOOKUP($C332,BA!$D$3:$O$120,4,FALSE)</f>
        <v>#N/A</v>
      </c>
      <c r="G332" s="85" t="e">
        <f>VLOOKUP($C332,PB!$D$3:$O$124,4,FALSE)</f>
        <v>#N/A</v>
      </c>
      <c r="H332" s="85" t="e">
        <f>VLOOKUP($C332,TR!$D$3:$O$120,5,FALSE)</f>
        <v>#N/A</v>
      </c>
      <c r="I332" s="85" t="e">
        <f>VLOOKUP($C332,TR!$E$3:$O$120,5,FALSE)</f>
        <v>#N/A</v>
      </c>
      <c r="J332" s="2">
        <f>SUMIF(D332:I332,"&gt;0")</f>
        <v>0</v>
      </c>
      <c r="K332" s="85" t="e">
        <f>VLOOKUP($C332,GT!$D$3:$O$113,8,FALSE)</f>
        <v>#N/A</v>
      </c>
      <c r="L332" s="85" t="e">
        <f>VLOOKUP($C332,BK!$D$3:$O$120,8,FALSE)</f>
        <v>#N/A</v>
      </c>
      <c r="M332" s="85" t="e">
        <f>VLOOKUP($C332,BA!$D$3:$O$120,8,FALSE)</f>
        <v>#N/A</v>
      </c>
      <c r="N332" s="85" t="e">
        <f>VLOOKUP($C332,PB!$D$3:$O$124,8,FALSE)</f>
        <v>#N/A</v>
      </c>
      <c r="O332" s="85" t="e">
        <f>VLOOKUP($C332,TR!$D$3:$O$120,10,FALSE)</f>
        <v>#N/A</v>
      </c>
      <c r="P332" s="85" t="e">
        <f>VLOOKUP($C332,TR!$E$3:$O$120,10,FALSE)</f>
        <v>#N/A</v>
      </c>
      <c r="Q332" s="85" t="e">
        <f>VLOOKUP($C332,BR!$D$3:$O$120,8,FALSE)</f>
        <v>#N/A</v>
      </c>
      <c r="R332" s="2">
        <f>SUMIF(K332:Q332,"&gt;0")</f>
        <v>0</v>
      </c>
      <c r="S332" s="2">
        <f>J332+R332</f>
        <v>0</v>
      </c>
    </row>
    <row r="333" spans="1:19" x14ac:dyDescent="0.2">
      <c r="A333" t="str">
        <f>IF(S333&gt;0,ROW()-4,"")</f>
        <v/>
      </c>
      <c r="B333" s="30"/>
      <c r="C333" s="35"/>
      <c r="D333" s="85" t="e">
        <f>VLOOKUP($C333,GT!$D$3:$O$113,4,FALSE)</f>
        <v>#N/A</v>
      </c>
      <c r="E333" s="85" t="e">
        <f>VLOOKUP($C333,BK!$D$3:$O$120,4,FALSE)</f>
        <v>#N/A</v>
      </c>
      <c r="F333" s="85" t="e">
        <f>VLOOKUP($C333,BA!$D$3:$O$120,4,FALSE)</f>
        <v>#N/A</v>
      </c>
      <c r="G333" s="85" t="e">
        <f>VLOOKUP($C333,PB!$D$3:$O$124,4,FALSE)</f>
        <v>#N/A</v>
      </c>
      <c r="H333" s="85" t="e">
        <f>VLOOKUP($C333,TR!$D$3:$O$120,5,FALSE)</f>
        <v>#N/A</v>
      </c>
      <c r="I333" s="85" t="e">
        <f>VLOOKUP($C333,TR!$E$3:$O$120,5,FALSE)</f>
        <v>#N/A</v>
      </c>
      <c r="J333" s="2">
        <f>SUMIF(D333:I333,"&gt;0")</f>
        <v>0</v>
      </c>
      <c r="K333" s="85" t="e">
        <f>VLOOKUP($C333,GT!$D$3:$O$113,8,FALSE)</f>
        <v>#N/A</v>
      </c>
      <c r="L333" s="85" t="e">
        <f>VLOOKUP($C333,BK!$D$3:$O$120,8,FALSE)</f>
        <v>#N/A</v>
      </c>
      <c r="M333" s="85" t="e">
        <f>VLOOKUP($C333,BA!$D$3:$O$120,8,FALSE)</f>
        <v>#N/A</v>
      </c>
      <c r="N333" s="85" t="e">
        <f>VLOOKUP($C333,PB!$D$3:$O$124,8,FALSE)</f>
        <v>#N/A</v>
      </c>
      <c r="O333" s="85" t="e">
        <f>VLOOKUP($C333,TR!$D$3:$O$120,10,FALSE)</f>
        <v>#N/A</v>
      </c>
      <c r="P333" s="85" t="e">
        <f>VLOOKUP($C333,TR!$E$3:$O$120,10,FALSE)</f>
        <v>#N/A</v>
      </c>
      <c r="Q333" s="85" t="e">
        <f>VLOOKUP($C333,BR!$D$3:$O$120,8,FALSE)</f>
        <v>#N/A</v>
      </c>
      <c r="R333" s="2">
        <f>SUMIF(K333:Q333,"&gt;0")</f>
        <v>0</v>
      </c>
      <c r="S333" s="2">
        <f>J333+R333</f>
        <v>0</v>
      </c>
    </row>
    <row r="334" spans="1:19" x14ac:dyDescent="0.2">
      <c r="A334" t="str">
        <f>IF(S334&gt;0,ROW()-4,"")</f>
        <v/>
      </c>
      <c r="B334" s="30"/>
      <c r="C334" s="31"/>
      <c r="D334" s="85" t="e">
        <f>VLOOKUP($C334,GT!$D$3:$O$113,4,FALSE)</f>
        <v>#N/A</v>
      </c>
      <c r="E334" s="85" t="e">
        <f>VLOOKUP($C334,BK!$D$3:$O$120,4,FALSE)</f>
        <v>#N/A</v>
      </c>
      <c r="F334" s="85" t="e">
        <f>VLOOKUP($C334,BA!$D$3:$O$120,4,FALSE)</f>
        <v>#N/A</v>
      </c>
      <c r="G334" s="85" t="e">
        <f>VLOOKUP($C334,PB!$D$3:$O$124,4,FALSE)</f>
        <v>#N/A</v>
      </c>
      <c r="H334" s="85" t="e">
        <f>VLOOKUP($C334,TR!$D$3:$O$120,5,FALSE)</f>
        <v>#N/A</v>
      </c>
      <c r="I334" s="85" t="e">
        <f>VLOOKUP($C334,TR!$E$3:$O$120,5,FALSE)</f>
        <v>#N/A</v>
      </c>
      <c r="J334" s="2">
        <f>SUMIF(D334:I334,"&gt;0")</f>
        <v>0</v>
      </c>
      <c r="K334" s="85" t="e">
        <f>VLOOKUP($C334,GT!$D$3:$O$113,8,FALSE)</f>
        <v>#N/A</v>
      </c>
      <c r="L334" s="85" t="e">
        <f>VLOOKUP($C334,BK!$D$3:$O$120,8,FALSE)</f>
        <v>#N/A</v>
      </c>
      <c r="M334" s="85" t="e">
        <f>VLOOKUP($C334,BA!$D$3:$O$120,8,FALSE)</f>
        <v>#N/A</v>
      </c>
      <c r="N334" s="85" t="e">
        <f>VLOOKUP($C334,PB!$D$3:$O$124,8,FALSE)</f>
        <v>#N/A</v>
      </c>
      <c r="O334" s="85" t="e">
        <f>VLOOKUP($C334,TR!$D$3:$O$120,10,FALSE)</f>
        <v>#N/A</v>
      </c>
      <c r="P334" s="85" t="e">
        <f>VLOOKUP($C334,TR!$E$3:$O$120,10,FALSE)</f>
        <v>#N/A</v>
      </c>
      <c r="Q334" s="85" t="e">
        <f>VLOOKUP($C334,BR!$D$3:$O$120,8,FALSE)</f>
        <v>#N/A</v>
      </c>
      <c r="R334" s="2">
        <f>SUMIF(K334:Q334,"&gt;0")</f>
        <v>0</v>
      </c>
      <c r="S334" s="2">
        <f>J334+R334</f>
        <v>0</v>
      </c>
    </row>
    <row r="335" spans="1:19" x14ac:dyDescent="0.2">
      <c r="B335" s="30"/>
      <c r="C335" s="3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t="str">
        <f>IF(S336&gt;0,ROW()-4,"")</f>
        <v/>
      </c>
      <c r="B336" s="38"/>
      <c r="C336" s="70"/>
      <c r="D336" s="85" t="e">
        <f>VLOOKUP($C336,GT!$D$3:$O$113,4,FALSE)</f>
        <v>#N/A</v>
      </c>
      <c r="E336" s="85" t="e">
        <f>VLOOKUP($C336,BK!$D$3:$O$120,4,FALSE)</f>
        <v>#N/A</v>
      </c>
      <c r="F336" s="85" t="e">
        <f>VLOOKUP($C336,BA!$D$3:$O$120,4,FALSE)</f>
        <v>#N/A</v>
      </c>
      <c r="G336" s="85" t="e">
        <f>VLOOKUP($C336,PB!$D$3:$O$124,4,FALSE)</f>
        <v>#N/A</v>
      </c>
      <c r="H336" s="85" t="e">
        <f>VLOOKUP($C336,TR!$D$3:$O$120,5,FALSE)</f>
        <v>#N/A</v>
      </c>
      <c r="I336" s="85" t="e">
        <f>VLOOKUP($C336,TR!$E$3:$O$120,5,FALSE)</f>
        <v>#N/A</v>
      </c>
      <c r="J336" s="2">
        <f>SUMIF(D336:I336,"&gt;0")</f>
        <v>0</v>
      </c>
      <c r="K336" s="85" t="e">
        <f>VLOOKUP($C336,GT!$D$3:$O$113,8,FALSE)</f>
        <v>#N/A</v>
      </c>
      <c r="L336" s="85" t="e">
        <f>VLOOKUP($C336,BK!$D$3:$O$120,8,FALSE)</f>
        <v>#N/A</v>
      </c>
      <c r="M336" s="85" t="e">
        <f>VLOOKUP($C336,BA!$D$3:$O$120,8,FALSE)</f>
        <v>#N/A</v>
      </c>
      <c r="N336" s="85" t="e">
        <f>VLOOKUP($C336,PB!$D$3:$O$124,8,FALSE)</f>
        <v>#N/A</v>
      </c>
      <c r="O336" s="85" t="e">
        <f>VLOOKUP($C336,TR!$D$3:$O$120,10,FALSE)</f>
        <v>#N/A</v>
      </c>
      <c r="P336" s="85" t="e">
        <f>VLOOKUP($C336,TR!$E$3:$O$120,10,FALSE)</f>
        <v>#N/A</v>
      </c>
      <c r="Q336" s="85" t="e">
        <f>VLOOKUP($C336,BR!$D$3:$O$120,8,FALSE)</f>
        <v>#N/A</v>
      </c>
      <c r="R336" s="2">
        <f>SUMIF(K336:Q336,"&gt;0")</f>
        <v>0</v>
      </c>
      <c r="S336" s="2">
        <f>J336+R336</f>
        <v>0</v>
      </c>
    </row>
    <row r="337" spans="1:19" x14ac:dyDescent="0.2">
      <c r="A337" t="str">
        <f>IF(S337&gt;0,ROW()-4,"")</f>
        <v/>
      </c>
      <c r="B337" s="30"/>
      <c r="C337" s="31"/>
      <c r="D337" s="85" t="e">
        <f>VLOOKUP($C337,GT!$D$3:$O$113,4,FALSE)</f>
        <v>#N/A</v>
      </c>
      <c r="E337" s="85" t="e">
        <f>VLOOKUP($C337,BK!$D$3:$O$120,4,FALSE)</f>
        <v>#N/A</v>
      </c>
      <c r="F337" s="85" t="e">
        <f>VLOOKUP($C337,BA!$D$3:$O$120,4,FALSE)</f>
        <v>#N/A</v>
      </c>
      <c r="G337" s="85" t="e">
        <f>VLOOKUP($C337,PB!$D$3:$O$124,4,FALSE)</f>
        <v>#N/A</v>
      </c>
      <c r="H337" s="85" t="e">
        <f>VLOOKUP($C337,TR!$D$3:$O$120,5,FALSE)</f>
        <v>#N/A</v>
      </c>
      <c r="I337" s="85" t="e">
        <f>VLOOKUP($C337,TR!$E$3:$O$120,5,FALSE)</f>
        <v>#N/A</v>
      </c>
      <c r="J337" s="2">
        <f>SUMIF(D337:I337,"&gt;0")</f>
        <v>0</v>
      </c>
      <c r="K337" s="85" t="e">
        <f>VLOOKUP($C337,GT!$D$3:$O$113,8,FALSE)</f>
        <v>#N/A</v>
      </c>
      <c r="L337" s="85" t="e">
        <f>VLOOKUP($C337,BK!$D$3:$O$120,8,FALSE)</f>
        <v>#N/A</v>
      </c>
      <c r="M337" s="85" t="e">
        <f>VLOOKUP($C337,BA!$D$3:$O$120,8,FALSE)</f>
        <v>#N/A</v>
      </c>
      <c r="N337" s="85" t="e">
        <f>VLOOKUP($C337,PB!$D$3:$O$124,8,FALSE)</f>
        <v>#N/A</v>
      </c>
      <c r="O337" s="85" t="e">
        <f>VLOOKUP($C337,TR!$D$3:$O$120,10,FALSE)</f>
        <v>#N/A</v>
      </c>
      <c r="P337" s="85" t="e">
        <f>VLOOKUP($C337,TR!$E$3:$O$120,10,FALSE)</f>
        <v>#N/A</v>
      </c>
      <c r="Q337" s="85" t="e">
        <f>VLOOKUP($C337,BR!$D$3:$O$120,8,FALSE)</f>
        <v>#N/A</v>
      </c>
      <c r="R337" s="2">
        <f>SUMIF(K337:Q337,"&gt;0")</f>
        <v>0</v>
      </c>
      <c r="S337" s="2">
        <f>J337+R337</f>
        <v>0</v>
      </c>
    </row>
    <row r="338" spans="1:19" x14ac:dyDescent="0.2">
      <c r="A338" t="str">
        <f>IF(S338&gt;0,ROW()-4,"")</f>
        <v/>
      </c>
      <c r="B338" s="30"/>
      <c r="C338" s="31"/>
      <c r="D338" s="85" t="e">
        <f>VLOOKUP($C338,GT!$D$3:$O$113,4,FALSE)</f>
        <v>#N/A</v>
      </c>
      <c r="E338" s="85" t="e">
        <f>VLOOKUP($C338,BK!$D$3:$O$120,4,FALSE)</f>
        <v>#N/A</v>
      </c>
      <c r="F338" s="85" t="e">
        <f>VLOOKUP($C338,BA!$D$3:$O$120,4,FALSE)</f>
        <v>#N/A</v>
      </c>
      <c r="G338" s="85" t="e">
        <f>VLOOKUP($C338,PB!$D$3:$O$124,4,FALSE)</f>
        <v>#N/A</v>
      </c>
      <c r="H338" s="85" t="e">
        <f>VLOOKUP($C338,TR!$D$3:$O$120,5,FALSE)</f>
        <v>#N/A</v>
      </c>
      <c r="I338" s="85" t="e">
        <f>VLOOKUP($C338,TR!$E$3:$O$120,5,FALSE)</f>
        <v>#N/A</v>
      </c>
      <c r="J338" s="2">
        <f>SUMIF(D338:I338,"&gt;0")</f>
        <v>0</v>
      </c>
      <c r="K338" s="85" t="e">
        <f>VLOOKUP($C338,GT!$D$3:$O$113,8,FALSE)</f>
        <v>#N/A</v>
      </c>
      <c r="L338" s="85" t="e">
        <f>VLOOKUP($C338,BK!$D$3:$O$120,8,FALSE)</f>
        <v>#N/A</v>
      </c>
      <c r="M338" s="85" t="e">
        <f>VLOOKUP($C338,BA!$D$3:$O$120,8,FALSE)</f>
        <v>#N/A</v>
      </c>
      <c r="N338" s="85" t="e">
        <f>VLOOKUP($C338,PB!$D$3:$O$124,8,FALSE)</f>
        <v>#N/A</v>
      </c>
      <c r="O338" s="85" t="e">
        <f>VLOOKUP($C338,TR!$D$3:$O$120,10,FALSE)</f>
        <v>#N/A</v>
      </c>
      <c r="P338" s="85" t="e">
        <f>VLOOKUP($C338,TR!$E$3:$O$120,10,FALSE)</f>
        <v>#N/A</v>
      </c>
      <c r="Q338" s="85" t="e">
        <f>VLOOKUP($C338,BR!$D$3:$O$120,8,FALSE)</f>
        <v>#N/A</v>
      </c>
      <c r="R338" s="2">
        <f>SUMIF(K338:Q338,"&gt;0")</f>
        <v>0</v>
      </c>
      <c r="S338" s="2">
        <f>J338+R338</f>
        <v>0</v>
      </c>
    </row>
    <row r="339" spans="1:19" x14ac:dyDescent="0.2">
      <c r="A339" t="str">
        <f>IF(S339&gt;0,ROW()-4,"")</f>
        <v/>
      </c>
      <c r="B339" s="30"/>
      <c r="C339" s="31"/>
      <c r="D339" s="85" t="e">
        <f>VLOOKUP($C339,GT!$D$3:$O$113,4,FALSE)</f>
        <v>#N/A</v>
      </c>
      <c r="E339" s="85" t="e">
        <f>VLOOKUP($C339,BK!$D$3:$O$120,4,FALSE)</f>
        <v>#N/A</v>
      </c>
      <c r="F339" s="85" t="e">
        <f>VLOOKUP($C339,BA!$D$3:$O$120,4,FALSE)</f>
        <v>#N/A</v>
      </c>
      <c r="G339" s="85" t="e">
        <f>VLOOKUP($C339,PB!$D$3:$O$124,4,FALSE)</f>
        <v>#N/A</v>
      </c>
      <c r="H339" s="85" t="e">
        <f>VLOOKUP($C339,TR!$D$3:$O$120,5,FALSE)</f>
        <v>#N/A</v>
      </c>
      <c r="I339" s="85" t="e">
        <f>VLOOKUP($C339,TR!$E$3:$O$120,5,FALSE)</f>
        <v>#N/A</v>
      </c>
      <c r="J339" s="2">
        <f>SUMIF(D339:I339,"&gt;0")</f>
        <v>0</v>
      </c>
      <c r="K339" s="85" t="e">
        <f>VLOOKUP($C339,GT!$D$3:$O$113,8,FALSE)</f>
        <v>#N/A</v>
      </c>
      <c r="L339" s="85" t="e">
        <f>VLOOKUP($C339,BK!$D$3:$O$120,8,FALSE)</f>
        <v>#N/A</v>
      </c>
      <c r="M339" s="85" t="e">
        <f>VLOOKUP($C339,BA!$D$3:$O$120,8,FALSE)</f>
        <v>#N/A</v>
      </c>
      <c r="N339" s="85" t="e">
        <f>VLOOKUP($C339,PB!$D$3:$O$124,8,FALSE)</f>
        <v>#N/A</v>
      </c>
      <c r="O339" s="85" t="e">
        <f>VLOOKUP($C339,TR!$D$3:$O$120,10,FALSE)</f>
        <v>#N/A</v>
      </c>
      <c r="P339" s="85" t="e">
        <f>VLOOKUP($C339,TR!$E$3:$O$120,10,FALSE)</f>
        <v>#N/A</v>
      </c>
      <c r="Q339" s="85" t="e">
        <f>VLOOKUP($C339,BR!$D$3:$O$120,8,FALSE)</f>
        <v>#N/A</v>
      </c>
      <c r="R339" s="2">
        <f>SUMIF(K339:Q339,"&gt;0")</f>
        <v>0</v>
      </c>
      <c r="S339" s="2">
        <f>J339+R339</f>
        <v>0</v>
      </c>
    </row>
    <row r="340" spans="1:19" x14ac:dyDescent="0.2">
      <c r="A340" t="str">
        <f>IF(S340&gt;0,ROW()-4,"")</f>
        <v/>
      </c>
      <c r="B340" s="30"/>
      <c r="C340" s="31"/>
      <c r="D340" s="85" t="e">
        <f>VLOOKUP($C340,GT!$D$3:$O$113,4,FALSE)</f>
        <v>#N/A</v>
      </c>
      <c r="E340" s="85" t="e">
        <f>VLOOKUP($C340,BK!$D$3:$O$120,4,FALSE)</f>
        <v>#N/A</v>
      </c>
      <c r="F340" s="85" t="e">
        <f>VLOOKUP($C340,BA!$D$3:$O$120,4,FALSE)</f>
        <v>#N/A</v>
      </c>
      <c r="G340" s="85" t="e">
        <f>VLOOKUP($C340,PB!$D$3:$O$124,4,FALSE)</f>
        <v>#N/A</v>
      </c>
      <c r="H340" s="85" t="e">
        <f>VLOOKUP($C340,TR!$D$3:$O$120,5,FALSE)</f>
        <v>#N/A</v>
      </c>
      <c r="I340" s="85" t="e">
        <f>VLOOKUP($C340,TR!$E$3:$O$120,5,FALSE)</f>
        <v>#N/A</v>
      </c>
      <c r="J340" s="2">
        <f>SUMIF(D340:I340,"&gt;0")</f>
        <v>0</v>
      </c>
      <c r="K340" s="85" t="e">
        <f>VLOOKUP($C340,GT!$D$3:$O$113,8,FALSE)</f>
        <v>#N/A</v>
      </c>
      <c r="L340" s="85" t="e">
        <f>VLOOKUP($C340,BK!$D$3:$O$120,8,FALSE)</f>
        <v>#N/A</v>
      </c>
      <c r="M340" s="85" t="e">
        <f>VLOOKUP($C340,BA!$D$3:$O$120,8,FALSE)</f>
        <v>#N/A</v>
      </c>
      <c r="N340" s="85" t="e">
        <f>VLOOKUP($C340,PB!$D$3:$O$124,8,FALSE)</f>
        <v>#N/A</v>
      </c>
      <c r="O340" s="85" t="e">
        <f>VLOOKUP($C340,TR!$D$3:$O$120,10,FALSE)</f>
        <v>#N/A</v>
      </c>
      <c r="P340" s="85" t="e">
        <f>VLOOKUP($C340,TR!$E$3:$O$120,10,FALSE)</f>
        <v>#N/A</v>
      </c>
      <c r="Q340" s="85" t="e">
        <f>VLOOKUP($C340,BR!$D$3:$O$120,8,FALSE)</f>
        <v>#N/A</v>
      </c>
      <c r="R340" s="2">
        <f>SUMIF(K340:Q340,"&gt;0")</f>
        <v>0</v>
      </c>
      <c r="S340" s="2">
        <f>J340+R340</f>
        <v>0</v>
      </c>
    </row>
    <row r="341" spans="1:19" ht="13.5" thickBot="1" x14ac:dyDescent="0.25">
      <c r="B341" s="48"/>
      <c r="C341" s="6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ht="13.5" thickTop="1" x14ac:dyDescent="0.2">
      <c r="A342" t="str">
        <f>IF(S342&gt;0,ROW()-4,"")</f>
        <v/>
      </c>
      <c r="B342" s="76"/>
      <c r="C342" s="78"/>
      <c r="D342" s="85" t="e">
        <f>VLOOKUP($C342,GT!$D$3:$O$113,4,FALSE)</f>
        <v>#N/A</v>
      </c>
      <c r="E342" s="85" t="e">
        <f>VLOOKUP($C342,BK!$D$3:$O$120,4,FALSE)</f>
        <v>#N/A</v>
      </c>
      <c r="F342" s="85" t="e">
        <f>VLOOKUP($C342,BA!$D$3:$O$120,4,FALSE)</f>
        <v>#N/A</v>
      </c>
      <c r="G342" s="85" t="e">
        <f>VLOOKUP($C342,PB!$D$3:$O$124,4,FALSE)</f>
        <v>#N/A</v>
      </c>
      <c r="H342" s="85" t="e">
        <f>VLOOKUP($C342,TR!$D$3:$O$120,5,FALSE)</f>
        <v>#N/A</v>
      </c>
      <c r="I342" s="85" t="e">
        <f>VLOOKUP($C342,TR!$E$3:$O$120,5,FALSE)</f>
        <v>#N/A</v>
      </c>
      <c r="J342" s="2">
        <f>SUMIF(D342:I342,"&gt;0")</f>
        <v>0</v>
      </c>
      <c r="K342" s="85" t="e">
        <f>VLOOKUP($C342,GT!$D$3:$O$113,8,FALSE)</f>
        <v>#N/A</v>
      </c>
      <c r="L342" s="85" t="e">
        <f>VLOOKUP($C342,BK!$D$3:$O$120,8,FALSE)</f>
        <v>#N/A</v>
      </c>
      <c r="M342" s="85" t="e">
        <f>VLOOKUP($C342,BA!$D$3:$O$120,8,FALSE)</f>
        <v>#N/A</v>
      </c>
      <c r="N342" s="85" t="e">
        <f>VLOOKUP($C342,PB!$D$3:$O$124,8,FALSE)</f>
        <v>#N/A</v>
      </c>
      <c r="O342" s="85" t="e">
        <f>VLOOKUP($C342,TR!$D$3:$O$120,10,FALSE)</f>
        <v>#N/A</v>
      </c>
      <c r="P342" s="85" t="e">
        <f>VLOOKUP($C342,TR!$E$3:$O$120,10,FALSE)</f>
        <v>#N/A</v>
      </c>
      <c r="Q342" s="85" t="e">
        <f>VLOOKUP($C342,BR!$D$3:$O$120,8,FALSE)</f>
        <v>#N/A</v>
      </c>
      <c r="R342" s="2">
        <f>SUMIF(K342:Q342,"&gt;0")</f>
        <v>0</v>
      </c>
      <c r="S342" s="2">
        <f>J342+R342</f>
        <v>0</v>
      </c>
    </row>
    <row r="343" spans="1:19" x14ac:dyDescent="0.2">
      <c r="A343" t="str">
        <f>IF(S343&gt;0,ROW()-4,"")</f>
        <v/>
      </c>
      <c r="B343" s="30"/>
      <c r="C343" s="31"/>
      <c r="D343" s="85" t="e">
        <f>VLOOKUP($C343,GT!$D$3:$O$113,4,FALSE)</f>
        <v>#N/A</v>
      </c>
      <c r="E343" s="85" t="e">
        <f>VLOOKUP($C343,BK!$D$3:$O$120,4,FALSE)</f>
        <v>#N/A</v>
      </c>
      <c r="F343" s="85" t="e">
        <f>VLOOKUP($C343,BA!$D$3:$O$120,4,FALSE)</f>
        <v>#N/A</v>
      </c>
      <c r="G343" s="85" t="e">
        <f>VLOOKUP($C343,PB!$D$3:$O$124,4,FALSE)</f>
        <v>#N/A</v>
      </c>
      <c r="H343" s="85" t="e">
        <f>VLOOKUP($C343,TR!$D$3:$O$120,5,FALSE)</f>
        <v>#N/A</v>
      </c>
      <c r="I343" s="85" t="e">
        <f>VLOOKUP($C343,TR!$E$3:$O$120,5,FALSE)</f>
        <v>#N/A</v>
      </c>
      <c r="J343" s="2">
        <f>SUMIF(D343:I343,"&gt;0")</f>
        <v>0</v>
      </c>
      <c r="K343" s="85" t="e">
        <f>VLOOKUP($C343,GT!$D$3:$O$113,8,FALSE)</f>
        <v>#N/A</v>
      </c>
      <c r="L343" s="85" t="e">
        <f>VLOOKUP($C343,BK!$D$3:$O$120,8,FALSE)</f>
        <v>#N/A</v>
      </c>
      <c r="M343" s="85" t="e">
        <f>VLOOKUP($C343,BA!$D$3:$O$120,8,FALSE)</f>
        <v>#N/A</v>
      </c>
      <c r="N343" s="85" t="e">
        <f>VLOOKUP($C343,PB!$D$3:$O$124,8,FALSE)</f>
        <v>#N/A</v>
      </c>
      <c r="O343" s="85" t="e">
        <f>VLOOKUP($C343,TR!$D$3:$O$120,10,FALSE)</f>
        <v>#N/A</v>
      </c>
      <c r="P343" s="85" t="e">
        <f>VLOOKUP($C343,TR!$E$3:$O$120,10,FALSE)</f>
        <v>#N/A</v>
      </c>
      <c r="Q343" s="85" t="e">
        <f>VLOOKUP($C343,BR!$D$3:$O$120,8,FALSE)</f>
        <v>#N/A</v>
      </c>
      <c r="R343" s="2">
        <f>SUMIF(K343:Q343,"&gt;0")</f>
        <v>0</v>
      </c>
      <c r="S343" s="2">
        <f>J343+R343</f>
        <v>0</v>
      </c>
    </row>
    <row r="344" spans="1:19" x14ac:dyDescent="0.2">
      <c r="B344" s="30"/>
      <c r="C344" s="3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t="str">
        <f>IF(S345&gt;0,ROW()-4,"")</f>
        <v/>
      </c>
      <c r="B345" s="30"/>
      <c r="C345" s="35"/>
      <c r="D345" s="85" t="e">
        <f>VLOOKUP($C345,GT!$D$3:$O$113,4,FALSE)</f>
        <v>#N/A</v>
      </c>
      <c r="E345" s="85" t="e">
        <f>VLOOKUP($C345,BK!$D$3:$O$120,4,FALSE)</f>
        <v>#N/A</v>
      </c>
      <c r="F345" s="85" t="e">
        <f>VLOOKUP($C345,BA!$D$3:$O$120,4,FALSE)</f>
        <v>#N/A</v>
      </c>
      <c r="G345" s="85" t="e">
        <f>VLOOKUP($C345,PB!$D$3:$O$124,4,FALSE)</f>
        <v>#N/A</v>
      </c>
      <c r="H345" s="85" t="e">
        <f>VLOOKUP($C345,TR!$D$3:$O$120,5,FALSE)</f>
        <v>#N/A</v>
      </c>
      <c r="I345" s="85" t="e">
        <f>VLOOKUP($C345,TR!$E$3:$O$120,5,FALSE)</f>
        <v>#N/A</v>
      </c>
      <c r="J345" s="2">
        <f>SUMIF(D345:I345,"&gt;0")</f>
        <v>0</v>
      </c>
      <c r="K345" s="85" t="e">
        <f>VLOOKUP($C345,GT!$D$3:$O$113,8,FALSE)</f>
        <v>#N/A</v>
      </c>
      <c r="L345" s="85" t="e">
        <f>VLOOKUP($C345,BK!$D$3:$O$120,8,FALSE)</f>
        <v>#N/A</v>
      </c>
      <c r="M345" s="85" t="e">
        <f>VLOOKUP($C345,BA!$D$3:$O$120,8,FALSE)</f>
        <v>#N/A</v>
      </c>
      <c r="N345" s="85" t="e">
        <f>VLOOKUP($C345,PB!$D$3:$O$124,8,FALSE)</f>
        <v>#N/A</v>
      </c>
      <c r="O345" s="85" t="e">
        <f>VLOOKUP($C345,TR!$D$3:$O$120,10,FALSE)</f>
        <v>#N/A</v>
      </c>
      <c r="P345" s="85" t="e">
        <f>VLOOKUP($C345,TR!$E$3:$O$120,10,FALSE)</f>
        <v>#N/A</v>
      </c>
      <c r="Q345" s="85" t="e">
        <f>VLOOKUP($C345,BR!$D$3:$O$120,8,FALSE)</f>
        <v>#N/A</v>
      </c>
      <c r="R345" s="2">
        <f>SUMIF(K345:Q345,"&gt;0")</f>
        <v>0</v>
      </c>
      <c r="S345" s="2">
        <f>J345+R345</f>
        <v>0</v>
      </c>
    </row>
    <row r="346" spans="1:19" x14ac:dyDescent="0.2">
      <c r="A346" t="str">
        <f>IF(S346&gt;0,ROW()-4,"")</f>
        <v/>
      </c>
      <c r="B346" s="30"/>
      <c r="C346" s="31"/>
      <c r="D346" s="85" t="e">
        <f>VLOOKUP($C346,GT!$D$3:$O$113,4,FALSE)</f>
        <v>#N/A</v>
      </c>
      <c r="E346" s="85" t="e">
        <f>VLOOKUP($C346,BK!$D$3:$O$120,4,FALSE)</f>
        <v>#N/A</v>
      </c>
      <c r="F346" s="85" t="e">
        <f>VLOOKUP($C346,BA!$D$3:$O$120,4,FALSE)</f>
        <v>#N/A</v>
      </c>
      <c r="G346" s="85" t="e">
        <f>VLOOKUP($C346,PB!$D$3:$O$124,4,FALSE)</f>
        <v>#N/A</v>
      </c>
      <c r="H346" s="85" t="e">
        <f>VLOOKUP($C346,TR!$D$3:$O$120,5,FALSE)</f>
        <v>#N/A</v>
      </c>
      <c r="I346" s="85" t="e">
        <f>VLOOKUP($C346,TR!$E$3:$O$120,5,FALSE)</f>
        <v>#N/A</v>
      </c>
      <c r="J346" s="2">
        <f>SUMIF(D346:I346,"&gt;0")</f>
        <v>0</v>
      </c>
      <c r="K346" s="85" t="e">
        <f>VLOOKUP($C346,GT!$D$3:$O$113,8,FALSE)</f>
        <v>#N/A</v>
      </c>
      <c r="L346" s="85" t="e">
        <f>VLOOKUP($C346,BK!$D$3:$O$120,8,FALSE)</f>
        <v>#N/A</v>
      </c>
      <c r="M346" s="85" t="e">
        <f>VLOOKUP($C346,BA!$D$3:$O$120,8,FALSE)</f>
        <v>#N/A</v>
      </c>
      <c r="N346" s="85" t="e">
        <f>VLOOKUP($C346,PB!$D$3:$O$124,8,FALSE)</f>
        <v>#N/A</v>
      </c>
      <c r="O346" s="85" t="e">
        <f>VLOOKUP($C346,TR!$D$3:$O$120,10,FALSE)</f>
        <v>#N/A</v>
      </c>
      <c r="P346" s="85" t="e">
        <f>VLOOKUP($C346,TR!$E$3:$O$120,10,FALSE)</f>
        <v>#N/A</v>
      </c>
      <c r="Q346" s="85" t="e">
        <f>VLOOKUP($C346,BR!$D$3:$O$120,8,FALSE)</f>
        <v>#N/A</v>
      </c>
      <c r="R346" s="2">
        <f>SUMIF(K346:Q346,"&gt;0")</f>
        <v>0</v>
      </c>
      <c r="S346" s="2">
        <f>J346+R346</f>
        <v>0</v>
      </c>
    </row>
    <row r="347" spans="1:19" x14ac:dyDescent="0.2">
      <c r="B347" s="30"/>
      <c r="C347" s="3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t="str">
        <f>IF(S348&gt;0,ROW()-4,"")</f>
        <v/>
      </c>
      <c r="B348" s="30"/>
      <c r="C348" s="37"/>
      <c r="D348" s="85" t="e">
        <f>VLOOKUP($C348,GT!$D$3:$O$113,4,FALSE)</f>
        <v>#N/A</v>
      </c>
      <c r="E348" s="85" t="e">
        <f>VLOOKUP($C348,BK!$D$3:$O$120,4,FALSE)</f>
        <v>#N/A</v>
      </c>
      <c r="F348" s="85" t="e">
        <f>VLOOKUP($C348,BA!$D$3:$O$120,4,FALSE)</f>
        <v>#N/A</v>
      </c>
      <c r="G348" s="85" t="e">
        <f>VLOOKUP($C348,PB!$D$3:$O$124,4,FALSE)</f>
        <v>#N/A</v>
      </c>
      <c r="H348" s="85" t="e">
        <f>VLOOKUP($C348,TR!$D$3:$O$120,5,FALSE)</f>
        <v>#N/A</v>
      </c>
      <c r="I348" s="85" t="e">
        <f>VLOOKUP($C348,TR!$E$3:$O$120,5,FALSE)</f>
        <v>#N/A</v>
      </c>
      <c r="J348" s="2">
        <f>SUMIF(D348:I348,"&gt;0")</f>
        <v>0</v>
      </c>
      <c r="K348" s="85" t="e">
        <f>VLOOKUP($C348,GT!$D$3:$O$113,8,FALSE)</f>
        <v>#N/A</v>
      </c>
      <c r="L348" s="85" t="e">
        <f>VLOOKUP($C348,BK!$D$3:$O$120,8,FALSE)</f>
        <v>#N/A</v>
      </c>
      <c r="M348" s="85" t="e">
        <f>VLOOKUP($C348,BA!$D$3:$O$120,8,FALSE)</f>
        <v>#N/A</v>
      </c>
      <c r="N348" s="85" t="e">
        <f>VLOOKUP($C348,PB!$D$3:$O$124,8,FALSE)</f>
        <v>#N/A</v>
      </c>
      <c r="O348" s="85" t="e">
        <f>VLOOKUP($C348,TR!$D$3:$O$120,10,FALSE)</f>
        <v>#N/A</v>
      </c>
      <c r="P348" s="85" t="e">
        <f>VLOOKUP($C348,TR!$E$3:$O$120,10,FALSE)</f>
        <v>#N/A</v>
      </c>
      <c r="Q348" s="85" t="e">
        <f>VLOOKUP($C348,BR!$D$3:$O$120,8,FALSE)</f>
        <v>#N/A</v>
      </c>
      <c r="R348" s="2">
        <f>SUMIF(K348:Q348,"&gt;0")</f>
        <v>0</v>
      </c>
      <c r="S348" s="2">
        <f>J348+R348</f>
        <v>0</v>
      </c>
    </row>
    <row r="349" spans="1:19" x14ac:dyDescent="0.2">
      <c r="A349" t="str">
        <f>IF(S349&gt;0,ROW()-4,"")</f>
        <v/>
      </c>
      <c r="B349" s="30"/>
      <c r="C349" s="35"/>
      <c r="D349" s="85" t="e">
        <f>VLOOKUP($C349,GT!$D$3:$O$113,4,FALSE)</f>
        <v>#N/A</v>
      </c>
      <c r="E349" s="85" t="e">
        <f>VLOOKUP($C349,BK!$D$3:$O$120,4,FALSE)</f>
        <v>#N/A</v>
      </c>
      <c r="F349" s="85" t="e">
        <f>VLOOKUP($C349,BA!$D$3:$O$120,4,FALSE)</f>
        <v>#N/A</v>
      </c>
      <c r="G349" s="85" t="e">
        <f>VLOOKUP($C349,PB!$D$3:$O$124,4,FALSE)</f>
        <v>#N/A</v>
      </c>
      <c r="H349" s="85" t="e">
        <f>VLOOKUP($C349,TR!$D$3:$O$120,5,FALSE)</f>
        <v>#N/A</v>
      </c>
      <c r="I349" s="85" t="e">
        <f>VLOOKUP($C349,TR!$E$3:$O$120,5,FALSE)</f>
        <v>#N/A</v>
      </c>
      <c r="J349" s="2">
        <f>SUMIF(D349:I349,"&gt;0")</f>
        <v>0</v>
      </c>
      <c r="K349" s="85" t="e">
        <f>VLOOKUP($C349,GT!$D$3:$O$113,8,FALSE)</f>
        <v>#N/A</v>
      </c>
      <c r="L349" s="85" t="e">
        <f>VLOOKUP($C349,BK!$D$3:$O$120,8,FALSE)</f>
        <v>#N/A</v>
      </c>
      <c r="M349" s="85" t="e">
        <f>VLOOKUP($C349,BA!$D$3:$O$120,8,FALSE)</f>
        <v>#N/A</v>
      </c>
      <c r="N349" s="85" t="e">
        <f>VLOOKUP($C349,PB!$D$3:$O$124,8,FALSE)</f>
        <v>#N/A</v>
      </c>
      <c r="O349" s="85" t="e">
        <f>VLOOKUP($C349,TR!$D$3:$O$120,10,FALSE)</f>
        <v>#N/A</v>
      </c>
      <c r="P349" s="85" t="e">
        <f>VLOOKUP($C349,TR!$E$3:$O$120,10,FALSE)</f>
        <v>#N/A</v>
      </c>
      <c r="Q349" s="85" t="e">
        <f>VLOOKUP($C349,BR!$D$3:$O$120,8,FALSE)</f>
        <v>#N/A</v>
      </c>
      <c r="R349" s="2">
        <f>SUMIF(K349:Q349,"&gt;0")</f>
        <v>0</v>
      </c>
      <c r="S349" s="2">
        <f>J349+R349</f>
        <v>0</v>
      </c>
    </row>
    <row r="350" spans="1:19" x14ac:dyDescent="0.2">
      <c r="A350" t="str">
        <f>IF(S350&gt;0,ROW()-4,"")</f>
        <v/>
      </c>
      <c r="B350" s="30"/>
      <c r="C350" s="31"/>
      <c r="D350" s="85" t="e">
        <f>VLOOKUP($C350,GT!$D$3:$O$113,4,FALSE)</f>
        <v>#N/A</v>
      </c>
      <c r="E350" s="85" t="e">
        <f>VLOOKUP($C350,BK!$D$3:$O$120,4,FALSE)</f>
        <v>#N/A</v>
      </c>
      <c r="F350" s="85" t="e">
        <f>VLOOKUP($C350,BA!$D$3:$O$120,4,FALSE)</f>
        <v>#N/A</v>
      </c>
      <c r="G350" s="85" t="e">
        <f>VLOOKUP($C350,PB!$D$3:$O$124,4,FALSE)</f>
        <v>#N/A</v>
      </c>
      <c r="H350" s="85" t="e">
        <f>VLOOKUP($C350,TR!$D$3:$O$120,5,FALSE)</f>
        <v>#N/A</v>
      </c>
      <c r="I350" s="85" t="e">
        <f>VLOOKUP($C350,TR!$E$3:$O$120,5,FALSE)</f>
        <v>#N/A</v>
      </c>
      <c r="J350" s="2">
        <f>SUMIF(D350:I350,"&gt;0")</f>
        <v>0</v>
      </c>
      <c r="K350" s="85" t="e">
        <f>VLOOKUP($C350,GT!$D$3:$O$113,8,FALSE)</f>
        <v>#N/A</v>
      </c>
      <c r="L350" s="85" t="e">
        <f>VLOOKUP($C350,BK!$D$3:$O$120,8,FALSE)</f>
        <v>#N/A</v>
      </c>
      <c r="M350" s="85" t="e">
        <f>VLOOKUP($C350,BA!$D$3:$O$120,8,FALSE)</f>
        <v>#N/A</v>
      </c>
      <c r="N350" s="85" t="e">
        <f>VLOOKUP($C350,PB!$D$3:$O$124,8,FALSE)</f>
        <v>#N/A</v>
      </c>
      <c r="O350" s="85" t="e">
        <f>VLOOKUP($C350,TR!$D$3:$O$120,10,FALSE)</f>
        <v>#N/A</v>
      </c>
      <c r="P350" s="85" t="e">
        <f>VLOOKUP($C350,TR!$E$3:$O$120,10,FALSE)</f>
        <v>#N/A</v>
      </c>
      <c r="Q350" s="85" t="e">
        <f>VLOOKUP($C350,BR!$D$3:$O$120,8,FALSE)</f>
        <v>#N/A</v>
      </c>
      <c r="R350" s="2">
        <f>SUMIF(K350:Q350,"&gt;0")</f>
        <v>0</v>
      </c>
      <c r="S350" s="2">
        <f>J350+R350</f>
        <v>0</v>
      </c>
    </row>
    <row r="351" spans="1:19" x14ac:dyDescent="0.2">
      <c r="A351" t="str">
        <f>IF(S351&gt;0,ROW()-4,"")</f>
        <v/>
      </c>
      <c r="B351" s="30"/>
      <c r="C351" s="31"/>
      <c r="D351" s="85" t="e">
        <f>VLOOKUP($C351,GT!$D$3:$O$113,4,FALSE)</f>
        <v>#N/A</v>
      </c>
      <c r="E351" s="85" t="e">
        <f>VLOOKUP($C351,BK!$D$3:$O$120,4,FALSE)</f>
        <v>#N/A</v>
      </c>
      <c r="F351" s="85" t="e">
        <f>VLOOKUP($C351,BA!$D$3:$O$120,4,FALSE)</f>
        <v>#N/A</v>
      </c>
      <c r="G351" s="85" t="e">
        <f>VLOOKUP($C351,PB!$D$3:$O$124,4,FALSE)</f>
        <v>#N/A</v>
      </c>
      <c r="H351" s="85" t="e">
        <f>VLOOKUP($C351,TR!$D$3:$O$120,5,FALSE)</f>
        <v>#N/A</v>
      </c>
      <c r="I351" s="85" t="e">
        <f>VLOOKUP($C351,TR!$E$3:$O$120,5,FALSE)</f>
        <v>#N/A</v>
      </c>
      <c r="J351" s="2">
        <f>SUMIF(D351:I351,"&gt;0")</f>
        <v>0</v>
      </c>
      <c r="K351" s="85" t="e">
        <f>VLOOKUP($C351,GT!$D$3:$O$113,8,FALSE)</f>
        <v>#N/A</v>
      </c>
      <c r="L351" s="85" t="e">
        <f>VLOOKUP($C351,BK!$D$3:$O$120,8,FALSE)</f>
        <v>#N/A</v>
      </c>
      <c r="M351" s="85" t="e">
        <f>VLOOKUP($C351,BA!$D$3:$O$120,8,FALSE)</f>
        <v>#N/A</v>
      </c>
      <c r="N351" s="85" t="e">
        <f>VLOOKUP($C351,PB!$D$3:$O$124,8,FALSE)</f>
        <v>#N/A</v>
      </c>
      <c r="O351" s="85" t="e">
        <f>VLOOKUP($C351,TR!$D$3:$O$120,10,FALSE)</f>
        <v>#N/A</v>
      </c>
      <c r="P351" s="85" t="e">
        <f>VLOOKUP($C351,TR!$E$3:$O$120,10,FALSE)</f>
        <v>#N/A</v>
      </c>
      <c r="Q351" s="85" t="e">
        <f>VLOOKUP($C351,BR!$D$3:$O$120,8,FALSE)</f>
        <v>#N/A</v>
      </c>
      <c r="R351" s="2">
        <f>SUMIF(K351:Q351,"&gt;0")</f>
        <v>0</v>
      </c>
      <c r="S351" s="2">
        <f>J351+R351</f>
        <v>0</v>
      </c>
    </row>
    <row r="352" spans="1:19" x14ac:dyDescent="0.2">
      <c r="B352" s="30"/>
      <c r="C352" s="31"/>
    </row>
    <row r="353" spans="1:19" x14ac:dyDescent="0.2">
      <c r="B353" s="30"/>
      <c r="C353" s="35"/>
    </row>
    <row r="354" spans="1:19" x14ac:dyDescent="0.2">
      <c r="A354" t="str">
        <f>IF(S354&gt;0,ROW()-4,"")</f>
        <v/>
      </c>
      <c r="B354" s="30"/>
      <c r="C354" s="31"/>
      <c r="D354" s="85" t="e">
        <f>VLOOKUP($C354,GT!$D$3:$O$113,4,FALSE)</f>
        <v>#N/A</v>
      </c>
      <c r="E354" s="85" t="e">
        <f>VLOOKUP($C354,BK!$D$3:$O$120,4,FALSE)</f>
        <v>#N/A</v>
      </c>
      <c r="F354" s="85" t="e">
        <f>VLOOKUP($C354,BA!$D$3:$O$120,4,FALSE)</f>
        <v>#N/A</v>
      </c>
      <c r="G354" s="85" t="e">
        <f>VLOOKUP($C354,PB!$D$3:$O$124,4,FALSE)</f>
        <v>#N/A</v>
      </c>
      <c r="H354" s="85" t="e">
        <f>VLOOKUP($C354,TR!$D$3:$O$120,5,FALSE)</f>
        <v>#N/A</v>
      </c>
      <c r="I354" s="85" t="e">
        <f>VLOOKUP($C354,TR!$E$3:$O$120,5,FALSE)</f>
        <v>#N/A</v>
      </c>
      <c r="J354" s="2">
        <f>SUMIF(D354:I354,"&gt;0")</f>
        <v>0</v>
      </c>
      <c r="K354" s="85" t="e">
        <f>VLOOKUP($C354,GT!$D$3:$O$113,8,FALSE)</f>
        <v>#N/A</v>
      </c>
      <c r="L354" s="85" t="e">
        <f>VLOOKUP($C354,BK!$D$3:$O$120,8,FALSE)</f>
        <v>#N/A</v>
      </c>
      <c r="M354" s="85" t="e">
        <f>VLOOKUP($C354,BA!$D$3:$O$120,8,FALSE)</f>
        <v>#N/A</v>
      </c>
      <c r="N354" s="85" t="e">
        <f>VLOOKUP($C354,PB!$D$3:$O$124,8,FALSE)</f>
        <v>#N/A</v>
      </c>
      <c r="O354" s="85" t="e">
        <f>VLOOKUP($C354,TR!$D$3:$O$120,10,FALSE)</f>
        <v>#N/A</v>
      </c>
      <c r="P354" s="85" t="e">
        <f>VLOOKUP($C354,TR!$E$3:$O$120,10,FALSE)</f>
        <v>#N/A</v>
      </c>
      <c r="Q354" s="85" t="e">
        <f>VLOOKUP($C354,BR!$D$3:$O$120,8,FALSE)</f>
        <v>#N/A</v>
      </c>
      <c r="R354" s="2">
        <f>SUMIF(K354:Q354,"&gt;0")</f>
        <v>0</v>
      </c>
      <c r="S354" s="2">
        <f>J354+R354</f>
        <v>0</v>
      </c>
    </row>
    <row r="355" spans="1:19" x14ac:dyDescent="0.2">
      <c r="A355" t="str">
        <f>IF(S355&gt;0,ROW()-4,"")</f>
        <v/>
      </c>
      <c r="B355" s="30"/>
      <c r="C355" s="31"/>
      <c r="D355" s="85" t="e">
        <f>VLOOKUP($C355,GT!$D$3:$O$113,4,FALSE)</f>
        <v>#N/A</v>
      </c>
      <c r="E355" s="85" t="e">
        <f>VLOOKUP($C355,BK!$D$3:$O$120,4,FALSE)</f>
        <v>#N/A</v>
      </c>
      <c r="F355" s="85" t="e">
        <f>VLOOKUP($C355,BA!$D$3:$O$120,4,FALSE)</f>
        <v>#N/A</v>
      </c>
      <c r="G355" s="85" t="e">
        <f>VLOOKUP($C355,PB!$D$3:$O$124,4,FALSE)</f>
        <v>#N/A</v>
      </c>
      <c r="H355" s="85" t="e">
        <f>VLOOKUP($C355,TR!$D$3:$O$120,5,FALSE)</f>
        <v>#N/A</v>
      </c>
      <c r="I355" s="85" t="e">
        <f>VLOOKUP($C355,TR!$E$3:$O$120,5,FALSE)</f>
        <v>#N/A</v>
      </c>
      <c r="J355" s="2">
        <f>SUMIF(D355:I355,"&gt;0")</f>
        <v>0</v>
      </c>
      <c r="K355" s="85" t="e">
        <f>VLOOKUP($C355,GT!$D$3:$O$113,8,FALSE)</f>
        <v>#N/A</v>
      </c>
      <c r="L355" s="85" t="e">
        <f>VLOOKUP($C355,BK!$D$3:$O$120,8,FALSE)</f>
        <v>#N/A</v>
      </c>
      <c r="M355" s="85" t="e">
        <f>VLOOKUP($C355,BA!$D$3:$O$120,8,FALSE)</f>
        <v>#N/A</v>
      </c>
      <c r="N355" s="85" t="e">
        <f>VLOOKUP($C355,PB!$D$3:$O$124,8,FALSE)</f>
        <v>#N/A</v>
      </c>
      <c r="O355" s="85" t="e">
        <f>VLOOKUP($C355,TR!$D$3:$O$120,10,FALSE)</f>
        <v>#N/A</v>
      </c>
      <c r="P355" s="85" t="e">
        <f>VLOOKUP($C355,TR!$E$3:$O$120,10,FALSE)</f>
        <v>#N/A</v>
      </c>
      <c r="Q355" s="85" t="e">
        <f>VLOOKUP($C355,BR!$D$3:$O$120,8,FALSE)</f>
        <v>#N/A</v>
      </c>
      <c r="R355" s="2">
        <f>SUMIF(K355:Q355,"&gt;0")</f>
        <v>0</v>
      </c>
      <c r="S355" s="2">
        <f>J355+R355</f>
        <v>0</v>
      </c>
    </row>
    <row r="356" spans="1:19" x14ac:dyDescent="0.2">
      <c r="A356" t="str">
        <f>IF(S356&gt;0,ROW()-4,"")</f>
        <v/>
      </c>
      <c r="B356" s="38"/>
      <c r="C356" s="35"/>
      <c r="D356" s="85" t="e">
        <f>VLOOKUP($C356,GT!$D$3:$O$113,4,FALSE)</f>
        <v>#N/A</v>
      </c>
      <c r="E356" s="85" t="e">
        <f>VLOOKUP($C356,BK!$D$3:$O$120,4,FALSE)</f>
        <v>#N/A</v>
      </c>
      <c r="F356" s="85" t="e">
        <f>VLOOKUP($C356,BA!$D$3:$O$120,4,FALSE)</f>
        <v>#N/A</v>
      </c>
      <c r="G356" s="85" t="e">
        <f>VLOOKUP($C356,PB!$D$3:$O$124,4,FALSE)</f>
        <v>#N/A</v>
      </c>
      <c r="H356" s="85" t="e">
        <f>VLOOKUP($C356,TR!$D$3:$O$120,5,FALSE)</f>
        <v>#N/A</v>
      </c>
      <c r="I356" s="85" t="e">
        <f>VLOOKUP($C356,TR!$E$3:$O$120,5,FALSE)</f>
        <v>#N/A</v>
      </c>
      <c r="J356" s="2">
        <f>SUMIF(D356:I356,"&gt;0")</f>
        <v>0</v>
      </c>
      <c r="K356" s="85" t="e">
        <f>VLOOKUP($C356,GT!$D$3:$O$113,8,FALSE)</f>
        <v>#N/A</v>
      </c>
      <c r="L356" s="85" t="e">
        <f>VLOOKUP($C356,BK!$D$3:$O$120,8,FALSE)</f>
        <v>#N/A</v>
      </c>
      <c r="M356" s="85" t="e">
        <f>VLOOKUP($C356,BA!$D$3:$O$120,8,FALSE)</f>
        <v>#N/A</v>
      </c>
      <c r="N356" s="85" t="e">
        <f>VLOOKUP($C356,PB!$D$3:$O$124,8,FALSE)</f>
        <v>#N/A</v>
      </c>
      <c r="O356" s="85" t="e">
        <f>VLOOKUP($C356,TR!$D$3:$O$120,10,FALSE)</f>
        <v>#N/A</v>
      </c>
      <c r="P356" s="85" t="e">
        <f>VLOOKUP($C356,TR!$E$3:$O$120,10,FALSE)</f>
        <v>#N/A</v>
      </c>
      <c r="Q356" s="85" t="e">
        <f>VLOOKUP($C356,BR!$D$3:$O$120,8,FALSE)</f>
        <v>#N/A</v>
      </c>
      <c r="R356" s="2">
        <f>SUMIF(K356:Q356,"&gt;0")</f>
        <v>0</v>
      </c>
      <c r="S356" s="2">
        <f>J356+R356</f>
        <v>0</v>
      </c>
    </row>
    <row r="357" spans="1:19" x14ac:dyDescent="0.2">
      <c r="A357" t="str">
        <f>IF(S357&gt;0,ROW()-4,"")</f>
        <v/>
      </c>
      <c r="B357" s="30"/>
      <c r="C357" s="31"/>
      <c r="D357" s="85" t="e">
        <f>VLOOKUP($C357,GT!$D$3:$O$113,4,FALSE)</f>
        <v>#N/A</v>
      </c>
      <c r="E357" s="85" t="e">
        <f>VLOOKUP($C357,BK!$D$3:$O$120,4,FALSE)</f>
        <v>#N/A</v>
      </c>
      <c r="F357" s="85" t="e">
        <f>VLOOKUP($C357,BA!$D$3:$O$120,4,FALSE)</f>
        <v>#N/A</v>
      </c>
      <c r="G357" s="85" t="e">
        <f>VLOOKUP($C357,PB!$D$3:$O$124,4,FALSE)</f>
        <v>#N/A</v>
      </c>
      <c r="H357" s="85" t="e">
        <f>VLOOKUP($C357,TR!$D$3:$O$120,5,FALSE)</f>
        <v>#N/A</v>
      </c>
      <c r="I357" s="85" t="e">
        <f>VLOOKUP($C357,TR!$E$3:$O$120,5,FALSE)</f>
        <v>#N/A</v>
      </c>
      <c r="J357" s="2">
        <f>SUMIF(D357:I357,"&gt;0")</f>
        <v>0</v>
      </c>
      <c r="K357" s="85" t="e">
        <f>VLOOKUP($C357,GT!$D$3:$O$113,8,FALSE)</f>
        <v>#N/A</v>
      </c>
      <c r="L357" s="85" t="e">
        <f>VLOOKUP($C357,BK!$D$3:$O$120,8,FALSE)</f>
        <v>#N/A</v>
      </c>
      <c r="M357" s="85" t="e">
        <f>VLOOKUP($C357,BA!$D$3:$O$120,8,FALSE)</f>
        <v>#N/A</v>
      </c>
      <c r="N357" s="85" t="e">
        <f>VLOOKUP($C357,PB!$D$3:$O$124,8,FALSE)</f>
        <v>#N/A</v>
      </c>
      <c r="O357" s="85" t="e">
        <f>VLOOKUP($C357,TR!$D$3:$O$120,10,FALSE)</f>
        <v>#N/A</v>
      </c>
      <c r="P357" s="85" t="e">
        <f>VLOOKUP($C357,TR!$E$3:$O$120,10,FALSE)</f>
        <v>#N/A</v>
      </c>
      <c r="Q357" s="85" t="e">
        <f>VLOOKUP($C357,BR!$D$3:$O$120,8,FALSE)</f>
        <v>#N/A</v>
      </c>
      <c r="R357" s="2">
        <f>SUMIF(K357:Q357,"&gt;0")</f>
        <v>0</v>
      </c>
      <c r="S357" s="2">
        <f>J357+R357</f>
        <v>0</v>
      </c>
    </row>
    <row r="358" spans="1:19" x14ac:dyDescent="0.2">
      <c r="B358" s="30"/>
      <c r="C358" s="31"/>
    </row>
    <row r="359" spans="1:19" x14ac:dyDescent="0.2">
      <c r="A359" t="str">
        <f>IF(S359&gt;0,ROW()-4,"")</f>
        <v/>
      </c>
      <c r="B359" s="30"/>
      <c r="C359" s="35"/>
      <c r="D359" s="85" t="e">
        <f>VLOOKUP($C359,GT!$D$3:$O$113,4,FALSE)</f>
        <v>#N/A</v>
      </c>
      <c r="E359" s="85" t="e">
        <f>VLOOKUP($C359,BK!$D$3:$O$120,4,FALSE)</f>
        <v>#N/A</v>
      </c>
      <c r="F359" s="85" t="e">
        <f>VLOOKUP($C359,BA!$D$3:$O$120,4,FALSE)</f>
        <v>#N/A</v>
      </c>
      <c r="G359" s="85" t="e">
        <f>VLOOKUP($C359,PB!$D$3:$O$124,4,FALSE)</f>
        <v>#N/A</v>
      </c>
      <c r="H359" s="85" t="e">
        <f>VLOOKUP($C359,TR!$D$3:$O$120,5,FALSE)</f>
        <v>#N/A</v>
      </c>
      <c r="I359" s="85" t="e">
        <f>VLOOKUP($C359,TR!$E$3:$O$120,5,FALSE)</f>
        <v>#N/A</v>
      </c>
      <c r="J359" s="2">
        <f>SUMIF(D359:I359,"&gt;0")</f>
        <v>0</v>
      </c>
      <c r="K359" s="85" t="e">
        <f>VLOOKUP($C359,GT!$D$3:$O$113,8,FALSE)</f>
        <v>#N/A</v>
      </c>
      <c r="L359" s="85" t="e">
        <f>VLOOKUP($C359,BK!$D$3:$O$120,8,FALSE)</f>
        <v>#N/A</v>
      </c>
      <c r="M359" s="85" t="e">
        <f>VLOOKUP($C359,BA!$D$3:$O$120,8,FALSE)</f>
        <v>#N/A</v>
      </c>
      <c r="N359" s="85" t="e">
        <f>VLOOKUP($C359,PB!$D$3:$O$124,8,FALSE)</f>
        <v>#N/A</v>
      </c>
      <c r="O359" s="85" t="e">
        <f>VLOOKUP($C359,TR!$D$3:$O$120,10,FALSE)</f>
        <v>#N/A</v>
      </c>
      <c r="P359" s="85" t="e">
        <f>VLOOKUP($C359,TR!$E$3:$O$120,10,FALSE)</f>
        <v>#N/A</v>
      </c>
      <c r="Q359" s="85" t="e">
        <f>VLOOKUP($C359,BR!$D$3:$O$120,8,FALSE)</f>
        <v>#N/A</v>
      </c>
      <c r="R359" s="2">
        <f>SUMIF(K359:Q359,"&gt;0")</f>
        <v>0</v>
      </c>
      <c r="S359" s="2">
        <f>J359+R359</f>
        <v>0</v>
      </c>
    </row>
    <row r="360" spans="1:19" x14ac:dyDescent="0.2">
      <c r="A360" t="str">
        <f>IF(S360&gt;0,ROW()-4,"")</f>
        <v/>
      </c>
      <c r="B360" s="30"/>
      <c r="C360" s="31"/>
      <c r="D360" s="85" t="e">
        <f>VLOOKUP($C360,GT!$D$3:$O$113,4,FALSE)</f>
        <v>#N/A</v>
      </c>
      <c r="E360" s="85" t="e">
        <f>VLOOKUP($C360,BK!$D$3:$O$120,4,FALSE)</f>
        <v>#N/A</v>
      </c>
      <c r="F360" s="85" t="e">
        <f>VLOOKUP($C360,BA!$D$3:$O$120,4,FALSE)</f>
        <v>#N/A</v>
      </c>
      <c r="G360" s="85" t="e">
        <f>VLOOKUP($C360,PB!$D$3:$O$124,4,FALSE)</f>
        <v>#N/A</v>
      </c>
      <c r="H360" s="85" t="e">
        <f>VLOOKUP($C360,TR!$D$3:$O$120,5,FALSE)</f>
        <v>#N/A</v>
      </c>
      <c r="I360" s="85" t="e">
        <f>VLOOKUP($C360,TR!$E$3:$O$120,5,FALSE)</f>
        <v>#N/A</v>
      </c>
      <c r="J360" s="2">
        <f>SUMIF(D360:I360,"&gt;0")</f>
        <v>0</v>
      </c>
      <c r="K360" s="85" t="e">
        <f>VLOOKUP($C360,GT!$D$3:$O$113,8,FALSE)</f>
        <v>#N/A</v>
      </c>
      <c r="L360" s="85" t="e">
        <f>VLOOKUP($C360,BK!$D$3:$O$120,8,FALSE)</f>
        <v>#N/A</v>
      </c>
      <c r="M360" s="85" t="e">
        <f>VLOOKUP($C360,BA!$D$3:$O$120,8,FALSE)</f>
        <v>#N/A</v>
      </c>
      <c r="N360" s="85" t="e">
        <f>VLOOKUP($C360,PB!$D$3:$O$124,8,FALSE)</f>
        <v>#N/A</v>
      </c>
      <c r="O360" s="85" t="e">
        <f>VLOOKUP($C360,TR!$D$3:$O$120,10,FALSE)</f>
        <v>#N/A</v>
      </c>
      <c r="P360" s="85" t="e">
        <f>VLOOKUP($C360,TR!$E$3:$O$120,10,FALSE)</f>
        <v>#N/A</v>
      </c>
      <c r="Q360" s="85" t="e">
        <f>VLOOKUP($C360,BR!$D$3:$O$120,8,FALSE)</f>
        <v>#N/A</v>
      </c>
      <c r="R360" s="2">
        <f>SUMIF(K360:Q360,"&gt;0")</f>
        <v>0</v>
      </c>
      <c r="S360" s="2">
        <f>J360+R360</f>
        <v>0</v>
      </c>
    </row>
    <row r="361" spans="1:19" x14ac:dyDescent="0.2">
      <c r="A361" t="str">
        <f>IF(S361&gt;0,ROW()-4,"")</f>
        <v/>
      </c>
      <c r="B361" s="30"/>
      <c r="C361" s="35"/>
      <c r="D361" s="85" t="e">
        <f>VLOOKUP($C361,GT!$D$3:$O$113,4,FALSE)</f>
        <v>#N/A</v>
      </c>
      <c r="E361" s="85" t="e">
        <f>VLOOKUP($C361,BK!$D$3:$O$120,4,FALSE)</f>
        <v>#N/A</v>
      </c>
      <c r="F361" s="85" t="e">
        <f>VLOOKUP($C361,BA!$D$3:$O$120,4,FALSE)</f>
        <v>#N/A</v>
      </c>
      <c r="G361" s="85" t="e">
        <f>VLOOKUP($C361,PB!$D$3:$O$124,4,FALSE)</f>
        <v>#N/A</v>
      </c>
      <c r="H361" s="85" t="e">
        <f>VLOOKUP($C361,TR!$D$3:$O$120,5,FALSE)</f>
        <v>#N/A</v>
      </c>
      <c r="I361" s="85" t="e">
        <f>VLOOKUP($C361,TR!$E$3:$O$120,5,FALSE)</f>
        <v>#N/A</v>
      </c>
      <c r="J361" s="2">
        <f>SUMIF(D361:I361,"&gt;0")</f>
        <v>0</v>
      </c>
      <c r="K361" s="85" t="e">
        <f>VLOOKUP($C361,GT!$D$3:$O$113,8,FALSE)</f>
        <v>#N/A</v>
      </c>
      <c r="L361" s="85" t="e">
        <f>VLOOKUP($C361,BK!$D$3:$O$120,8,FALSE)</f>
        <v>#N/A</v>
      </c>
      <c r="M361" s="85" t="e">
        <f>VLOOKUP($C361,BA!$D$3:$O$120,8,FALSE)</f>
        <v>#N/A</v>
      </c>
      <c r="N361" s="85" t="e">
        <f>VLOOKUP($C361,PB!$D$3:$O$124,8,FALSE)</f>
        <v>#N/A</v>
      </c>
      <c r="O361" s="85" t="e">
        <f>VLOOKUP($C361,TR!$D$3:$O$120,10,FALSE)</f>
        <v>#N/A</v>
      </c>
      <c r="P361" s="85" t="e">
        <f>VLOOKUP($C361,TR!$E$3:$O$120,10,FALSE)</f>
        <v>#N/A</v>
      </c>
      <c r="Q361" s="85" t="e">
        <f>VLOOKUP($C361,BR!$D$3:$O$120,8,FALSE)</f>
        <v>#N/A</v>
      </c>
      <c r="R361" s="2">
        <f>SUMIF(K361:Q361,"&gt;0")</f>
        <v>0</v>
      </c>
      <c r="S361" s="2">
        <f>J361+R361</f>
        <v>0</v>
      </c>
    </row>
    <row r="362" spans="1:19" x14ac:dyDescent="0.2">
      <c r="A362" t="str">
        <f>IF(S362&gt;0,ROW()-4,"")</f>
        <v/>
      </c>
      <c r="B362" s="30"/>
      <c r="C362" s="31"/>
      <c r="D362" s="85" t="e">
        <f>VLOOKUP($C362,GT!$D$3:$O$113,4,FALSE)</f>
        <v>#N/A</v>
      </c>
      <c r="E362" s="85" t="e">
        <f>VLOOKUP($C362,BK!$D$3:$O$120,4,FALSE)</f>
        <v>#N/A</v>
      </c>
      <c r="F362" s="85" t="e">
        <f>VLOOKUP($C362,BA!$D$3:$O$120,4,FALSE)</f>
        <v>#N/A</v>
      </c>
      <c r="G362" s="85" t="e">
        <f>VLOOKUP($C362,PB!$D$3:$O$124,4,FALSE)</f>
        <v>#N/A</v>
      </c>
      <c r="H362" s="85" t="e">
        <f>VLOOKUP($C362,TR!$D$3:$O$120,5,FALSE)</f>
        <v>#N/A</v>
      </c>
      <c r="I362" s="85" t="e">
        <f>VLOOKUP($C362,TR!$E$3:$O$120,5,FALSE)</f>
        <v>#N/A</v>
      </c>
      <c r="J362" s="2">
        <f>SUMIF(D362:I362,"&gt;0")</f>
        <v>0</v>
      </c>
      <c r="K362" s="85" t="e">
        <f>VLOOKUP($C362,GT!$D$3:$O$113,8,FALSE)</f>
        <v>#N/A</v>
      </c>
      <c r="L362" s="85" t="e">
        <f>VLOOKUP($C362,BK!$D$3:$O$120,8,FALSE)</f>
        <v>#N/A</v>
      </c>
      <c r="M362" s="85" t="e">
        <f>VLOOKUP($C362,BA!$D$3:$O$120,8,FALSE)</f>
        <v>#N/A</v>
      </c>
      <c r="N362" s="85" t="e">
        <f>VLOOKUP($C362,PB!$D$3:$O$124,8,FALSE)</f>
        <v>#N/A</v>
      </c>
      <c r="O362" s="85" t="e">
        <f>VLOOKUP($C362,TR!$D$3:$O$120,10,FALSE)</f>
        <v>#N/A</v>
      </c>
      <c r="P362" s="85" t="e">
        <f>VLOOKUP($C362,TR!$E$3:$O$120,10,FALSE)</f>
        <v>#N/A</v>
      </c>
      <c r="Q362" s="85" t="e">
        <f>VLOOKUP($C362,BR!$D$3:$O$120,8,FALSE)</f>
        <v>#N/A</v>
      </c>
      <c r="R362" s="2">
        <f>SUMIF(K362:Q362,"&gt;0")</f>
        <v>0</v>
      </c>
      <c r="S362" s="2">
        <f>J362+R362</f>
        <v>0</v>
      </c>
    </row>
    <row r="363" spans="1:19" x14ac:dyDescent="0.2">
      <c r="A363" t="str">
        <f>IF(S363&gt;0,ROW()-4,"")</f>
        <v/>
      </c>
      <c r="B363" s="48"/>
      <c r="C363" s="67"/>
      <c r="D363" s="85" t="e">
        <f>VLOOKUP($C363,GT!$D$3:$O$113,4,FALSE)</f>
        <v>#N/A</v>
      </c>
      <c r="E363" s="85" t="e">
        <f>VLOOKUP($C363,BK!$D$3:$O$120,4,FALSE)</f>
        <v>#N/A</v>
      </c>
      <c r="F363" s="85" t="e">
        <f>VLOOKUP($C363,BA!$D$3:$O$120,4,FALSE)</f>
        <v>#N/A</v>
      </c>
      <c r="G363" s="85" t="e">
        <f>VLOOKUP($C363,PB!$D$3:$O$124,4,FALSE)</f>
        <v>#N/A</v>
      </c>
      <c r="H363" s="85" t="e">
        <f>VLOOKUP($C363,TR!$D$3:$O$120,5,FALSE)</f>
        <v>#N/A</v>
      </c>
      <c r="I363" s="85" t="e">
        <f>VLOOKUP($C363,TR!$E$3:$O$120,5,FALSE)</f>
        <v>#N/A</v>
      </c>
      <c r="J363" s="2">
        <f>SUMIF(D363:I363,"&gt;0")</f>
        <v>0</v>
      </c>
      <c r="K363" s="85" t="e">
        <f>VLOOKUP($C363,GT!$D$3:$O$113,8,FALSE)</f>
        <v>#N/A</v>
      </c>
      <c r="L363" s="85" t="e">
        <f>VLOOKUP($C363,BK!$D$3:$O$120,8,FALSE)</f>
        <v>#N/A</v>
      </c>
      <c r="M363" s="85" t="e">
        <f>VLOOKUP($C363,BA!$D$3:$O$120,8,FALSE)</f>
        <v>#N/A</v>
      </c>
      <c r="N363" s="85" t="e">
        <f>VLOOKUP($C363,PB!$D$3:$O$124,8,FALSE)</f>
        <v>#N/A</v>
      </c>
      <c r="O363" s="85" t="e">
        <f>VLOOKUP($C363,TR!$D$3:$O$120,10,FALSE)</f>
        <v>#N/A</v>
      </c>
      <c r="P363" s="85" t="e">
        <f>VLOOKUP($C363,TR!$E$3:$O$120,10,FALSE)</f>
        <v>#N/A</v>
      </c>
      <c r="Q363" s="85" t="e">
        <f>VLOOKUP($C363,BR!$D$3:$O$120,8,FALSE)</f>
        <v>#N/A</v>
      </c>
      <c r="R363" s="2">
        <f>SUMIF(K363:Q363,"&gt;0")</f>
        <v>0</v>
      </c>
      <c r="S363" s="2">
        <f>J363+R363</f>
        <v>0</v>
      </c>
    </row>
    <row r="364" spans="1:19" ht="13.5" thickBot="1" x14ac:dyDescent="0.25">
      <c r="B364" s="72"/>
      <c r="C364" s="73"/>
    </row>
    <row r="365" spans="1:19" ht="13.5" thickTop="1" x14ac:dyDescent="0.2">
      <c r="A365" t="str">
        <f>IF(S365&gt;0,ROW()-4,"")</f>
        <v/>
      </c>
      <c r="B365" s="74"/>
      <c r="C365" s="80"/>
      <c r="D365" s="85" t="e">
        <f>VLOOKUP($C365,GT!$D$3:$O$113,4,FALSE)</f>
        <v>#N/A</v>
      </c>
      <c r="E365" s="85" t="e">
        <f>VLOOKUP($C365,BK!$D$3:$O$120,4,FALSE)</f>
        <v>#N/A</v>
      </c>
      <c r="F365" s="85" t="e">
        <f>VLOOKUP($C365,BA!$D$3:$O$120,4,FALSE)</f>
        <v>#N/A</v>
      </c>
      <c r="G365" s="85" t="e">
        <f>VLOOKUP($C365,PB!$D$3:$O$124,4,FALSE)</f>
        <v>#N/A</v>
      </c>
      <c r="H365" s="85" t="e">
        <f>VLOOKUP($C365,TR!$D$3:$O$120,5,FALSE)</f>
        <v>#N/A</v>
      </c>
      <c r="I365" s="85" t="e">
        <f>VLOOKUP($C365,TR!$E$3:$O$120,5,FALSE)</f>
        <v>#N/A</v>
      </c>
      <c r="J365" s="2">
        <f>SUMIF(D365:I365,"&gt;0")</f>
        <v>0</v>
      </c>
      <c r="K365" s="85" t="e">
        <f>VLOOKUP($C365,GT!$D$3:$O$113,8,FALSE)</f>
        <v>#N/A</v>
      </c>
      <c r="L365" s="85" t="e">
        <f>VLOOKUP($C365,BK!$D$3:$O$120,8,FALSE)</f>
        <v>#N/A</v>
      </c>
      <c r="M365" s="85" t="e">
        <f>VLOOKUP($C365,BA!$D$3:$O$120,8,FALSE)</f>
        <v>#N/A</v>
      </c>
      <c r="N365" s="85" t="e">
        <f>VLOOKUP($C365,PB!$D$3:$O$124,8,FALSE)</f>
        <v>#N/A</v>
      </c>
      <c r="O365" s="85" t="e">
        <f>VLOOKUP($C365,TR!$D$3:$O$120,10,FALSE)</f>
        <v>#N/A</v>
      </c>
      <c r="P365" s="85" t="e">
        <f>VLOOKUP($C365,TR!$E$3:$O$120,10,FALSE)</f>
        <v>#N/A</v>
      </c>
      <c r="Q365" s="85" t="e">
        <f>VLOOKUP($C365,BR!$D$3:$O$120,8,FALSE)</f>
        <v>#N/A</v>
      </c>
      <c r="R365" s="2">
        <f>SUMIF(K365:Q365,"&gt;0")</f>
        <v>0</v>
      </c>
      <c r="S365" s="2">
        <f>J365+R365</f>
        <v>0</v>
      </c>
    </row>
    <row r="366" spans="1:19" x14ac:dyDescent="0.2">
      <c r="A366" t="str">
        <f>IF(S366&gt;0,ROW()-4,"")</f>
        <v/>
      </c>
      <c r="B366" s="30"/>
      <c r="C366" s="31"/>
      <c r="D366" s="85" t="e">
        <f>VLOOKUP($C366,GT!$D$3:$O$113,4,FALSE)</f>
        <v>#N/A</v>
      </c>
      <c r="E366" s="85" t="e">
        <f>VLOOKUP($C366,BK!$D$3:$O$120,4,FALSE)</f>
        <v>#N/A</v>
      </c>
      <c r="F366" s="85" t="e">
        <f>VLOOKUP($C366,BA!$D$3:$O$120,4,FALSE)</f>
        <v>#N/A</v>
      </c>
      <c r="G366" s="85" t="e">
        <f>VLOOKUP($C366,PB!$D$3:$O$124,4,FALSE)</f>
        <v>#N/A</v>
      </c>
      <c r="H366" s="85" t="e">
        <f>VLOOKUP($C366,TR!$D$3:$O$120,5,FALSE)</f>
        <v>#N/A</v>
      </c>
      <c r="I366" s="85" t="e">
        <f>VLOOKUP($C366,TR!$E$3:$O$120,5,FALSE)</f>
        <v>#N/A</v>
      </c>
      <c r="J366" s="2">
        <f>SUMIF(D366:I366,"&gt;0")</f>
        <v>0</v>
      </c>
      <c r="K366" s="85" t="e">
        <f>VLOOKUP($C366,GT!$D$3:$O$113,8,FALSE)</f>
        <v>#N/A</v>
      </c>
      <c r="L366" s="85" t="e">
        <f>VLOOKUP($C366,BK!$D$3:$O$120,8,FALSE)</f>
        <v>#N/A</v>
      </c>
      <c r="M366" s="85" t="e">
        <f>VLOOKUP($C366,BA!$D$3:$O$120,8,FALSE)</f>
        <v>#N/A</v>
      </c>
      <c r="N366" s="85" t="e">
        <f>VLOOKUP($C366,PB!$D$3:$O$124,8,FALSE)</f>
        <v>#N/A</v>
      </c>
      <c r="O366" s="85" t="e">
        <f>VLOOKUP($C366,TR!$D$3:$O$120,10,FALSE)</f>
        <v>#N/A</v>
      </c>
      <c r="P366" s="85" t="e">
        <f>VLOOKUP($C366,TR!$E$3:$O$120,10,FALSE)</f>
        <v>#N/A</v>
      </c>
      <c r="Q366" s="85" t="e">
        <f>VLOOKUP($C366,BR!$D$3:$O$120,8,FALSE)</f>
        <v>#N/A</v>
      </c>
      <c r="R366" s="2">
        <f>SUMIF(K366:Q366,"&gt;0")</f>
        <v>0</v>
      </c>
      <c r="S366" s="2">
        <f>J366+R366</f>
        <v>0</v>
      </c>
    </row>
    <row r="367" spans="1:19" x14ac:dyDescent="0.2">
      <c r="B367" s="74"/>
      <c r="C367" s="80"/>
    </row>
    <row r="368" spans="1:19" x14ac:dyDescent="0.2">
      <c r="B368" s="30"/>
      <c r="C368" s="35"/>
    </row>
    <row r="369" spans="1:19" x14ac:dyDescent="0.2">
      <c r="A369" t="str">
        <f>IF(S369&gt;0,ROW()-4,"")</f>
        <v/>
      </c>
      <c r="B369" s="30"/>
      <c r="C369" s="35"/>
      <c r="D369" s="85" t="e">
        <f>VLOOKUP($C369,GT!$D$3:$O$113,4,FALSE)</f>
        <v>#N/A</v>
      </c>
      <c r="E369" s="85" t="e">
        <f>VLOOKUP($C369,BK!$D$3:$O$120,4,FALSE)</f>
        <v>#N/A</v>
      </c>
      <c r="F369" s="85" t="e">
        <f>VLOOKUP($C369,BA!$D$3:$O$120,4,FALSE)</f>
        <v>#N/A</v>
      </c>
      <c r="G369" s="85" t="e">
        <f>VLOOKUP($C369,PB!$D$3:$O$124,4,FALSE)</f>
        <v>#N/A</v>
      </c>
      <c r="H369" s="85" t="e">
        <f>VLOOKUP($C369,TR!$D$3:$O$120,5,FALSE)</f>
        <v>#N/A</v>
      </c>
      <c r="I369" s="85" t="e">
        <f>VLOOKUP($C369,TR!$E$3:$O$120,5,FALSE)</f>
        <v>#N/A</v>
      </c>
      <c r="J369" s="2">
        <f>SUMIF(D369:I369,"&gt;0")</f>
        <v>0</v>
      </c>
      <c r="K369" s="85" t="e">
        <f>VLOOKUP($C369,GT!$D$3:$O$113,8,FALSE)</f>
        <v>#N/A</v>
      </c>
      <c r="L369" s="85" t="e">
        <f>VLOOKUP($C369,BK!$D$3:$O$120,8,FALSE)</f>
        <v>#N/A</v>
      </c>
      <c r="M369" s="85" t="e">
        <f>VLOOKUP($C369,BA!$D$3:$O$120,8,FALSE)</f>
        <v>#N/A</v>
      </c>
      <c r="N369" s="85" t="e">
        <f>VLOOKUP($C369,PB!$D$3:$O$124,8,FALSE)</f>
        <v>#N/A</v>
      </c>
      <c r="O369" s="85" t="e">
        <f>VLOOKUP($C369,TR!$D$3:$O$120,10,FALSE)</f>
        <v>#N/A</v>
      </c>
      <c r="P369" s="85" t="e">
        <f>VLOOKUP($C369,TR!$E$3:$O$120,10,FALSE)</f>
        <v>#N/A</v>
      </c>
      <c r="Q369" s="85" t="e">
        <f>VLOOKUP($C369,BR!$D$3:$O$120,8,FALSE)</f>
        <v>#N/A</v>
      </c>
      <c r="R369" s="2">
        <f>SUMIF(K369:Q369,"&gt;0")</f>
        <v>0</v>
      </c>
      <c r="S369" s="2">
        <f>J369+R369</f>
        <v>0</v>
      </c>
    </row>
    <row r="370" spans="1:19" x14ac:dyDescent="0.2">
      <c r="A370" t="str">
        <f>IF(S370&gt;0,ROW()-4,"")</f>
        <v/>
      </c>
      <c r="B370" s="30"/>
      <c r="C370" s="35"/>
      <c r="D370" s="85" t="e">
        <f>VLOOKUP($C370,GT!$D$3:$O$113,4,FALSE)</f>
        <v>#N/A</v>
      </c>
      <c r="E370" s="85" t="e">
        <f>VLOOKUP($C370,BK!$D$3:$O$120,4,FALSE)</f>
        <v>#N/A</v>
      </c>
      <c r="F370" s="85" t="e">
        <f>VLOOKUP($C370,BA!$D$3:$O$120,4,FALSE)</f>
        <v>#N/A</v>
      </c>
      <c r="G370" s="85" t="e">
        <f>VLOOKUP($C370,PB!$D$3:$O$124,4,FALSE)</f>
        <v>#N/A</v>
      </c>
      <c r="H370" s="85" t="e">
        <f>VLOOKUP($C370,TR!$D$3:$O$120,5,FALSE)</f>
        <v>#N/A</v>
      </c>
      <c r="I370" s="85" t="e">
        <f>VLOOKUP($C370,TR!$E$3:$O$120,5,FALSE)</f>
        <v>#N/A</v>
      </c>
      <c r="J370" s="2">
        <f>SUMIF(D370:I370,"&gt;0")</f>
        <v>0</v>
      </c>
      <c r="K370" s="85" t="e">
        <f>VLOOKUP($C370,GT!$D$3:$O$113,8,FALSE)</f>
        <v>#N/A</v>
      </c>
      <c r="L370" s="85" t="e">
        <f>VLOOKUP($C370,BK!$D$3:$O$120,8,FALSE)</f>
        <v>#N/A</v>
      </c>
      <c r="M370" s="85" t="e">
        <f>VLOOKUP($C370,BA!$D$3:$O$120,8,FALSE)</f>
        <v>#N/A</v>
      </c>
      <c r="N370" s="85" t="e">
        <f>VLOOKUP($C370,PB!$D$3:$O$124,8,FALSE)</f>
        <v>#N/A</v>
      </c>
      <c r="O370" s="85" t="e">
        <f>VLOOKUP($C370,TR!$D$3:$O$120,10,FALSE)</f>
        <v>#N/A</v>
      </c>
      <c r="P370" s="85" t="e">
        <f>VLOOKUP($C370,TR!$E$3:$O$120,10,FALSE)</f>
        <v>#N/A</v>
      </c>
      <c r="Q370" s="85" t="e">
        <f>VLOOKUP($C370,BR!$D$3:$O$120,8,FALSE)</f>
        <v>#N/A</v>
      </c>
      <c r="R370" s="2">
        <f>SUMIF(K370:Q370,"&gt;0")</f>
        <v>0</v>
      </c>
      <c r="S370" s="2">
        <f>J370+R370</f>
        <v>0</v>
      </c>
    </row>
    <row r="371" spans="1:19" x14ac:dyDescent="0.2">
      <c r="B371" s="30"/>
      <c r="C371" s="31"/>
    </row>
    <row r="372" spans="1:19" x14ac:dyDescent="0.2">
      <c r="A372" t="str">
        <f>IF(S372&gt;0,ROW()-4,"")</f>
        <v/>
      </c>
      <c r="B372" s="30"/>
      <c r="C372" s="31"/>
      <c r="D372" s="85" t="e">
        <f>VLOOKUP($C372,GT!$D$3:$O$113,4,FALSE)</f>
        <v>#N/A</v>
      </c>
      <c r="E372" s="85" t="e">
        <f>VLOOKUP($C372,BK!$D$3:$O$120,4,FALSE)</f>
        <v>#N/A</v>
      </c>
      <c r="F372" s="85" t="e">
        <f>VLOOKUP($C372,BA!$D$3:$O$120,4,FALSE)</f>
        <v>#N/A</v>
      </c>
      <c r="G372" s="85" t="e">
        <f>VLOOKUP($C372,PB!$D$3:$O$124,4,FALSE)</f>
        <v>#N/A</v>
      </c>
      <c r="H372" s="85" t="e">
        <f>VLOOKUP($C372,TR!$D$3:$O$120,5,FALSE)</f>
        <v>#N/A</v>
      </c>
      <c r="I372" s="85" t="e">
        <f>VLOOKUP($C372,TR!$E$3:$O$120,5,FALSE)</f>
        <v>#N/A</v>
      </c>
      <c r="J372" s="2">
        <f>SUMIF(D372:I372,"&gt;0")</f>
        <v>0</v>
      </c>
      <c r="K372" s="85" t="e">
        <f>VLOOKUP($C372,GT!$D$3:$O$113,8,FALSE)</f>
        <v>#N/A</v>
      </c>
      <c r="L372" s="85" t="e">
        <f>VLOOKUP($C372,BK!$D$3:$O$120,8,FALSE)</f>
        <v>#N/A</v>
      </c>
      <c r="M372" s="85" t="e">
        <f>VLOOKUP($C372,BA!$D$3:$O$120,8,FALSE)</f>
        <v>#N/A</v>
      </c>
      <c r="N372" s="85" t="e">
        <f>VLOOKUP($C372,PB!$D$3:$O$124,8,FALSE)</f>
        <v>#N/A</v>
      </c>
      <c r="O372" s="85" t="e">
        <f>VLOOKUP($C372,TR!$D$3:$O$120,10,FALSE)</f>
        <v>#N/A</v>
      </c>
      <c r="P372" s="85" t="e">
        <f>VLOOKUP($C372,TR!$E$3:$O$120,10,FALSE)</f>
        <v>#N/A</v>
      </c>
      <c r="Q372" s="85" t="e">
        <f>VLOOKUP($C372,BR!$D$3:$O$120,8,FALSE)</f>
        <v>#N/A</v>
      </c>
      <c r="R372" s="2">
        <f>SUMIF(K372:Q372,"&gt;0")</f>
        <v>0</v>
      </c>
      <c r="S372" s="2">
        <f>J372+R372</f>
        <v>0</v>
      </c>
    </row>
    <row r="373" spans="1:19" x14ac:dyDescent="0.2">
      <c r="A373" t="str">
        <f>IF(S373&gt;0,ROW()-4,"")</f>
        <v/>
      </c>
      <c r="B373" s="30"/>
      <c r="C373" s="31"/>
      <c r="D373" s="85" t="e">
        <f>VLOOKUP($C373,GT!$D$3:$O$113,4,FALSE)</f>
        <v>#N/A</v>
      </c>
      <c r="E373" s="85" t="e">
        <f>VLOOKUP($C373,BK!$D$3:$O$120,4,FALSE)</f>
        <v>#N/A</v>
      </c>
      <c r="F373" s="85" t="e">
        <f>VLOOKUP($C373,BA!$D$3:$O$120,4,FALSE)</f>
        <v>#N/A</v>
      </c>
      <c r="G373" s="85" t="e">
        <f>VLOOKUP($C373,PB!$D$3:$O$124,4,FALSE)</f>
        <v>#N/A</v>
      </c>
      <c r="H373" s="85" t="e">
        <f>VLOOKUP($C373,TR!$D$3:$O$120,5,FALSE)</f>
        <v>#N/A</v>
      </c>
      <c r="I373" s="85" t="e">
        <f>VLOOKUP($C373,TR!$E$3:$O$120,5,FALSE)</f>
        <v>#N/A</v>
      </c>
      <c r="J373" s="2">
        <f>SUMIF(D373:I373,"&gt;0")</f>
        <v>0</v>
      </c>
      <c r="K373" s="85" t="e">
        <f>VLOOKUP($C373,GT!$D$3:$O$113,8,FALSE)</f>
        <v>#N/A</v>
      </c>
      <c r="L373" s="85" t="e">
        <f>VLOOKUP($C373,BK!$D$3:$O$120,8,FALSE)</f>
        <v>#N/A</v>
      </c>
      <c r="M373" s="85" t="e">
        <f>VLOOKUP($C373,BA!$D$3:$O$120,8,FALSE)</f>
        <v>#N/A</v>
      </c>
      <c r="N373" s="85" t="e">
        <f>VLOOKUP($C373,PB!$D$3:$O$124,8,FALSE)</f>
        <v>#N/A</v>
      </c>
      <c r="O373" s="85" t="e">
        <f>VLOOKUP($C373,TR!$D$3:$O$120,10,FALSE)</f>
        <v>#N/A</v>
      </c>
      <c r="P373" s="85" t="e">
        <f>VLOOKUP($C373,TR!$E$3:$O$120,10,FALSE)</f>
        <v>#N/A</v>
      </c>
      <c r="Q373" s="85" t="e">
        <f>VLOOKUP($C373,BR!$D$3:$O$120,8,FALSE)</f>
        <v>#N/A</v>
      </c>
      <c r="R373" s="2">
        <f>SUMIF(K373:Q373,"&gt;0")</f>
        <v>0</v>
      </c>
      <c r="S373" s="2">
        <f>J373+R373</f>
        <v>0</v>
      </c>
    </row>
    <row r="374" spans="1:19" x14ac:dyDescent="0.2">
      <c r="B374" s="30"/>
      <c r="C374" s="31"/>
    </row>
    <row r="375" spans="1:19" x14ac:dyDescent="0.2">
      <c r="A375" t="str">
        <f>IF(S375&gt;0,ROW()-4,"")</f>
        <v/>
      </c>
      <c r="B375" s="30"/>
      <c r="C375" s="35"/>
      <c r="D375" s="85" t="e">
        <f>VLOOKUP($C375,GT!$D$3:$O$113,4,FALSE)</f>
        <v>#N/A</v>
      </c>
      <c r="E375" s="85" t="e">
        <f>VLOOKUP($C375,BK!$D$3:$O$120,4,FALSE)</f>
        <v>#N/A</v>
      </c>
      <c r="F375" s="85" t="e">
        <f>VLOOKUP($C375,BA!$D$3:$O$120,4,FALSE)</f>
        <v>#N/A</v>
      </c>
      <c r="G375" s="85" t="e">
        <f>VLOOKUP($C375,PB!$D$3:$O$124,4,FALSE)</f>
        <v>#N/A</v>
      </c>
      <c r="H375" s="85" t="e">
        <f>VLOOKUP($C375,TR!$D$3:$O$120,5,FALSE)</f>
        <v>#N/A</v>
      </c>
      <c r="I375" s="85" t="e">
        <f>VLOOKUP($C375,TR!$E$3:$O$120,5,FALSE)</f>
        <v>#N/A</v>
      </c>
      <c r="J375" s="2">
        <f>SUMIF(D375:I375,"&gt;0")</f>
        <v>0</v>
      </c>
      <c r="K375" s="85" t="e">
        <f>VLOOKUP($C375,GT!$D$3:$O$113,8,FALSE)</f>
        <v>#N/A</v>
      </c>
      <c r="L375" s="85" t="e">
        <f>VLOOKUP($C375,BK!$D$3:$O$120,8,FALSE)</f>
        <v>#N/A</v>
      </c>
      <c r="M375" s="85" t="e">
        <f>VLOOKUP($C375,BA!$D$3:$O$120,8,FALSE)</f>
        <v>#N/A</v>
      </c>
      <c r="N375" s="85" t="e">
        <f>VLOOKUP($C375,PB!$D$3:$O$124,8,FALSE)</f>
        <v>#N/A</v>
      </c>
      <c r="O375" s="85" t="e">
        <f>VLOOKUP($C375,TR!$D$3:$O$120,10,FALSE)</f>
        <v>#N/A</v>
      </c>
      <c r="P375" s="85" t="e">
        <f>VLOOKUP($C375,TR!$E$3:$O$120,10,FALSE)</f>
        <v>#N/A</v>
      </c>
      <c r="Q375" s="85" t="e">
        <f>VLOOKUP($C375,BR!$D$3:$O$120,8,FALSE)</f>
        <v>#N/A</v>
      </c>
      <c r="R375" s="2">
        <f>SUMIF(K375:Q375,"&gt;0")</f>
        <v>0</v>
      </c>
      <c r="S375" s="2">
        <f>J375+R375</f>
        <v>0</v>
      </c>
    </row>
    <row r="376" spans="1:19" x14ac:dyDescent="0.2">
      <c r="B376" s="30"/>
      <c r="C376" s="31"/>
    </row>
    <row r="377" spans="1:19" ht="13.5" thickBot="1" x14ac:dyDescent="0.25">
      <c r="B377" s="48"/>
      <c r="C377" s="67"/>
    </row>
    <row r="378" spans="1:19" ht="13.5" thickTop="1" x14ac:dyDescent="0.2">
      <c r="A378" t="str">
        <f>IF(S378&gt;0,ROW()-4,"")</f>
        <v/>
      </c>
      <c r="B378" s="81"/>
      <c r="C378" s="86"/>
      <c r="D378" s="85" t="e">
        <f>VLOOKUP($C378,GT!$D$3:$O$113,4,FALSE)</f>
        <v>#N/A</v>
      </c>
      <c r="E378" s="85" t="e">
        <f>VLOOKUP($C378,BK!$D$3:$O$120,4,FALSE)</f>
        <v>#N/A</v>
      </c>
      <c r="F378" s="85" t="e">
        <f>VLOOKUP($C378,BA!$D$3:$O$120,4,FALSE)</f>
        <v>#N/A</v>
      </c>
      <c r="G378" s="85" t="e">
        <f>VLOOKUP($C378,PB!$D$3:$O$124,4,FALSE)</f>
        <v>#N/A</v>
      </c>
      <c r="H378" s="85" t="e">
        <f>VLOOKUP($C378,TR!$D$3:$O$120,5,FALSE)</f>
        <v>#N/A</v>
      </c>
      <c r="I378" s="85" t="e">
        <f>VLOOKUP($C378,TR!$E$3:$O$120,5,FALSE)</f>
        <v>#N/A</v>
      </c>
      <c r="J378" s="2">
        <f>SUMIF(D378:I378,"&gt;0")</f>
        <v>0</v>
      </c>
      <c r="K378" s="85" t="e">
        <f>VLOOKUP($C378,GT!$D$3:$O$113,8,FALSE)</f>
        <v>#N/A</v>
      </c>
      <c r="L378" s="85" t="e">
        <f>VLOOKUP($C378,BK!$D$3:$O$120,8,FALSE)</f>
        <v>#N/A</v>
      </c>
      <c r="M378" s="85" t="e">
        <f>VLOOKUP($C378,BA!$D$3:$O$120,8,FALSE)</f>
        <v>#N/A</v>
      </c>
      <c r="N378" s="85" t="e">
        <f>VLOOKUP($C378,PB!$D$3:$O$124,8,FALSE)</f>
        <v>#N/A</v>
      </c>
      <c r="O378" s="85" t="e">
        <f>VLOOKUP($C378,TR!$D$3:$O$120,10,FALSE)</f>
        <v>#N/A</v>
      </c>
      <c r="P378" s="85" t="e">
        <f>VLOOKUP($C378,TR!$E$3:$O$120,10,FALSE)</f>
        <v>#N/A</v>
      </c>
      <c r="Q378" s="85" t="e">
        <f>VLOOKUP($C378,BR!$D$3:$O$120,8,FALSE)</f>
        <v>#N/A</v>
      </c>
      <c r="R378" s="2">
        <f>SUMIF(K378:Q378,"&gt;0")</f>
        <v>0</v>
      </c>
      <c r="S378" s="2">
        <f>J378+R378</f>
        <v>0</v>
      </c>
    </row>
    <row r="379" spans="1:19" x14ac:dyDescent="0.2">
      <c r="B379" s="30"/>
      <c r="C379" s="35"/>
    </row>
    <row r="380" spans="1:19" x14ac:dyDescent="0.2">
      <c r="A380" t="str">
        <f>IF(S380&gt;0,ROW()-4,"")</f>
        <v/>
      </c>
      <c r="B380" s="30"/>
      <c r="C380" s="31"/>
      <c r="D380" s="85" t="e">
        <f>VLOOKUP($C380,GT!$D$3:$O$113,4,FALSE)</f>
        <v>#N/A</v>
      </c>
      <c r="E380" s="85" t="e">
        <f>VLOOKUP($C380,BK!$D$3:$O$120,4,FALSE)</f>
        <v>#N/A</v>
      </c>
      <c r="F380" s="85" t="e">
        <f>VLOOKUP($C380,BA!$D$3:$O$120,4,FALSE)</f>
        <v>#N/A</v>
      </c>
      <c r="G380" s="85" t="e">
        <f>VLOOKUP($C380,PB!$D$3:$O$124,4,FALSE)</f>
        <v>#N/A</v>
      </c>
      <c r="H380" s="85" t="e">
        <f>VLOOKUP($C380,TR!$D$3:$O$120,5,FALSE)</f>
        <v>#N/A</v>
      </c>
      <c r="I380" s="85" t="e">
        <f>VLOOKUP($C380,TR!$E$3:$O$120,5,FALSE)</f>
        <v>#N/A</v>
      </c>
      <c r="J380" s="2">
        <f>SUMIF(D380:I380,"&gt;0")</f>
        <v>0</v>
      </c>
      <c r="K380" s="85" t="e">
        <f>VLOOKUP($C380,GT!$D$3:$O$113,8,FALSE)</f>
        <v>#N/A</v>
      </c>
      <c r="L380" s="85" t="e">
        <f>VLOOKUP($C380,BK!$D$3:$O$120,8,FALSE)</f>
        <v>#N/A</v>
      </c>
      <c r="M380" s="85" t="e">
        <f>VLOOKUP($C380,BA!$D$3:$O$120,8,FALSE)</f>
        <v>#N/A</v>
      </c>
      <c r="N380" s="85" t="e">
        <f>VLOOKUP($C380,PB!$D$3:$O$124,8,FALSE)</f>
        <v>#N/A</v>
      </c>
      <c r="O380" s="85" t="e">
        <f>VLOOKUP($C380,TR!$D$3:$O$120,10,FALSE)</f>
        <v>#N/A</v>
      </c>
      <c r="P380" s="85" t="e">
        <f>VLOOKUP($C380,TR!$E$3:$O$120,10,FALSE)</f>
        <v>#N/A</v>
      </c>
      <c r="Q380" s="85" t="e">
        <f>VLOOKUP($C380,BR!$D$3:$O$120,8,FALSE)</f>
        <v>#N/A</v>
      </c>
      <c r="R380" s="2">
        <f>SUMIF(K380:Q380,"&gt;0")</f>
        <v>0</v>
      </c>
      <c r="S380" s="2">
        <f>J380+R380</f>
        <v>0</v>
      </c>
    </row>
    <row r="381" spans="1:19" x14ac:dyDescent="0.2">
      <c r="B381" s="30"/>
      <c r="C381" s="35"/>
    </row>
    <row r="382" spans="1:19" x14ac:dyDescent="0.2">
      <c r="A382" t="str">
        <f>IF(S382&gt;0,ROW()-4,"")</f>
        <v/>
      </c>
      <c r="B382" s="30"/>
      <c r="C382" s="37"/>
      <c r="D382" s="85" t="e">
        <f>VLOOKUP($C382,GT!$D$3:$O$113,4,FALSE)</f>
        <v>#N/A</v>
      </c>
      <c r="E382" s="85" t="e">
        <f>VLOOKUP($C382,BK!$D$3:$O$120,4,FALSE)</f>
        <v>#N/A</v>
      </c>
      <c r="F382" s="85" t="e">
        <f>VLOOKUP($C382,BA!$D$3:$O$120,4,FALSE)</f>
        <v>#N/A</v>
      </c>
      <c r="G382" s="85" t="e">
        <f>VLOOKUP($C382,PB!$D$3:$O$124,4,FALSE)</f>
        <v>#N/A</v>
      </c>
      <c r="H382" s="85" t="e">
        <f>VLOOKUP($C382,TR!$D$3:$O$120,5,FALSE)</f>
        <v>#N/A</v>
      </c>
      <c r="I382" s="85" t="e">
        <f>VLOOKUP($C382,TR!$E$3:$O$120,5,FALSE)</f>
        <v>#N/A</v>
      </c>
      <c r="J382" s="2">
        <f>SUMIF(D382:I382,"&gt;0")</f>
        <v>0</v>
      </c>
      <c r="K382" s="85" t="e">
        <f>VLOOKUP($C382,GT!$D$3:$O$113,8,FALSE)</f>
        <v>#N/A</v>
      </c>
      <c r="L382" s="85" t="e">
        <f>VLOOKUP($C382,BK!$D$3:$O$120,8,FALSE)</f>
        <v>#N/A</v>
      </c>
      <c r="M382" s="85" t="e">
        <f>VLOOKUP($C382,BA!$D$3:$O$120,8,FALSE)</f>
        <v>#N/A</v>
      </c>
      <c r="N382" s="85" t="e">
        <f>VLOOKUP($C382,PB!$D$3:$O$124,8,FALSE)</f>
        <v>#N/A</v>
      </c>
      <c r="O382" s="85" t="e">
        <f>VLOOKUP($C382,TR!$D$3:$O$120,10,FALSE)</f>
        <v>#N/A</v>
      </c>
      <c r="P382" s="85" t="e">
        <f>VLOOKUP($C382,TR!$E$3:$O$120,10,FALSE)</f>
        <v>#N/A</v>
      </c>
      <c r="Q382" s="85" t="e">
        <f>VLOOKUP($C382,BR!$D$3:$O$120,8,FALSE)</f>
        <v>#N/A</v>
      </c>
      <c r="R382" s="2">
        <f>SUMIF(K382:Q382,"&gt;0")</f>
        <v>0</v>
      </c>
      <c r="S382" s="2">
        <f>J382+R382</f>
        <v>0</v>
      </c>
    </row>
    <row r="383" spans="1:19" x14ac:dyDescent="0.2">
      <c r="A383" t="str">
        <f>IF(S383&gt;0,ROW()-4,"")</f>
        <v/>
      </c>
      <c r="B383" s="30"/>
      <c r="C383" s="35"/>
      <c r="D383" s="85" t="e">
        <f>VLOOKUP($C383,GT!$D$3:$O$113,4,FALSE)</f>
        <v>#N/A</v>
      </c>
      <c r="E383" s="85" t="e">
        <f>VLOOKUP($C383,BK!$D$3:$O$120,4,FALSE)</f>
        <v>#N/A</v>
      </c>
      <c r="F383" s="85" t="e">
        <f>VLOOKUP($C383,BA!$D$3:$O$120,4,FALSE)</f>
        <v>#N/A</v>
      </c>
      <c r="G383" s="85" t="e">
        <f>VLOOKUP($C383,PB!$D$3:$O$124,4,FALSE)</f>
        <v>#N/A</v>
      </c>
      <c r="H383" s="85" t="e">
        <f>VLOOKUP($C383,TR!$D$3:$O$120,5,FALSE)</f>
        <v>#N/A</v>
      </c>
      <c r="I383" s="85" t="e">
        <f>VLOOKUP($C383,TR!$E$3:$O$120,5,FALSE)</f>
        <v>#N/A</v>
      </c>
      <c r="J383" s="2">
        <f>SUMIF(D383:I383,"&gt;0")</f>
        <v>0</v>
      </c>
      <c r="K383" s="85" t="e">
        <f>VLOOKUP($C383,GT!$D$3:$O$113,8,FALSE)</f>
        <v>#N/A</v>
      </c>
      <c r="L383" s="85" t="e">
        <f>VLOOKUP($C383,BK!$D$3:$O$120,8,FALSE)</f>
        <v>#N/A</v>
      </c>
      <c r="M383" s="85" t="e">
        <f>VLOOKUP($C383,BA!$D$3:$O$120,8,FALSE)</f>
        <v>#N/A</v>
      </c>
      <c r="N383" s="85" t="e">
        <f>VLOOKUP($C383,PB!$D$3:$O$124,8,FALSE)</f>
        <v>#N/A</v>
      </c>
      <c r="O383" s="85" t="e">
        <f>VLOOKUP($C383,TR!$D$3:$O$120,10,FALSE)</f>
        <v>#N/A</v>
      </c>
      <c r="P383" s="85" t="e">
        <f>VLOOKUP($C383,TR!$E$3:$O$120,10,FALSE)</f>
        <v>#N/A</v>
      </c>
      <c r="Q383" s="85" t="e">
        <f>VLOOKUP($C383,BR!$D$3:$O$120,8,FALSE)</f>
        <v>#N/A</v>
      </c>
      <c r="R383" s="2">
        <f>SUMIF(K383:Q383,"&gt;0")</f>
        <v>0</v>
      </c>
      <c r="S383" s="2">
        <f>J383+R383</f>
        <v>0</v>
      </c>
    </row>
    <row r="384" spans="1:19" x14ac:dyDescent="0.2">
      <c r="A384" t="str">
        <f>IF(S384&gt;0,ROW()-4,"")</f>
        <v/>
      </c>
      <c r="B384" s="30"/>
      <c r="C384" s="35"/>
      <c r="D384" s="85" t="e">
        <f>VLOOKUP($C384,GT!$D$3:$O$113,4,FALSE)</f>
        <v>#N/A</v>
      </c>
      <c r="E384" s="85" t="e">
        <f>VLOOKUP($C384,BK!$D$3:$O$120,4,FALSE)</f>
        <v>#N/A</v>
      </c>
      <c r="F384" s="85" t="e">
        <f>VLOOKUP($C384,BA!$D$3:$O$120,4,FALSE)</f>
        <v>#N/A</v>
      </c>
      <c r="G384" s="85" t="e">
        <f>VLOOKUP($C384,PB!$D$3:$O$124,4,FALSE)</f>
        <v>#N/A</v>
      </c>
      <c r="H384" s="85" t="e">
        <f>VLOOKUP($C384,TR!$D$3:$O$120,5,FALSE)</f>
        <v>#N/A</v>
      </c>
      <c r="I384" s="85" t="e">
        <f>VLOOKUP($C384,TR!$E$3:$O$120,5,FALSE)</f>
        <v>#N/A</v>
      </c>
      <c r="J384" s="2">
        <f>SUMIF(D384:I384,"&gt;0")</f>
        <v>0</v>
      </c>
      <c r="K384" s="85" t="e">
        <f>VLOOKUP($C384,GT!$D$3:$O$113,8,FALSE)</f>
        <v>#N/A</v>
      </c>
      <c r="L384" s="85" t="e">
        <f>VLOOKUP($C384,BK!$D$3:$O$120,8,FALSE)</f>
        <v>#N/A</v>
      </c>
      <c r="M384" s="85" t="e">
        <f>VLOOKUP($C384,BA!$D$3:$O$120,8,FALSE)</f>
        <v>#N/A</v>
      </c>
      <c r="N384" s="85" t="e">
        <f>VLOOKUP($C384,PB!$D$3:$O$124,8,FALSE)</f>
        <v>#N/A</v>
      </c>
      <c r="O384" s="85" t="e">
        <f>VLOOKUP($C384,TR!$D$3:$O$120,10,FALSE)</f>
        <v>#N/A</v>
      </c>
      <c r="P384" s="85" t="e">
        <f>VLOOKUP($C384,TR!$E$3:$O$120,10,FALSE)</f>
        <v>#N/A</v>
      </c>
      <c r="Q384" s="85" t="e">
        <f>VLOOKUP($C384,BR!$D$3:$O$120,8,FALSE)</f>
        <v>#N/A</v>
      </c>
      <c r="R384" s="2">
        <f>SUMIF(K384:Q384,"&gt;0")</f>
        <v>0</v>
      </c>
      <c r="S384" s="2">
        <f>J384+R384</f>
        <v>0</v>
      </c>
    </row>
    <row r="385" spans="1:19" x14ac:dyDescent="0.2">
      <c r="A385" t="str">
        <f>IF(S385&gt;0,ROW()-4,"")</f>
        <v/>
      </c>
      <c r="B385" s="30"/>
      <c r="C385" s="31"/>
      <c r="D385" s="85" t="e">
        <f>VLOOKUP($C385,GT!$D$3:$O$113,4,FALSE)</f>
        <v>#N/A</v>
      </c>
      <c r="E385" s="85" t="e">
        <f>VLOOKUP($C385,BK!$D$3:$O$120,4,FALSE)</f>
        <v>#N/A</v>
      </c>
      <c r="F385" s="85" t="e">
        <f>VLOOKUP($C385,BA!$D$3:$O$120,4,FALSE)</f>
        <v>#N/A</v>
      </c>
      <c r="G385" s="85" t="e">
        <f>VLOOKUP($C385,PB!$D$3:$O$124,4,FALSE)</f>
        <v>#N/A</v>
      </c>
      <c r="H385" s="85" t="e">
        <f>VLOOKUP($C385,TR!$D$3:$O$120,5,FALSE)</f>
        <v>#N/A</v>
      </c>
      <c r="I385" s="85" t="e">
        <f>VLOOKUP($C385,TR!$E$3:$O$120,5,FALSE)</f>
        <v>#N/A</v>
      </c>
      <c r="J385" s="2">
        <f>SUMIF(D385:I385,"&gt;0")</f>
        <v>0</v>
      </c>
      <c r="K385" s="85" t="e">
        <f>VLOOKUP($C385,GT!$D$3:$O$113,8,FALSE)</f>
        <v>#N/A</v>
      </c>
      <c r="L385" s="85" t="e">
        <f>VLOOKUP($C385,BK!$D$3:$O$120,8,FALSE)</f>
        <v>#N/A</v>
      </c>
      <c r="M385" s="85" t="e">
        <f>VLOOKUP($C385,BA!$D$3:$O$120,8,FALSE)</f>
        <v>#N/A</v>
      </c>
      <c r="N385" s="85" t="e">
        <f>VLOOKUP($C385,PB!$D$3:$O$124,8,FALSE)</f>
        <v>#N/A</v>
      </c>
      <c r="O385" s="85" t="e">
        <f>VLOOKUP($C385,TR!$D$3:$O$120,10,FALSE)</f>
        <v>#N/A</v>
      </c>
      <c r="P385" s="85" t="e">
        <f>VLOOKUP($C385,TR!$E$3:$O$120,10,FALSE)</f>
        <v>#N/A</v>
      </c>
      <c r="Q385" s="85" t="e">
        <f>VLOOKUP($C385,BR!$D$3:$O$120,8,FALSE)</f>
        <v>#N/A</v>
      </c>
      <c r="R385" s="2">
        <f>SUMIF(K385:Q385,"&gt;0")</f>
        <v>0</v>
      </c>
      <c r="S385" s="2">
        <f>J385+R385</f>
        <v>0</v>
      </c>
    </row>
    <row r="386" spans="1:19" x14ac:dyDescent="0.2">
      <c r="B386" s="30"/>
      <c r="C386" s="31"/>
    </row>
    <row r="387" spans="1:19" x14ac:dyDescent="0.2">
      <c r="A387" t="str">
        <f>IF(S387&gt;0,ROW()-4,"")</f>
        <v/>
      </c>
      <c r="B387" s="30"/>
      <c r="C387" s="31"/>
      <c r="D387" s="85" t="e">
        <f>VLOOKUP($C387,GT!$D$3:$O$113,4,FALSE)</f>
        <v>#N/A</v>
      </c>
      <c r="E387" s="85" t="e">
        <f>VLOOKUP($C387,BK!$D$3:$O$120,4,FALSE)</f>
        <v>#N/A</v>
      </c>
      <c r="F387" s="85" t="e">
        <f>VLOOKUP($C387,BA!$D$3:$O$120,4,FALSE)</f>
        <v>#N/A</v>
      </c>
      <c r="G387" s="85" t="e">
        <f>VLOOKUP($C387,PB!$D$3:$O$124,4,FALSE)</f>
        <v>#N/A</v>
      </c>
      <c r="H387" s="85" t="e">
        <f>VLOOKUP($C387,TR!$D$3:$O$120,5,FALSE)</f>
        <v>#N/A</v>
      </c>
      <c r="I387" s="85" t="e">
        <f>VLOOKUP($C387,TR!$E$3:$O$120,5,FALSE)</f>
        <v>#N/A</v>
      </c>
      <c r="J387" s="2">
        <f>SUMIF(D387:I387,"&gt;0")</f>
        <v>0</v>
      </c>
      <c r="K387" s="85" t="e">
        <f>VLOOKUP($C387,GT!$D$3:$O$113,8,FALSE)</f>
        <v>#N/A</v>
      </c>
      <c r="L387" s="85" t="e">
        <f>VLOOKUP($C387,BK!$D$3:$O$120,8,FALSE)</f>
        <v>#N/A</v>
      </c>
      <c r="M387" s="85" t="e">
        <f>VLOOKUP($C387,BA!$D$3:$O$120,8,FALSE)</f>
        <v>#N/A</v>
      </c>
      <c r="N387" s="85" t="e">
        <f>VLOOKUP($C387,PB!$D$3:$O$124,8,FALSE)</f>
        <v>#N/A</v>
      </c>
      <c r="O387" s="85" t="e">
        <f>VLOOKUP($C387,TR!$D$3:$O$120,10,FALSE)</f>
        <v>#N/A</v>
      </c>
      <c r="P387" s="85" t="e">
        <f>VLOOKUP($C387,TR!$E$3:$O$120,10,FALSE)</f>
        <v>#N/A</v>
      </c>
      <c r="Q387" s="85" t="e">
        <f>VLOOKUP($C387,BR!$D$3:$O$120,8,FALSE)</f>
        <v>#N/A</v>
      </c>
      <c r="R387" s="2">
        <f>SUMIF(K387:Q387,"&gt;0")</f>
        <v>0</v>
      </c>
      <c r="S387" s="2">
        <f>J387+R387</f>
        <v>0</v>
      </c>
    </row>
    <row r="388" spans="1:19" x14ac:dyDescent="0.2">
      <c r="A388" t="str">
        <f>IF(S388&gt;0,ROW()-4,"")</f>
        <v/>
      </c>
      <c r="B388" s="30"/>
      <c r="C388" s="31"/>
      <c r="D388" s="85" t="e">
        <f>VLOOKUP($C388,GT!$D$3:$O$113,4,FALSE)</f>
        <v>#N/A</v>
      </c>
      <c r="E388" s="85" t="e">
        <f>VLOOKUP($C388,BK!$D$3:$O$120,4,FALSE)</f>
        <v>#N/A</v>
      </c>
      <c r="F388" s="85" t="e">
        <f>VLOOKUP($C388,BA!$D$3:$O$120,4,FALSE)</f>
        <v>#N/A</v>
      </c>
      <c r="G388" s="85" t="e">
        <f>VLOOKUP($C388,PB!$D$3:$O$124,4,FALSE)</f>
        <v>#N/A</v>
      </c>
      <c r="H388" s="85" t="e">
        <f>VLOOKUP($C388,TR!$D$3:$O$120,5,FALSE)</f>
        <v>#N/A</v>
      </c>
      <c r="I388" s="85" t="e">
        <f>VLOOKUP($C388,TR!$E$3:$O$120,5,FALSE)</f>
        <v>#N/A</v>
      </c>
      <c r="J388" s="2">
        <f>SUMIF(D388:I388,"&gt;0")</f>
        <v>0</v>
      </c>
      <c r="K388" s="85" t="e">
        <f>VLOOKUP($C388,GT!$D$3:$O$113,8,FALSE)</f>
        <v>#N/A</v>
      </c>
      <c r="L388" s="85" t="e">
        <f>VLOOKUP($C388,BK!$D$3:$O$120,8,FALSE)</f>
        <v>#N/A</v>
      </c>
      <c r="M388" s="85" t="e">
        <f>VLOOKUP($C388,BA!$D$3:$O$120,8,FALSE)</f>
        <v>#N/A</v>
      </c>
      <c r="N388" s="85" t="e">
        <f>VLOOKUP($C388,PB!$D$3:$O$124,8,FALSE)</f>
        <v>#N/A</v>
      </c>
      <c r="O388" s="85" t="e">
        <f>VLOOKUP($C388,TR!$D$3:$O$120,10,FALSE)</f>
        <v>#N/A</v>
      </c>
      <c r="P388" s="85" t="e">
        <f>VLOOKUP($C388,TR!$E$3:$O$120,10,FALSE)</f>
        <v>#N/A</v>
      </c>
      <c r="Q388" s="85" t="e">
        <f>VLOOKUP($C388,BR!$D$3:$O$120,8,FALSE)</f>
        <v>#N/A</v>
      </c>
      <c r="R388" s="2">
        <f>SUMIF(K388:Q388,"&gt;0")</f>
        <v>0</v>
      </c>
      <c r="S388" s="2">
        <f>J388+R388</f>
        <v>0</v>
      </c>
    </row>
    <row r="389" spans="1:19" x14ac:dyDescent="0.2">
      <c r="B389" s="30"/>
      <c r="C389" s="35"/>
    </row>
    <row r="390" spans="1:19" x14ac:dyDescent="0.2">
      <c r="A390" t="str">
        <f>IF(S390&gt;0,ROW()-4,"")</f>
        <v/>
      </c>
      <c r="B390" s="30"/>
      <c r="C390" s="35"/>
      <c r="D390" s="85" t="e">
        <f>VLOOKUP($C390,GT!$D$3:$O$113,4,FALSE)</f>
        <v>#N/A</v>
      </c>
      <c r="E390" s="85" t="e">
        <f>VLOOKUP($C390,BK!$D$3:$O$120,4,FALSE)</f>
        <v>#N/A</v>
      </c>
      <c r="F390" s="85" t="e">
        <f>VLOOKUP($C390,BA!$D$3:$O$120,4,FALSE)</f>
        <v>#N/A</v>
      </c>
      <c r="G390" s="85" t="e">
        <f>VLOOKUP($C390,PB!$D$3:$O$124,4,FALSE)</f>
        <v>#N/A</v>
      </c>
      <c r="H390" s="85" t="e">
        <f>VLOOKUP($C390,TR!$D$3:$O$120,5,FALSE)</f>
        <v>#N/A</v>
      </c>
      <c r="I390" s="85" t="e">
        <f>VLOOKUP($C390,TR!$E$3:$O$120,5,FALSE)</f>
        <v>#N/A</v>
      </c>
      <c r="J390" s="2">
        <f>SUMIF(D390:I390,"&gt;0")</f>
        <v>0</v>
      </c>
      <c r="K390" s="85" t="e">
        <f>VLOOKUP($C390,GT!$D$3:$O$113,8,FALSE)</f>
        <v>#N/A</v>
      </c>
      <c r="L390" s="85" t="e">
        <f>VLOOKUP($C390,BK!$D$3:$O$120,8,FALSE)</f>
        <v>#N/A</v>
      </c>
      <c r="M390" s="85" t="e">
        <f>VLOOKUP($C390,BA!$D$3:$O$120,8,FALSE)</f>
        <v>#N/A</v>
      </c>
      <c r="N390" s="85" t="e">
        <f>VLOOKUP($C390,PB!$D$3:$O$124,8,FALSE)</f>
        <v>#N/A</v>
      </c>
      <c r="O390" s="85" t="e">
        <f>VLOOKUP($C390,TR!$D$3:$O$120,10,FALSE)</f>
        <v>#N/A</v>
      </c>
      <c r="P390" s="85" t="e">
        <f>VLOOKUP($C390,TR!$E$3:$O$120,10,FALSE)</f>
        <v>#N/A</v>
      </c>
      <c r="Q390" s="85" t="e">
        <f>VLOOKUP($C390,BR!$D$3:$O$120,8,FALSE)</f>
        <v>#N/A</v>
      </c>
      <c r="R390" s="2">
        <f>SUMIF(K390:Q390,"&gt;0")</f>
        <v>0</v>
      </c>
      <c r="S390" s="2">
        <f>J390+R390</f>
        <v>0</v>
      </c>
    </row>
    <row r="391" spans="1:19" x14ac:dyDescent="0.2">
      <c r="A391" t="str">
        <f>IF(S391&gt;0,ROW()-4,"")</f>
        <v/>
      </c>
      <c r="B391" s="38"/>
      <c r="C391" s="35"/>
      <c r="D391" s="85" t="e">
        <f>VLOOKUP($C391,GT!$D$3:$O$113,4,FALSE)</f>
        <v>#N/A</v>
      </c>
      <c r="E391" s="85" t="e">
        <f>VLOOKUP($C391,BK!$D$3:$O$120,4,FALSE)</f>
        <v>#N/A</v>
      </c>
      <c r="F391" s="85" t="e">
        <f>VLOOKUP($C391,BA!$D$3:$O$120,4,FALSE)</f>
        <v>#N/A</v>
      </c>
      <c r="G391" s="85" t="e">
        <f>VLOOKUP($C391,PB!$D$3:$O$124,4,FALSE)</f>
        <v>#N/A</v>
      </c>
      <c r="H391" s="85" t="e">
        <f>VLOOKUP($C391,TR!$D$3:$O$120,5,FALSE)</f>
        <v>#N/A</v>
      </c>
      <c r="I391" s="85" t="e">
        <f>VLOOKUP($C391,TR!$E$3:$O$120,5,FALSE)</f>
        <v>#N/A</v>
      </c>
      <c r="J391" s="2">
        <f>SUMIF(D391:I391,"&gt;0")</f>
        <v>0</v>
      </c>
      <c r="K391" s="85" t="e">
        <f>VLOOKUP($C391,GT!$D$3:$O$113,8,FALSE)</f>
        <v>#N/A</v>
      </c>
      <c r="L391" s="85" t="e">
        <f>VLOOKUP($C391,BK!$D$3:$O$120,8,FALSE)</f>
        <v>#N/A</v>
      </c>
      <c r="M391" s="85" t="e">
        <f>VLOOKUP($C391,BA!$D$3:$O$120,8,FALSE)</f>
        <v>#N/A</v>
      </c>
      <c r="N391" s="85" t="e">
        <f>VLOOKUP($C391,PB!$D$3:$O$124,8,FALSE)</f>
        <v>#N/A</v>
      </c>
      <c r="O391" s="85" t="e">
        <f>VLOOKUP($C391,TR!$D$3:$O$120,10,FALSE)</f>
        <v>#N/A</v>
      </c>
      <c r="P391" s="85" t="e">
        <f>VLOOKUP($C391,TR!$E$3:$O$120,10,FALSE)</f>
        <v>#N/A</v>
      </c>
      <c r="Q391" s="85" t="e">
        <f>VLOOKUP($C391,BR!$D$3:$O$120,8,FALSE)</f>
        <v>#N/A</v>
      </c>
      <c r="R391" s="2">
        <f>SUMIF(K391:Q391,"&gt;0")</f>
        <v>0</v>
      </c>
      <c r="S391" s="2">
        <f>J391+R391</f>
        <v>0</v>
      </c>
    </row>
    <row r="392" spans="1:19" x14ac:dyDescent="0.2">
      <c r="A392" t="str">
        <f>IF(S392&gt;0,ROW()-4,"")</f>
        <v/>
      </c>
      <c r="B392" s="38"/>
      <c r="C392" s="35"/>
      <c r="D392" s="85" t="e">
        <f>VLOOKUP($C392,GT!$D$3:$O$113,4,FALSE)</f>
        <v>#N/A</v>
      </c>
      <c r="E392" s="85" t="e">
        <f>VLOOKUP($C392,BK!$D$3:$O$120,4,FALSE)</f>
        <v>#N/A</v>
      </c>
      <c r="F392" s="85" t="e">
        <f>VLOOKUP($C392,BA!$D$3:$O$120,4,FALSE)</f>
        <v>#N/A</v>
      </c>
      <c r="G392" s="85" t="e">
        <f>VLOOKUP($C392,PB!$D$3:$O$124,4,FALSE)</f>
        <v>#N/A</v>
      </c>
      <c r="H392" s="85" t="e">
        <f>VLOOKUP($C392,TR!$D$3:$O$120,5,FALSE)</f>
        <v>#N/A</v>
      </c>
      <c r="I392" s="85" t="e">
        <f>VLOOKUP($C392,TR!$E$3:$O$120,5,FALSE)</f>
        <v>#N/A</v>
      </c>
      <c r="J392" s="2">
        <f>SUMIF(D392:I392,"&gt;0")</f>
        <v>0</v>
      </c>
      <c r="K392" s="85" t="e">
        <f>VLOOKUP($C392,GT!$D$3:$O$113,8,FALSE)</f>
        <v>#N/A</v>
      </c>
      <c r="L392" s="85" t="e">
        <f>VLOOKUP($C392,BK!$D$3:$O$120,8,FALSE)</f>
        <v>#N/A</v>
      </c>
      <c r="M392" s="85" t="e">
        <f>VLOOKUP($C392,BA!$D$3:$O$120,8,FALSE)</f>
        <v>#N/A</v>
      </c>
      <c r="N392" s="85" t="e">
        <f>VLOOKUP($C392,PB!$D$3:$O$124,8,FALSE)</f>
        <v>#N/A</v>
      </c>
      <c r="O392" s="85" t="e">
        <f>VLOOKUP($C392,TR!$D$3:$O$120,10,FALSE)</f>
        <v>#N/A</v>
      </c>
      <c r="P392" s="85" t="e">
        <f>VLOOKUP($C392,TR!$E$3:$O$120,10,FALSE)</f>
        <v>#N/A</v>
      </c>
      <c r="Q392" s="85" t="e">
        <f>VLOOKUP($C392,BR!$D$3:$O$120,8,FALSE)</f>
        <v>#N/A</v>
      </c>
      <c r="R392" s="2">
        <f>SUMIF(K392:Q392,"&gt;0")</f>
        <v>0</v>
      </c>
      <c r="S392" s="2">
        <f>J392+R392</f>
        <v>0</v>
      </c>
    </row>
    <row r="393" spans="1:19" x14ac:dyDescent="0.2">
      <c r="B393" s="38"/>
      <c r="C393" s="35"/>
    </row>
    <row r="394" spans="1:19" x14ac:dyDescent="0.2">
      <c r="A394" t="str">
        <f>IF(S394&gt;0,ROW()-4,"")</f>
        <v/>
      </c>
      <c r="B394" s="30"/>
      <c r="C394" s="35"/>
      <c r="D394" s="85" t="e">
        <f>VLOOKUP($C394,GT!$D$3:$O$113,4,FALSE)</f>
        <v>#N/A</v>
      </c>
      <c r="E394" s="85" t="e">
        <f>VLOOKUP($C394,BK!$D$3:$O$120,4,FALSE)</f>
        <v>#N/A</v>
      </c>
      <c r="F394" s="85" t="e">
        <f>VLOOKUP($C394,BA!$D$3:$O$120,4,FALSE)</f>
        <v>#N/A</v>
      </c>
      <c r="G394" s="85" t="e">
        <f>VLOOKUP($C394,PB!$D$3:$O$124,4,FALSE)</f>
        <v>#N/A</v>
      </c>
      <c r="H394" s="85" t="e">
        <f>VLOOKUP($C394,TR!$D$3:$O$120,5,FALSE)</f>
        <v>#N/A</v>
      </c>
      <c r="I394" s="85" t="e">
        <f>VLOOKUP($C394,TR!$E$3:$O$120,5,FALSE)</f>
        <v>#N/A</v>
      </c>
      <c r="J394" s="2">
        <f>SUMIF(D394:I394,"&gt;0")</f>
        <v>0</v>
      </c>
      <c r="K394" s="85" t="e">
        <f>VLOOKUP($C394,GT!$D$3:$O$113,8,FALSE)</f>
        <v>#N/A</v>
      </c>
      <c r="L394" s="85" t="e">
        <f>VLOOKUP($C394,BK!$D$3:$O$120,8,FALSE)</f>
        <v>#N/A</v>
      </c>
      <c r="M394" s="85" t="e">
        <f>VLOOKUP($C394,BA!$D$3:$O$120,8,FALSE)</f>
        <v>#N/A</v>
      </c>
      <c r="N394" s="85" t="e">
        <f>VLOOKUP($C394,PB!$D$3:$O$124,8,FALSE)</f>
        <v>#N/A</v>
      </c>
      <c r="O394" s="85" t="e">
        <f>VLOOKUP($C394,TR!$D$3:$O$120,10,FALSE)</f>
        <v>#N/A</v>
      </c>
      <c r="P394" s="85" t="e">
        <f>VLOOKUP($C394,TR!$E$3:$O$120,10,FALSE)</f>
        <v>#N/A</v>
      </c>
      <c r="Q394" s="85" t="e">
        <f>VLOOKUP($C394,BR!$D$3:$O$120,8,FALSE)</f>
        <v>#N/A</v>
      </c>
      <c r="R394" s="2">
        <f>SUMIF(K394:Q394,"&gt;0")</f>
        <v>0</v>
      </c>
      <c r="S394" s="2">
        <f>J394+R394</f>
        <v>0</v>
      </c>
    </row>
    <row r="395" spans="1:19" x14ac:dyDescent="0.2">
      <c r="A395" t="str">
        <f>IF(S395&gt;0,ROW()-4,"")</f>
        <v/>
      </c>
      <c r="B395" s="30"/>
      <c r="C395" s="31"/>
      <c r="D395" s="85" t="e">
        <f>VLOOKUP($C395,GT!$D$3:$O$113,4,FALSE)</f>
        <v>#N/A</v>
      </c>
      <c r="E395" s="85" t="e">
        <f>VLOOKUP($C395,BK!$D$3:$O$120,4,FALSE)</f>
        <v>#N/A</v>
      </c>
      <c r="F395" s="85" t="e">
        <f>VLOOKUP($C395,BA!$D$3:$O$120,4,FALSE)</f>
        <v>#N/A</v>
      </c>
      <c r="G395" s="85" t="e">
        <f>VLOOKUP($C395,PB!$D$3:$O$124,4,FALSE)</f>
        <v>#N/A</v>
      </c>
      <c r="H395" s="85" t="e">
        <f>VLOOKUP($C395,TR!$D$3:$O$120,5,FALSE)</f>
        <v>#N/A</v>
      </c>
      <c r="I395" s="85" t="e">
        <f>VLOOKUP($C395,TR!$E$3:$O$120,5,FALSE)</f>
        <v>#N/A</v>
      </c>
      <c r="J395" s="2">
        <f>SUMIF(D395:I395,"&gt;0")</f>
        <v>0</v>
      </c>
      <c r="K395" s="85" t="e">
        <f>VLOOKUP($C395,GT!$D$3:$O$113,8,FALSE)</f>
        <v>#N/A</v>
      </c>
      <c r="L395" s="85" t="e">
        <f>VLOOKUP($C395,BK!$D$3:$O$120,8,FALSE)</f>
        <v>#N/A</v>
      </c>
      <c r="M395" s="85" t="e">
        <f>VLOOKUP($C395,BA!$D$3:$O$120,8,FALSE)</f>
        <v>#N/A</v>
      </c>
      <c r="N395" s="85" t="e">
        <f>VLOOKUP($C395,PB!$D$3:$O$124,8,FALSE)</f>
        <v>#N/A</v>
      </c>
      <c r="O395" s="85" t="e">
        <f>VLOOKUP($C395,TR!$D$3:$O$120,10,FALSE)</f>
        <v>#N/A</v>
      </c>
      <c r="P395" s="85" t="e">
        <f>VLOOKUP($C395,TR!$E$3:$O$120,10,FALSE)</f>
        <v>#N/A</v>
      </c>
      <c r="Q395" s="85" t="e">
        <f>VLOOKUP($C395,BR!$D$3:$O$120,8,FALSE)</f>
        <v>#N/A</v>
      </c>
      <c r="R395" s="2">
        <f>SUMIF(K395:Q395,"&gt;0")</f>
        <v>0</v>
      </c>
      <c r="S395" s="2">
        <f>J395+R395</f>
        <v>0</v>
      </c>
    </row>
    <row r="396" spans="1:19" x14ac:dyDescent="0.2">
      <c r="B396" s="30"/>
      <c r="C396" s="31"/>
    </row>
    <row r="397" spans="1:19" x14ac:dyDescent="0.2">
      <c r="A397" t="str">
        <f>IF(S397&gt;0,ROW()-4,"")</f>
        <v/>
      </c>
      <c r="B397" s="30"/>
      <c r="C397" s="35"/>
      <c r="D397" s="85" t="e">
        <f>VLOOKUP($C397,GT!$D$3:$O$113,4,FALSE)</f>
        <v>#N/A</v>
      </c>
      <c r="E397" s="85" t="e">
        <f>VLOOKUP($C397,BK!$D$3:$O$120,4,FALSE)</f>
        <v>#N/A</v>
      </c>
      <c r="F397" s="85" t="e">
        <f>VLOOKUP($C397,BA!$D$3:$O$120,4,FALSE)</f>
        <v>#N/A</v>
      </c>
      <c r="G397" s="85" t="e">
        <f>VLOOKUP($C397,PB!$D$3:$O$124,4,FALSE)</f>
        <v>#N/A</v>
      </c>
      <c r="H397" s="85" t="e">
        <f>VLOOKUP($C397,TR!$D$3:$O$120,5,FALSE)</f>
        <v>#N/A</v>
      </c>
      <c r="I397" s="85" t="e">
        <f>VLOOKUP($C397,TR!$E$3:$O$120,5,FALSE)</f>
        <v>#N/A</v>
      </c>
      <c r="J397" s="2">
        <f>SUMIF(D397:I397,"&gt;0")</f>
        <v>0</v>
      </c>
      <c r="K397" s="85" t="e">
        <f>VLOOKUP($C397,GT!$D$3:$O$113,8,FALSE)</f>
        <v>#N/A</v>
      </c>
      <c r="L397" s="85" t="e">
        <f>VLOOKUP($C397,BK!$D$3:$O$120,8,FALSE)</f>
        <v>#N/A</v>
      </c>
      <c r="M397" s="85" t="e">
        <f>VLOOKUP($C397,BA!$D$3:$O$120,8,FALSE)</f>
        <v>#N/A</v>
      </c>
      <c r="N397" s="85" t="e">
        <f>VLOOKUP($C397,PB!$D$3:$O$124,8,FALSE)</f>
        <v>#N/A</v>
      </c>
      <c r="O397" s="85" t="e">
        <f>VLOOKUP($C397,TR!$D$3:$O$120,10,FALSE)</f>
        <v>#N/A</v>
      </c>
      <c r="P397" s="85" t="e">
        <f>VLOOKUP($C397,TR!$E$3:$O$120,10,FALSE)</f>
        <v>#N/A</v>
      </c>
      <c r="Q397" s="85" t="e">
        <f>VLOOKUP($C397,BR!$D$3:$O$120,8,FALSE)</f>
        <v>#N/A</v>
      </c>
      <c r="R397" s="2">
        <f>SUMIF(K397:Q397,"&gt;0")</f>
        <v>0</v>
      </c>
      <c r="S397" s="2">
        <f>J397+R397</f>
        <v>0</v>
      </c>
    </row>
    <row r="398" spans="1:19" x14ac:dyDescent="0.2">
      <c r="A398" t="str">
        <f>IF(S398&gt;0,ROW()-4,"")</f>
        <v/>
      </c>
      <c r="B398" s="30"/>
      <c r="C398" s="35"/>
      <c r="D398" s="85" t="e">
        <f>VLOOKUP($C398,GT!$D$3:$O$113,4,FALSE)</f>
        <v>#N/A</v>
      </c>
      <c r="E398" s="85" t="e">
        <f>VLOOKUP($C398,BK!$D$3:$O$120,4,FALSE)</f>
        <v>#N/A</v>
      </c>
      <c r="F398" s="85" t="e">
        <f>VLOOKUP($C398,BA!$D$3:$O$120,4,FALSE)</f>
        <v>#N/A</v>
      </c>
      <c r="G398" s="85" t="e">
        <f>VLOOKUP($C398,PB!$D$3:$O$124,4,FALSE)</f>
        <v>#N/A</v>
      </c>
      <c r="H398" s="85" t="e">
        <f>VLOOKUP($C398,TR!$D$3:$O$120,5,FALSE)</f>
        <v>#N/A</v>
      </c>
      <c r="I398" s="85" t="e">
        <f>VLOOKUP($C398,TR!$E$3:$O$120,5,FALSE)</f>
        <v>#N/A</v>
      </c>
      <c r="J398" s="2">
        <f>SUMIF(D398:I398,"&gt;0")</f>
        <v>0</v>
      </c>
      <c r="K398" s="85" t="e">
        <f>VLOOKUP($C398,GT!$D$3:$O$113,8,FALSE)</f>
        <v>#N/A</v>
      </c>
      <c r="L398" s="85" t="e">
        <f>VLOOKUP($C398,BK!$D$3:$O$120,8,FALSE)</f>
        <v>#N/A</v>
      </c>
      <c r="M398" s="85" t="e">
        <f>VLOOKUP($C398,BA!$D$3:$O$120,8,FALSE)</f>
        <v>#N/A</v>
      </c>
      <c r="N398" s="85" t="e">
        <f>VLOOKUP($C398,PB!$D$3:$O$124,8,FALSE)</f>
        <v>#N/A</v>
      </c>
      <c r="O398" s="85" t="e">
        <f>VLOOKUP($C398,TR!$D$3:$O$120,10,FALSE)</f>
        <v>#N/A</v>
      </c>
      <c r="P398" s="85" t="e">
        <f>VLOOKUP($C398,TR!$E$3:$O$120,10,FALSE)</f>
        <v>#N/A</v>
      </c>
      <c r="Q398" s="85" t="e">
        <f>VLOOKUP($C398,BR!$D$3:$O$120,8,FALSE)</f>
        <v>#N/A</v>
      </c>
      <c r="R398" s="2">
        <f>SUMIF(K398:Q398,"&gt;0")</f>
        <v>0</v>
      </c>
      <c r="S398" s="2">
        <f>J398+R398</f>
        <v>0</v>
      </c>
    </row>
    <row r="399" spans="1:19" x14ac:dyDescent="0.2">
      <c r="B399" s="30"/>
      <c r="C399" s="31"/>
    </row>
    <row r="400" spans="1:19" x14ac:dyDescent="0.2">
      <c r="A400" t="str">
        <f>IF(S400&gt;0,ROW()-4,"")</f>
        <v/>
      </c>
      <c r="B400" s="30"/>
      <c r="C400" s="35"/>
      <c r="D400" s="85" t="e">
        <f>VLOOKUP($C400,GT!$D$3:$O$113,4,FALSE)</f>
        <v>#N/A</v>
      </c>
      <c r="E400" s="85" t="e">
        <f>VLOOKUP($C400,BK!$D$3:$O$120,4,FALSE)</f>
        <v>#N/A</v>
      </c>
      <c r="F400" s="85" t="e">
        <f>VLOOKUP($C400,BA!$D$3:$O$120,4,FALSE)</f>
        <v>#N/A</v>
      </c>
      <c r="G400" s="85" t="e">
        <f>VLOOKUP($C400,PB!$D$3:$O$124,4,FALSE)</f>
        <v>#N/A</v>
      </c>
      <c r="H400" s="85" t="e">
        <f>VLOOKUP($C400,TR!$D$3:$O$120,5,FALSE)</f>
        <v>#N/A</v>
      </c>
      <c r="I400" s="85" t="e">
        <f>VLOOKUP($C400,TR!$E$3:$O$120,5,FALSE)</f>
        <v>#N/A</v>
      </c>
      <c r="J400" s="2">
        <f>SUMIF(D400:I400,"&gt;0")</f>
        <v>0</v>
      </c>
      <c r="K400" s="85" t="e">
        <f>VLOOKUP($C400,GT!$D$3:$O$113,8,FALSE)</f>
        <v>#N/A</v>
      </c>
      <c r="L400" s="85" t="e">
        <f>VLOOKUP($C400,BK!$D$3:$O$120,8,FALSE)</f>
        <v>#N/A</v>
      </c>
      <c r="M400" s="85" t="e">
        <f>VLOOKUP($C400,BA!$D$3:$O$120,8,FALSE)</f>
        <v>#N/A</v>
      </c>
      <c r="N400" s="85" t="e">
        <f>VLOOKUP($C400,PB!$D$3:$O$124,8,FALSE)</f>
        <v>#N/A</v>
      </c>
      <c r="O400" s="85" t="e">
        <f>VLOOKUP($C400,TR!$D$3:$O$120,10,FALSE)</f>
        <v>#N/A</v>
      </c>
      <c r="P400" s="85" t="e">
        <f>VLOOKUP($C400,TR!$E$3:$O$120,10,FALSE)</f>
        <v>#N/A</v>
      </c>
      <c r="Q400" s="85" t="e">
        <f>VLOOKUP($C400,BR!$D$3:$O$120,8,FALSE)</f>
        <v>#N/A</v>
      </c>
      <c r="R400" s="2">
        <f>SUMIF(K400:Q400,"&gt;0")</f>
        <v>0</v>
      </c>
      <c r="S400" s="2">
        <f>J400+R400</f>
        <v>0</v>
      </c>
    </row>
  </sheetData>
  <sortState ref="A5:S66">
    <sortCondition descending="1" ref="S5:S66"/>
  </sortState>
  <mergeCells count="2">
    <mergeCell ref="D2:J2"/>
    <mergeCell ref="K2:R2"/>
  </mergeCells>
  <phoneticPr fontId="6" type="noConversion"/>
  <conditionalFormatting sqref="C290:C384 C390:C397 C5:C68">
    <cfRule type="expression" dxfId="32" priority="33">
      <formula>ISNA(VLOOKUP(C5,$C:$C,1,FALSE))</formula>
    </cfRule>
  </conditionalFormatting>
  <conditionalFormatting sqref="C69:C86 C88:C133 C135:C148">
    <cfRule type="expression" dxfId="31" priority="35">
      <formula>ISNA(VLOOKUP(C69,$C:$C,1,FALSE))</formula>
    </cfRule>
  </conditionalFormatting>
  <conditionalFormatting sqref="C166 C171 C177:C289 C149:C163">
    <cfRule type="expression" dxfId="30" priority="34">
      <formula>ISNA(VLOOKUP(C149,$C:$C,1,FALSE))</formula>
    </cfRule>
  </conditionalFormatting>
  <conditionalFormatting sqref="C164">
    <cfRule type="expression" dxfId="29" priority="32">
      <formula>ISNA(VLOOKUP(C164,$C:$C,1,FALSE))</formula>
    </cfRule>
  </conditionalFormatting>
  <conditionalFormatting sqref="C165">
    <cfRule type="expression" dxfId="28" priority="31">
      <formula>ISNA(VLOOKUP(C165,$C:$C,1,FALSE))</formula>
    </cfRule>
  </conditionalFormatting>
  <conditionalFormatting sqref="C167">
    <cfRule type="expression" dxfId="27" priority="30">
      <formula>ISNA(VLOOKUP(C167,$C:$C,1,FALSE))</formula>
    </cfRule>
  </conditionalFormatting>
  <conditionalFormatting sqref="C168">
    <cfRule type="expression" dxfId="26" priority="29">
      <formula>ISNA(VLOOKUP(C168,$C:$C,1,FALSE))</formula>
    </cfRule>
  </conditionalFormatting>
  <conditionalFormatting sqref="C172">
    <cfRule type="expression" dxfId="25" priority="26">
      <formula>ISNA(VLOOKUP(C172,$C:$C,1,FALSE))</formula>
    </cfRule>
  </conditionalFormatting>
  <conditionalFormatting sqref="C173">
    <cfRule type="expression" dxfId="24" priority="25">
      <formula>ISNA(VLOOKUP(C173,$C:$C,1,FALSE))</formula>
    </cfRule>
  </conditionalFormatting>
  <conditionalFormatting sqref="C174">
    <cfRule type="expression" dxfId="23" priority="24">
      <formula>ISNA(VLOOKUP(C174,$C:$C,1,FALSE))</formula>
    </cfRule>
  </conditionalFormatting>
  <conditionalFormatting sqref="C175">
    <cfRule type="expression" dxfId="22" priority="23">
      <formula>ISNA(VLOOKUP(C175,$C:$C,1,FALSE))</formula>
    </cfRule>
  </conditionalFormatting>
  <conditionalFormatting sqref="C176">
    <cfRule type="expression" dxfId="21" priority="22">
      <formula>ISNA(VLOOKUP(C176,$C:$C,1,FALSE))</formula>
    </cfRule>
  </conditionalFormatting>
  <conditionalFormatting sqref="C149">
    <cfRule type="expression" dxfId="20" priority="21">
      <formula>ISNA(VLOOKUP(C149,$C:$C,1,FALSE))</formula>
    </cfRule>
  </conditionalFormatting>
  <conditionalFormatting sqref="C150">
    <cfRule type="expression" dxfId="19" priority="20">
      <formula>ISNA(VLOOKUP(C150,$C:$C,1,FALSE))</formula>
    </cfRule>
  </conditionalFormatting>
  <conditionalFormatting sqref="C151">
    <cfRule type="expression" dxfId="18" priority="19">
      <formula>ISNA(VLOOKUP(C151,$C:$C,1,FALSE))</formula>
    </cfRule>
  </conditionalFormatting>
  <conditionalFormatting sqref="C152">
    <cfRule type="expression" dxfId="17" priority="18">
      <formula>ISNA(VLOOKUP(C152,$C:$C,1,FALSE))</formula>
    </cfRule>
  </conditionalFormatting>
  <conditionalFormatting sqref="C153">
    <cfRule type="expression" dxfId="16" priority="17">
      <formula>ISNA(VLOOKUP(C153,$C:$C,1,FALSE))</formula>
    </cfRule>
  </conditionalFormatting>
  <conditionalFormatting sqref="C154">
    <cfRule type="expression" dxfId="15" priority="16">
      <formula>ISNA(VLOOKUP(C154,$C:$C,1,FALSE))</formula>
    </cfRule>
  </conditionalFormatting>
  <conditionalFormatting sqref="C155">
    <cfRule type="expression" dxfId="14" priority="15">
      <formula>ISNA(VLOOKUP(C155,$C:$C,1,FALSE))</formula>
    </cfRule>
  </conditionalFormatting>
  <conditionalFormatting sqref="C156">
    <cfRule type="expression" dxfId="13" priority="14">
      <formula>ISNA(VLOOKUP(C156,$C:$C,1,FALSE))</formula>
    </cfRule>
  </conditionalFormatting>
  <conditionalFormatting sqref="C157">
    <cfRule type="expression" dxfId="12" priority="13">
      <formula>ISNA(VLOOKUP(C157,$C:$C,1,FALSE))</formula>
    </cfRule>
  </conditionalFormatting>
  <conditionalFormatting sqref="C158">
    <cfRule type="expression" dxfId="11" priority="12">
      <formula>ISNA(VLOOKUP(C158,$C:$C,1,FALSE))</formula>
    </cfRule>
  </conditionalFormatting>
  <conditionalFormatting sqref="C160">
    <cfRule type="expression" dxfId="10" priority="11">
      <formula>ISNA(VLOOKUP(C160,$C:$C,1,FALSE))</formula>
    </cfRule>
  </conditionalFormatting>
  <conditionalFormatting sqref="C161">
    <cfRule type="expression" dxfId="9" priority="10">
      <formula>ISNA(VLOOKUP(C161,$C:$C,1,FALSE))</formula>
    </cfRule>
  </conditionalFormatting>
  <conditionalFormatting sqref="C162">
    <cfRule type="expression" dxfId="8" priority="9">
      <formula>ISNA(VLOOKUP(C162,$C:$C,1,FALSE))</formula>
    </cfRule>
  </conditionalFormatting>
  <conditionalFormatting sqref="C163">
    <cfRule type="expression" dxfId="7" priority="8">
      <formula>ISNA(VLOOKUP(C163,$C:$C,1,FALSE))</formula>
    </cfRule>
  </conditionalFormatting>
  <conditionalFormatting sqref="C165">
    <cfRule type="expression" dxfId="6" priority="7">
      <formula>ISNA(VLOOKUP(C165,$C:$C,1,FALSE))</formula>
    </cfRule>
  </conditionalFormatting>
  <conditionalFormatting sqref="C166">
    <cfRule type="expression" dxfId="5" priority="6">
      <formula>ISNA(VLOOKUP(C166,$C:$C,1,FALSE))</formula>
    </cfRule>
  </conditionalFormatting>
  <conditionalFormatting sqref="C167">
    <cfRule type="expression" dxfId="4" priority="5">
      <formula>ISNA(VLOOKUP(C167,$C:$C,1,FALSE))</formula>
    </cfRule>
  </conditionalFormatting>
  <conditionalFormatting sqref="C169">
    <cfRule type="expression" dxfId="3" priority="4">
      <formula>ISNA(VLOOKUP(C169,$C:$C,1,FALSE))</formula>
    </cfRule>
  </conditionalFormatting>
  <conditionalFormatting sqref="C170">
    <cfRule type="expression" dxfId="2" priority="3">
      <formula>ISNA(VLOOKUP(C170,$C:$C,1,FALSE))</formula>
    </cfRule>
  </conditionalFormatting>
  <conditionalFormatting sqref="C87">
    <cfRule type="expression" dxfId="1" priority="2">
      <formula>ISNA(VLOOKUP(C87,$C:$C,1,FALSE))</formula>
    </cfRule>
  </conditionalFormatting>
  <conditionalFormatting sqref="C134">
    <cfRule type="expression" dxfId="0" priority="1">
      <formula>ISNA(VLOOKUP(C134,$C:$C,1,FALSE))</formula>
    </cfRule>
  </conditionalFormatting>
  <pageMargins left="0.75" right="0.75" top="1" bottom="1" header="0.5" footer="0.5"/>
  <pageSetup scale="85" fitToHeight="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E1" workbookViewId="0"/>
  </sheetViews>
  <sheetFormatPr defaultRowHeight="12.75" x14ac:dyDescent="0.2"/>
  <sheetData/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3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59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42578125" style="24" customWidth="1"/>
    <col min="4" max="4" width="20.140625" customWidth="1"/>
    <col min="5" max="5" width="7" style="5" customWidth="1"/>
    <col min="6" max="6" width="8.7109375" style="146" bestFit="1" customWidth="1"/>
    <col min="7" max="8" width="8.5703125" style="146" bestFit="1" customWidth="1"/>
    <col min="9" max="9" width="6" style="109" bestFit="1" customWidth="1"/>
    <col min="10" max="10" width="8.7109375" style="146" bestFit="1" customWidth="1"/>
    <col min="11" max="12" width="8.5703125" style="146" bestFit="1" customWidth="1"/>
    <col min="13" max="13" width="6.5703125" style="146" bestFit="1" customWidth="1"/>
    <col min="14" max="14" width="6.85546875" style="146" customWidth="1"/>
  </cols>
  <sheetData>
    <row r="1" spans="1:18" x14ac:dyDescent="0.2">
      <c r="D1" s="1" t="s">
        <v>28</v>
      </c>
      <c r="E1" s="175" t="s">
        <v>20</v>
      </c>
      <c r="F1" s="175"/>
      <c r="G1" s="175"/>
      <c r="H1" s="151"/>
      <c r="I1" s="175" t="s">
        <v>21</v>
      </c>
      <c r="J1" s="175"/>
      <c r="K1" s="175"/>
      <c r="L1" s="151"/>
      <c r="M1" s="175" t="s">
        <v>22</v>
      </c>
      <c r="N1" s="175"/>
      <c r="O1" s="39"/>
    </row>
    <row r="2" spans="1:18" x14ac:dyDescent="0.2">
      <c r="A2" s="58" t="s">
        <v>49</v>
      </c>
      <c r="B2" s="58" t="s">
        <v>50</v>
      </c>
      <c r="C2" s="58" t="s">
        <v>41</v>
      </c>
      <c r="D2" s="58" t="s">
        <v>5</v>
      </c>
      <c r="E2" s="93" t="s">
        <v>1</v>
      </c>
      <c r="F2" s="144" t="s">
        <v>2</v>
      </c>
      <c r="G2" s="144" t="s">
        <v>3</v>
      </c>
      <c r="H2" s="144" t="s">
        <v>38</v>
      </c>
      <c r="I2" s="106" t="s">
        <v>1</v>
      </c>
      <c r="J2" s="153" t="s">
        <v>2</v>
      </c>
      <c r="K2" s="153" t="s">
        <v>3</v>
      </c>
      <c r="L2" s="151" t="s">
        <v>38</v>
      </c>
      <c r="M2" s="153" t="s">
        <v>40</v>
      </c>
      <c r="N2" s="153" t="s">
        <v>2</v>
      </c>
      <c r="O2" s="39"/>
      <c r="Q2" s="25"/>
      <c r="R2" s="25"/>
    </row>
    <row r="3" spans="1:18" s="13" customFormat="1" x14ac:dyDescent="0.2">
      <c r="A3" s="34">
        <v>39</v>
      </c>
      <c r="B3" s="34">
        <v>35</v>
      </c>
      <c r="C3" s="30" t="s">
        <v>64</v>
      </c>
      <c r="D3" s="31" t="s">
        <v>103</v>
      </c>
      <c r="E3" s="59">
        <v>8.41</v>
      </c>
      <c r="F3" s="145">
        <f>IF(ISNUMBER(E3),RANK(E3,E$3:E$93,1),"")</f>
        <v>1</v>
      </c>
      <c r="G3" s="147">
        <f>IF(ISNUMBER(F3),IF(11-F3&lt;=0,"",11-F3-(COUNTIF(F:F,F3)-1)/2),"")</f>
        <v>10</v>
      </c>
      <c r="H3" s="159">
        <f>IF(ISNUMBER(E3),E3,90)</f>
        <v>8.41</v>
      </c>
      <c r="I3" s="108">
        <v>8.75</v>
      </c>
      <c r="J3" s="158">
        <f>IF(ISNUMBER(I3),RANK(I3,I$3:I$93,1),"")</f>
        <v>1</v>
      </c>
      <c r="K3" s="147">
        <f>IF(ISNUMBER(J3),IF(11-J3&lt;=0,"",11-J3-(COUNTIF(J:J,J3)-1)/2),"")</f>
        <v>10</v>
      </c>
      <c r="L3" s="148">
        <f>IF(ISNUMBER(I3),I3,90)</f>
        <v>8.75</v>
      </c>
      <c r="M3" s="149">
        <f>H3+L3</f>
        <v>17.16</v>
      </c>
      <c r="N3" s="145">
        <f>RANK(M3,M$3:M$93,1)</f>
        <v>1</v>
      </c>
      <c r="O3" s="39"/>
      <c r="P3"/>
      <c r="Q3"/>
      <c r="R3"/>
    </row>
    <row r="4" spans="1:18" s="13" customFormat="1" x14ac:dyDescent="0.2">
      <c r="A4" s="34">
        <v>49</v>
      </c>
      <c r="B4" s="59">
        <v>53</v>
      </c>
      <c r="C4" s="30" t="s">
        <v>61</v>
      </c>
      <c r="D4" s="37" t="s">
        <v>114</v>
      </c>
      <c r="E4" s="107">
        <v>9.1</v>
      </c>
      <c r="F4" s="145">
        <f>IF(ISNUMBER(E4),RANK(E4,E$3:E$93,1),"")</f>
        <v>3</v>
      </c>
      <c r="G4" s="147">
        <f>IF(ISNUMBER(F4),IF(11-F4&lt;=0,"",11-F4-(COUNTIF(F:F,F4)-1)/2),"")</f>
        <v>8</v>
      </c>
      <c r="H4" s="159">
        <f>IF(ISNUMBER(E4),E4,90)</f>
        <v>9.1</v>
      </c>
      <c r="I4" s="107">
        <v>9.4600000000000009</v>
      </c>
      <c r="J4" s="158">
        <f>IF(ISNUMBER(I4),RANK(I4,I$3:I$93,1),"")</f>
        <v>5</v>
      </c>
      <c r="K4" s="147">
        <f>IF(ISNUMBER(J4),IF(11-J4&lt;=0,"",11-J4-(COUNTIF(J:J,J4)-1)/2),"")</f>
        <v>6</v>
      </c>
      <c r="L4" s="148">
        <f>IF(ISNUMBER(I4),I4,90)</f>
        <v>9.4600000000000009</v>
      </c>
      <c r="M4" s="149">
        <f>H4+L4</f>
        <v>18.560000000000002</v>
      </c>
      <c r="N4" s="145">
        <f>RANK(M4,M$3:M$93,1)</f>
        <v>2</v>
      </c>
      <c r="O4" s="39"/>
    </row>
    <row r="5" spans="1:18" s="13" customFormat="1" x14ac:dyDescent="0.2">
      <c r="A5" s="34">
        <v>21</v>
      </c>
      <c r="B5" s="59">
        <v>47</v>
      </c>
      <c r="C5" s="30" t="s">
        <v>58</v>
      </c>
      <c r="D5" s="37" t="s">
        <v>85</v>
      </c>
      <c r="E5" s="107">
        <v>10.050000000000001</v>
      </c>
      <c r="F5" s="145">
        <f>IF(ISNUMBER(E5),RANK(E5,E$3:E$93,1),"")</f>
        <v>6</v>
      </c>
      <c r="G5" s="147">
        <f>IF(ISNUMBER(F5),IF(11-F5&lt;=0,"",11-F5-(COUNTIF(F:F,F5)-1)/2),"")</f>
        <v>5</v>
      </c>
      <c r="H5" s="159">
        <f>IF(ISNUMBER(E5),E5,90)</f>
        <v>10.050000000000001</v>
      </c>
      <c r="I5" s="108">
        <v>9.34</v>
      </c>
      <c r="J5" s="158">
        <f>IF(ISNUMBER(I5),RANK(I5,I$3:I$93,1),"")</f>
        <v>4</v>
      </c>
      <c r="K5" s="147">
        <f>IF(ISNUMBER(J5),IF(11-J5&lt;=0,"",11-J5-(COUNTIF(J:J,J5)-1)/2),"")</f>
        <v>7</v>
      </c>
      <c r="L5" s="148">
        <f>IF(ISNUMBER(I5),I5,90)</f>
        <v>9.34</v>
      </c>
      <c r="M5" s="149">
        <f>H5+L5</f>
        <v>19.39</v>
      </c>
      <c r="N5" s="145">
        <f>RANK(M5,M$3:M$93,1)</f>
        <v>3</v>
      </c>
      <c r="O5" s="39"/>
      <c r="P5"/>
    </row>
    <row r="6" spans="1:18" s="13" customFormat="1" x14ac:dyDescent="0.2">
      <c r="A6" s="34">
        <v>20</v>
      </c>
      <c r="B6" s="59">
        <v>51</v>
      </c>
      <c r="C6" s="30" t="s">
        <v>67</v>
      </c>
      <c r="D6" s="31" t="s">
        <v>84</v>
      </c>
      <c r="E6" s="59">
        <v>9.98</v>
      </c>
      <c r="F6" s="145">
        <f>IF(ISNUMBER(E6),RANK(E6,E$3:E$93,1),"")</f>
        <v>5</v>
      </c>
      <c r="G6" s="147">
        <f>IF(ISNUMBER(F6),IF(11-F6&lt;=0,"",11-F6-(COUNTIF(F:F,F6)-1)/2),"")</f>
        <v>6</v>
      </c>
      <c r="H6" s="159">
        <f>IF(ISNUMBER(E6),E6,90)</f>
        <v>9.98</v>
      </c>
      <c r="I6" s="107">
        <v>10.83</v>
      </c>
      <c r="J6" s="158">
        <f>IF(ISNUMBER(I6),RANK(I6,I$3:I$93,1),"")</f>
        <v>13</v>
      </c>
      <c r="K6" s="147" t="str">
        <f>IF(ISNUMBER(J6),IF(11-J6&lt;=0,"",11-J6-(COUNTIF(J:J,J6)-1)/2),"")</f>
        <v/>
      </c>
      <c r="L6" s="148">
        <f>IF(ISNUMBER(I6),I6,90)</f>
        <v>10.83</v>
      </c>
      <c r="M6" s="149">
        <f>H6+L6</f>
        <v>20.810000000000002</v>
      </c>
      <c r="N6" s="145">
        <f>RANK(M6,M$3:M$93,1)</f>
        <v>4</v>
      </c>
      <c r="O6" s="39"/>
      <c r="P6"/>
    </row>
    <row r="7" spans="1:18" s="13" customFormat="1" x14ac:dyDescent="0.2">
      <c r="A7" s="34">
        <v>47</v>
      </c>
      <c r="B7" s="59">
        <v>55</v>
      </c>
      <c r="C7" s="30" t="s">
        <v>64</v>
      </c>
      <c r="D7" s="31" t="s">
        <v>112</v>
      </c>
      <c r="E7" s="59">
        <v>10.34</v>
      </c>
      <c r="F7" s="145">
        <f>IF(ISNUMBER(E7),RANK(E7,E$3:E$93,1),"")</f>
        <v>8</v>
      </c>
      <c r="G7" s="147">
        <f>IF(ISNUMBER(F7),IF(11-F7&lt;=0,"",11-F7-(COUNTIF(F:F,F7)-1)/2),"")</f>
        <v>3</v>
      </c>
      <c r="H7" s="159">
        <f>IF(ISNUMBER(E7),E7,90)</f>
        <v>10.34</v>
      </c>
      <c r="I7" s="107">
        <v>10.79</v>
      </c>
      <c r="J7" s="158">
        <f>IF(ISNUMBER(I7),RANK(I7,I$3:I$93,1),"")</f>
        <v>12</v>
      </c>
      <c r="K7" s="147" t="str">
        <f>IF(ISNUMBER(J7),IF(11-J7&lt;=0,"",11-J7-(COUNTIF(J:J,J7)-1)/2),"")</f>
        <v/>
      </c>
      <c r="L7" s="148">
        <f>IF(ISNUMBER(I7),I7,90)</f>
        <v>10.79</v>
      </c>
      <c r="M7" s="149">
        <f>H7+L7</f>
        <v>21.13</v>
      </c>
      <c r="N7" s="145">
        <f>RANK(M7,M$3:M$93,1)</f>
        <v>5</v>
      </c>
      <c r="O7" s="39"/>
      <c r="P7"/>
      <c r="Q7"/>
      <c r="R7"/>
    </row>
    <row r="8" spans="1:18" s="13" customFormat="1" x14ac:dyDescent="0.2">
      <c r="A8" s="34">
        <v>9</v>
      </c>
      <c r="B8" s="34">
        <v>28</v>
      </c>
      <c r="C8" s="30" t="s">
        <v>56</v>
      </c>
      <c r="D8" s="35" t="s">
        <v>73</v>
      </c>
      <c r="E8" s="59">
        <v>10.55</v>
      </c>
      <c r="F8" s="145">
        <f>IF(ISNUMBER(E8),RANK(E8,E$3:E$93,1),"")</f>
        <v>9</v>
      </c>
      <c r="G8" s="147">
        <f>IF(ISNUMBER(F8),IF(11-F8&lt;=0,"",11-F8-(COUNTIF(F:F,F8)-1)/2),"")</f>
        <v>2</v>
      </c>
      <c r="H8" s="159">
        <f>IF(ISNUMBER(E8),E8,90)</f>
        <v>10.55</v>
      </c>
      <c r="I8" s="107">
        <v>10.59</v>
      </c>
      <c r="J8" s="158">
        <f>IF(ISNUMBER(I8),RANK(I8,I$3:I$93,1),"")</f>
        <v>9</v>
      </c>
      <c r="K8" s="147">
        <f>IF(ISNUMBER(J8),IF(11-J8&lt;=0,"",11-J8-(COUNTIF(J:J,J8)-1)/2),"")</f>
        <v>2</v>
      </c>
      <c r="L8" s="148">
        <f>IF(ISNUMBER(I8),I8,90)</f>
        <v>10.59</v>
      </c>
      <c r="M8" s="149">
        <f>H8+L8</f>
        <v>21.14</v>
      </c>
      <c r="N8" s="145">
        <f>RANK(M8,M$3:M$93,1)</f>
        <v>6</v>
      </c>
      <c r="O8" s="39"/>
    </row>
    <row r="9" spans="1:18" s="13" customFormat="1" x14ac:dyDescent="0.2">
      <c r="A9" s="34">
        <v>34</v>
      </c>
      <c r="B9" s="34">
        <v>50</v>
      </c>
      <c r="C9" s="30" t="s">
        <v>58</v>
      </c>
      <c r="D9" s="37" t="s">
        <v>98</v>
      </c>
      <c r="E9" s="59">
        <v>12.37</v>
      </c>
      <c r="F9" s="145">
        <f>IF(ISNUMBER(E9),RANK(E9,E$3:E$93,1),"")</f>
        <v>22</v>
      </c>
      <c r="G9" s="147" t="str">
        <f>IF(ISNUMBER(F9),IF(11-F9&lt;=0,"",11-F9-(COUNTIF(F:F,F9)-1)/2),"")</f>
        <v/>
      </c>
      <c r="H9" s="159">
        <f>IF(ISNUMBER(E9),E9,90)</f>
        <v>12.37</v>
      </c>
      <c r="I9" s="108">
        <v>8.98</v>
      </c>
      <c r="J9" s="158">
        <f>IF(ISNUMBER(I9),RANK(I9,I$3:I$93,1),"")</f>
        <v>2</v>
      </c>
      <c r="K9" s="147">
        <f>IF(ISNUMBER(J9),IF(11-J9&lt;=0,"",11-J9-(COUNTIF(J:J,J9)-1)/2),"")</f>
        <v>9</v>
      </c>
      <c r="L9" s="148">
        <f>IF(ISNUMBER(I9),I9,90)</f>
        <v>8.98</v>
      </c>
      <c r="M9" s="149">
        <f>H9+L9</f>
        <v>21.35</v>
      </c>
      <c r="N9" s="145">
        <f>RANK(M9,M$3:M$93,1)</f>
        <v>7</v>
      </c>
      <c r="O9" s="39"/>
      <c r="P9"/>
    </row>
    <row r="10" spans="1:18" s="13" customFormat="1" x14ac:dyDescent="0.2">
      <c r="A10" s="34">
        <v>1</v>
      </c>
      <c r="B10" s="34">
        <v>43</v>
      </c>
      <c r="C10" s="30" t="s">
        <v>61</v>
      </c>
      <c r="D10" s="37" t="s">
        <v>62</v>
      </c>
      <c r="E10" s="59">
        <v>10.68</v>
      </c>
      <c r="F10" s="145">
        <f>IF(ISNUMBER(E10),RANK(E10,E$3:E$93,1),"")</f>
        <v>11</v>
      </c>
      <c r="G10" s="147" t="str">
        <f>IF(ISNUMBER(F10),IF(11-F10&lt;=0,"",11-F10-(COUNTIF(F:F,F10)-1)/2),"")</f>
        <v/>
      </c>
      <c r="H10" s="159">
        <f>IF(ISNUMBER(E10),E10,90)</f>
        <v>10.68</v>
      </c>
      <c r="I10" s="108">
        <v>10.7</v>
      </c>
      <c r="J10" s="158">
        <f>IF(ISNUMBER(I10),RANK(I10,I$3:I$93,1),"")</f>
        <v>11</v>
      </c>
      <c r="K10" s="147" t="str">
        <f>IF(ISNUMBER(J10),IF(11-J10&lt;=0,"",11-J10-(COUNTIF(J:J,J10)-1)/2),"")</f>
        <v/>
      </c>
      <c r="L10" s="148">
        <f>IF(ISNUMBER(I10),I10,90)</f>
        <v>10.7</v>
      </c>
      <c r="M10" s="149">
        <f>H10+L10</f>
        <v>21.38</v>
      </c>
      <c r="N10" s="145">
        <f>RANK(M10,M$3:M$93,1)</f>
        <v>8</v>
      </c>
      <c r="O10" s="39"/>
    </row>
    <row r="11" spans="1:18" s="13" customFormat="1" x14ac:dyDescent="0.2">
      <c r="A11" s="59">
        <v>38</v>
      </c>
      <c r="B11" s="59">
        <v>38</v>
      </c>
      <c r="C11" s="30" t="s">
        <v>58</v>
      </c>
      <c r="D11" s="31" t="s">
        <v>102</v>
      </c>
      <c r="E11" s="59">
        <v>11.47</v>
      </c>
      <c r="F11" s="145">
        <f>IF(ISNUMBER(E11),RANK(E11,E$3:E$93,1),"")</f>
        <v>18</v>
      </c>
      <c r="G11" s="147" t="str">
        <f>IF(ISNUMBER(F11),IF(11-F11&lt;=0,"",11-F11-(COUNTIF(F:F,F11)-1)/2),"")</f>
        <v/>
      </c>
      <c r="H11" s="159">
        <f>IF(ISNUMBER(E11),E11,90)</f>
        <v>11.47</v>
      </c>
      <c r="I11" s="107">
        <v>10.039999999999999</v>
      </c>
      <c r="J11" s="158">
        <f>IF(ISNUMBER(I11),RANK(I11,I$3:I$93,1),"")</f>
        <v>7</v>
      </c>
      <c r="K11" s="147">
        <f>IF(ISNUMBER(J11),IF(11-J11&lt;=0,"",11-J11-(COUNTIF(J:J,J11)-1)/2),"")</f>
        <v>4</v>
      </c>
      <c r="L11" s="148">
        <f>IF(ISNUMBER(I11),I11,90)</f>
        <v>10.039999999999999</v>
      </c>
      <c r="M11" s="149">
        <f>H11+L11</f>
        <v>21.509999999999998</v>
      </c>
      <c r="N11" s="145">
        <f>RANK(M11,M$3:M$93,1)</f>
        <v>9</v>
      </c>
      <c r="O11" s="39"/>
      <c r="P11"/>
    </row>
    <row r="12" spans="1:18" s="13" customFormat="1" x14ac:dyDescent="0.2">
      <c r="A12" s="34">
        <v>16</v>
      </c>
      <c r="B12" s="34">
        <v>2</v>
      </c>
      <c r="C12" s="30" t="s">
        <v>58</v>
      </c>
      <c r="D12" s="31" t="s">
        <v>80</v>
      </c>
      <c r="E12" s="107">
        <v>10.1</v>
      </c>
      <c r="F12" s="145">
        <f>IF(ISNUMBER(E12),RANK(E12,E$3:E$93,1),"")</f>
        <v>7</v>
      </c>
      <c r="G12" s="147">
        <f>IF(ISNUMBER(F12),IF(11-F12&lt;=0,"",11-F12-(COUNTIF(F:F,F12)-1)/2),"")</f>
        <v>4</v>
      </c>
      <c r="H12" s="159">
        <f>IF(ISNUMBER(E12),E12,90)</f>
        <v>10.1</v>
      </c>
      <c r="I12" s="107">
        <v>11.6</v>
      </c>
      <c r="J12" s="158">
        <f>IF(ISNUMBER(I12),RANK(I12,I$3:I$93,1),"")</f>
        <v>17</v>
      </c>
      <c r="K12" s="147" t="str">
        <f>IF(ISNUMBER(J12),IF(11-J12&lt;=0,"",11-J12-(COUNTIF(J:J,J12)-1)/2),"")</f>
        <v/>
      </c>
      <c r="L12" s="148">
        <f>IF(ISNUMBER(I12),I12,90)</f>
        <v>11.6</v>
      </c>
      <c r="M12" s="149">
        <f>H12+L12</f>
        <v>21.7</v>
      </c>
      <c r="N12" s="145">
        <f>RANK(M12,M$3:M$93,1)</f>
        <v>10</v>
      </c>
      <c r="O12" s="39"/>
      <c r="P12"/>
    </row>
    <row r="13" spans="1:18" s="13" customFormat="1" x14ac:dyDescent="0.2">
      <c r="A13" s="34">
        <v>29</v>
      </c>
      <c r="B13" s="59">
        <v>32</v>
      </c>
      <c r="C13" s="30" t="s">
        <v>58</v>
      </c>
      <c r="D13" s="31" t="s">
        <v>93</v>
      </c>
      <c r="E13" s="59">
        <v>11.57</v>
      </c>
      <c r="F13" s="145">
        <f>IF(ISNUMBER(E13),RANK(E13,E$3:E$93,1),"")</f>
        <v>19</v>
      </c>
      <c r="G13" s="147" t="str">
        <f>IF(ISNUMBER(F13),IF(11-F13&lt;=0,"",11-F13-(COUNTIF(F:F,F13)-1)/2),"")</f>
        <v/>
      </c>
      <c r="H13" s="159">
        <f>IF(ISNUMBER(E13),E13,90)</f>
        <v>11.57</v>
      </c>
      <c r="I13" s="107">
        <v>10.87</v>
      </c>
      <c r="J13" s="158">
        <f>IF(ISNUMBER(I13),RANK(I13,I$3:I$93,1),"")</f>
        <v>14</v>
      </c>
      <c r="K13" s="147" t="str">
        <f>IF(ISNUMBER(J13),IF(11-J13&lt;=0,"",11-J13-(COUNTIF(J:J,J13)-1)/2),"")</f>
        <v/>
      </c>
      <c r="L13" s="148">
        <f>IF(ISNUMBER(I13),I13,90)</f>
        <v>10.87</v>
      </c>
      <c r="M13" s="149">
        <f>H13+L13</f>
        <v>22.439999999999998</v>
      </c>
      <c r="N13" s="145">
        <f>RANK(M13,M$3:M$93,1)</f>
        <v>11</v>
      </c>
      <c r="O13" s="40"/>
      <c r="P13"/>
    </row>
    <row r="14" spans="1:18" s="13" customFormat="1" x14ac:dyDescent="0.2">
      <c r="A14" s="34">
        <v>57</v>
      </c>
      <c r="B14" s="34">
        <v>56</v>
      </c>
      <c r="C14" s="48" t="s">
        <v>61</v>
      </c>
      <c r="D14" s="67" t="s">
        <v>122</v>
      </c>
      <c r="E14" s="21">
        <v>13.24</v>
      </c>
      <c r="F14" s="145">
        <f>IF(ISNUMBER(E14),RANK(E14,E$3:E$93,1),"")</f>
        <v>25</v>
      </c>
      <c r="G14" s="147" t="str">
        <f>IF(ISNUMBER(F14),IF(11-F14&lt;=0,"",11-F14-(COUNTIF(F:F,F14)-1)/2),"")</f>
        <v/>
      </c>
      <c r="H14" s="159">
        <f>IF(ISNUMBER(E14),E14,90)</f>
        <v>13.24</v>
      </c>
      <c r="I14" s="107">
        <v>9.3000000000000007</v>
      </c>
      <c r="J14" s="158">
        <f>IF(ISNUMBER(I14),RANK(I14,I$3:I$93,1),"")</f>
        <v>3</v>
      </c>
      <c r="K14" s="147">
        <f>IF(ISNUMBER(J14),IF(11-J14&lt;=0,"",11-J14-(COUNTIF(J:J,J14)-1)/2),"")</f>
        <v>8</v>
      </c>
      <c r="L14" s="148">
        <f>IF(ISNUMBER(I14),I14,90)</f>
        <v>9.3000000000000007</v>
      </c>
      <c r="M14" s="149">
        <f>H14+L14</f>
        <v>22.54</v>
      </c>
      <c r="N14" s="145">
        <f>RANK(M14,M$3:M$93,1)</f>
        <v>12</v>
      </c>
      <c r="O14" s="39"/>
      <c r="P14"/>
    </row>
    <row r="15" spans="1:18" s="13" customFormat="1" x14ac:dyDescent="0.2">
      <c r="A15" s="59">
        <v>48</v>
      </c>
      <c r="B15" s="59">
        <v>45</v>
      </c>
      <c r="C15" s="30" t="s">
        <v>64</v>
      </c>
      <c r="D15" s="31" t="s">
        <v>113</v>
      </c>
      <c r="E15" s="59">
        <v>10.66</v>
      </c>
      <c r="F15" s="145">
        <f>IF(ISNUMBER(E15),RANK(E15,E$3:E$93,1),"")</f>
        <v>10</v>
      </c>
      <c r="G15" s="147">
        <f>IF(ISNUMBER(F15),IF(11-F15&lt;=0,"",11-F15-(COUNTIF(F:F,F15)-1)/2),"")</f>
        <v>1</v>
      </c>
      <c r="H15" s="159">
        <f>IF(ISNUMBER(E15),E15,90)</f>
        <v>10.66</v>
      </c>
      <c r="I15" s="107">
        <v>12.02</v>
      </c>
      <c r="J15" s="158">
        <f>IF(ISNUMBER(I15),RANK(I15,I$3:I$93,1),"")</f>
        <v>19</v>
      </c>
      <c r="K15" s="147" t="str">
        <f>IF(ISNUMBER(J15),IF(11-J15&lt;=0,"",11-J15-(COUNTIF(J:J,J15)-1)/2),"")</f>
        <v/>
      </c>
      <c r="L15" s="148">
        <f>IF(ISNUMBER(I15),I15,90)</f>
        <v>12.02</v>
      </c>
      <c r="M15" s="149">
        <f>H15+L15</f>
        <v>22.68</v>
      </c>
      <c r="N15" s="145">
        <f>RANK(M15,M$3:M$93,1)</f>
        <v>13</v>
      </c>
      <c r="O15" s="39"/>
      <c r="P15"/>
    </row>
    <row r="16" spans="1:18" s="13" customFormat="1" x14ac:dyDescent="0.2">
      <c r="A16" s="34">
        <v>17</v>
      </c>
      <c r="B16" s="34">
        <v>9</v>
      </c>
      <c r="C16" s="30" t="s">
        <v>56</v>
      </c>
      <c r="D16" s="37" t="s">
        <v>81</v>
      </c>
      <c r="E16" s="107">
        <v>9.4</v>
      </c>
      <c r="F16" s="145">
        <f>IF(ISNUMBER(E16),RANK(E16,E$3:E$93,1),"")</f>
        <v>4</v>
      </c>
      <c r="G16" s="147">
        <f>IF(ISNUMBER(F16),IF(11-F16&lt;=0,"",11-F16-(COUNTIF(F:F,F16)-1)/2),"")</f>
        <v>7</v>
      </c>
      <c r="H16" s="159">
        <f>IF(ISNUMBER(E16),E16,90)</f>
        <v>9.4</v>
      </c>
      <c r="I16" s="107">
        <v>13.8</v>
      </c>
      <c r="J16" s="158">
        <f>IF(ISNUMBER(I16),RANK(I16,I$3:I$93,1),"")</f>
        <v>26</v>
      </c>
      <c r="K16" s="147" t="str">
        <f>IF(ISNUMBER(J16),IF(11-J16&lt;=0,"",11-J16-(COUNTIF(J:J,J16)-1)/2),"")</f>
        <v/>
      </c>
      <c r="L16" s="148">
        <f>IF(ISNUMBER(I16),I16,90)</f>
        <v>13.8</v>
      </c>
      <c r="M16" s="149">
        <f>H16+L16</f>
        <v>23.200000000000003</v>
      </c>
      <c r="N16" s="145">
        <f>RANK(M16,M$3:M$93,1)</f>
        <v>14</v>
      </c>
      <c r="O16" s="39"/>
    </row>
    <row r="17" spans="1:18" x14ac:dyDescent="0.2">
      <c r="A17" s="34">
        <v>56</v>
      </c>
      <c r="B17" s="34">
        <v>57</v>
      </c>
      <c r="C17" s="30" t="s">
        <v>58</v>
      </c>
      <c r="D17" s="31" t="s">
        <v>121</v>
      </c>
      <c r="E17" s="21">
        <v>11.2</v>
      </c>
      <c r="F17" s="145">
        <f>IF(ISNUMBER(E17),RANK(E17,E$3:E$93,1),"")</f>
        <v>15</v>
      </c>
      <c r="G17" s="147" t="str">
        <f>IF(ISNUMBER(F17),IF(11-F17&lt;=0,"",11-F17-(COUNTIF(F:F,F17)-1)/2),"")</f>
        <v/>
      </c>
      <c r="H17" s="159">
        <f>IF(ISNUMBER(E17),E17,90)</f>
        <v>11.2</v>
      </c>
      <c r="I17" s="107">
        <v>12.19</v>
      </c>
      <c r="J17" s="158">
        <f>IF(ISNUMBER(I17),RANK(I17,I$3:I$93,1),"")</f>
        <v>21</v>
      </c>
      <c r="K17" s="147" t="str">
        <f>IF(ISNUMBER(J17),IF(11-J17&lt;=0,"",11-J17-(COUNTIF(J:J,J17)-1)/2),"")</f>
        <v/>
      </c>
      <c r="L17" s="148">
        <f>IF(ISNUMBER(I17),I17,90)</f>
        <v>12.19</v>
      </c>
      <c r="M17" s="149">
        <f>H17+L17</f>
        <v>23.39</v>
      </c>
      <c r="N17" s="145">
        <f>RANK(M17,M$3:M$93,1)</f>
        <v>15</v>
      </c>
      <c r="O17" s="39"/>
      <c r="Q17" s="13"/>
      <c r="R17" s="13"/>
    </row>
    <row r="18" spans="1:18" x14ac:dyDescent="0.2">
      <c r="A18" s="34">
        <v>44</v>
      </c>
      <c r="B18" s="59">
        <v>7</v>
      </c>
      <c r="C18" s="30" t="s">
        <v>64</v>
      </c>
      <c r="D18" s="31" t="s">
        <v>108</v>
      </c>
      <c r="E18" s="59">
        <v>13.69</v>
      </c>
      <c r="F18" s="145">
        <f>IF(ISNUMBER(E18),RANK(E18,E$3:E$93,1),"")</f>
        <v>29</v>
      </c>
      <c r="G18" s="147" t="str">
        <f>IF(ISNUMBER(F18),IF(11-F18&lt;=0,"",11-F18-(COUNTIF(F:F,F18)-1)/2),"")</f>
        <v/>
      </c>
      <c r="H18" s="159">
        <f>IF(ISNUMBER(E18),E18,90)</f>
        <v>13.69</v>
      </c>
      <c r="I18" s="107">
        <v>10.119999999999999</v>
      </c>
      <c r="J18" s="158">
        <f>IF(ISNUMBER(I18),RANK(I18,I$3:I$93,1),"")</f>
        <v>8</v>
      </c>
      <c r="K18" s="147">
        <f>IF(ISNUMBER(J18),IF(11-J18&lt;=0,"",11-J18-(COUNTIF(J:J,J18)-1)/2),"")</f>
        <v>3</v>
      </c>
      <c r="L18" s="148">
        <f>IF(ISNUMBER(I18),I18,90)</f>
        <v>10.119999999999999</v>
      </c>
      <c r="M18" s="149">
        <f>H18+L18</f>
        <v>23.81</v>
      </c>
      <c r="N18" s="145">
        <f>RANK(M18,M$3:M$93,1)</f>
        <v>16</v>
      </c>
      <c r="O18" s="39"/>
    </row>
    <row r="19" spans="1:18" x14ac:dyDescent="0.2">
      <c r="A19" s="34">
        <v>33</v>
      </c>
      <c r="B19" s="34">
        <v>21</v>
      </c>
      <c r="C19" s="30" t="s">
        <v>58</v>
      </c>
      <c r="D19" s="31" t="s">
        <v>97</v>
      </c>
      <c r="E19" s="59">
        <v>11.91</v>
      </c>
      <c r="F19" s="145">
        <f>IF(ISNUMBER(E19),RANK(E19,E$3:E$93,1),"")</f>
        <v>20</v>
      </c>
      <c r="G19" s="147" t="str">
        <f>IF(ISNUMBER(F19),IF(11-F19&lt;=0,"",11-F19-(COUNTIF(F:F,F19)-1)/2),"")</f>
        <v/>
      </c>
      <c r="H19" s="159">
        <f>IF(ISNUMBER(E19),E19,90)</f>
        <v>11.91</v>
      </c>
      <c r="I19" s="107">
        <v>12</v>
      </c>
      <c r="J19" s="158">
        <f>IF(ISNUMBER(I19),RANK(I19,I$3:I$93,1),"")</f>
        <v>18</v>
      </c>
      <c r="K19" s="147" t="str">
        <f>IF(ISNUMBER(J19),IF(11-J19&lt;=0,"",11-J19-(COUNTIF(J:J,J19)-1)/2),"")</f>
        <v/>
      </c>
      <c r="L19" s="148">
        <f>IF(ISNUMBER(I19),I19,90)</f>
        <v>12</v>
      </c>
      <c r="M19" s="149">
        <f>H19+L19</f>
        <v>23.91</v>
      </c>
      <c r="N19" s="145">
        <f>RANK(M19,M$3:M$93,1)</f>
        <v>17</v>
      </c>
      <c r="O19" s="40"/>
    </row>
    <row r="20" spans="1:18" x14ac:dyDescent="0.2">
      <c r="A20" s="59">
        <v>50</v>
      </c>
      <c r="B20" s="59">
        <v>24</v>
      </c>
      <c r="C20" s="30" t="s">
        <v>56</v>
      </c>
      <c r="D20" s="31" t="s">
        <v>115</v>
      </c>
      <c r="E20" s="21">
        <v>11.42</v>
      </c>
      <c r="F20" s="145">
        <f>IF(ISNUMBER(E20),RANK(E20,E$3:E$93,1),"")</f>
        <v>17</v>
      </c>
      <c r="G20" s="147" t="str">
        <f>IF(ISNUMBER(F20),IF(11-F20&lt;=0,"",11-F20-(COUNTIF(F:F,F20)-1)/2),"")</f>
        <v/>
      </c>
      <c r="H20" s="159">
        <f>IF(ISNUMBER(E20),E20,90)</f>
        <v>11.42</v>
      </c>
      <c r="I20" s="107">
        <v>13.02</v>
      </c>
      <c r="J20" s="158">
        <f>IF(ISNUMBER(I20),RANK(I20,I$3:I$93,1),"")</f>
        <v>23</v>
      </c>
      <c r="K20" s="147" t="str">
        <f>IF(ISNUMBER(J20),IF(11-J20&lt;=0,"",11-J20-(COUNTIF(J:J,J20)-1)/2),"")</f>
        <v/>
      </c>
      <c r="L20" s="148">
        <f>IF(ISNUMBER(I20),I20,90)</f>
        <v>13.02</v>
      </c>
      <c r="M20" s="149">
        <f>H20+L20</f>
        <v>24.439999999999998</v>
      </c>
      <c r="N20" s="145">
        <f>RANK(M20,M$3:M$93,1)</f>
        <v>18</v>
      </c>
      <c r="O20" s="40"/>
      <c r="Q20" s="13"/>
      <c r="R20" s="13"/>
    </row>
    <row r="21" spans="1:18" x14ac:dyDescent="0.2">
      <c r="A21" s="34">
        <v>10</v>
      </c>
      <c r="B21" s="34">
        <v>10</v>
      </c>
      <c r="C21" s="30" t="s">
        <v>58</v>
      </c>
      <c r="D21" s="31" t="s">
        <v>74</v>
      </c>
      <c r="E21" s="59">
        <v>14.36</v>
      </c>
      <c r="F21" s="145">
        <f>IF(ISNUMBER(E21),RANK(E21,E$3:E$93,1),"")</f>
        <v>32</v>
      </c>
      <c r="G21" s="147" t="str">
        <f>IF(ISNUMBER(F21),IF(11-F21&lt;=0,"",11-F21-(COUNTIF(F:F,F21)-1)/2),"")</f>
        <v/>
      </c>
      <c r="H21" s="159">
        <f>IF(ISNUMBER(E21),E21,90)</f>
        <v>14.36</v>
      </c>
      <c r="I21" s="107">
        <v>10.67</v>
      </c>
      <c r="J21" s="158">
        <f>IF(ISNUMBER(I21),RANK(I21,I$3:I$93,1),"")</f>
        <v>10</v>
      </c>
      <c r="K21" s="147">
        <f>IF(ISNUMBER(J21),IF(11-J21&lt;=0,"",11-J21-(COUNTIF(J:J,J21)-1)/2),"")</f>
        <v>1</v>
      </c>
      <c r="L21" s="148">
        <f>IF(ISNUMBER(I21),I21,90)</f>
        <v>10.67</v>
      </c>
      <c r="M21" s="149">
        <f>H21+L21</f>
        <v>25.03</v>
      </c>
      <c r="N21" s="145">
        <f>RANK(M21,M$3:M$93,1)</f>
        <v>19</v>
      </c>
      <c r="O21" s="39"/>
      <c r="Q21" s="13"/>
      <c r="R21" s="13"/>
    </row>
    <row r="22" spans="1:18" x14ac:dyDescent="0.2">
      <c r="A22" s="34">
        <v>32</v>
      </c>
      <c r="B22" s="34">
        <v>25</v>
      </c>
      <c r="C22" s="30" t="s">
        <v>58</v>
      </c>
      <c r="D22" s="31" t="s">
        <v>96</v>
      </c>
      <c r="E22" s="21">
        <v>13.53</v>
      </c>
      <c r="F22" s="145">
        <f>IF(ISNUMBER(E22),RANK(E22,E$3:E$93,1),"")</f>
        <v>27</v>
      </c>
      <c r="G22" s="147" t="str">
        <f>IF(ISNUMBER(F22),IF(11-F22&lt;=0,"",11-F22-(COUNTIF(F:F,F22)-1)/2),"")</f>
        <v/>
      </c>
      <c r="H22" s="159">
        <f>IF(ISNUMBER(E22),E22,90)</f>
        <v>13.53</v>
      </c>
      <c r="I22" s="108">
        <v>12.13</v>
      </c>
      <c r="J22" s="158">
        <f>IF(ISNUMBER(I22),RANK(I22,I$3:I$93,1),"")</f>
        <v>20</v>
      </c>
      <c r="K22" s="147" t="str">
        <f>IF(ISNUMBER(J22),IF(11-J22&lt;=0,"",11-J22-(COUNTIF(J:J,J22)-1)/2),"")</f>
        <v/>
      </c>
      <c r="L22" s="148">
        <f>IF(ISNUMBER(I22),I22,90)</f>
        <v>12.13</v>
      </c>
      <c r="M22" s="149">
        <f>H22+L22</f>
        <v>25.66</v>
      </c>
      <c r="N22" s="145">
        <f>RANK(M22,M$3:M$93,1)</f>
        <v>20</v>
      </c>
      <c r="O22" s="39"/>
      <c r="Q22" s="13"/>
      <c r="R22" s="13"/>
    </row>
    <row r="23" spans="1:18" x14ac:dyDescent="0.2">
      <c r="A23" s="34">
        <v>51</v>
      </c>
      <c r="B23" s="34">
        <v>33</v>
      </c>
      <c r="C23" s="30" t="s">
        <v>58</v>
      </c>
      <c r="D23" s="31" t="s">
        <v>116</v>
      </c>
      <c r="E23" s="59">
        <v>14.34</v>
      </c>
      <c r="F23" s="145">
        <f>IF(ISNUMBER(E23),RANK(E23,E$3:E$93,1),"")</f>
        <v>31</v>
      </c>
      <c r="G23" s="147" t="str">
        <f>IF(ISNUMBER(F23),IF(11-F23&lt;=0,"",11-F23-(COUNTIF(F:F,F23)-1)/2),"")</f>
        <v/>
      </c>
      <c r="H23" s="159">
        <f>IF(ISNUMBER(E23),E23,90)</f>
        <v>14.34</v>
      </c>
      <c r="I23" s="107">
        <v>11.55</v>
      </c>
      <c r="J23" s="158">
        <f>IF(ISNUMBER(I23),RANK(I23,I$3:I$93,1),"")</f>
        <v>16</v>
      </c>
      <c r="K23" s="147" t="str">
        <f>IF(ISNUMBER(J23),IF(11-J23&lt;=0,"",11-J23-(COUNTIF(J:J,J23)-1)/2),"")</f>
        <v/>
      </c>
      <c r="L23" s="148">
        <f>IF(ISNUMBER(I23),I23,90)</f>
        <v>11.55</v>
      </c>
      <c r="M23" s="149">
        <f>H23+L23</f>
        <v>25.89</v>
      </c>
      <c r="N23" s="145">
        <f>RANK(M23,M$3:M$93,1)</f>
        <v>21</v>
      </c>
      <c r="O23" s="39"/>
      <c r="Q23" s="13"/>
      <c r="R23" s="13"/>
    </row>
    <row r="24" spans="1:18" x14ac:dyDescent="0.2">
      <c r="A24" s="59">
        <v>18</v>
      </c>
      <c r="B24" s="59">
        <v>16</v>
      </c>
      <c r="C24" s="30" t="s">
        <v>58</v>
      </c>
      <c r="D24" s="68" t="s">
        <v>82</v>
      </c>
      <c r="E24" s="59">
        <v>12.08</v>
      </c>
      <c r="F24" s="145">
        <f>IF(ISNUMBER(E24),RANK(E24,E$3:E$93,1),"")</f>
        <v>21</v>
      </c>
      <c r="G24" s="147" t="str">
        <f>IF(ISNUMBER(F24),IF(11-F24&lt;=0,"",11-F24-(COUNTIF(F:F,F24)-1)/2),"")</f>
        <v/>
      </c>
      <c r="H24" s="159">
        <f>IF(ISNUMBER(E24),E24,90)</f>
        <v>12.08</v>
      </c>
      <c r="I24" s="108">
        <v>13.87</v>
      </c>
      <c r="J24" s="158">
        <f>IF(ISNUMBER(I24),RANK(I24,I$3:I$93,1),"")</f>
        <v>27</v>
      </c>
      <c r="K24" s="147" t="str">
        <f>IF(ISNUMBER(J24),IF(11-J24&lt;=0,"",11-J24-(COUNTIF(J:J,J24)-1)/2),"")</f>
        <v/>
      </c>
      <c r="L24" s="148">
        <f>IF(ISNUMBER(I24),I24,90)</f>
        <v>13.87</v>
      </c>
      <c r="M24" s="149">
        <f>H24+L24</f>
        <v>25.95</v>
      </c>
      <c r="N24" s="145">
        <f>RANK(M24,M$3:M$93,1)</f>
        <v>22</v>
      </c>
      <c r="O24" s="39"/>
      <c r="Q24" s="13"/>
      <c r="R24" s="13"/>
    </row>
    <row r="25" spans="1:18" x14ac:dyDescent="0.2">
      <c r="A25" s="34">
        <v>24</v>
      </c>
      <c r="B25" s="59">
        <v>44</v>
      </c>
      <c r="C25" s="30" t="s">
        <v>58</v>
      </c>
      <c r="D25" s="31" t="s">
        <v>88</v>
      </c>
      <c r="E25" s="59">
        <v>10.81</v>
      </c>
      <c r="F25" s="145">
        <f>IF(ISNUMBER(E25),RANK(E25,E$3:E$93,1),"")</f>
        <v>13</v>
      </c>
      <c r="G25" s="147" t="str">
        <f>IF(ISNUMBER(F25),IF(11-F25&lt;=0,"",11-F25-(COUNTIF(F:F,F25)-1)/2),"")</f>
        <v/>
      </c>
      <c r="H25" s="159">
        <f>IF(ISNUMBER(E25),E25,90)</f>
        <v>10.81</v>
      </c>
      <c r="I25" s="108">
        <v>15.17</v>
      </c>
      <c r="J25" s="158">
        <f>IF(ISNUMBER(I25),RANK(I25,I$3:I$93,1),"")</f>
        <v>35</v>
      </c>
      <c r="K25" s="147" t="str">
        <f>IF(ISNUMBER(J25),IF(11-J25&lt;=0,"",11-J25-(COUNTIF(J:J,J25)-1)/2),"")</f>
        <v/>
      </c>
      <c r="L25" s="148">
        <f>IF(ISNUMBER(I25),I25,90)</f>
        <v>15.17</v>
      </c>
      <c r="M25" s="149">
        <f>H25+L25</f>
        <v>25.98</v>
      </c>
      <c r="N25" s="145">
        <f>RANK(M25,M$3:M$93,1)</f>
        <v>23</v>
      </c>
      <c r="O25" s="40"/>
      <c r="P25" s="13"/>
      <c r="Q25" s="13"/>
      <c r="R25" s="13"/>
    </row>
    <row r="26" spans="1:18" x14ac:dyDescent="0.2">
      <c r="A26" s="34">
        <v>36</v>
      </c>
      <c r="B26" s="34">
        <v>30</v>
      </c>
      <c r="C26" s="30" t="s">
        <v>56</v>
      </c>
      <c r="D26" s="31" t="s">
        <v>100</v>
      </c>
      <c r="E26" s="59">
        <v>15.27</v>
      </c>
      <c r="F26" s="145">
        <f>IF(ISNUMBER(E26),RANK(E26,E$3:E$93,1),"")</f>
        <v>33</v>
      </c>
      <c r="G26" s="147" t="str">
        <f>IF(ISNUMBER(F26),IF(11-F26&lt;=0,"",11-F26-(COUNTIF(F:F,F26)-1)/2),"")</f>
        <v/>
      </c>
      <c r="H26" s="159">
        <f>IF(ISNUMBER(E26),E26,90)</f>
        <v>15.27</v>
      </c>
      <c r="I26" s="107">
        <v>11.38</v>
      </c>
      <c r="J26" s="158">
        <f>IF(ISNUMBER(I26),RANK(I26,I$3:I$93,1),"")</f>
        <v>15</v>
      </c>
      <c r="K26" s="147" t="str">
        <f>IF(ISNUMBER(J26),IF(11-J26&lt;=0,"",11-J26-(COUNTIF(J:J,J26)-1)/2),"")</f>
        <v/>
      </c>
      <c r="L26" s="148">
        <f>IF(ISNUMBER(I26),I26,90)</f>
        <v>11.38</v>
      </c>
      <c r="M26" s="149">
        <f>H26+L26</f>
        <v>26.65</v>
      </c>
      <c r="N26" s="145">
        <f>RANK(M26,M$3:M$93,1)</f>
        <v>24</v>
      </c>
      <c r="O26" s="39"/>
      <c r="Q26" s="13"/>
      <c r="R26" s="13"/>
    </row>
    <row r="27" spans="1:18" x14ac:dyDescent="0.2">
      <c r="A27" s="34">
        <v>35</v>
      </c>
      <c r="B27" s="59">
        <v>36</v>
      </c>
      <c r="C27" s="30" t="s">
        <v>67</v>
      </c>
      <c r="D27" s="31" t="s">
        <v>99</v>
      </c>
      <c r="E27" s="59">
        <v>12.88</v>
      </c>
      <c r="F27" s="145">
        <f>IF(ISNUMBER(E27),RANK(E27,E$3:E$93,1),"")</f>
        <v>23</v>
      </c>
      <c r="G27" s="147" t="str">
        <f>IF(ISNUMBER(F27),IF(11-F27&lt;=0,"",11-F27-(COUNTIF(F:F,F27)-1)/2),"")</f>
        <v/>
      </c>
      <c r="H27" s="159">
        <f>IF(ISNUMBER(E27),E27,90)</f>
        <v>12.88</v>
      </c>
      <c r="I27" s="107">
        <v>14.56</v>
      </c>
      <c r="J27" s="158">
        <f>IF(ISNUMBER(I27),RANK(I27,I$3:I$93,1),"")</f>
        <v>33</v>
      </c>
      <c r="K27" s="147" t="str">
        <f>IF(ISNUMBER(J27),IF(11-J27&lt;=0,"",11-J27-(COUNTIF(J:J,J27)-1)/2),"")</f>
        <v/>
      </c>
      <c r="L27" s="148">
        <f>IF(ISNUMBER(I27),I27,90)</f>
        <v>14.56</v>
      </c>
      <c r="M27" s="149">
        <f>H27+L27</f>
        <v>27.44</v>
      </c>
      <c r="N27" s="145">
        <f>RANK(M27,M$3:M$93,1)</f>
        <v>25</v>
      </c>
      <c r="O27" s="39"/>
      <c r="Q27" s="13"/>
      <c r="R27" s="13"/>
    </row>
    <row r="28" spans="1:18" x14ac:dyDescent="0.2">
      <c r="A28" s="34">
        <v>27</v>
      </c>
      <c r="B28" s="34">
        <v>22</v>
      </c>
      <c r="C28" s="30" t="s">
        <v>67</v>
      </c>
      <c r="D28" s="37" t="s">
        <v>91</v>
      </c>
      <c r="E28" s="59">
        <v>13.55</v>
      </c>
      <c r="F28" s="145">
        <f>IF(ISNUMBER(E28),RANK(E28,E$3:E$93,1),"")</f>
        <v>28</v>
      </c>
      <c r="G28" s="147" t="str">
        <f>IF(ISNUMBER(F28),IF(11-F28&lt;=0,"",11-F28-(COUNTIF(F:F,F28)-1)/2),"")</f>
        <v/>
      </c>
      <c r="H28" s="159">
        <f>IF(ISNUMBER(E28),E28,90)</f>
        <v>13.55</v>
      </c>
      <c r="I28" s="107">
        <v>14.3</v>
      </c>
      <c r="J28" s="158">
        <f>IF(ISNUMBER(I28),RANK(I28,I$3:I$93,1),"")</f>
        <v>30</v>
      </c>
      <c r="K28" s="147" t="str">
        <f>IF(ISNUMBER(J28),IF(11-J28&lt;=0,"",11-J28-(COUNTIF(J:J,J28)-1)/2),"")</f>
        <v/>
      </c>
      <c r="L28" s="148">
        <f>IF(ISNUMBER(I28),I28,90)</f>
        <v>14.3</v>
      </c>
      <c r="M28" s="149">
        <f>H28+L28</f>
        <v>27.85</v>
      </c>
      <c r="N28" s="145">
        <f>RANK(M28,M$3:M$93,1)</f>
        <v>26</v>
      </c>
      <c r="O28" s="39"/>
      <c r="Q28" s="13"/>
      <c r="R28" s="13"/>
    </row>
    <row r="29" spans="1:18" x14ac:dyDescent="0.2">
      <c r="A29" s="34">
        <v>7</v>
      </c>
      <c r="B29" s="34">
        <v>19</v>
      </c>
      <c r="C29" s="30" t="s">
        <v>64</v>
      </c>
      <c r="D29" s="31" t="s">
        <v>70</v>
      </c>
      <c r="E29" s="107">
        <v>13.5</v>
      </c>
      <c r="F29" s="145">
        <f>IF(ISNUMBER(E29),RANK(E29,E$3:E$93,1),"")</f>
        <v>26</v>
      </c>
      <c r="G29" s="147" t="str">
        <f>IF(ISNUMBER(F29),IF(11-F29&lt;=0,"",11-F29-(COUNTIF(F:F,F29)-1)/2),"")</f>
        <v/>
      </c>
      <c r="H29" s="159">
        <f>IF(ISNUMBER(E29),E29,90)</f>
        <v>13.5</v>
      </c>
      <c r="I29" s="107">
        <v>14.51</v>
      </c>
      <c r="J29" s="158">
        <f>IF(ISNUMBER(I29),RANK(I29,I$3:I$93,1),"")</f>
        <v>32</v>
      </c>
      <c r="K29" s="147" t="str">
        <f>IF(ISNUMBER(J29),IF(11-J29&lt;=0,"",11-J29-(COUNTIF(J:J,J29)-1)/2),"")</f>
        <v/>
      </c>
      <c r="L29" s="148">
        <f>IF(ISNUMBER(I29),I29,90)</f>
        <v>14.51</v>
      </c>
      <c r="M29" s="149">
        <f>H29+L29</f>
        <v>28.009999999999998</v>
      </c>
      <c r="N29" s="145">
        <f>RANK(M29,M$3:M$93,1)</f>
        <v>27</v>
      </c>
      <c r="O29" s="39"/>
      <c r="P29" s="13"/>
      <c r="Q29" s="13"/>
      <c r="R29" s="13"/>
    </row>
    <row r="30" spans="1:18" x14ac:dyDescent="0.2">
      <c r="A30" s="34">
        <v>37</v>
      </c>
      <c r="B30" s="34">
        <v>49</v>
      </c>
      <c r="C30" s="30" t="s">
        <v>58</v>
      </c>
      <c r="D30" s="31" t="s">
        <v>101</v>
      </c>
      <c r="E30" s="59">
        <v>13.75</v>
      </c>
      <c r="F30" s="145">
        <f>IF(ISNUMBER(E30),RANK(E30,E$3:E$93,1),"")</f>
        <v>30</v>
      </c>
      <c r="G30" s="147" t="str">
        <f>IF(ISNUMBER(F30),IF(11-F30&lt;=0,"",11-F30-(COUNTIF(F:F,F30)-1)/2),"")</f>
        <v/>
      </c>
      <c r="H30" s="159">
        <f>IF(ISNUMBER(E30),E30,90)</f>
        <v>13.75</v>
      </c>
      <c r="I30" s="107">
        <v>14.83</v>
      </c>
      <c r="J30" s="158">
        <f>IF(ISNUMBER(I30),RANK(I30,I$3:I$93,1),"")</f>
        <v>34</v>
      </c>
      <c r="K30" s="147" t="str">
        <f>IF(ISNUMBER(J30),IF(11-J30&lt;=0,"",11-J30-(COUNTIF(J:J,J30)-1)/2),"")</f>
        <v/>
      </c>
      <c r="L30" s="148">
        <f>IF(ISNUMBER(I30),I30,90)</f>
        <v>14.83</v>
      </c>
      <c r="M30" s="149">
        <f>H30+L30</f>
        <v>28.58</v>
      </c>
      <c r="N30" s="145">
        <f>RANK(M30,M$3:M$93,1)</f>
        <v>28</v>
      </c>
      <c r="O30" s="39"/>
      <c r="P30" s="13"/>
      <c r="Q30" s="13"/>
      <c r="R30" s="13"/>
    </row>
    <row r="31" spans="1:18" x14ac:dyDescent="0.2">
      <c r="A31" s="34">
        <v>41</v>
      </c>
      <c r="B31" s="34">
        <v>18</v>
      </c>
      <c r="C31" s="30" t="s">
        <v>56</v>
      </c>
      <c r="D31" s="37" t="s">
        <v>105</v>
      </c>
      <c r="E31" s="59">
        <v>15.92</v>
      </c>
      <c r="F31" s="145">
        <f>IF(ISNUMBER(E31),RANK(E31,E$3:E$93,1),"")</f>
        <v>36</v>
      </c>
      <c r="G31" s="147" t="str">
        <f>IF(ISNUMBER(F31),IF(11-F31&lt;=0,"",11-F31-(COUNTIF(F:F,F31)-1)/2),"")</f>
        <v/>
      </c>
      <c r="H31" s="159">
        <f>IF(ISNUMBER(E31),E31,90)</f>
        <v>15.92</v>
      </c>
      <c r="I31" s="107">
        <v>13.38</v>
      </c>
      <c r="J31" s="158">
        <f>IF(ISNUMBER(I31),RANK(I31,I$3:I$93,1),"")</f>
        <v>24</v>
      </c>
      <c r="K31" s="147" t="str">
        <f>IF(ISNUMBER(J31),IF(11-J31&lt;=0,"",11-J31-(COUNTIF(J:J,J31)-1)/2),"")</f>
        <v/>
      </c>
      <c r="L31" s="148">
        <f>IF(ISNUMBER(I31),I31,90)</f>
        <v>13.38</v>
      </c>
      <c r="M31" s="149">
        <f>H31+L31</f>
        <v>29.3</v>
      </c>
      <c r="N31" s="145">
        <f>RANK(M31,M$3:M$93,1)</f>
        <v>29</v>
      </c>
      <c r="O31" s="40"/>
      <c r="Q31" s="13"/>
      <c r="R31" s="13"/>
    </row>
    <row r="32" spans="1:18" x14ac:dyDescent="0.2">
      <c r="A32" s="34">
        <v>46</v>
      </c>
      <c r="B32" s="59">
        <v>14</v>
      </c>
      <c r="C32" s="30" t="s">
        <v>58</v>
      </c>
      <c r="D32" s="31" t="s">
        <v>111</v>
      </c>
      <c r="E32" s="59">
        <v>16.21</v>
      </c>
      <c r="F32" s="145">
        <f>IF(ISNUMBER(E32),RANK(E32,E$3:E$93,1),"")</f>
        <v>38</v>
      </c>
      <c r="G32" s="147" t="str">
        <f>IF(ISNUMBER(F32),IF(11-F32&lt;=0,"",11-F32-(COUNTIF(F:F,F32)-1)/2),"")</f>
        <v/>
      </c>
      <c r="H32" s="159">
        <f>IF(ISNUMBER(E32),E32,90)</f>
        <v>16.21</v>
      </c>
      <c r="I32" s="107">
        <v>13.74</v>
      </c>
      <c r="J32" s="158">
        <f>IF(ISNUMBER(I32),RANK(I32,I$3:I$93,1),"")</f>
        <v>25</v>
      </c>
      <c r="K32" s="147" t="str">
        <f>IF(ISNUMBER(J32),IF(11-J32&lt;=0,"",11-J32-(COUNTIF(J:J,J32)-1)/2),"")</f>
        <v/>
      </c>
      <c r="L32" s="148">
        <f>IF(ISNUMBER(I32),I32,90)</f>
        <v>13.74</v>
      </c>
      <c r="M32" s="149">
        <f>H32+L32</f>
        <v>29.950000000000003</v>
      </c>
      <c r="N32" s="145">
        <f>RANK(M32,M$3:M$93,1)</f>
        <v>30</v>
      </c>
      <c r="O32" s="39"/>
      <c r="Q32" s="13"/>
      <c r="R32" s="13"/>
    </row>
    <row r="33" spans="1:18" x14ac:dyDescent="0.2">
      <c r="A33" s="34">
        <v>3</v>
      </c>
      <c r="B33" s="34">
        <v>31</v>
      </c>
      <c r="C33" s="30" t="s">
        <v>64</v>
      </c>
      <c r="D33" s="31" t="s">
        <v>65</v>
      </c>
      <c r="E33" s="107">
        <v>10.7</v>
      </c>
      <c r="F33" s="145">
        <f>IF(ISNUMBER(E33),RANK(E33,E$3:E$93,1),"")</f>
        <v>12</v>
      </c>
      <c r="G33" s="147" t="str">
        <f>IF(ISNUMBER(F33),IF(11-F33&lt;=0,"",11-F33-(COUNTIF(F:F,F33)-1)/2),"")</f>
        <v/>
      </c>
      <c r="H33" s="159">
        <f>IF(ISNUMBER(E33),E33,90)</f>
        <v>10.7</v>
      </c>
      <c r="I33" s="107">
        <v>19.440000000000001</v>
      </c>
      <c r="J33" s="158">
        <f>IF(ISNUMBER(I33),RANK(I33,I$3:I$93,1),"")</f>
        <v>43</v>
      </c>
      <c r="K33" s="147" t="str">
        <f>IF(ISNUMBER(J33),IF(11-J33&lt;=0,"",11-J33-(COUNTIF(J:J,J33)-1)/2),"")</f>
        <v/>
      </c>
      <c r="L33" s="148">
        <f>IF(ISNUMBER(I33),I33,90)</f>
        <v>19.440000000000001</v>
      </c>
      <c r="M33" s="149">
        <f>H33+L33</f>
        <v>30.14</v>
      </c>
      <c r="N33" s="145">
        <f>RANK(M33,M$3:M$93,1)</f>
        <v>31</v>
      </c>
      <c r="O33" s="39"/>
      <c r="Q33" s="13"/>
      <c r="R33" s="13"/>
    </row>
    <row r="34" spans="1:18" x14ac:dyDescent="0.2">
      <c r="A34" s="34">
        <v>22</v>
      </c>
      <c r="B34" s="59">
        <v>8</v>
      </c>
      <c r="C34" s="30" t="s">
        <v>61</v>
      </c>
      <c r="D34" s="37" t="s">
        <v>86</v>
      </c>
      <c r="E34" s="59">
        <v>11.41</v>
      </c>
      <c r="F34" s="145">
        <f>IF(ISNUMBER(E34),RANK(E34,E$3:E$93,1),"")</f>
        <v>16</v>
      </c>
      <c r="G34" s="147" t="str">
        <f>IF(ISNUMBER(F34),IF(11-F34&lt;=0,"",11-F34-(COUNTIF(F:F,F34)-1)/2),"")</f>
        <v/>
      </c>
      <c r="H34" s="159">
        <f>IF(ISNUMBER(E34),E34,90)</f>
        <v>11.41</v>
      </c>
      <c r="I34" s="107">
        <v>18.75</v>
      </c>
      <c r="J34" s="158">
        <f>IF(ISNUMBER(I34),RANK(I34,I$3:I$93,1),"")</f>
        <v>42</v>
      </c>
      <c r="K34" s="147" t="str">
        <f>IF(ISNUMBER(J34),IF(11-J34&lt;=0,"",11-J34-(COUNTIF(J:J,J34)-1)/2),"")</f>
        <v/>
      </c>
      <c r="L34" s="148">
        <f>IF(ISNUMBER(I34),I34,90)</f>
        <v>18.75</v>
      </c>
      <c r="M34" s="149">
        <f>H34+L34</f>
        <v>30.16</v>
      </c>
      <c r="N34" s="145">
        <f>RANK(M34,M$3:M$93,1)</f>
        <v>32</v>
      </c>
      <c r="O34" s="40"/>
      <c r="Q34" s="13"/>
      <c r="R34" s="13"/>
    </row>
    <row r="35" spans="1:18" x14ac:dyDescent="0.2">
      <c r="A35" s="34">
        <v>14</v>
      </c>
      <c r="B35" s="34">
        <v>5</v>
      </c>
      <c r="C35" s="30" t="s">
        <v>61</v>
      </c>
      <c r="D35" s="35" t="s">
        <v>78</v>
      </c>
      <c r="E35" s="59">
        <v>16.23</v>
      </c>
      <c r="F35" s="145">
        <f>IF(ISNUMBER(E35),RANK(E35,E$3:E$93,1),"")</f>
        <v>39</v>
      </c>
      <c r="G35" s="147" t="str">
        <f>IF(ISNUMBER(F35),IF(11-F35&lt;=0,"",11-F35-(COUNTIF(F:F,F35)-1)/2),"")</f>
        <v/>
      </c>
      <c r="H35" s="159">
        <f>IF(ISNUMBER(E35),E35,90)</f>
        <v>16.23</v>
      </c>
      <c r="I35" s="107">
        <v>13.95</v>
      </c>
      <c r="J35" s="158">
        <f>IF(ISNUMBER(I35),RANK(I35,I$3:I$93,1),"")</f>
        <v>28</v>
      </c>
      <c r="K35" s="147" t="str">
        <f>IF(ISNUMBER(J35),IF(11-J35&lt;=0,"",11-J35-(COUNTIF(J:J,J35)-1)/2),"")</f>
        <v/>
      </c>
      <c r="L35" s="148">
        <f>IF(ISNUMBER(I35),I35,90)</f>
        <v>13.95</v>
      </c>
      <c r="M35" s="149">
        <f>H35+L35</f>
        <v>30.18</v>
      </c>
      <c r="N35" s="145">
        <f>RANK(M35,M$3:M$93,1)</f>
        <v>33</v>
      </c>
      <c r="O35" s="39"/>
      <c r="Q35" s="13"/>
      <c r="R35" s="13"/>
    </row>
    <row r="36" spans="1:18" x14ac:dyDescent="0.2">
      <c r="A36" s="34">
        <v>19</v>
      </c>
      <c r="B36" s="34">
        <v>29</v>
      </c>
      <c r="C36" s="30" t="s">
        <v>56</v>
      </c>
      <c r="D36" s="31" t="s">
        <v>83</v>
      </c>
      <c r="E36" s="59">
        <v>16.190000000000001</v>
      </c>
      <c r="F36" s="145">
        <f>IF(ISNUMBER(E36),RANK(E36,E$3:E$93,1),"")</f>
        <v>37</v>
      </c>
      <c r="G36" s="147" t="str">
        <f>IF(ISNUMBER(F36),IF(11-F36&lt;=0,"",11-F36-(COUNTIF(F:F,F36)-1)/2),"")</f>
        <v/>
      </c>
      <c r="H36" s="159">
        <f>IF(ISNUMBER(E36),E36,90)</f>
        <v>16.190000000000001</v>
      </c>
      <c r="I36" s="107">
        <v>14.32</v>
      </c>
      <c r="J36" s="158">
        <f>IF(ISNUMBER(I36),RANK(I36,I$3:I$93,1),"")</f>
        <v>31</v>
      </c>
      <c r="K36" s="147" t="str">
        <f>IF(ISNUMBER(J36),IF(11-J36&lt;=0,"",11-J36-(COUNTIF(J:J,J36)-1)/2),"")</f>
        <v/>
      </c>
      <c r="L36" s="148">
        <f>IF(ISNUMBER(I36),I36,90)</f>
        <v>14.32</v>
      </c>
      <c r="M36" s="149">
        <f>H36+L36</f>
        <v>30.51</v>
      </c>
      <c r="N36" s="145">
        <f>RANK(M36,M$3:M$93,1)</f>
        <v>34</v>
      </c>
      <c r="O36" s="39"/>
      <c r="Q36" s="13"/>
      <c r="R36" s="13"/>
    </row>
    <row r="37" spans="1:18" x14ac:dyDescent="0.2">
      <c r="A37" s="34">
        <v>13</v>
      </c>
      <c r="B37" s="59">
        <v>40</v>
      </c>
      <c r="C37" s="30" t="s">
        <v>56</v>
      </c>
      <c r="D37" s="31" t="s">
        <v>77</v>
      </c>
      <c r="E37" s="21">
        <v>21.69</v>
      </c>
      <c r="F37" s="145">
        <f>IF(ISNUMBER(E37),RANK(E37,E$3:E$93,1),"")</f>
        <v>49</v>
      </c>
      <c r="G37" s="147" t="str">
        <f>IF(ISNUMBER(F37),IF(11-F37&lt;=0,"",11-F37-(COUNTIF(F:F,F37)-1)/2),"")</f>
        <v/>
      </c>
      <c r="H37" s="159">
        <f>IF(ISNUMBER(E37),E37,90)</f>
        <v>21.69</v>
      </c>
      <c r="I37" s="107">
        <v>9.58</v>
      </c>
      <c r="J37" s="158">
        <f>IF(ISNUMBER(I37),RANK(I37,I$3:I$93,1),"")</f>
        <v>6</v>
      </c>
      <c r="K37" s="147">
        <f>IF(ISNUMBER(J37),IF(11-J37&lt;=0,"",11-J37-(COUNTIF(J:J,J37)-1)/2),"")</f>
        <v>5</v>
      </c>
      <c r="L37" s="148">
        <f>IF(ISNUMBER(I37),I37,90)</f>
        <v>9.58</v>
      </c>
      <c r="M37" s="149">
        <f>H37+L37</f>
        <v>31.270000000000003</v>
      </c>
      <c r="N37" s="145">
        <f>RANK(M37,M$3:M$93,1)</f>
        <v>35</v>
      </c>
      <c r="O37" s="39"/>
    </row>
    <row r="38" spans="1:18" x14ac:dyDescent="0.2">
      <c r="A38" s="34">
        <v>12</v>
      </c>
      <c r="B38" s="59">
        <v>12</v>
      </c>
      <c r="C38" s="30" t="s">
        <v>71</v>
      </c>
      <c r="D38" s="31" t="s">
        <v>76</v>
      </c>
      <c r="E38" s="59">
        <v>17.12</v>
      </c>
      <c r="F38" s="145">
        <f>IF(ISNUMBER(E38),RANK(E38,E$3:E$93,1),"")</f>
        <v>42</v>
      </c>
      <c r="G38" s="147" t="str">
        <f>IF(ISNUMBER(F38),IF(11-F38&lt;=0,"",11-F38-(COUNTIF(F:F,F38)-1)/2),"")</f>
        <v/>
      </c>
      <c r="H38" s="159">
        <f>IF(ISNUMBER(E38),E38,90)</f>
        <v>17.12</v>
      </c>
      <c r="I38" s="107">
        <v>14.28</v>
      </c>
      <c r="J38" s="158">
        <f>IF(ISNUMBER(I38),RANK(I38,I$3:I$93,1),"")</f>
        <v>29</v>
      </c>
      <c r="K38" s="147" t="str">
        <f>IF(ISNUMBER(J38),IF(11-J38&lt;=0,"",11-J38-(COUNTIF(J:J,J38)-1)/2),"")</f>
        <v/>
      </c>
      <c r="L38" s="148">
        <f>IF(ISNUMBER(I38),I38,90)</f>
        <v>14.28</v>
      </c>
      <c r="M38" s="149">
        <f>H38+L38</f>
        <v>31.4</v>
      </c>
      <c r="N38" s="145">
        <f>RANK(M38,M$3:M$93,1)</f>
        <v>36</v>
      </c>
      <c r="O38" s="39"/>
      <c r="Q38" s="13"/>
      <c r="R38" s="13"/>
    </row>
    <row r="39" spans="1:18" x14ac:dyDescent="0.2">
      <c r="A39" s="34">
        <v>2</v>
      </c>
      <c r="B39" s="34">
        <v>6</v>
      </c>
      <c r="C39" s="30" t="s">
        <v>56</v>
      </c>
      <c r="D39" s="37" t="s">
        <v>63</v>
      </c>
      <c r="E39" s="59">
        <v>17.079999999999998</v>
      </c>
      <c r="F39" s="145">
        <f>IF(ISNUMBER(E39),RANK(E39,E$3:E$93,1),"")</f>
        <v>41</v>
      </c>
      <c r="G39" s="147" t="str">
        <f>IF(ISNUMBER(F39),IF(11-F39&lt;=0,"",11-F39-(COUNTIF(F:F,F39)-1)/2),"")</f>
        <v/>
      </c>
      <c r="H39" s="159">
        <f>IF(ISNUMBER(E39),E39,90)</f>
        <v>17.079999999999998</v>
      </c>
      <c r="I39" s="107">
        <v>16.21</v>
      </c>
      <c r="J39" s="158">
        <f>IF(ISNUMBER(I39),RANK(I39,I$3:I$93,1),"")</f>
        <v>37</v>
      </c>
      <c r="K39" s="147" t="str">
        <f>IF(ISNUMBER(J39),IF(11-J39&lt;=0,"",11-J39-(COUNTIF(J:J,J39)-1)/2),"")</f>
        <v/>
      </c>
      <c r="L39" s="148">
        <f>IF(ISNUMBER(I39),I39,90)</f>
        <v>16.21</v>
      </c>
      <c r="M39" s="149">
        <f>H39+L39</f>
        <v>33.29</v>
      </c>
      <c r="N39" s="145">
        <f>RANK(M39,M$3:M$93,1)</f>
        <v>37</v>
      </c>
      <c r="O39" s="39"/>
      <c r="Q39" s="13"/>
      <c r="R39" s="13"/>
    </row>
    <row r="40" spans="1:18" x14ac:dyDescent="0.2">
      <c r="A40" s="34">
        <v>52</v>
      </c>
      <c r="B40" s="34">
        <v>41</v>
      </c>
      <c r="C40" s="30" t="s">
        <v>56</v>
      </c>
      <c r="D40" s="31" t="s">
        <v>117</v>
      </c>
      <c r="E40" s="59">
        <v>13.01</v>
      </c>
      <c r="F40" s="145">
        <f>IF(ISNUMBER(E40),RANK(E40,E$3:E$93,1),"")</f>
        <v>24</v>
      </c>
      <c r="G40" s="147" t="str">
        <f>IF(ISNUMBER(F40),IF(11-F40&lt;=0,"",11-F40-(COUNTIF(F:F,F40)-1)/2),"")</f>
        <v/>
      </c>
      <c r="H40" s="159">
        <f>IF(ISNUMBER(E40),E40,90)</f>
        <v>13.01</v>
      </c>
      <c r="I40" s="107">
        <v>20.38</v>
      </c>
      <c r="J40" s="158">
        <f>IF(ISNUMBER(I40),RANK(I40,I$3:I$93,1),"")</f>
        <v>44</v>
      </c>
      <c r="K40" s="147" t="str">
        <f>IF(ISNUMBER(J40),IF(11-J40&lt;=0,"",11-J40-(COUNTIF(J:J,J40)-1)/2),"")</f>
        <v/>
      </c>
      <c r="L40" s="148">
        <f>IF(ISNUMBER(I40),I40,90)</f>
        <v>20.38</v>
      </c>
      <c r="M40" s="149">
        <f>H40+L40</f>
        <v>33.39</v>
      </c>
      <c r="N40" s="145">
        <f>RANK(M40,M$3:M$93,1)</f>
        <v>38</v>
      </c>
      <c r="O40" s="39"/>
      <c r="Q40" s="13"/>
      <c r="R40" s="13"/>
    </row>
    <row r="41" spans="1:18" x14ac:dyDescent="0.2">
      <c r="A41" s="34">
        <v>30</v>
      </c>
      <c r="B41" s="59">
        <v>23</v>
      </c>
      <c r="C41" s="30" t="s">
        <v>56</v>
      </c>
      <c r="D41" s="37" t="s">
        <v>94</v>
      </c>
      <c r="E41" s="107">
        <v>17.3</v>
      </c>
      <c r="F41" s="145">
        <f>IF(ISNUMBER(E41),RANK(E41,E$3:E$93,1),"")</f>
        <v>43</v>
      </c>
      <c r="G41" s="147" t="str">
        <f>IF(ISNUMBER(F41),IF(11-F41&lt;=0,"",11-F41-(COUNTIF(F:F,F41)-1)/2),"")</f>
        <v/>
      </c>
      <c r="H41" s="159">
        <f>IF(ISNUMBER(E41),E41,90)</f>
        <v>17.3</v>
      </c>
      <c r="I41" s="107">
        <v>18.16</v>
      </c>
      <c r="J41" s="158">
        <f>IF(ISNUMBER(I41),RANK(I41,I$3:I$93,1),"")</f>
        <v>40</v>
      </c>
      <c r="K41" s="147" t="str">
        <f>IF(ISNUMBER(J41),IF(11-J41&lt;=0,"",11-J41-(COUNTIF(J:J,J41)-1)/2),"")</f>
        <v/>
      </c>
      <c r="L41" s="148">
        <f>IF(ISNUMBER(I41),I41,90)</f>
        <v>18.16</v>
      </c>
      <c r="M41" s="149">
        <f>H41+L41</f>
        <v>35.46</v>
      </c>
      <c r="N41" s="145">
        <f>RANK(M41,M$3:M$93,1)</f>
        <v>39</v>
      </c>
      <c r="O41" s="39"/>
      <c r="Q41" s="13"/>
      <c r="R41" s="13"/>
    </row>
    <row r="42" spans="1:18" x14ac:dyDescent="0.2">
      <c r="A42" s="59">
        <v>23</v>
      </c>
      <c r="B42" s="34">
        <v>39</v>
      </c>
      <c r="C42" s="30" t="s">
        <v>67</v>
      </c>
      <c r="D42" s="31" t="s">
        <v>87</v>
      </c>
      <c r="E42" s="107">
        <v>18.22</v>
      </c>
      <c r="F42" s="145">
        <f>IF(ISNUMBER(E42),RANK(E42,E$3:E$93,1),"")</f>
        <v>44</v>
      </c>
      <c r="G42" s="147" t="str">
        <f>IF(ISNUMBER(F42),IF(11-F42&lt;=0,"",11-F42-(COUNTIF(F:F,F42)-1)/2),"")</f>
        <v/>
      </c>
      <c r="H42" s="159">
        <f>IF(ISNUMBER(E42),E42,90)</f>
        <v>18.22</v>
      </c>
      <c r="I42" s="108">
        <v>17.89</v>
      </c>
      <c r="J42" s="158">
        <f>IF(ISNUMBER(I42),RANK(I42,I$3:I$93,1),"")</f>
        <v>39</v>
      </c>
      <c r="K42" s="147" t="str">
        <f>IF(ISNUMBER(J42),IF(11-J42&lt;=0,"",11-J42-(COUNTIF(J:J,J42)-1)/2),"")</f>
        <v/>
      </c>
      <c r="L42" s="148">
        <f>IF(ISNUMBER(I42),I42,90)</f>
        <v>17.89</v>
      </c>
      <c r="M42" s="149">
        <f>H42+L42</f>
        <v>36.11</v>
      </c>
      <c r="N42" s="145">
        <f>RANK(M42,M$3:M$93,1)</f>
        <v>40</v>
      </c>
      <c r="O42" s="40"/>
      <c r="Q42" s="13"/>
      <c r="R42" s="13"/>
    </row>
    <row r="43" spans="1:18" x14ac:dyDescent="0.2">
      <c r="A43" s="34">
        <v>6</v>
      </c>
      <c r="B43" s="34">
        <v>54</v>
      </c>
      <c r="C43" s="30" t="s">
        <v>58</v>
      </c>
      <c r="D43" s="31" t="s">
        <v>69</v>
      </c>
      <c r="E43" s="59">
        <v>18.82</v>
      </c>
      <c r="F43" s="145">
        <f>IF(ISNUMBER(E43),RANK(E43,E$3:E$93,1),"")</f>
        <v>46</v>
      </c>
      <c r="G43" s="147" t="str">
        <f>IF(ISNUMBER(F43),IF(11-F43&lt;=0,"",11-F43-(COUNTIF(F:F,F43)-1)/2),"")</f>
        <v/>
      </c>
      <c r="H43" s="159">
        <f>IF(ISNUMBER(E43),E43,90)</f>
        <v>18.82</v>
      </c>
      <c r="I43" s="107">
        <v>17.41</v>
      </c>
      <c r="J43" s="158">
        <f>IF(ISNUMBER(I43),RANK(I43,I$3:I$93,1),"")</f>
        <v>38</v>
      </c>
      <c r="K43" s="147" t="str">
        <f>IF(ISNUMBER(J43),IF(11-J43&lt;=0,"",11-J43-(COUNTIF(J:J,J43)-1)/2),"")</f>
        <v/>
      </c>
      <c r="L43" s="148">
        <f>IF(ISNUMBER(I43),I43,90)</f>
        <v>17.41</v>
      </c>
      <c r="M43" s="149">
        <f>H43+L43</f>
        <v>36.230000000000004</v>
      </c>
      <c r="N43" s="145">
        <f>RANK(M43,M$3:M$93,1)</f>
        <v>41</v>
      </c>
      <c r="O43" s="40"/>
      <c r="Q43" s="13"/>
      <c r="R43" s="13"/>
    </row>
    <row r="44" spans="1:18" x14ac:dyDescent="0.2">
      <c r="A44" s="34">
        <v>8</v>
      </c>
      <c r="B44" s="34">
        <v>11</v>
      </c>
      <c r="C44" s="30" t="s">
        <v>71</v>
      </c>
      <c r="D44" s="37" t="s">
        <v>72</v>
      </c>
      <c r="E44" s="59">
        <v>20.440000000000001</v>
      </c>
      <c r="F44" s="145">
        <f>IF(ISNUMBER(E44),RANK(E44,E$3:E$93,1),"")</f>
        <v>47</v>
      </c>
      <c r="G44" s="147" t="str">
        <f>IF(ISNUMBER(F44),IF(11-F44&lt;=0,"",11-F44-(COUNTIF(F:F,F44)-1)/2),"")</f>
        <v/>
      </c>
      <c r="H44" s="159">
        <f>IF(ISNUMBER(E44),E44,90)</f>
        <v>20.440000000000001</v>
      </c>
      <c r="I44" s="107">
        <v>16.18</v>
      </c>
      <c r="J44" s="158">
        <f>IF(ISNUMBER(I44),RANK(I44,I$3:I$93,1),"")</f>
        <v>36</v>
      </c>
      <c r="K44" s="147" t="str">
        <f>IF(ISNUMBER(J44),IF(11-J44&lt;=0,"",11-J44-(COUNTIF(J:J,J44)-1)/2),"")</f>
        <v/>
      </c>
      <c r="L44" s="148">
        <f>IF(ISNUMBER(I44),I44,90)</f>
        <v>16.18</v>
      </c>
      <c r="M44" s="149">
        <f>H44+L44</f>
        <v>36.620000000000005</v>
      </c>
      <c r="N44" s="145">
        <f>RANK(M44,M$3:M$93,1)</f>
        <v>42</v>
      </c>
      <c r="O44" s="40"/>
      <c r="Q44" s="13"/>
      <c r="R44" s="13"/>
    </row>
    <row r="45" spans="1:18" x14ac:dyDescent="0.2">
      <c r="A45" s="34">
        <v>4</v>
      </c>
      <c r="B45" s="34">
        <v>1</v>
      </c>
      <c r="C45" s="30" t="s">
        <v>58</v>
      </c>
      <c r="D45" s="68" t="s">
        <v>66</v>
      </c>
      <c r="E45" s="59">
        <v>18.63</v>
      </c>
      <c r="F45" s="145">
        <f>IF(ISNUMBER(E45),RANK(E45,E$3:E$93,1),"")</f>
        <v>45</v>
      </c>
      <c r="G45" s="147" t="str">
        <f>IF(ISNUMBER(F45),IF(11-F45&lt;=0,"",11-F45-(COUNTIF(F:F,F45)-1)/2),"")</f>
        <v/>
      </c>
      <c r="H45" s="159">
        <f>IF(ISNUMBER(E45),E45,90)</f>
        <v>18.63</v>
      </c>
      <c r="I45" s="107">
        <v>18.170000000000002</v>
      </c>
      <c r="J45" s="158">
        <f>IF(ISNUMBER(I45),RANK(I45,I$3:I$93,1),"")</f>
        <v>41</v>
      </c>
      <c r="K45" s="147" t="str">
        <f>IF(ISNUMBER(J45),IF(11-J45&lt;=0,"",11-J45-(COUNTIF(J:J,J45)-1)/2),"")</f>
        <v/>
      </c>
      <c r="L45" s="148">
        <f>IF(ISNUMBER(I45),I45,90)</f>
        <v>18.170000000000002</v>
      </c>
      <c r="M45" s="149">
        <f>H45+L45</f>
        <v>36.799999999999997</v>
      </c>
      <c r="N45" s="145">
        <f>RANK(M45,M$3:M$93,1)</f>
        <v>43</v>
      </c>
      <c r="O45" s="40"/>
      <c r="Q45" s="13"/>
      <c r="R45" s="13"/>
    </row>
    <row r="46" spans="1:18" x14ac:dyDescent="0.2">
      <c r="A46" s="34">
        <v>11</v>
      </c>
      <c r="B46" s="59">
        <v>3</v>
      </c>
      <c r="C46" s="30" t="s">
        <v>67</v>
      </c>
      <c r="D46" s="31" t="s">
        <v>75</v>
      </c>
      <c r="E46" s="59">
        <v>20.52</v>
      </c>
      <c r="F46" s="145">
        <f>IF(ISNUMBER(E46),RANK(E46,E$3:E$93,1),"")</f>
        <v>48</v>
      </c>
      <c r="G46" s="147" t="str">
        <f>IF(ISNUMBER(F46),IF(11-F46&lt;=0,"",11-F46-(COUNTIF(F:F,F46)-1)/2),"")</f>
        <v/>
      </c>
      <c r="H46" s="159">
        <f>IF(ISNUMBER(E46),E46,90)</f>
        <v>20.52</v>
      </c>
      <c r="I46" s="107">
        <v>23.89</v>
      </c>
      <c r="J46" s="158">
        <f>IF(ISNUMBER(I46),RANK(I46,I$3:I$93,1),"")</f>
        <v>47</v>
      </c>
      <c r="K46" s="147" t="str">
        <f>IF(ISNUMBER(J46),IF(11-J46&lt;=0,"",11-J46-(COUNTIF(J:J,J46)-1)/2),"")</f>
        <v/>
      </c>
      <c r="L46" s="148">
        <f>IF(ISNUMBER(I46),I46,90)</f>
        <v>23.89</v>
      </c>
      <c r="M46" s="149">
        <f>H46+L46</f>
        <v>44.41</v>
      </c>
      <c r="N46" s="145">
        <f>RANK(M46,M$3:M$93,1)</f>
        <v>44</v>
      </c>
      <c r="O46" s="40"/>
      <c r="Q46" s="13"/>
      <c r="R46" s="13"/>
    </row>
    <row r="47" spans="1:18" x14ac:dyDescent="0.2">
      <c r="A47" s="34">
        <v>31</v>
      </c>
      <c r="B47" s="34">
        <v>17</v>
      </c>
      <c r="C47" s="30" t="s">
        <v>56</v>
      </c>
      <c r="D47" s="31" t="s">
        <v>95</v>
      </c>
      <c r="E47" s="59">
        <v>15.55</v>
      </c>
      <c r="F47" s="145">
        <f>IF(ISNUMBER(E47),RANK(E47,E$3:E$93,1),"")</f>
        <v>34</v>
      </c>
      <c r="G47" s="147" t="str">
        <f>IF(ISNUMBER(F47),IF(11-F47&lt;=0,"",11-F47-(COUNTIF(F:F,F47)-1)/2),"")</f>
        <v/>
      </c>
      <c r="H47" s="159">
        <f>IF(ISNUMBER(E47),E47,90)</f>
        <v>15.55</v>
      </c>
      <c r="I47" s="107">
        <v>29.76</v>
      </c>
      <c r="J47" s="158">
        <f>IF(ISNUMBER(I47),RANK(I47,I$3:I$93,1),"")</f>
        <v>50</v>
      </c>
      <c r="K47" s="147" t="str">
        <f>IF(ISNUMBER(J47),IF(11-J47&lt;=0,"",11-J47-(COUNTIF(J:J,J47)-1)/2),"")</f>
        <v/>
      </c>
      <c r="L47" s="148">
        <f>IF(ISNUMBER(I47),I47,90)</f>
        <v>29.76</v>
      </c>
      <c r="M47" s="149">
        <f>H47+L47</f>
        <v>45.31</v>
      </c>
      <c r="N47" s="145">
        <f>RANK(M47,M$3:M$93,1)</f>
        <v>45</v>
      </c>
      <c r="O47" s="39"/>
      <c r="P47" s="13"/>
      <c r="Q47" s="13"/>
      <c r="R47" s="13"/>
    </row>
    <row r="48" spans="1:18" x14ac:dyDescent="0.2">
      <c r="A48" s="34">
        <v>45</v>
      </c>
      <c r="B48" s="34">
        <v>48</v>
      </c>
      <c r="C48" s="30" t="s">
        <v>109</v>
      </c>
      <c r="D48" s="31" t="s">
        <v>110</v>
      </c>
      <c r="E48" s="59">
        <v>8.7899999999999991</v>
      </c>
      <c r="F48" s="145">
        <f>IF(ISNUMBER(E48),RANK(E48,E$3:E$93,1),"")</f>
        <v>2</v>
      </c>
      <c r="G48" s="147">
        <f>IF(ISNUMBER(F48),IF(11-F48&lt;=0,"",11-F48-(COUNTIF(F:F,F48)-1)/2),"")</f>
        <v>9</v>
      </c>
      <c r="H48" s="159">
        <f>IF(ISNUMBER(E48),E48,90)</f>
        <v>8.7899999999999991</v>
      </c>
      <c r="I48" s="107" t="s">
        <v>289</v>
      </c>
      <c r="J48" s="158" t="str">
        <f>IF(ISNUMBER(I48),RANK(I48,I$3:I$93,1),"")</f>
        <v/>
      </c>
      <c r="K48" s="147" t="str">
        <f>IF(ISNUMBER(J48),IF(11-J48&lt;=0,"",11-J48-(COUNTIF(J:J,J48)-1)/2),"")</f>
        <v/>
      </c>
      <c r="L48" s="148">
        <f>IF(ISNUMBER(I48),I48,90)</f>
        <v>90</v>
      </c>
      <c r="M48" s="149">
        <f>H48+L48</f>
        <v>98.789999999999992</v>
      </c>
      <c r="N48" s="145">
        <f>RANK(M48,M$3:M$93,1)</f>
        <v>46</v>
      </c>
      <c r="O48" s="39"/>
      <c r="Q48" s="13"/>
      <c r="R48" s="13"/>
    </row>
    <row r="49" spans="1:18" x14ac:dyDescent="0.2">
      <c r="A49" s="34">
        <v>15</v>
      </c>
      <c r="B49" s="34">
        <v>46</v>
      </c>
      <c r="C49" s="30" t="s">
        <v>56</v>
      </c>
      <c r="D49" s="31" t="s">
        <v>79</v>
      </c>
      <c r="E49" s="59">
        <v>10.91</v>
      </c>
      <c r="F49" s="145">
        <f>IF(ISNUMBER(E49),RANK(E49,E$3:E$93,1),"")</f>
        <v>14</v>
      </c>
      <c r="G49" s="147" t="str">
        <f>IF(ISNUMBER(F49),IF(11-F49&lt;=0,"",11-F49-(COUNTIF(F:F,F49)-1)/2),"")</f>
        <v/>
      </c>
      <c r="H49" s="159">
        <f>IF(ISNUMBER(E49),E49,90)</f>
        <v>10.91</v>
      </c>
      <c r="I49" s="107" t="s">
        <v>292</v>
      </c>
      <c r="J49" s="158" t="str">
        <f>IF(ISNUMBER(I49),RANK(I49,I$3:I$93,1),"")</f>
        <v/>
      </c>
      <c r="K49" s="147" t="str">
        <f>IF(ISNUMBER(J49),IF(11-J49&lt;=0,"",11-J49-(COUNTIF(J:J,J49)-1)/2),"")</f>
        <v/>
      </c>
      <c r="L49" s="148">
        <f>IF(ISNUMBER(I49),I49,90)</f>
        <v>90</v>
      </c>
      <c r="M49" s="149">
        <f>H49+L49</f>
        <v>100.91</v>
      </c>
      <c r="N49" s="145">
        <f>RANK(M49,M$3:M$93,1)</f>
        <v>47</v>
      </c>
      <c r="O49" s="39"/>
      <c r="Q49" s="13"/>
      <c r="R49" s="13"/>
    </row>
    <row r="50" spans="1:18" x14ac:dyDescent="0.2">
      <c r="A50" s="34">
        <v>28</v>
      </c>
      <c r="B50" s="59">
        <v>4</v>
      </c>
      <c r="C50" s="30" t="s">
        <v>64</v>
      </c>
      <c r="D50" s="31" t="s">
        <v>92</v>
      </c>
      <c r="E50" s="59" t="s">
        <v>289</v>
      </c>
      <c r="F50" s="145" t="str">
        <f>IF(ISNUMBER(E50),RANK(E50,E$3:E$93,1),"")</f>
        <v/>
      </c>
      <c r="G50" s="147" t="str">
        <f>IF(ISNUMBER(F50),IF(11-F50&lt;=0,"",11-F50-(COUNTIF(F:F,F50)-1)/2),"")</f>
        <v/>
      </c>
      <c r="H50" s="159">
        <f>IF(ISNUMBER(E50),E50,90)</f>
        <v>90</v>
      </c>
      <c r="I50" s="107">
        <v>12.46</v>
      </c>
      <c r="J50" s="158">
        <f>IF(ISNUMBER(I50),RANK(I50,I$3:I$93,1),"")</f>
        <v>22</v>
      </c>
      <c r="K50" s="147" t="str">
        <f>IF(ISNUMBER(J50),IF(11-J50&lt;=0,"",11-J50-(COUNTIF(J:J,J50)-1)/2),"")</f>
        <v/>
      </c>
      <c r="L50" s="148">
        <f>IF(ISNUMBER(I50),I50,90)</f>
        <v>12.46</v>
      </c>
      <c r="M50" s="149">
        <f>H50+L50</f>
        <v>102.46000000000001</v>
      </c>
      <c r="N50" s="145">
        <f>RANK(M50,M$3:M$93,1)</f>
        <v>48</v>
      </c>
      <c r="O50" s="39"/>
      <c r="Q50" s="13"/>
      <c r="R50" s="13"/>
    </row>
    <row r="51" spans="1:18" x14ac:dyDescent="0.2">
      <c r="A51" s="59">
        <v>53</v>
      </c>
      <c r="B51" s="59">
        <v>26</v>
      </c>
      <c r="C51" s="30" t="s">
        <v>58</v>
      </c>
      <c r="D51" s="31" t="s">
        <v>118</v>
      </c>
      <c r="E51" s="59">
        <v>15.65</v>
      </c>
      <c r="F51" s="145">
        <f>IF(ISNUMBER(E51),RANK(E51,E$3:E$93,1),"")</f>
        <v>35</v>
      </c>
      <c r="G51" s="147" t="str">
        <f>IF(ISNUMBER(F51),IF(11-F51&lt;=0,"",11-F51-(COUNTIF(F:F,F51)-1)/2),"")</f>
        <v/>
      </c>
      <c r="H51" s="159">
        <f>IF(ISNUMBER(E51),E51,90)</f>
        <v>15.65</v>
      </c>
      <c r="I51" s="107" t="s">
        <v>290</v>
      </c>
      <c r="J51" s="158" t="str">
        <f>IF(ISNUMBER(I51),RANK(I51,I$3:I$93,1),"")</f>
        <v/>
      </c>
      <c r="K51" s="147" t="str">
        <f>IF(ISNUMBER(J51),IF(11-J51&lt;=0,"",11-J51-(COUNTIF(J:J,J51)-1)/2),"")</f>
        <v/>
      </c>
      <c r="L51" s="148">
        <f>IF(ISNUMBER(I51),I51,90)</f>
        <v>90</v>
      </c>
      <c r="M51" s="149">
        <f>H51+L51</f>
        <v>105.65</v>
      </c>
      <c r="N51" s="145">
        <f>RANK(M51,M$3:M$93,1)</f>
        <v>49</v>
      </c>
      <c r="O51" s="39"/>
      <c r="Q51" s="13"/>
      <c r="R51" s="13"/>
    </row>
    <row r="52" spans="1:18" x14ac:dyDescent="0.2">
      <c r="A52" s="34">
        <v>42</v>
      </c>
      <c r="B52" s="34">
        <v>52</v>
      </c>
      <c r="C52" s="30" t="s">
        <v>56</v>
      </c>
      <c r="D52" s="31" t="s">
        <v>106</v>
      </c>
      <c r="E52" s="59">
        <v>16.98</v>
      </c>
      <c r="F52" s="145">
        <f>IF(ISNUMBER(E52),RANK(E52,E$3:E$93,1),"")</f>
        <v>40</v>
      </c>
      <c r="G52" s="147" t="str">
        <f>IF(ISNUMBER(F52),IF(11-F52&lt;=0,"",11-F52-(COUNTIF(F:F,F52)-1)/2),"")</f>
        <v/>
      </c>
      <c r="H52" s="159">
        <f>IF(ISNUMBER(E52),E52,90)</f>
        <v>16.98</v>
      </c>
      <c r="I52" s="107" t="s">
        <v>289</v>
      </c>
      <c r="J52" s="158" t="str">
        <f>IF(ISNUMBER(I52),RANK(I52,I$3:I$93,1),"")</f>
        <v/>
      </c>
      <c r="K52" s="147" t="str">
        <f>IF(ISNUMBER(J52),IF(11-J52&lt;=0,"",11-J52-(COUNTIF(J:J,J52)-1)/2),"")</f>
        <v/>
      </c>
      <c r="L52" s="148">
        <f>IF(ISNUMBER(I52),I52,90)</f>
        <v>90</v>
      </c>
      <c r="M52" s="149">
        <f>H52+L52</f>
        <v>106.98</v>
      </c>
      <c r="N52" s="145">
        <f>RANK(M52,M$3:M$93,1)</f>
        <v>50</v>
      </c>
      <c r="O52" s="39"/>
      <c r="Q52" s="13"/>
      <c r="R52" s="13"/>
    </row>
    <row r="53" spans="1:18" x14ac:dyDescent="0.2">
      <c r="A53" s="34">
        <v>40</v>
      </c>
      <c r="B53" s="34">
        <v>15</v>
      </c>
      <c r="C53" s="30" t="s">
        <v>58</v>
      </c>
      <c r="D53" s="37" t="s">
        <v>104</v>
      </c>
      <c r="E53" s="59" t="s">
        <v>289</v>
      </c>
      <c r="F53" s="145" t="str">
        <f>IF(ISNUMBER(E53),RANK(E53,E$3:E$93,1),"")</f>
        <v/>
      </c>
      <c r="G53" s="147" t="str">
        <f>IF(ISNUMBER(F53),IF(11-F53&lt;=0,"",11-F53-(COUNTIF(F:F,F53)-1)/2),"")</f>
        <v/>
      </c>
      <c r="H53" s="159">
        <f>IF(ISNUMBER(E53),E53,90)</f>
        <v>90</v>
      </c>
      <c r="I53" s="107">
        <v>20.55</v>
      </c>
      <c r="J53" s="158">
        <f>IF(ISNUMBER(I53),RANK(I53,I$3:I$93,1),"")</f>
        <v>45</v>
      </c>
      <c r="K53" s="147" t="str">
        <f>IF(ISNUMBER(J53),IF(11-J53&lt;=0,"",11-J53-(COUNTIF(J:J,J53)-1)/2),"")</f>
        <v/>
      </c>
      <c r="L53" s="148">
        <f>IF(ISNUMBER(I53),I53,90)</f>
        <v>20.55</v>
      </c>
      <c r="M53" s="149">
        <f>H53+L53</f>
        <v>110.55</v>
      </c>
      <c r="N53" s="145">
        <f>RANK(M53,M$3:M$93,1)</f>
        <v>51</v>
      </c>
      <c r="O53" s="39"/>
      <c r="Q53" s="13"/>
      <c r="R53" s="13"/>
    </row>
    <row r="54" spans="1:18" x14ac:dyDescent="0.2">
      <c r="A54" s="34">
        <v>5</v>
      </c>
      <c r="B54" s="34">
        <v>13</v>
      </c>
      <c r="C54" s="48" t="s">
        <v>67</v>
      </c>
      <c r="D54" s="69" t="s">
        <v>68</v>
      </c>
      <c r="E54" s="59" t="s">
        <v>289</v>
      </c>
      <c r="F54" s="145" t="str">
        <f>IF(ISNUMBER(E54),RANK(E54,E$3:E$93,1),"")</f>
        <v/>
      </c>
      <c r="G54" s="147" t="str">
        <f>IF(ISNUMBER(F54),IF(11-F54&lt;=0,"",11-F54-(COUNTIF(F:F,F54)-1)/2),"")</f>
        <v/>
      </c>
      <c r="H54" s="159">
        <f>IF(ISNUMBER(E54),E54,90)</f>
        <v>90</v>
      </c>
      <c r="I54" s="107">
        <v>21.01</v>
      </c>
      <c r="J54" s="158">
        <f>IF(ISNUMBER(I54),RANK(I54,I$3:I$93,1),"")</f>
        <v>46</v>
      </c>
      <c r="K54" s="147" t="str">
        <f>IF(ISNUMBER(J54),IF(11-J54&lt;=0,"",11-J54-(COUNTIF(J:J,J54)-1)/2),"")</f>
        <v/>
      </c>
      <c r="L54" s="148">
        <f>IF(ISNUMBER(I54),I54,90)</f>
        <v>21.01</v>
      </c>
      <c r="M54" s="149">
        <f>H54+L54</f>
        <v>111.01</v>
      </c>
      <c r="N54" s="145">
        <f>RANK(M54,M$3:M$93,1)</f>
        <v>52</v>
      </c>
      <c r="O54" s="40"/>
      <c r="P54" s="13"/>
      <c r="Q54" s="13"/>
      <c r="R54" s="13"/>
    </row>
    <row r="55" spans="1:18" x14ac:dyDescent="0.2">
      <c r="A55" s="34">
        <v>54</v>
      </c>
      <c r="B55" s="34">
        <v>37</v>
      </c>
      <c r="C55" s="30" t="s">
        <v>56</v>
      </c>
      <c r="D55" s="31" t="s">
        <v>119</v>
      </c>
      <c r="E55" s="59" t="s">
        <v>289</v>
      </c>
      <c r="F55" s="145" t="str">
        <f>IF(ISNUMBER(E55),RANK(E55,E$3:E$93,1),"")</f>
        <v/>
      </c>
      <c r="G55" s="147" t="str">
        <f>IF(ISNUMBER(F55),IF(11-F55&lt;=0,"",11-F55-(COUNTIF(F:F,F55)-1)/2),"")</f>
        <v/>
      </c>
      <c r="H55" s="159">
        <f>IF(ISNUMBER(E55),E55,90)</f>
        <v>90</v>
      </c>
      <c r="I55" s="107">
        <v>24.39</v>
      </c>
      <c r="J55" s="158">
        <f>IF(ISNUMBER(I55),RANK(I55,I$3:I$93,1),"")</f>
        <v>48</v>
      </c>
      <c r="K55" s="147" t="str">
        <f>IF(ISNUMBER(J55),IF(11-J55&lt;=0,"",11-J55-(COUNTIF(J:J,J55)-1)/2),"")</f>
        <v/>
      </c>
      <c r="L55" s="148">
        <f>IF(ISNUMBER(I55),I55,90)</f>
        <v>24.39</v>
      </c>
      <c r="M55" s="149">
        <f>H55+L55</f>
        <v>114.39</v>
      </c>
      <c r="N55" s="145">
        <f>RANK(M55,M$3:M$93,1)</f>
        <v>53</v>
      </c>
      <c r="O55" s="39"/>
      <c r="P55" s="13"/>
      <c r="Q55" s="13"/>
      <c r="R55" s="13"/>
    </row>
    <row r="56" spans="1:18" x14ac:dyDescent="0.2">
      <c r="A56" s="59">
        <v>43</v>
      </c>
      <c r="B56" s="34">
        <v>42</v>
      </c>
      <c r="C56" s="30" t="s">
        <v>61</v>
      </c>
      <c r="D56" s="37" t="s">
        <v>107</v>
      </c>
      <c r="E56" s="59" t="s">
        <v>289</v>
      </c>
      <c r="F56" s="145" t="str">
        <f>IF(ISNUMBER(E56),RANK(E56,E$3:E$93,1),"")</f>
        <v/>
      </c>
      <c r="G56" s="147" t="str">
        <f>IF(ISNUMBER(F56),IF(11-F56&lt;=0,"",11-F56-(COUNTIF(F:F,F56)-1)/2),"")</f>
        <v/>
      </c>
      <c r="H56" s="159">
        <f>IF(ISNUMBER(E56),E56,90)</f>
        <v>90</v>
      </c>
      <c r="I56" s="107">
        <v>25.19</v>
      </c>
      <c r="J56" s="158">
        <f>IF(ISNUMBER(I56),RANK(I56,I$3:I$93,1),"")</f>
        <v>49</v>
      </c>
      <c r="K56" s="147" t="str">
        <f>IF(ISNUMBER(J56),IF(11-J56&lt;=0,"",11-J56-(COUNTIF(J:J,J56)-1)/2),"")</f>
        <v/>
      </c>
      <c r="L56" s="148">
        <f>IF(ISNUMBER(I56),I56,90)</f>
        <v>25.19</v>
      </c>
      <c r="M56" s="149">
        <f>H56+L56</f>
        <v>115.19</v>
      </c>
      <c r="N56" s="145">
        <f>RANK(M56,M$3:M$93,1)</f>
        <v>54</v>
      </c>
      <c r="O56" s="39"/>
    </row>
    <row r="57" spans="1:18" x14ac:dyDescent="0.2">
      <c r="A57" s="34">
        <v>25</v>
      </c>
      <c r="B57" s="34">
        <v>20</v>
      </c>
      <c r="C57" s="30" t="s">
        <v>61</v>
      </c>
      <c r="D57" s="31" t="s">
        <v>89</v>
      </c>
      <c r="E57" s="59" t="s">
        <v>289</v>
      </c>
      <c r="F57" s="145" t="str">
        <f>IF(ISNUMBER(E57),RANK(E57,E$3:E$93,1),"")</f>
        <v/>
      </c>
      <c r="G57" s="147" t="str">
        <f>IF(ISNUMBER(F57),IF(11-F57&lt;=0,"",11-F57-(COUNTIF(F:F,F57)-1)/2),"")</f>
        <v/>
      </c>
      <c r="H57" s="159">
        <f>IF(ISNUMBER(E57),E57,90)</f>
        <v>90</v>
      </c>
      <c r="I57" s="107" t="s">
        <v>289</v>
      </c>
      <c r="J57" s="158" t="str">
        <f>IF(ISNUMBER(I57),RANK(I57,I$3:I$93,1),"")</f>
        <v/>
      </c>
      <c r="K57" s="147" t="str">
        <f>IF(ISNUMBER(J57),IF(11-J57&lt;=0,"",11-J57-(COUNTIF(J:J,J57)-1)/2),"")</f>
        <v/>
      </c>
      <c r="L57" s="148">
        <f>IF(ISNUMBER(I57),I57,90)</f>
        <v>90</v>
      </c>
      <c r="M57" s="149">
        <f>H57+L57</f>
        <v>180</v>
      </c>
      <c r="N57" s="145">
        <f>RANK(M57,M$3:M$93,1)</f>
        <v>55</v>
      </c>
      <c r="O57" s="39"/>
      <c r="Q57" s="13"/>
      <c r="R57" s="13"/>
    </row>
    <row r="58" spans="1:18" x14ac:dyDescent="0.2">
      <c r="A58" s="34">
        <v>26</v>
      </c>
      <c r="B58" s="34">
        <v>27</v>
      </c>
      <c r="C58" s="30" t="s">
        <v>58</v>
      </c>
      <c r="D58" s="31" t="s">
        <v>90</v>
      </c>
      <c r="E58" s="59" t="s">
        <v>289</v>
      </c>
      <c r="F58" s="145" t="str">
        <f>IF(ISNUMBER(E58),RANK(E58,E$3:E$93,1),"")</f>
        <v/>
      </c>
      <c r="G58" s="147" t="str">
        <f>IF(ISNUMBER(F58),IF(11-F58&lt;=0,"",11-F58-(COUNTIF(F:F,F58)-1)/2),"")</f>
        <v/>
      </c>
      <c r="H58" s="159">
        <f>IF(ISNUMBER(E58),E58,90)</f>
        <v>90</v>
      </c>
      <c r="I58" s="107" t="s">
        <v>289</v>
      </c>
      <c r="J58" s="158" t="str">
        <f>IF(ISNUMBER(I58),RANK(I58,I$3:I$93,1),"")</f>
        <v/>
      </c>
      <c r="K58" s="147" t="str">
        <f>IF(ISNUMBER(J58),IF(11-J58&lt;=0,"",11-J58-(COUNTIF(J:J,J58)-1)/2),"")</f>
        <v/>
      </c>
      <c r="L58" s="148">
        <f>IF(ISNUMBER(I58),I58,90)</f>
        <v>90</v>
      </c>
      <c r="M58" s="149">
        <f>H58+L58</f>
        <v>180</v>
      </c>
      <c r="N58" s="145">
        <f>RANK(M58,M$3:M$93,1)</f>
        <v>55</v>
      </c>
      <c r="O58" s="39"/>
      <c r="Q58" s="13"/>
      <c r="R58" s="13"/>
    </row>
    <row r="59" spans="1:18" x14ac:dyDescent="0.2">
      <c r="A59" s="59">
        <v>55</v>
      </c>
      <c r="B59" s="59">
        <v>34</v>
      </c>
      <c r="C59" s="30" t="s">
        <v>67</v>
      </c>
      <c r="D59" s="31" t="s">
        <v>120</v>
      </c>
      <c r="E59" s="21" t="s">
        <v>290</v>
      </c>
      <c r="F59" s="145" t="str">
        <f>IF(ISNUMBER(E59),RANK(E59,E$3:E$93,1),"")</f>
        <v/>
      </c>
      <c r="G59" s="147" t="str">
        <f>IF(ISNUMBER(F59),IF(11-F59&lt;=0,"",11-F59-(COUNTIF(F:F,F59)-1)/2),"")</f>
        <v/>
      </c>
      <c r="H59" s="159">
        <f>IF(ISNUMBER(E59),E59,90)</f>
        <v>90</v>
      </c>
      <c r="I59" s="107" t="s">
        <v>290</v>
      </c>
      <c r="J59" s="158" t="str">
        <f>IF(ISNUMBER(I59),RANK(I59,I$3:I$93,1),"")</f>
        <v/>
      </c>
      <c r="K59" s="147" t="str">
        <f>IF(ISNUMBER(J59),IF(11-J59&lt;=0,"",11-J59-(COUNTIF(J:J,J59)-1)/2),"")</f>
        <v/>
      </c>
      <c r="L59" s="148">
        <f>IF(ISNUMBER(I59),I59,90)</f>
        <v>90</v>
      </c>
      <c r="M59" s="149">
        <f>H59+L59</f>
        <v>180</v>
      </c>
      <c r="N59" s="145">
        <f>RANK(M59,M$3:M$93,1)</f>
        <v>55</v>
      </c>
      <c r="O59" s="39"/>
      <c r="Q59" s="13"/>
      <c r="R59" s="13"/>
    </row>
    <row r="60" spans="1:18" x14ac:dyDescent="0.2">
      <c r="A60" s="34"/>
      <c r="B60" s="59"/>
      <c r="C60" s="30"/>
      <c r="D60" s="31"/>
      <c r="E60" s="59"/>
      <c r="F60" s="145" t="str">
        <f t="shared" ref="F60:F66" si="0">IF(ISNUMBER(E60),RANK(E60,E$3:E$93,1),"")</f>
        <v/>
      </c>
      <c r="G60" s="147" t="str">
        <f t="shared" ref="G60:G66" si="1">IF(ISNUMBER(F60),IF(11-F60&lt;=0,"",11-F60-(COUNTIF(F:F,F60)-1)/2),"")</f>
        <v/>
      </c>
      <c r="H60" s="159">
        <f t="shared" ref="H60:H66" si="2">IF(ISNUMBER(E60),E60,90)</f>
        <v>90</v>
      </c>
      <c r="I60" s="107"/>
      <c r="J60" s="158" t="str">
        <f t="shared" ref="J60:J66" si="3">IF(ISNUMBER(I60),RANK(I60,I$3:I$93,1),"")</f>
        <v/>
      </c>
      <c r="K60" s="147" t="str">
        <f t="shared" ref="K60:K66" si="4">IF(ISNUMBER(J60),IF(11-J60&lt;=0,"",11-J60-(COUNTIF(J:J,J60)-1)/2),"")</f>
        <v/>
      </c>
      <c r="L60" s="148">
        <f t="shared" ref="L60:L66" si="5">IF(ISNUMBER(I60),I60,90)</f>
        <v>90</v>
      </c>
      <c r="M60" s="149">
        <f t="shared" ref="M60:M66" si="6">H60+L60</f>
        <v>180</v>
      </c>
      <c r="N60" s="145">
        <f t="shared" ref="N60:N66" si="7">RANK(M60,M$3:M$93,1)</f>
        <v>55</v>
      </c>
      <c r="O60" s="39"/>
      <c r="Q60" s="13"/>
      <c r="R60" s="13"/>
    </row>
    <row r="61" spans="1:18" x14ac:dyDescent="0.2">
      <c r="A61" s="34"/>
      <c r="B61" s="59"/>
      <c r="C61" s="30"/>
      <c r="D61" s="31"/>
      <c r="E61" s="59"/>
      <c r="F61" s="145" t="str">
        <f t="shared" si="0"/>
        <v/>
      </c>
      <c r="G61" s="147" t="str">
        <f t="shared" si="1"/>
        <v/>
      </c>
      <c r="H61" s="159">
        <f t="shared" si="2"/>
        <v>90</v>
      </c>
      <c r="I61" s="107"/>
      <c r="J61" s="158" t="str">
        <f t="shared" si="3"/>
        <v/>
      </c>
      <c r="K61" s="147" t="str">
        <f t="shared" si="4"/>
        <v/>
      </c>
      <c r="L61" s="148">
        <f t="shared" si="5"/>
        <v>90</v>
      </c>
      <c r="M61" s="149">
        <f t="shared" si="6"/>
        <v>180</v>
      </c>
      <c r="N61" s="145">
        <f t="shared" si="7"/>
        <v>55</v>
      </c>
      <c r="O61" s="39"/>
    </row>
    <row r="62" spans="1:18" x14ac:dyDescent="0.2">
      <c r="A62" s="34"/>
      <c r="B62" s="34"/>
      <c r="C62" s="30"/>
      <c r="D62" s="31"/>
      <c r="E62" s="59"/>
      <c r="F62" s="145" t="str">
        <f t="shared" si="0"/>
        <v/>
      </c>
      <c r="G62" s="147" t="str">
        <f t="shared" si="1"/>
        <v/>
      </c>
      <c r="H62" s="159">
        <f t="shared" si="2"/>
        <v>90</v>
      </c>
      <c r="I62" s="107"/>
      <c r="J62" s="158" t="str">
        <f t="shared" si="3"/>
        <v/>
      </c>
      <c r="K62" s="147" t="str">
        <f t="shared" si="4"/>
        <v/>
      </c>
      <c r="L62" s="148">
        <f t="shared" si="5"/>
        <v>90</v>
      </c>
      <c r="M62" s="149">
        <f t="shared" si="6"/>
        <v>180</v>
      </c>
      <c r="N62" s="145">
        <f t="shared" si="7"/>
        <v>55</v>
      </c>
      <c r="O62" s="2"/>
    </row>
    <row r="63" spans="1:18" x14ac:dyDescent="0.2">
      <c r="A63" s="34"/>
      <c r="B63" s="59"/>
      <c r="C63" s="30"/>
      <c r="D63" s="31"/>
      <c r="E63" s="59"/>
      <c r="F63" s="145" t="str">
        <f t="shared" si="0"/>
        <v/>
      </c>
      <c r="G63" s="147" t="str">
        <f t="shared" si="1"/>
        <v/>
      </c>
      <c r="H63" s="159">
        <f t="shared" si="2"/>
        <v>90</v>
      </c>
      <c r="I63" s="107"/>
      <c r="J63" s="158" t="str">
        <f t="shared" si="3"/>
        <v/>
      </c>
      <c r="K63" s="147" t="str">
        <f t="shared" si="4"/>
        <v/>
      </c>
      <c r="L63" s="148">
        <f t="shared" si="5"/>
        <v>90</v>
      </c>
      <c r="M63" s="149">
        <f t="shared" si="6"/>
        <v>180</v>
      </c>
      <c r="N63" s="145">
        <f t="shared" si="7"/>
        <v>55</v>
      </c>
      <c r="O63" s="2"/>
      <c r="P63" s="13"/>
      <c r="Q63" s="13"/>
      <c r="R63" s="13"/>
    </row>
    <row r="64" spans="1:18" x14ac:dyDescent="0.2">
      <c r="A64" s="34"/>
      <c r="B64" s="34"/>
      <c r="C64" s="30"/>
      <c r="D64" s="31"/>
      <c r="E64" s="59"/>
      <c r="F64" s="145" t="str">
        <f t="shared" si="0"/>
        <v/>
      </c>
      <c r="G64" s="147" t="str">
        <f t="shared" si="1"/>
        <v/>
      </c>
      <c r="H64" s="159">
        <f t="shared" si="2"/>
        <v>90</v>
      </c>
      <c r="I64" s="107"/>
      <c r="J64" s="158" t="str">
        <f t="shared" si="3"/>
        <v/>
      </c>
      <c r="K64" s="147" t="str">
        <f t="shared" si="4"/>
        <v/>
      </c>
      <c r="L64" s="148">
        <f t="shared" si="5"/>
        <v>90</v>
      </c>
      <c r="M64" s="149">
        <f t="shared" si="6"/>
        <v>180</v>
      </c>
      <c r="N64" s="145">
        <f t="shared" si="7"/>
        <v>55</v>
      </c>
      <c r="O64" s="2"/>
      <c r="Q64" s="13"/>
      <c r="R64" s="13"/>
    </row>
    <row r="65" spans="1:18" x14ac:dyDescent="0.2">
      <c r="A65" s="34"/>
      <c r="B65" s="34"/>
      <c r="C65" s="30"/>
      <c r="D65" s="31"/>
      <c r="E65" s="21"/>
      <c r="F65" s="145" t="str">
        <f t="shared" si="0"/>
        <v/>
      </c>
      <c r="G65" s="147" t="str">
        <f t="shared" si="1"/>
        <v/>
      </c>
      <c r="H65" s="159">
        <f t="shared" si="2"/>
        <v>90</v>
      </c>
      <c r="I65" s="107"/>
      <c r="J65" s="158" t="str">
        <f t="shared" si="3"/>
        <v/>
      </c>
      <c r="K65" s="147" t="str">
        <f t="shared" si="4"/>
        <v/>
      </c>
      <c r="L65" s="148">
        <f t="shared" si="5"/>
        <v>90</v>
      </c>
      <c r="M65" s="149">
        <f t="shared" si="6"/>
        <v>180</v>
      </c>
      <c r="N65" s="145">
        <f t="shared" si="7"/>
        <v>55</v>
      </c>
      <c r="O65" s="2"/>
      <c r="Q65" s="13"/>
      <c r="R65" s="13"/>
    </row>
    <row r="66" spans="1:18" x14ac:dyDescent="0.2">
      <c r="A66" s="34"/>
      <c r="B66" s="34"/>
      <c r="C66" s="30"/>
      <c r="D66" s="31"/>
      <c r="E66" s="59"/>
      <c r="F66" s="145" t="str">
        <f t="shared" si="0"/>
        <v/>
      </c>
      <c r="G66" s="147" t="str">
        <f t="shared" si="1"/>
        <v/>
      </c>
      <c r="H66" s="159">
        <f t="shared" si="2"/>
        <v>90</v>
      </c>
      <c r="I66" s="107"/>
      <c r="J66" s="158" t="str">
        <f t="shared" si="3"/>
        <v/>
      </c>
      <c r="K66" s="147" t="str">
        <f t="shared" si="4"/>
        <v/>
      </c>
      <c r="L66" s="148">
        <f t="shared" si="5"/>
        <v>90</v>
      </c>
      <c r="M66" s="149">
        <f t="shared" si="6"/>
        <v>180</v>
      </c>
      <c r="N66" s="145">
        <f t="shared" si="7"/>
        <v>55</v>
      </c>
      <c r="O66" s="57"/>
    </row>
    <row r="67" spans="1:18" x14ac:dyDescent="0.2">
      <c r="A67" s="34"/>
      <c r="B67" s="34"/>
      <c r="C67" s="30"/>
      <c r="D67" s="31"/>
      <c r="E67" s="59"/>
      <c r="F67" s="145" t="str">
        <f t="shared" ref="F67:F93" si="8">IF(ISNUMBER(E67),RANK(E67,E$3:E$93,1),"")</f>
        <v/>
      </c>
      <c r="G67" s="147" t="str">
        <f t="shared" ref="G67:G93" si="9">IF(ISNUMBER(F67),IF(11-F67&lt;=0,"",11-F67-(COUNTIF(F:F,F67)-1)/2),"")</f>
        <v/>
      </c>
      <c r="H67" s="159">
        <f t="shared" ref="H67:H93" si="10">IF(ISNUMBER(E67),E67,90)</f>
        <v>90</v>
      </c>
      <c r="I67" s="107"/>
      <c r="J67" s="158" t="str">
        <f t="shared" ref="J67:J93" si="11">IF(ISNUMBER(I67),RANK(I67,I$3:I$93,1),"")</f>
        <v/>
      </c>
      <c r="K67" s="147" t="str">
        <f t="shared" ref="K67:K93" si="12">IF(ISNUMBER(J67),IF(11-J67&lt;=0,"",11-J67-(COUNTIF(J:J,J67)-1)/2),"")</f>
        <v/>
      </c>
      <c r="L67" s="148">
        <f t="shared" ref="L67:L93" si="13">IF(ISNUMBER(I67),I67,90)</f>
        <v>90</v>
      </c>
      <c r="M67" s="149">
        <f t="shared" ref="M67:M93" si="14">H67+L67</f>
        <v>180</v>
      </c>
      <c r="N67" s="145">
        <f t="shared" ref="N67:N93" si="15">RANK(M67,M$3:M$93,1)</f>
        <v>55</v>
      </c>
      <c r="O67" s="2"/>
      <c r="P67" s="13"/>
      <c r="Q67" s="13"/>
      <c r="R67" s="13"/>
    </row>
    <row r="68" spans="1:18" x14ac:dyDescent="0.2">
      <c r="A68" s="34"/>
      <c r="B68" s="34"/>
      <c r="C68" s="30"/>
      <c r="D68" s="31"/>
      <c r="E68" s="59"/>
      <c r="F68" s="145" t="str">
        <f t="shared" si="8"/>
        <v/>
      </c>
      <c r="G68" s="147" t="str">
        <f t="shared" si="9"/>
        <v/>
      </c>
      <c r="H68" s="159">
        <f t="shared" si="10"/>
        <v>90</v>
      </c>
      <c r="I68" s="107"/>
      <c r="J68" s="158" t="str">
        <f t="shared" si="11"/>
        <v/>
      </c>
      <c r="K68" s="147" t="str">
        <f t="shared" si="12"/>
        <v/>
      </c>
      <c r="L68" s="148">
        <f t="shared" si="13"/>
        <v>90</v>
      </c>
      <c r="M68" s="149">
        <f t="shared" si="14"/>
        <v>180</v>
      </c>
      <c r="N68" s="145">
        <f t="shared" si="15"/>
        <v>55</v>
      </c>
      <c r="O68" s="2"/>
    </row>
    <row r="69" spans="1:18" x14ac:dyDescent="0.2">
      <c r="A69" s="34"/>
      <c r="B69" s="34"/>
      <c r="C69" s="30"/>
      <c r="D69" s="31"/>
      <c r="E69" s="59"/>
      <c r="F69" s="145" t="str">
        <f t="shared" si="8"/>
        <v/>
      </c>
      <c r="G69" s="147" t="str">
        <f t="shared" si="9"/>
        <v/>
      </c>
      <c r="H69" s="159">
        <f t="shared" si="10"/>
        <v>90</v>
      </c>
      <c r="I69" s="108"/>
      <c r="J69" s="158" t="str">
        <f t="shared" si="11"/>
        <v/>
      </c>
      <c r="K69" s="147" t="str">
        <f t="shared" si="12"/>
        <v/>
      </c>
      <c r="L69" s="148">
        <f t="shared" si="13"/>
        <v>90</v>
      </c>
      <c r="M69" s="149">
        <f t="shared" si="14"/>
        <v>180</v>
      </c>
      <c r="N69" s="145">
        <f t="shared" si="15"/>
        <v>55</v>
      </c>
      <c r="O69" s="2"/>
      <c r="P69" s="13"/>
      <c r="Q69" s="13"/>
      <c r="R69" s="13"/>
    </row>
    <row r="70" spans="1:18" x14ac:dyDescent="0.2">
      <c r="A70" s="59"/>
      <c r="B70" s="59"/>
      <c r="C70" s="30"/>
      <c r="D70" s="35"/>
      <c r="E70" s="59"/>
      <c r="F70" s="145" t="str">
        <f t="shared" si="8"/>
        <v/>
      </c>
      <c r="G70" s="147" t="str">
        <f t="shared" si="9"/>
        <v/>
      </c>
      <c r="H70" s="159">
        <f t="shared" si="10"/>
        <v>90</v>
      </c>
      <c r="I70" s="107"/>
      <c r="J70" s="158" t="str">
        <f t="shared" si="11"/>
        <v/>
      </c>
      <c r="K70" s="147" t="str">
        <f t="shared" si="12"/>
        <v/>
      </c>
      <c r="L70" s="148">
        <f t="shared" si="13"/>
        <v>90</v>
      </c>
      <c r="M70" s="149">
        <f t="shared" si="14"/>
        <v>180</v>
      </c>
      <c r="N70" s="145">
        <f t="shared" si="15"/>
        <v>55</v>
      </c>
      <c r="O70" s="2"/>
      <c r="Q70" s="13"/>
      <c r="R70" s="13"/>
    </row>
    <row r="71" spans="1:18" x14ac:dyDescent="0.2">
      <c r="A71" s="34"/>
      <c r="B71" s="34"/>
      <c r="C71" s="30"/>
      <c r="D71" s="31"/>
      <c r="E71" s="59"/>
      <c r="F71" s="145" t="str">
        <f t="shared" si="8"/>
        <v/>
      </c>
      <c r="G71" s="147" t="str">
        <f t="shared" si="9"/>
        <v/>
      </c>
      <c r="H71" s="159">
        <f t="shared" si="10"/>
        <v>90</v>
      </c>
      <c r="I71" s="107"/>
      <c r="J71" s="158" t="str">
        <f t="shared" si="11"/>
        <v/>
      </c>
      <c r="K71" s="147" t="str">
        <f t="shared" si="12"/>
        <v/>
      </c>
      <c r="L71" s="148">
        <f t="shared" si="13"/>
        <v>90</v>
      </c>
      <c r="M71" s="149">
        <f t="shared" si="14"/>
        <v>180</v>
      </c>
      <c r="N71" s="145">
        <f t="shared" si="15"/>
        <v>55</v>
      </c>
      <c r="O71" s="2"/>
      <c r="Q71" s="13"/>
      <c r="R71" s="13"/>
    </row>
    <row r="72" spans="1:18" x14ac:dyDescent="0.2">
      <c r="A72" s="34"/>
      <c r="B72" s="34"/>
      <c r="C72" s="30"/>
      <c r="D72" s="31"/>
      <c r="E72" s="21"/>
      <c r="F72" s="145" t="str">
        <f t="shared" si="8"/>
        <v/>
      </c>
      <c r="G72" s="147" t="str">
        <f t="shared" si="9"/>
        <v/>
      </c>
      <c r="H72" s="159">
        <f t="shared" si="10"/>
        <v>90</v>
      </c>
      <c r="I72" s="107"/>
      <c r="J72" s="158" t="str">
        <f t="shared" si="11"/>
        <v/>
      </c>
      <c r="K72" s="147" t="str">
        <f t="shared" si="12"/>
        <v/>
      </c>
      <c r="L72" s="148">
        <f t="shared" si="13"/>
        <v>90</v>
      </c>
      <c r="M72" s="149">
        <f t="shared" si="14"/>
        <v>180</v>
      </c>
      <c r="N72" s="145">
        <f t="shared" si="15"/>
        <v>55</v>
      </c>
      <c r="O72" s="2"/>
    </row>
    <row r="73" spans="1:18" x14ac:dyDescent="0.2">
      <c r="A73" s="34"/>
      <c r="B73" s="34"/>
      <c r="C73" s="30"/>
      <c r="D73" s="68"/>
      <c r="E73" s="59"/>
      <c r="F73" s="145" t="str">
        <f t="shared" si="8"/>
        <v/>
      </c>
      <c r="G73" s="147" t="str">
        <f t="shared" si="9"/>
        <v/>
      </c>
      <c r="H73" s="159">
        <f t="shared" si="10"/>
        <v>90</v>
      </c>
      <c r="I73" s="107"/>
      <c r="J73" s="158" t="str">
        <f t="shared" si="11"/>
        <v/>
      </c>
      <c r="K73" s="147" t="str">
        <f t="shared" si="12"/>
        <v/>
      </c>
      <c r="L73" s="148">
        <f t="shared" si="13"/>
        <v>90</v>
      </c>
      <c r="M73" s="149">
        <f t="shared" si="14"/>
        <v>180</v>
      </c>
      <c r="N73" s="145">
        <f t="shared" si="15"/>
        <v>55</v>
      </c>
      <c r="O73" s="2"/>
    </row>
    <row r="74" spans="1:18" x14ac:dyDescent="0.2">
      <c r="A74" s="59"/>
      <c r="B74" s="34"/>
      <c r="C74" s="30"/>
      <c r="D74" s="31"/>
      <c r="E74" s="59"/>
      <c r="F74" s="145" t="str">
        <f t="shared" si="8"/>
        <v/>
      </c>
      <c r="G74" s="147" t="str">
        <f t="shared" si="9"/>
        <v/>
      </c>
      <c r="H74" s="159">
        <f t="shared" si="10"/>
        <v>90</v>
      </c>
      <c r="I74" s="107"/>
      <c r="J74" s="158" t="str">
        <f t="shared" si="11"/>
        <v/>
      </c>
      <c r="K74" s="147" t="str">
        <f t="shared" si="12"/>
        <v/>
      </c>
      <c r="L74" s="148">
        <f t="shared" si="13"/>
        <v>90</v>
      </c>
      <c r="M74" s="149">
        <f t="shared" si="14"/>
        <v>180</v>
      </c>
      <c r="N74" s="145">
        <f t="shared" si="15"/>
        <v>55</v>
      </c>
      <c r="O74" s="2"/>
    </row>
    <row r="75" spans="1:18" x14ac:dyDescent="0.2">
      <c r="A75" s="34"/>
      <c r="B75" s="34"/>
      <c r="C75" s="30"/>
      <c r="D75" s="31"/>
      <c r="E75" s="59"/>
      <c r="F75" s="145" t="str">
        <f t="shared" si="8"/>
        <v/>
      </c>
      <c r="G75" s="147" t="str">
        <f t="shared" si="9"/>
        <v/>
      </c>
      <c r="H75" s="159">
        <f t="shared" si="10"/>
        <v>90</v>
      </c>
      <c r="I75" s="107"/>
      <c r="J75" s="158" t="str">
        <f t="shared" si="11"/>
        <v/>
      </c>
      <c r="K75" s="147" t="str">
        <f t="shared" si="12"/>
        <v/>
      </c>
      <c r="L75" s="148">
        <f t="shared" si="13"/>
        <v>90</v>
      </c>
      <c r="M75" s="149">
        <f t="shared" si="14"/>
        <v>180</v>
      </c>
      <c r="N75" s="145">
        <f t="shared" si="15"/>
        <v>55</v>
      </c>
      <c r="O75" s="2"/>
    </row>
    <row r="76" spans="1:18" x14ac:dyDescent="0.2">
      <c r="A76" s="34"/>
      <c r="B76" s="59"/>
      <c r="C76" s="30"/>
      <c r="D76" s="31"/>
      <c r="E76" s="59"/>
      <c r="F76" s="145" t="str">
        <f t="shared" si="8"/>
        <v/>
      </c>
      <c r="G76" s="147" t="str">
        <f t="shared" si="9"/>
        <v/>
      </c>
      <c r="H76" s="159">
        <f t="shared" si="10"/>
        <v>90</v>
      </c>
      <c r="I76" s="107"/>
      <c r="J76" s="158" t="str">
        <f t="shared" si="11"/>
        <v/>
      </c>
      <c r="K76" s="147" t="str">
        <f t="shared" si="12"/>
        <v/>
      </c>
      <c r="L76" s="148">
        <f t="shared" si="13"/>
        <v>90</v>
      </c>
      <c r="M76" s="149">
        <f t="shared" si="14"/>
        <v>180</v>
      </c>
      <c r="N76" s="145">
        <f t="shared" si="15"/>
        <v>55</v>
      </c>
      <c r="O76" s="2"/>
    </row>
    <row r="77" spans="1:18" x14ac:dyDescent="0.2">
      <c r="A77" s="59"/>
      <c r="B77" s="34"/>
      <c r="C77" s="48"/>
      <c r="D77" s="67"/>
      <c r="E77" s="59"/>
      <c r="F77" s="145" t="str">
        <f t="shared" si="8"/>
        <v/>
      </c>
      <c r="G77" s="147" t="str">
        <f t="shared" si="9"/>
        <v/>
      </c>
      <c r="H77" s="159">
        <f t="shared" si="10"/>
        <v>90</v>
      </c>
      <c r="I77" s="107"/>
      <c r="J77" s="158" t="str">
        <f t="shared" si="11"/>
        <v/>
      </c>
      <c r="K77" s="147" t="str">
        <f t="shared" si="12"/>
        <v/>
      </c>
      <c r="L77" s="148">
        <f t="shared" si="13"/>
        <v>90</v>
      </c>
      <c r="M77" s="149">
        <f t="shared" si="14"/>
        <v>180</v>
      </c>
      <c r="N77" s="145">
        <f t="shared" si="15"/>
        <v>55</v>
      </c>
      <c r="O77" s="2"/>
    </row>
    <row r="78" spans="1:18" x14ac:dyDescent="0.2">
      <c r="A78" s="34"/>
      <c r="B78" s="59"/>
      <c r="C78" s="30"/>
      <c r="D78" s="31"/>
      <c r="E78" s="59"/>
      <c r="F78" s="145" t="str">
        <f t="shared" si="8"/>
        <v/>
      </c>
      <c r="G78" s="147" t="str">
        <f t="shared" si="9"/>
        <v/>
      </c>
      <c r="H78" s="159">
        <f t="shared" si="10"/>
        <v>90</v>
      </c>
      <c r="I78" s="107"/>
      <c r="J78" s="158" t="str">
        <f t="shared" si="11"/>
        <v/>
      </c>
      <c r="K78" s="147" t="str">
        <f t="shared" si="12"/>
        <v/>
      </c>
      <c r="L78" s="148">
        <f t="shared" si="13"/>
        <v>90</v>
      </c>
      <c r="M78" s="149">
        <f t="shared" si="14"/>
        <v>180</v>
      </c>
      <c r="N78" s="145">
        <f t="shared" si="15"/>
        <v>55</v>
      </c>
      <c r="O78" s="57"/>
    </row>
    <row r="79" spans="1:18" x14ac:dyDescent="0.2">
      <c r="A79" s="34"/>
      <c r="B79" s="59"/>
      <c r="C79" s="48"/>
      <c r="D79" s="69"/>
      <c r="E79" s="59"/>
      <c r="F79" s="145" t="str">
        <f t="shared" si="8"/>
        <v/>
      </c>
      <c r="G79" s="147" t="str">
        <f t="shared" si="9"/>
        <v/>
      </c>
      <c r="H79" s="159">
        <f t="shared" si="10"/>
        <v>90</v>
      </c>
      <c r="I79" s="107"/>
      <c r="J79" s="158" t="str">
        <f t="shared" si="11"/>
        <v/>
      </c>
      <c r="K79" s="147" t="str">
        <f t="shared" si="12"/>
        <v/>
      </c>
      <c r="L79" s="148">
        <f t="shared" si="13"/>
        <v>90</v>
      </c>
      <c r="M79" s="149">
        <f t="shared" si="14"/>
        <v>180</v>
      </c>
      <c r="N79" s="145">
        <f t="shared" si="15"/>
        <v>55</v>
      </c>
      <c r="O79" s="2"/>
    </row>
    <row r="80" spans="1:18" x14ac:dyDescent="0.2">
      <c r="A80" s="34"/>
      <c r="B80" s="34"/>
      <c r="C80" s="30"/>
      <c r="D80" s="31"/>
      <c r="E80" s="59"/>
      <c r="F80" s="145" t="str">
        <f t="shared" si="8"/>
        <v/>
      </c>
      <c r="G80" s="147" t="str">
        <f t="shared" si="9"/>
        <v/>
      </c>
      <c r="H80" s="159">
        <f t="shared" si="10"/>
        <v>90</v>
      </c>
      <c r="I80" s="107"/>
      <c r="J80" s="158" t="str">
        <f t="shared" si="11"/>
        <v/>
      </c>
      <c r="K80" s="147" t="str">
        <f t="shared" si="12"/>
        <v/>
      </c>
      <c r="L80" s="148">
        <f t="shared" si="13"/>
        <v>90</v>
      </c>
      <c r="M80" s="149">
        <f t="shared" si="14"/>
        <v>180</v>
      </c>
      <c r="N80" s="145">
        <f t="shared" si="15"/>
        <v>55</v>
      </c>
      <c r="O80" s="2"/>
    </row>
    <row r="81" spans="1:15" x14ac:dyDescent="0.2">
      <c r="A81" s="34"/>
      <c r="B81" s="34"/>
      <c r="C81" s="30"/>
      <c r="D81" s="31"/>
      <c r="E81" s="59"/>
      <c r="F81" s="145" t="str">
        <f t="shared" si="8"/>
        <v/>
      </c>
      <c r="G81" s="147" t="str">
        <f t="shared" si="9"/>
        <v/>
      </c>
      <c r="H81" s="159">
        <f t="shared" si="10"/>
        <v>90</v>
      </c>
      <c r="I81" s="107"/>
      <c r="J81" s="158" t="str">
        <f t="shared" si="11"/>
        <v/>
      </c>
      <c r="K81" s="147" t="str">
        <f t="shared" si="12"/>
        <v/>
      </c>
      <c r="L81" s="148">
        <f t="shared" si="13"/>
        <v>90</v>
      </c>
      <c r="M81" s="149">
        <f t="shared" si="14"/>
        <v>180</v>
      </c>
      <c r="N81" s="145">
        <f t="shared" si="15"/>
        <v>55</v>
      </c>
      <c r="O81" s="2"/>
    </row>
    <row r="82" spans="1:15" x14ac:dyDescent="0.2">
      <c r="A82" s="34"/>
      <c r="B82" s="59"/>
      <c r="C82" s="30"/>
      <c r="D82" s="31"/>
      <c r="E82" s="59"/>
      <c r="F82" s="145" t="str">
        <f t="shared" si="8"/>
        <v/>
      </c>
      <c r="G82" s="147" t="str">
        <f t="shared" si="9"/>
        <v/>
      </c>
      <c r="H82" s="159">
        <f t="shared" si="10"/>
        <v>90</v>
      </c>
      <c r="I82" s="107"/>
      <c r="J82" s="158" t="str">
        <f t="shared" si="11"/>
        <v/>
      </c>
      <c r="K82" s="147" t="str">
        <f t="shared" si="12"/>
        <v/>
      </c>
      <c r="L82" s="148">
        <f t="shared" si="13"/>
        <v>90</v>
      </c>
      <c r="M82" s="149">
        <f t="shared" si="14"/>
        <v>180</v>
      </c>
      <c r="N82" s="145">
        <f t="shared" si="15"/>
        <v>55</v>
      </c>
      <c r="O82" s="2"/>
    </row>
    <row r="83" spans="1:15" x14ac:dyDescent="0.2">
      <c r="A83" s="34"/>
      <c r="B83" s="59"/>
      <c r="C83" s="30"/>
      <c r="D83" s="31"/>
      <c r="E83" s="59"/>
      <c r="F83" s="145" t="str">
        <f t="shared" si="8"/>
        <v/>
      </c>
      <c r="G83" s="147" t="str">
        <f t="shared" si="9"/>
        <v/>
      </c>
      <c r="H83" s="159">
        <f t="shared" si="10"/>
        <v>90</v>
      </c>
      <c r="I83" s="107"/>
      <c r="J83" s="158" t="str">
        <f t="shared" si="11"/>
        <v/>
      </c>
      <c r="K83" s="147" t="str">
        <f t="shared" si="12"/>
        <v/>
      </c>
      <c r="L83" s="148">
        <f t="shared" si="13"/>
        <v>90</v>
      </c>
      <c r="M83" s="149">
        <f t="shared" si="14"/>
        <v>180</v>
      </c>
      <c r="N83" s="145">
        <f t="shared" si="15"/>
        <v>55</v>
      </c>
      <c r="O83" s="2"/>
    </row>
    <row r="84" spans="1:15" x14ac:dyDescent="0.2">
      <c r="A84" s="57"/>
      <c r="C84" s="30"/>
      <c r="D84" s="31"/>
      <c r="E84" s="59"/>
      <c r="F84" s="145" t="str">
        <f t="shared" si="8"/>
        <v/>
      </c>
      <c r="G84" s="147" t="str">
        <f t="shared" si="9"/>
        <v/>
      </c>
      <c r="H84" s="159">
        <f t="shared" si="10"/>
        <v>90</v>
      </c>
      <c r="I84" s="107"/>
      <c r="J84" s="158" t="str">
        <f t="shared" si="11"/>
        <v/>
      </c>
      <c r="K84" s="147" t="str">
        <f t="shared" si="12"/>
        <v/>
      </c>
      <c r="L84" s="148">
        <f t="shared" si="13"/>
        <v>90</v>
      </c>
      <c r="M84" s="149">
        <f t="shared" si="14"/>
        <v>180</v>
      </c>
      <c r="N84" s="145">
        <f t="shared" si="15"/>
        <v>55</v>
      </c>
    </row>
    <row r="85" spans="1:15" x14ac:dyDescent="0.2">
      <c r="E85" s="59"/>
      <c r="F85" s="145" t="str">
        <f t="shared" si="8"/>
        <v/>
      </c>
      <c r="G85" s="147" t="str">
        <f t="shared" si="9"/>
        <v/>
      </c>
      <c r="H85" s="159">
        <f t="shared" si="10"/>
        <v>90</v>
      </c>
      <c r="I85" s="107"/>
      <c r="J85" s="158" t="str">
        <f t="shared" si="11"/>
        <v/>
      </c>
      <c r="K85" s="147" t="str">
        <f t="shared" si="12"/>
        <v/>
      </c>
      <c r="L85" s="148">
        <f t="shared" si="13"/>
        <v>90</v>
      </c>
      <c r="M85" s="149">
        <f t="shared" si="14"/>
        <v>180</v>
      </c>
      <c r="N85" s="145">
        <f t="shared" si="15"/>
        <v>55</v>
      </c>
    </row>
    <row r="86" spans="1:15" x14ac:dyDescent="0.2">
      <c r="E86" s="59"/>
      <c r="F86" s="145" t="str">
        <f t="shared" si="8"/>
        <v/>
      </c>
      <c r="G86" s="147" t="str">
        <f t="shared" si="9"/>
        <v/>
      </c>
      <c r="H86" s="159">
        <f t="shared" si="10"/>
        <v>90</v>
      </c>
      <c r="I86" s="107"/>
      <c r="J86" s="158" t="str">
        <f t="shared" si="11"/>
        <v/>
      </c>
      <c r="K86" s="147" t="str">
        <f t="shared" si="12"/>
        <v/>
      </c>
      <c r="L86" s="148">
        <f t="shared" si="13"/>
        <v>90</v>
      </c>
      <c r="M86" s="149">
        <f t="shared" si="14"/>
        <v>180</v>
      </c>
      <c r="N86" s="145">
        <f t="shared" si="15"/>
        <v>55</v>
      </c>
    </row>
    <row r="87" spans="1:15" x14ac:dyDescent="0.2">
      <c r="E87" s="59"/>
      <c r="F87" s="145" t="str">
        <f t="shared" si="8"/>
        <v/>
      </c>
      <c r="G87" s="147" t="str">
        <f t="shared" si="9"/>
        <v/>
      </c>
      <c r="H87" s="159">
        <f t="shared" si="10"/>
        <v>90</v>
      </c>
      <c r="I87" s="107"/>
      <c r="J87" s="158" t="str">
        <f t="shared" si="11"/>
        <v/>
      </c>
      <c r="K87" s="147" t="str">
        <f t="shared" si="12"/>
        <v/>
      </c>
      <c r="L87" s="148">
        <f t="shared" si="13"/>
        <v>90</v>
      </c>
      <c r="M87" s="149">
        <f t="shared" si="14"/>
        <v>180</v>
      </c>
      <c r="N87" s="145">
        <f t="shared" si="15"/>
        <v>55</v>
      </c>
    </row>
    <row r="88" spans="1:15" x14ac:dyDescent="0.2">
      <c r="E88" s="59"/>
      <c r="F88" s="145" t="str">
        <f t="shared" si="8"/>
        <v/>
      </c>
      <c r="G88" s="147" t="str">
        <f t="shared" si="9"/>
        <v/>
      </c>
      <c r="H88" s="159">
        <f t="shared" si="10"/>
        <v>90</v>
      </c>
      <c r="I88" s="107"/>
      <c r="J88" s="158" t="str">
        <f t="shared" si="11"/>
        <v/>
      </c>
      <c r="K88" s="147" t="str">
        <f t="shared" si="12"/>
        <v/>
      </c>
      <c r="L88" s="148">
        <f t="shared" si="13"/>
        <v>90</v>
      </c>
      <c r="M88" s="149">
        <f t="shared" si="14"/>
        <v>180</v>
      </c>
      <c r="N88" s="145">
        <f t="shared" si="15"/>
        <v>55</v>
      </c>
    </row>
    <row r="89" spans="1:15" x14ac:dyDescent="0.2">
      <c r="E89" s="59"/>
      <c r="F89" s="145" t="str">
        <f t="shared" si="8"/>
        <v/>
      </c>
      <c r="G89" s="147" t="str">
        <f t="shared" si="9"/>
        <v/>
      </c>
      <c r="H89" s="159">
        <f t="shared" si="10"/>
        <v>90</v>
      </c>
      <c r="I89" s="107"/>
      <c r="J89" s="158" t="str">
        <f t="shared" si="11"/>
        <v/>
      </c>
      <c r="K89" s="147" t="str">
        <f t="shared" si="12"/>
        <v/>
      </c>
      <c r="L89" s="148">
        <f t="shared" si="13"/>
        <v>90</v>
      </c>
      <c r="M89" s="149">
        <f t="shared" si="14"/>
        <v>180</v>
      </c>
      <c r="N89" s="145">
        <f t="shared" si="15"/>
        <v>55</v>
      </c>
    </row>
    <row r="90" spans="1:15" x14ac:dyDescent="0.2">
      <c r="E90" s="59"/>
      <c r="F90" s="145" t="str">
        <f t="shared" si="8"/>
        <v/>
      </c>
      <c r="G90" s="147" t="str">
        <f t="shared" si="9"/>
        <v/>
      </c>
      <c r="H90" s="159">
        <f t="shared" si="10"/>
        <v>90</v>
      </c>
      <c r="I90" s="107"/>
      <c r="J90" s="158" t="str">
        <f t="shared" si="11"/>
        <v/>
      </c>
      <c r="K90" s="147" t="str">
        <f t="shared" si="12"/>
        <v/>
      </c>
      <c r="L90" s="148">
        <f t="shared" si="13"/>
        <v>90</v>
      </c>
      <c r="M90" s="149">
        <f t="shared" si="14"/>
        <v>180</v>
      </c>
      <c r="N90" s="145">
        <f t="shared" si="15"/>
        <v>55</v>
      </c>
    </row>
    <row r="91" spans="1:15" x14ac:dyDescent="0.2">
      <c r="E91" s="59"/>
      <c r="F91" s="145" t="str">
        <f t="shared" si="8"/>
        <v/>
      </c>
      <c r="G91" s="147" t="str">
        <f t="shared" si="9"/>
        <v/>
      </c>
      <c r="H91" s="159">
        <f t="shared" si="10"/>
        <v>90</v>
      </c>
      <c r="I91" s="107"/>
      <c r="J91" s="158" t="str">
        <f t="shared" si="11"/>
        <v/>
      </c>
      <c r="K91" s="147" t="str">
        <f t="shared" si="12"/>
        <v/>
      </c>
      <c r="L91" s="148">
        <f t="shared" si="13"/>
        <v>90</v>
      </c>
      <c r="M91" s="149">
        <f t="shared" si="14"/>
        <v>180</v>
      </c>
      <c r="N91" s="145">
        <f t="shared" si="15"/>
        <v>55</v>
      </c>
    </row>
    <row r="92" spans="1:15" x14ac:dyDescent="0.2">
      <c r="E92" s="59"/>
      <c r="F92" s="145" t="str">
        <f t="shared" si="8"/>
        <v/>
      </c>
      <c r="G92" s="147" t="str">
        <f t="shared" si="9"/>
        <v/>
      </c>
      <c r="H92" s="159">
        <f t="shared" si="10"/>
        <v>90</v>
      </c>
      <c r="I92" s="107"/>
      <c r="J92" s="158" t="str">
        <f t="shared" si="11"/>
        <v/>
      </c>
      <c r="K92" s="147" t="str">
        <f t="shared" si="12"/>
        <v/>
      </c>
      <c r="L92" s="148">
        <f t="shared" si="13"/>
        <v>90</v>
      </c>
      <c r="M92" s="149">
        <f t="shared" si="14"/>
        <v>180</v>
      </c>
      <c r="N92" s="145">
        <f t="shared" si="15"/>
        <v>55</v>
      </c>
    </row>
    <row r="93" spans="1:15" x14ac:dyDescent="0.2">
      <c r="E93" s="59"/>
      <c r="F93" s="145" t="str">
        <f t="shared" si="8"/>
        <v/>
      </c>
      <c r="G93" s="147" t="str">
        <f t="shared" si="9"/>
        <v/>
      </c>
      <c r="H93" s="159">
        <f t="shared" si="10"/>
        <v>90</v>
      </c>
      <c r="I93" s="107"/>
      <c r="J93" s="158" t="str">
        <f t="shared" si="11"/>
        <v/>
      </c>
      <c r="K93" s="147" t="str">
        <f t="shared" si="12"/>
        <v/>
      </c>
      <c r="L93" s="148">
        <f t="shared" si="13"/>
        <v>90</v>
      </c>
      <c r="M93" s="149">
        <f t="shared" si="14"/>
        <v>180</v>
      </c>
      <c r="N93" s="145">
        <f t="shared" si="15"/>
        <v>55</v>
      </c>
    </row>
  </sheetData>
  <sortState ref="A3:N59">
    <sortCondition ref="N3:N59"/>
  </sortState>
  <mergeCells count="3">
    <mergeCell ref="E1:G1"/>
    <mergeCell ref="I1:K1"/>
    <mergeCell ref="M1:N1"/>
  </mergeCells>
  <phoneticPr fontId="0" type="noConversion"/>
  <printOptions horizontalCentered="1"/>
  <pageMargins left="0.25" right="0.25" top="0.75" bottom="0.75" header="0.3" footer="0.3"/>
  <pageSetup scale="76" fitToHeight="0" orientation="portrait" r:id="rId1"/>
  <headerFooter alignWithMargins="0">
    <oddHeader xml:space="preserve">&amp;C&amp;"Arial,Bold"&amp;20GOAT TYING&amp;"Arial,Regular"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2EE894A-5437-4BD0-B6C5-FE4AA6C0F272}">
            <xm:f>ISNA(VLOOKUP(D1,'Girls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D1:D7 D9:D43 D45:D1048576</xm:sqref>
        </x14:conditionalFormatting>
        <x14:conditionalFormatting xmlns:xm="http://schemas.microsoft.com/office/excel/2006/main">
          <x14:cfRule type="expression" priority="4" id="{36FB42D9-4BC1-4D6C-83A4-9D518F34B706}">
            <xm:f>ISNA(VLOOKUP(D8,'Girls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1" id="{34CB0440-09A3-4987-8005-2EEA71E593E5}">
            <xm:f>ISNA(VLOOKUP(D44,'Girls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5"/>
  <sheetViews>
    <sheetView zoomScale="130" zoomScaleNormal="130" workbookViewId="0">
      <pane xSplit="4" ySplit="2" topLeftCell="I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I12" sqref="I12"/>
    </sheetView>
  </sheetViews>
  <sheetFormatPr defaultColWidth="9.140625" defaultRowHeight="12.75" x14ac:dyDescent="0.2"/>
  <cols>
    <col min="1" max="1" width="5" style="2" bestFit="1" customWidth="1"/>
    <col min="2" max="2" width="5.85546875" style="2" bestFit="1" customWidth="1"/>
    <col min="3" max="3" width="4.7109375" style="23" customWidth="1"/>
    <col min="4" max="4" width="20.140625" customWidth="1"/>
    <col min="5" max="5" width="7" style="6" customWidth="1"/>
    <col min="6" max="8" width="7" style="155" customWidth="1"/>
    <col min="9" max="9" width="7" style="6" customWidth="1"/>
    <col min="10" max="14" width="7" style="155" customWidth="1"/>
    <col min="15" max="16384" width="9.140625" style="2"/>
  </cols>
  <sheetData>
    <row r="1" spans="1:15" x14ac:dyDescent="0.2">
      <c r="D1" s="1" t="s">
        <v>29</v>
      </c>
      <c r="E1" s="175" t="s">
        <v>20</v>
      </c>
      <c r="F1" s="175"/>
      <c r="G1" s="175"/>
      <c r="H1" s="151"/>
      <c r="I1" s="175" t="s">
        <v>21</v>
      </c>
      <c r="J1" s="175"/>
      <c r="K1" s="175"/>
      <c r="L1" s="151"/>
      <c r="M1" s="175" t="s">
        <v>22</v>
      </c>
      <c r="N1" s="175"/>
      <c r="O1" s="39"/>
    </row>
    <row r="2" spans="1:15" x14ac:dyDescent="0.2">
      <c r="A2" s="15" t="s">
        <v>49</v>
      </c>
      <c r="B2" s="15" t="s">
        <v>50</v>
      </c>
      <c r="C2" s="15" t="s">
        <v>41</v>
      </c>
      <c r="D2" s="58" t="s">
        <v>5</v>
      </c>
      <c r="E2" s="4" t="s">
        <v>4</v>
      </c>
      <c r="F2" s="154" t="s">
        <v>2</v>
      </c>
      <c r="G2" s="154" t="s">
        <v>3</v>
      </c>
      <c r="H2" s="156" t="s">
        <v>52</v>
      </c>
      <c r="I2" s="4" t="s">
        <v>4</v>
      </c>
      <c r="J2" s="154" t="s">
        <v>2</v>
      </c>
      <c r="K2" s="154" t="s">
        <v>3</v>
      </c>
      <c r="L2" s="156" t="s">
        <v>52</v>
      </c>
      <c r="M2" s="154" t="s">
        <v>23</v>
      </c>
      <c r="N2" s="154" t="s">
        <v>2</v>
      </c>
      <c r="O2" s="39"/>
    </row>
    <row r="3" spans="1:15" x14ac:dyDescent="0.2">
      <c r="A3" s="30">
        <v>1</v>
      </c>
      <c r="B3" s="30">
        <v>1</v>
      </c>
      <c r="C3" s="30" t="s">
        <v>56</v>
      </c>
      <c r="D3" s="31" t="s">
        <v>57</v>
      </c>
      <c r="E3" s="63" t="s">
        <v>288</v>
      </c>
      <c r="F3" s="145" t="str">
        <f>IF(ISNUMBER(E3),RANK(E3,E$3:E$12,0),"")</f>
        <v/>
      </c>
      <c r="G3" s="147" t="str">
        <f>IF(ISNUMBER(F3),IF(11-F3&lt;=0,"",11-F3-(COUNTIF(F:F,F3)-1)/2),"")</f>
        <v/>
      </c>
      <c r="H3" s="157"/>
      <c r="I3" s="66" t="s">
        <v>288</v>
      </c>
      <c r="J3" s="145" t="str">
        <f>IF(ISNUMBER(I3),RANK(I3,I$3:I$12,0),"")</f>
        <v/>
      </c>
      <c r="K3" s="147" t="str">
        <f>IF(ISNUMBER(J3),IF(11-J3&lt;=0,"",11-J3-(COUNTIF(J:J,J3)-1)/2),"")</f>
        <v/>
      </c>
      <c r="L3" s="157"/>
      <c r="M3" s="149" t="str">
        <f>IF(SUM(E3,I3)&gt;0,SUM(E3,I3),"")</f>
        <v/>
      </c>
      <c r="N3" s="145" t="str">
        <f>IF(ISNUMBER(M3),RANK(M3,M$3:M$23,0),"")</f>
        <v/>
      </c>
      <c r="O3" s="39"/>
    </row>
    <row r="4" spans="1:15" x14ac:dyDescent="0.2">
      <c r="A4" s="30">
        <v>2</v>
      </c>
      <c r="B4" s="30">
        <v>3</v>
      </c>
      <c r="C4" s="30" t="s">
        <v>58</v>
      </c>
      <c r="D4" s="31" t="s">
        <v>59</v>
      </c>
      <c r="E4" s="63" t="s">
        <v>288</v>
      </c>
      <c r="F4" s="145" t="str">
        <f>IF(ISNUMBER(E4),RANK(E4,E$3:E$12,0),"")</f>
        <v/>
      </c>
      <c r="G4" s="147" t="str">
        <f>IF(ISNUMBER(F4),IF(11-F4&lt;=0,"",11-F4-(COUNTIF(F:F,F4)-1)/2),"")</f>
        <v/>
      </c>
      <c r="H4" s="157"/>
      <c r="I4" s="66" t="s">
        <v>288</v>
      </c>
      <c r="J4" s="145" t="str">
        <f>IF(ISNUMBER(I4),RANK(I4,I$3:I$12,0),"")</f>
        <v/>
      </c>
      <c r="K4" s="147" t="str">
        <f>IF(ISNUMBER(J4),IF(11-J4&lt;=0,"",11-J4-(COUNTIF(J:J,J4)-1)/2),"")</f>
        <v/>
      </c>
      <c r="L4" s="157"/>
      <c r="M4" s="149" t="str">
        <f>IF(SUM(E4,I4)&gt;0,SUM(E4,I4),"")</f>
        <v/>
      </c>
      <c r="N4" s="145" t="str">
        <f>IF(ISNUMBER(M4),RANK(M4,M$3:M$23,0),"")</f>
        <v/>
      </c>
      <c r="O4" s="39"/>
    </row>
    <row r="5" spans="1:15" x14ac:dyDescent="0.2">
      <c r="A5" s="30">
        <v>3</v>
      </c>
      <c r="B5" s="30">
        <v>2</v>
      </c>
      <c r="C5" s="30" t="s">
        <v>58</v>
      </c>
      <c r="D5" s="31" t="s">
        <v>60</v>
      </c>
      <c r="E5" s="63" t="s">
        <v>288</v>
      </c>
      <c r="F5" s="145" t="str">
        <f>IF(ISNUMBER(E5),RANK(E5,E$3:E$12,0),"")</f>
        <v/>
      </c>
      <c r="G5" s="147" t="str">
        <f>IF(ISNUMBER(F5),IF(11-F5&lt;=0,"",11-F5-(COUNTIF(F:F,F5)-1)/2),"")</f>
        <v/>
      </c>
      <c r="H5" s="157"/>
      <c r="I5" s="66" t="s">
        <v>288</v>
      </c>
      <c r="J5" s="145" t="str">
        <f>IF(ISNUMBER(I5),RANK(I5,I$3:I$12,0),"")</f>
        <v/>
      </c>
      <c r="K5" s="147" t="str">
        <f>IF(ISNUMBER(J5),IF(11-J5&lt;=0,"",11-J5-(COUNTIF(J:J,J5)-1)/2),"")</f>
        <v/>
      </c>
      <c r="L5" s="157"/>
      <c r="M5" s="149" t="str">
        <f>IF(SUM(E5,I5)&gt;0,SUM(E5,I5),"")</f>
        <v/>
      </c>
      <c r="N5" s="145" t="str">
        <f>IF(ISNUMBER(M5),RANK(M5,M$3:M$23,0),"")</f>
        <v/>
      </c>
      <c r="O5" s="39"/>
    </row>
    <row r="6" spans="1:15" x14ac:dyDescent="0.2">
      <c r="A6" s="34"/>
      <c r="B6" s="34"/>
      <c r="C6" s="30"/>
      <c r="D6" s="31"/>
      <c r="E6" s="63"/>
      <c r="F6" s="145" t="str">
        <f>IF(ISNUMBER(E6),RANK(E6,E$3:E$12,0),"")</f>
        <v/>
      </c>
      <c r="G6" s="147" t="str">
        <f>IF(ISNUMBER(F6),IF(11-F6&lt;=0,"",11-F6-(COUNTIF(F:F,F6)-1)/2),"")</f>
        <v/>
      </c>
      <c r="H6" s="157"/>
      <c r="I6" s="66"/>
      <c r="J6" s="145" t="str">
        <f>IF(ISNUMBER(I6),RANK(I6,I$3:I$12,0),"")</f>
        <v/>
      </c>
      <c r="K6" s="147" t="str">
        <f>IF(ISNUMBER(J6),IF(11-J6&lt;=0,"",11-J6-(COUNTIF(J:J,J6)-1)/2),"")</f>
        <v/>
      </c>
      <c r="L6" s="157"/>
      <c r="M6" s="149" t="str">
        <f>IF(SUM(E6,I6)&gt;0,SUM(E6,I6),"")</f>
        <v/>
      </c>
      <c r="N6" s="145" t="str">
        <f>IF(ISNUMBER(M6),RANK(M6,M$3:M$23,0),"")</f>
        <v/>
      </c>
      <c r="O6" s="39"/>
    </row>
    <row r="7" spans="1:15" x14ac:dyDescent="0.2">
      <c r="A7" s="57"/>
      <c r="B7" s="57"/>
      <c r="C7" s="30"/>
      <c r="D7" s="31"/>
      <c r="E7" s="63"/>
      <c r="F7" s="145" t="str">
        <f t="shared" ref="F7:F11" si="0">IF(ISNUMBER(E7),RANK(E7,E$3:E$12,0),"")</f>
        <v/>
      </c>
      <c r="G7" s="147" t="str">
        <f t="shared" ref="G7:G11" si="1">IF(ISNUMBER(F7),IF(11-F7&lt;=0,"",11-F7-(COUNTIF(F:F,F7)-1)/2),"")</f>
        <v/>
      </c>
      <c r="H7" s="157"/>
      <c r="I7" s="66"/>
      <c r="J7" s="145" t="str">
        <f t="shared" ref="J7:J11" si="2">IF(ISNUMBER(I7),RANK(I7,I$3:I$12,0),"")</f>
        <v/>
      </c>
      <c r="K7" s="147" t="str">
        <f t="shared" ref="K7:K11" si="3">IF(ISNUMBER(J7),IF(11-J7&lt;=0,"",11-J7-(COUNTIF(J:J,J7)-1)/2),"")</f>
        <v/>
      </c>
      <c r="L7" s="157"/>
      <c r="M7" s="149" t="str">
        <f t="shared" ref="M7:M11" si="4">IF(SUM(E7,I7)&gt;0,SUM(E7,I7),"")</f>
        <v/>
      </c>
      <c r="N7" s="145" t="str">
        <f t="shared" ref="N7:N11" si="5">IF(ISNUMBER(M7),RANK(M7,M$3:M$23,0),"")</f>
        <v/>
      </c>
      <c r="O7" s="39"/>
    </row>
    <row r="8" spans="1:15" x14ac:dyDescent="0.2">
      <c r="A8" s="57"/>
      <c r="B8" s="57"/>
      <c r="C8" s="48"/>
      <c r="D8" s="67"/>
      <c r="E8" s="63"/>
      <c r="F8" s="145" t="str">
        <f t="shared" si="0"/>
        <v/>
      </c>
      <c r="G8" s="147" t="str">
        <f t="shared" si="1"/>
        <v/>
      </c>
      <c r="H8" s="157"/>
      <c r="I8" s="66"/>
      <c r="J8" s="145" t="str">
        <f t="shared" si="2"/>
        <v/>
      </c>
      <c r="K8" s="147" t="str">
        <f t="shared" si="3"/>
        <v/>
      </c>
      <c r="L8" s="157"/>
      <c r="M8" s="149" t="str">
        <f t="shared" si="4"/>
        <v/>
      </c>
      <c r="N8" s="145" t="str">
        <f t="shared" si="5"/>
        <v/>
      </c>
      <c r="O8" s="39"/>
    </row>
    <row r="9" spans="1:15" x14ac:dyDescent="0.2">
      <c r="A9" s="57"/>
      <c r="B9" s="57"/>
      <c r="C9" s="30"/>
      <c r="D9" s="31"/>
      <c r="E9" s="63"/>
      <c r="F9" s="145" t="str">
        <f t="shared" si="0"/>
        <v/>
      </c>
      <c r="G9" s="147" t="str">
        <f t="shared" si="1"/>
        <v/>
      </c>
      <c r="H9" s="157"/>
      <c r="I9" s="66"/>
      <c r="J9" s="145" t="str">
        <f t="shared" si="2"/>
        <v/>
      </c>
      <c r="K9" s="147" t="str">
        <f t="shared" si="3"/>
        <v/>
      </c>
      <c r="L9" s="157"/>
      <c r="M9" s="149" t="str">
        <f t="shared" si="4"/>
        <v/>
      </c>
      <c r="N9" s="145" t="str">
        <f t="shared" si="5"/>
        <v/>
      </c>
    </row>
    <row r="10" spans="1:15" x14ac:dyDescent="0.2">
      <c r="B10" s="57"/>
      <c r="C10" s="30"/>
      <c r="D10" s="31"/>
      <c r="E10" s="50"/>
      <c r="F10" s="145" t="str">
        <f t="shared" si="0"/>
        <v/>
      </c>
      <c r="G10" s="147" t="str">
        <f t="shared" si="1"/>
        <v/>
      </c>
      <c r="H10" s="157"/>
      <c r="I10" s="51"/>
      <c r="J10" s="145" t="str">
        <f t="shared" si="2"/>
        <v/>
      </c>
      <c r="K10" s="147" t="str">
        <f t="shared" si="3"/>
        <v/>
      </c>
      <c r="L10" s="157"/>
      <c r="M10" s="149" t="str">
        <f t="shared" si="4"/>
        <v/>
      </c>
      <c r="N10" s="145" t="str">
        <f t="shared" si="5"/>
        <v/>
      </c>
    </row>
    <row r="11" spans="1:15" x14ac:dyDescent="0.2">
      <c r="B11" s="57"/>
      <c r="C11" s="30"/>
      <c r="D11" s="31"/>
      <c r="E11" s="50"/>
      <c r="F11" s="145" t="str">
        <f t="shared" si="0"/>
        <v/>
      </c>
      <c r="G11" s="147" t="str">
        <f t="shared" si="1"/>
        <v/>
      </c>
      <c r="H11" s="157"/>
      <c r="I11" s="51"/>
      <c r="J11" s="145" t="str">
        <f t="shared" si="2"/>
        <v/>
      </c>
      <c r="K11" s="147" t="str">
        <f t="shared" si="3"/>
        <v/>
      </c>
      <c r="L11" s="157"/>
      <c r="M11" s="149" t="str">
        <f t="shared" si="4"/>
        <v/>
      </c>
      <c r="N11" s="145" t="str">
        <f t="shared" si="5"/>
        <v/>
      </c>
    </row>
    <row r="12" spans="1:15" x14ac:dyDescent="0.2">
      <c r="D12" s="31"/>
    </row>
    <row r="13" spans="1:15" x14ac:dyDescent="0.2">
      <c r="D13" s="31"/>
    </row>
    <row r="14" spans="1:15" x14ac:dyDescent="0.2">
      <c r="D14" s="31" t="s">
        <v>15</v>
      </c>
    </row>
    <row r="15" spans="1:15" x14ac:dyDescent="0.2">
      <c r="D15" s="31" t="s">
        <v>35</v>
      </c>
    </row>
    <row r="16" spans="1:15" x14ac:dyDescent="0.2">
      <c r="D16" s="37" t="s">
        <v>17</v>
      </c>
    </row>
    <row r="17" spans="4:4" x14ac:dyDescent="0.2">
      <c r="D17" s="37"/>
    </row>
    <row r="18" spans="4:4" x14ac:dyDescent="0.2">
      <c r="D18" s="31"/>
    </row>
    <row r="19" spans="4:4" x14ac:dyDescent="0.2">
      <c r="D19" s="35"/>
    </row>
    <row r="20" spans="4:4" x14ac:dyDescent="0.2">
      <c r="D20" s="37"/>
    </row>
    <row r="21" spans="4:4" x14ac:dyDescent="0.2">
      <c r="D21" s="31"/>
    </row>
    <row r="22" spans="4:4" x14ac:dyDescent="0.2">
      <c r="D22" s="31"/>
    </row>
    <row r="23" spans="4:4" x14ac:dyDescent="0.2">
      <c r="D23" s="31"/>
    </row>
    <row r="24" spans="4:4" x14ac:dyDescent="0.2">
      <c r="D24" s="37"/>
    </row>
    <row r="25" spans="4:4" x14ac:dyDescent="0.2">
      <c r="D25" s="37"/>
    </row>
    <row r="26" spans="4:4" x14ac:dyDescent="0.2">
      <c r="D26" s="31"/>
    </row>
    <row r="27" spans="4:4" x14ac:dyDescent="0.2">
      <c r="D27" s="35"/>
    </row>
    <row r="28" spans="4:4" x14ac:dyDescent="0.2">
      <c r="D28" s="37"/>
    </row>
    <row r="29" spans="4:4" x14ac:dyDescent="0.2">
      <c r="D29" s="31"/>
    </row>
    <row r="30" spans="4:4" x14ac:dyDescent="0.2">
      <c r="D30" s="37"/>
    </row>
    <row r="31" spans="4:4" x14ac:dyDescent="0.2">
      <c r="D31" s="37"/>
    </row>
    <row r="32" spans="4:4" x14ac:dyDescent="0.2">
      <c r="D32" s="35"/>
    </row>
    <row r="33" spans="4:4" x14ac:dyDescent="0.2">
      <c r="D33" s="37"/>
    </row>
    <row r="34" spans="4:4" x14ac:dyDescent="0.2">
      <c r="D34" s="37"/>
    </row>
    <row r="35" spans="4:4" x14ac:dyDescent="0.2">
      <c r="D35" s="37"/>
    </row>
    <row r="36" spans="4:4" x14ac:dyDescent="0.2">
      <c r="D36" s="37"/>
    </row>
    <row r="37" spans="4:4" x14ac:dyDescent="0.2">
      <c r="D37" s="35"/>
    </row>
    <row r="38" spans="4:4" x14ac:dyDescent="0.2">
      <c r="D38" s="37"/>
    </row>
    <row r="39" spans="4:4" x14ac:dyDescent="0.2">
      <c r="D39" s="37"/>
    </row>
    <row r="40" spans="4:4" x14ac:dyDescent="0.2">
      <c r="D40" s="37"/>
    </row>
    <row r="41" spans="4:4" x14ac:dyDescent="0.2">
      <c r="D41" s="35"/>
    </row>
    <row r="42" spans="4:4" x14ac:dyDescent="0.2">
      <c r="D42" s="31"/>
    </row>
    <row r="43" spans="4:4" x14ac:dyDescent="0.2">
      <c r="D43" s="35"/>
    </row>
    <row r="44" spans="4:4" x14ac:dyDescent="0.2">
      <c r="D44" s="31"/>
    </row>
    <row r="45" spans="4:4" x14ac:dyDescent="0.2">
      <c r="D45" s="37"/>
    </row>
    <row r="46" spans="4:4" x14ac:dyDescent="0.2">
      <c r="D46" s="37"/>
    </row>
    <row r="47" spans="4:4" x14ac:dyDescent="0.2">
      <c r="D47" s="37"/>
    </row>
    <row r="48" spans="4:4" x14ac:dyDescent="0.2">
      <c r="D48" s="37"/>
    </row>
    <row r="49" spans="4:4" x14ac:dyDescent="0.2">
      <c r="D49" s="37"/>
    </row>
    <row r="50" spans="4:4" x14ac:dyDescent="0.2">
      <c r="D50" s="31"/>
    </row>
    <row r="51" spans="4:4" x14ac:dyDescent="0.2">
      <c r="D51" s="31"/>
    </row>
    <row r="52" spans="4:4" x14ac:dyDescent="0.2">
      <c r="D52" s="31"/>
    </row>
    <row r="53" spans="4:4" x14ac:dyDescent="0.2">
      <c r="D53" s="31"/>
    </row>
    <row r="54" spans="4:4" x14ac:dyDescent="0.2">
      <c r="D54" s="31"/>
    </row>
    <row r="55" spans="4:4" x14ac:dyDescent="0.2">
      <c r="D55" s="31"/>
    </row>
    <row r="56" spans="4:4" x14ac:dyDescent="0.2">
      <c r="D56" s="31"/>
    </row>
    <row r="57" spans="4:4" x14ac:dyDescent="0.2">
      <c r="D57" s="31"/>
    </row>
    <row r="58" spans="4:4" x14ac:dyDescent="0.2">
      <c r="D58" s="31"/>
    </row>
    <row r="59" spans="4:4" x14ac:dyDescent="0.2">
      <c r="D59" s="31"/>
    </row>
    <row r="60" spans="4:4" x14ac:dyDescent="0.2">
      <c r="D60" s="31"/>
    </row>
    <row r="61" spans="4:4" x14ac:dyDescent="0.2">
      <c r="D61" s="31"/>
    </row>
    <row r="62" spans="4:4" x14ac:dyDescent="0.2">
      <c r="D62" s="31"/>
    </row>
    <row r="63" spans="4:4" x14ac:dyDescent="0.2">
      <c r="D63" s="35"/>
    </row>
    <row r="64" spans="4:4" x14ac:dyDescent="0.2">
      <c r="D64" s="31"/>
    </row>
    <row r="65" spans="4:4" x14ac:dyDescent="0.2">
      <c r="D65" s="31"/>
    </row>
  </sheetData>
  <sortState ref="A3:O6">
    <sortCondition ref="C3:C6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1" header="0.5" footer="0.5"/>
  <pageSetup paperSize="5" fitToHeight="0" orientation="landscape" horizontalDpi="4294967293" verticalDpi="4294967293" r:id="rId1"/>
  <headerFooter alignWithMargins="0">
    <oddHeader xml:space="preserve">&amp;C&amp;"Arial,Bold"&amp;20SADDLE BRONC RIDING&amp;"Arial,Regular"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1A20EB8-E363-406C-8A0C-90BA0A13F5D4}">
            <xm:f>ISNA(VLOOKUP(D1,'Boys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0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46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4.140625" style="24" customWidth="1"/>
    <col min="4" max="4" width="20.140625" customWidth="1"/>
    <col min="5" max="5" width="6.5703125" style="5" bestFit="1" customWidth="1"/>
    <col min="6" max="6" width="6.140625" style="146" bestFit="1" customWidth="1"/>
    <col min="7" max="7" width="6.5703125" style="146" bestFit="1" customWidth="1"/>
    <col min="8" max="8" width="6.140625" style="146" bestFit="1" customWidth="1"/>
    <col min="9" max="9" width="6.5703125" style="5" bestFit="1" customWidth="1"/>
    <col min="10" max="10" width="6.140625" style="146" bestFit="1" customWidth="1"/>
    <col min="11" max="11" width="6.5703125" style="146" bestFit="1" customWidth="1"/>
    <col min="12" max="12" width="6.140625" style="146" bestFit="1" customWidth="1"/>
    <col min="13" max="13" width="7.140625" style="146" bestFit="1" customWidth="1"/>
    <col min="14" max="14" width="6.140625" style="146" bestFit="1" customWidth="1"/>
  </cols>
  <sheetData>
    <row r="1" spans="1:18" x14ac:dyDescent="0.2">
      <c r="D1" s="1" t="s">
        <v>37</v>
      </c>
      <c r="E1" s="175" t="s">
        <v>20</v>
      </c>
      <c r="F1" s="175"/>
      <c r="G1" s="175"/>
      <c r="H1" s="151"/>
      <c r="I1" s="175" t="s">
        <v>21</v>
      </c>
      <c r="J1" s="175"/>
      <c r="K1" s="175"/>
      <c r="L1" s="151"/>
      <c r="M1" s="175" t="s">
        <v>22</v>
      </c>
      <c r="N1" s="175"/>
      <c r="O1" s="39"/>
    </row>
    <row r="2" spans="1:18" x14ac:dyDescent="0.2">
      <c r="A2" s="58" t="s">
        <v>49</v>
      </c>
      <c r="B2" s="58" t="s">
        <v>50</v>
      </c>
      <c r="C2" s="14" t="s">
        <v>41</v>
      </c>
      <c r="D2" s="58" t="s">
        <v>5</v>
      </c>
      <c r="E2" s="91" t="s">
        <v>1</v>
      </c>
      <c r="F2" s="153" t="s">
        <v>2</v>
      </c>
      <c r="G2" s="153" t="s">
        <v>3</v>
      </c>
      <c r="H2" s="151" t="s">
        <v>38</v>
      </c>
      <c r="I2" s="91" t="s">
        <v>1</v>
      </c>
      <c r="J2" s="153" t="s">
        <v>2</v>
      </c>
      <c r="K2" s="153" t="s">
        <v>3</v>
      </c>
      <c r="L2" s="151" t="s">
        <v>38</v>
      </c>
      <c r="M2" s="153" t="s">
        <v>40</v>
      </c>
      <c r="N2" s="153" t="s">
        <v>2</v>
      </c>
      <c r="O2" s="39"/>
      <c r="Q2" s="25"/>
      <c r="R2" s="25"/>
    </row>
    <row r="3" spans="1:18" s="13" customFormat="1" x14ac:dyDescent="0.2">
      <c r="A3" s="34">
        <v>43</v>
      </c>
      <c r="B3" s="59">
        <v>41</v>
      </c>
      <c r="C3" s="30" t="s">
        <v>58</v>
      </c>
      <c r="D3" s="37" t="s">
        <v>166</v>
      </c>
      <c r="E3" s="63">
        <v>11.41</v>
      </c>
      <c r="F3" s="145">
        <f>IF(ISNUMBER(E3),RANK(E3,E$3:E$100,1),"")</f>
        <v>6</v>
      </c>
      <c r="G3" s="147">
        <f>IF(ISNUMBER(F3),IF(11-F3&lt;=0,"",11-F3-(COUNTIF(F:F,F3)-1)/2),"")</f>
        <v>5</v>
      </c>
      <c r="H3" s="148">
        <f>IF(ISNUMBER(E3),E3,90)</f>
        <v>11.41</v>
      </c>
      <c r="I3" s="66">
        <v>11.11</v>
      </c>
      <c r="J3" s="145">
        <f>IF(ISNUMBER(I3),RANK(I3,I$3:I$100,1),"")</f>
        <v>4</v>
      </c>
      <c r="K3" s="147">
        <f>IF(ISNUMBER(J3),IF(11-J3&lt;=0,"",11-J3-(COUNTIF(J:J,J3)-1)/2),"")</f>
        <v>7</v>
      </c>
      <c r="L3" s="148">
        <f>IF(ISNUMBER(I3),I3,90)</f>
        <v>11.11</v>
      </c>
      <c r="M3" s="149">
        <f>H3+L3</f>
        <v>22.52</v>
      </c>
      <c r="N3" s="145">
        <f>RANK(M3,M$3:M$100,1)</f>
        <v>1</v>
      </c>
      <c r="O3" s="40"/>
    </row>
    <row r="4" spans="1:18" s="13" customFormat="1" x14ac:dyDescent="0.2">
      <c r="A4" s="34">
        <v>13</v>
      </c>
      <c r="B4" s="34">
        <v>28</v>
      </c>
      <c r="C4" s="30" t="s">
        <v>58</v>
      </c>
      <c r="D4" s="31" t="s">
        <v>135</v>
      </c>
      <c r="E4" s="125">
        <v>10.67</v>
      </c>
      <c r="F4" s="145">
        <f>IF(ISNUMBER(E4),RANK(E4,E$3:E$100,1),"")</f>
        <v>3</v>
      </c>
      <c r="G4" s="147">
        <f>IF(ISNUMBER(F4),IF(11-F4&lt;=0,"",11-F4-(COUNTIF(F:F,F4)-1)/2),"")</f>
        <v>8</v>
      </c>
      <c r="H4" s="148">
        <f>IF(ISNUMBER(E4),E4,90)</f>
        <v>10.67</v>
      </c>
      <c r="I4" s="66">
        <v>13.66</v>
      </c>
      <c r="J4" s="145">
        <f>IF(ISNUMBER(I4),RANK(I4,I$3:I$100,1),"")</f>
        <v>7</v>
      </c>
      <c r="K4" s="147">
        <f>IF(ISNUMBER(J4),IF(11-J4&lt;=0,"",11-J4-(COUNTIF(J:J,J4)-1)/2),"")</f>
        <v>4</v>
      </c>
      <c r="L4" s="148">
        <f>IF(ISNUMBER(I4),I4,90)</f>
        <v>13.66</v>
      </c>
      <c r="M4" s="149">
        <f>H4+L4</f>
        <v>24.33</v>
      </c>
      <c r="N4" s="145">
        <f>RANK(M4,M$3:M$100,1)</f>
        <v>2</v>
      </c>
      <c r="O4" s="39"/>
    </row>
    <row r="5" spans="1:18" s="13" customFormat="1" x14ac:dyDescent="0.2">
      <c r="A5" s="34">
        <v>9</v>
      </c>
      <c r="B5" s="59">
        <v>11</v>
      </c>
      <c r="C5" s="30" t="s">
        <v>109</v>
      </c>
      <c r="D5" s="31" t="s">
        <v>131</v>
      </c>
      <c r="E5" s="50">
        <v>11.32</v>
      </c>
      <c r="F5" s="145">
        <f>IF(ISNUMBER(E5),RANK(E5,E$3:E$100,1),"")</f>
        <v>5</v>
      </c>
      <c r="G5" s="147">
        <f>IF(ISNUMBER(F5),IF(11-F5&lt;=0,"",11-F5-(COUNTIF(F:F,F5)-1)/2),"")</f>
        <v>6</v>
      </c>
      <c r="H5" s="148">
        <f>IF(ISNUMBER(E5),E5,90)</f>
        <v>11.32</v>
      </c>
      <c r="I5" s="66">
        <v>16.34</v>
      </c>
      <c r="J5" s="145">
        <f>IF(ISNUMBER(I5),RANK(I5,I$3:I$100,1),"")</f>
        <v>13</v>
      </c>
      <c r="K5" s="147" t="str">
        <f>IF(ISNUMBER(J5),IF(11-J5&lt;=0,"",11-J5-(COUNTIF(J:J,J5)-1)/2),"")</f>
        <v/>
      </c>
      <c r="L5" s="148">
        <f>IF(ISNUMBER(I5),I5,90)</f>
        <v>16.34</v>
      </c>
      <c r="M5" s="149">
        <f>H5+L5</f>
        <v>27.66</v>
      </c>
      <c r="N5" s="145">
        <f>RANK(M5,M$3:M$100,1)</f>
        <v>3</v>
      </c>
      <c r="O5" s="39"/>
      <c r="P5"/>
    </row>
    <row r="6" spans="1:18" s="13" customFormat="1" x14ac:dyDescent="0.2">
      <c r="A6" s="34">
        <v>35</v>
      </c>
      <c r="B6" s="34">
        <v>6</v>
      </c>
      <c r="C6" s="30" t="s">
        <v>58</v>
      </c>
      <c r="D6" s="35" t="s">
        <v>157</v>
      </c>
      <c r="E6" s="63">
        <v>10.95</v>
      </c>
      <c r="F6" s="145">
        <f>IF(ISNUMBER(E6),RANK(E6,E$3:E$100,1),"")</f>
        <v>4</v>
      </c>
      <c r="G6" s="147">
        <f>IF(ISNUMBER(F6),IF(11-F6&lt;=0,"",11-F6-(COUNTIF(F:F,F6)-1)/2),"")</f>
        <v>7</v>
      </c>
      <c r="H6" s="148">
        <f>IF(ISNUMBER(E6),E6,90)</f>
        <v>10.95</v>
      </c>
      <c r="I6" s="66">
        <v>16.88</v>
      </c>
      <c r="J6" s="145">
        <f>IF(ISNUMBER(I6),RANK(I6,I$3:I$100,1),"")</f>
        <v>16</v>
      </c>
      <c r="K6" s="147" t="str">
        <f>IF(ISNUMBER(J6),IF(11-J6&lt;=0,"",11-J6-(COUNTIF(J:J,J6)-1)/2),"")</f>
        <v/>
      </c>
      <c r="L6" s="148">
        <f>IF(ISNUMBER(I6),I6,90)</f>
        <v>16.88</v>
      </c>
      <c r="M6" s="149">
        <f>H6+L6</f>
        <v>27.83</v>
      </c>
      <c r="N6" s="145">
        <f>RANK(M6,M$3:M$100,1)</f>
        <v>4</v>
      </c>
      <c r="O6" s="40"/>
      <c r="P6"/>
    </row>
    <row r="7" spans="1:18" s="13" customFormat="1" x14ac:dyDescent="0.2">
      <c r="A7" s="34">
        <v>12</v>
      </c>
      <c r="B7" s="34">
        <v>36</v>
      </c>
      <c r="C7" s="30" t="s">
        <v>64</v>
      </c>
      <c r="D7" s="31" t="s">
        <v>134</v>
      </c>
      <c r="E7" s="63">
        <v>14.53</v>
      </c>
      <c r="F7" s="145">
        <f>IF(ISNUMBER(E7),RANK(E7,E$3:E$100,1),"")</f>
        <v>10</v>
      </c>
      <c r="G7" s="147">
        <f>IF(ISNUMBER(F7),IF(11-F7&lt;=0,"",11-F7-(COUNTIF(F:F,F7)-1)/2),"")</f>
        <v>1</v>
      </c>
      <c r="H7" s="148">
        <f>IF(ISNUMBER(E7),E7,90)</f>
        <v>14.53</v>
      </c>
      <c r="I7" s="66">
        <v>14.16</v>
      </c>
      <c r="J7" s="145">
        <f>IF(ISNUMBER(I7),RANK(I7,I$3:I$100,1),"")</f>
        <v>8</v>
      </c>
      <c r="K7" s="147">
        <f>IF(ISNUMBER(J7),IF(11-J7&lt;=0,"",11-J7-(COUNTIF(J:J,J7)-1)/2),"")</f>
        <v>3</v>
      </c>
      <c r="L7" s="148">
        <f>IF(ISNUMBER(I7),I7,90)</f>
        <v>14.16</v>
      </c>
      <c r="M7" s="149">
        <f>H7+L7</f>
        <v>28.689999999999998</v>
      </c>
      <c r="N7" s="145">
        <f>RANK(M7,M$3:M$100,1)</f>
        <v>5</v>
      </c>
      <c r="O7" s="39"/>
      <c r="P7"/>
    </row>
    <row r="8" spans="1:18" s="13" customFormat="1" x14ac:dyDescent="0.2">
      <c r="A8" s="34">
        <v>18</v>
      </c>
      <c r="B8" s="34">
        <v>13</v>
      </c>
      <c r="C8" s="30" t="s">
        <v>56</v>
      </c>
      <c r="D8" s="35" t="s">
        <v>140</v>
      </c>
      <c r="E8" s="125">
        <v>13.9</v>
      </c>
      <c r="F8" s="145">
        <f>IF(ISNUMBER(E8),RANK(E8,E$3:E$100,1),"")</f>
        <v>8</v>
      </c>
      <c r="G8" s="147">
        <f>IF(ISNUMBER(F8),IF(11-F8&lt;=0,"",11-F8-(COUNTIF(F:F,F8)-1)/2),"")</f>
        <v>3</v>
      </c>
      <c r="H8" s="148">
        <f>IF(ISNUMBER(E8),E8,90)</f>
        <v>13.9</v>
      </c>
      <c r="I8" s="51">
        <v>14.85</v>
      </c>
      <c r="J8" s="145">
        <f>IF(ISNUMBER(I8),RANK(I8,I$3:I$100,1),"")</f>
        <v>10</v>
      </c>
      <c r="K8" s="147">
        <f>IF(ISNUMBER(J8),IF(11-J8&lt;=0,"",11-J8-(COUNTIF(J:J,J8)-1)/2),"")</f>
        <v>1</v>
      </c>
      <c r="L8" s="148">
        <f>IF(ISNUMBER(I8),I8,90)</f>
        <v>14.85</v>
      </c>
      <c r="M8" s="149">
        <f>H8+L8</f>
        <v>28.75</v>
      </c>
      <c r="N8" s="145">
        <f>RANK(M8,M$3:M$100,1)</f>
        <v>6</v>
      </c>
      <c r="O8" s="39"/>
      <c r="P8"/>
    </row>
    <row r="9" spans="1:18" s="13" customFormat="1" x14ac:dyDescent="0.2">
      <c r="A9" s="34">
        <v>25</v>
      </c>
      <c r="B9" s="34">
        <v>17</v>
      </c>
      <c r="C9" s="30" t="s">
        <v>56</v>
      </c>
      <c r="D9" s="31" t="s">
        <v>147</v>
      </c>
      <c r="E9" s="63">
        <v>15.06</v>
      </c>
      <c r="F9" s="145">
        <f>IF(ISNUMBER(E9),RANK(E9,E$3:E$100,1),"")</f>
        <v>11</v>
      </c>
      <c r="G9" s="147" t="str">
        <f>IF(ISNUMBER(F9),IF(11-F9&lt;=0,"",11-F9-(COUNTIF(F:F,F9)-1)/2),"")</f>
        <v/>
      </c>
      <c r="H9" s="148">
        <f>IF(ISNUMBER(E9),E9,90)</f>
        <v>15.06</v>
      </c>
      <c r="I9" s="66">
        <v>15.96</v>
      </c>
      <c r="J9" s="145">
        <f>IF(ISNUMBER(I9),RANK(I9,I$3:I$100,1),"")</f>
        <v>12</v>
      </c>
      <c r="K9" s="147" t="str">
        <f>IF(ISNUMBER(J9),IF(11-J9&lt;=0,"",11-J9-(COUNTIF(J:J,J9)-1)/2),"")</f>
        <v/>
      </c>
      <c r="L9" s="148">
        <f>IF(ISNUMBER(I9),I9,90)</f>
        <v>15.96</v>
      </c>
      <c r="M9" s="149">
        <f>H9+L9</f>
        <v>31.020000000000003</v>
      </c>
      <c r="N9" s="145">
        <f>RANK(M9,M$3:M$100,1)</f>
        <v>7</v>
      </c>
      <c r="O9" s="40"/>
      <c r="P9"/>
    </row>
    <row r="10" spans="1:18" s="13" customFormat="1" x14ac:dyDescent="0.2">
      <c r="A10" s="34">
        <v>39</v>
      </c>
      <c r="B10" s="34">
        <v>44</v>
      </c>
      <c r="C10" s="30" t="s">
        <v>61</v>
      </c>
      <c r="D10" s="35" t="s">
        <v>162</v>
      </c>
      <c r="E10" s="63">
        <v>10.06</v>
      </c>
      <c r="F10" s="145">
        <f>IF(ISNUMBER(E10),RANK(E10,E$3:E$100,1),"")</f>
        <v>1</v>
      </c>
      <c r="G10" s="147">
        <f>IF(ISNUMBER(F10),IF(11-F10&lt;=0,"",11-F10-(COUNTIF(F:F,F10)-1)/2),"")</f>
        <v>10</v>
      </c>
      <c r="H10" s="148">
        <f>IF(ISNUMBER(E10),E10,90)</f>
        <v>10.06</v>
      </c>
      <c r="I10" s="51">
        <v>20.98</v>
      </c>
      <c r="J10" s="145">
        <f>IF(ISNUMBER(I10),RANK(I10,I$3:I$100,1),"")</f>
        <v>20</v>
      </c>
      <c r="K10" s="147" t="str">
        <f>IF(ISNUMBER(J10),IF(11-J10&lt;=0,"",11-J10-(COUNTIF(J:J,J10)-1)/2),"")</f>
        <v/>
      </c>
      <c r="L10" s="148">
        <f>IF(ISNUMBER(I10),I10,90)</f>
        <v>20.98</v>
      </c>
      <c r="M10" s="149">
        <f>H10+L10</f>
        <v>31.04</v>
      </c>
      <c r="N10" s="145">
        <f>RANK(M10,M$3:M$100,1)</f>
        <v>8</v>
      </c>
      <c r="O10" s="39"/>
      <c r="P10"/>
    </row>
    <row r="11" spans="1:18" s="13" customFormat="1" x14ac:dyDescent="0.2">
      <c r="A11" s="34">
        <v>11</v>
      </c>
      <c r="B11" s="59">
        <v>4</v>
      </c>
      <c r="C11" s="30" t="s">
        <v>64</v>
      </c>
      <c r="D11" s="31" t="s">
        <v>133</v>
      </c>
      <c r="E11" s="63">
        <v>22.42</v>
      </c>
      <c r="F11" s="145">
        <f>IF(ISNUMBER(E11),RANK(E11,E$3:E$100,1),"")</f>
        <v>18</v>
      </c>
      <c r="G11" s="147" t="str">
        <f>IF(ISNUMBER(F11),IF(11-F11&lt;=0,"",11-F11-(COUNTIF(F:F,F11)-1)/2),"")</f>
        <v/>
      </c>
      <c r="H11" s="148">
        <f>IF(ISNUMBER(E11),E11,90)</f>
        <v>22.42</v>
      </c>
      <c r="I11" s="66">
        <v>9.69</v>
      </c>
      <c r="J11" s="145">
        <f>IF(ISNUMBER(I11),RANK(I11,I$3:I$100,1),"")</f>
        <v>1</v>
      </c>
      <c r="K11" s="147">
        <f>IF(ISNUMBER(J11),IF(11-J11&lt;=0,"",11-J11-(COUNTIF(J:J,J11)-1)/2),"")</f>
        <v>10</v>
      </c>
      <c r="L11" s="148">
        <f>IF(ISNUMBER(I11),I11,90)</f>
        <v>9.69</v>
      </c>
      <c r="M11" s="149">
        <f>H11+L11</f>
        <v>32.11</v>
      </c>
      <c r="N11" s="145">
        <f>RANK(M11,M$3:M$100,1)</f>
        <v>9</v>
      </c>
      <c r="O11" s="39"/>
      <c r="P11"/>
    </row>
    <row r="12" spans="1:18" s="13" customFormat="1" x14ac:dyDescent="0.2">
      <c r="A12" s="34">
        <v>17</v>
      </c>
      <c r="B12" s="59">
        <v>42</v>
      </c>
      <c r="C12" s="30" t="s">
        <v>58</v>
      </c>
      <c r="D12" s="31" t="s">
        <v>139</v>
      </c>
      <c r="E12" s="63">
        <v>18.07</v>
      </c>
      <c r="F12" s="145">
        <f>IF(ISNUMBER(E12),RANK(E12,E$3:E$100,1),"")</f>
        <v>13</v>
      </c>
      <c r="G12" s="147" t="str">
        <f>IF(ISNUMBER(F12),IF(11-F12&lt;=0,"",11-F12-(COUNTIF(F:F,F12)-1)/2),"")</f>
        <v/>
      </c>
      <c r="H12" s="148">
        <f>IF(ISNUMBER(E12),E12,90)</f>
        <v>18.07</v>
      </c>
      <c r="I12" s="66">
        <v>15.26</v>
      </c>
      <c r="J12" s="145">
        <f>IF(ISNUMBER(I12),RANK(I12,I$3:I$100,1),"")</f>
        <v>11</v>
      </c>
      <c r="K12" s="147" t="str">
        <f>IF(ISNUMBER(J12),IF(11-J12&lt;=0,"",11-J12-(COUNTIF(J:J,J12)-1)/2),"")</f>
        <v/>
      </c>
      <c r="L12" s="148">
        <f>IF(ISNUMBER(I12),I12,90)</f>
        <v>15.26</v>
      </c>
      <c r="M12" s="149">
        <f>H12+L12</f>
        <v>33.33</v>
      </c>
      <c r="N12" s="145">
        <f>RANK(M12,M$3:M$100,1)</f>
        <v>10</v>
      </c>
      <c r="O12" s="40"/>
      <c r="P12"/>
    </row>
    <row r="13" spans="1:18" s="13" customFormat="1" x14ac:dyDescent="0.2">
      <c r="A13" s="34">
        <v>19</v>
      </c>
      <c r="B13" s="59">
        <v>16</v>
      </c>
      <c r="C13" s="30" t="s">
        <v>58</v>
      </c>
      <c r="D13" s="37" t="s">
        <v>141</v>
      </c>
      <c r="E13" s="63">
        <v>26.42</v>
      </c>
      <c r="F13" s="145">
        <f>IF(ISNUMBER(E13),RANK(E13,E$3:E$100,1),"")</f>
        <v>20</v>
      </c>
      <c r="G13" s="147" t="str">
        <f>IF(ISNUMBER(F13),IF(11-F13&lt;=0,"",11-F13-(COUNTIF(F:F,F13)-1)/2),"")</f>
        <v/>
      </c>
      <c r="H13" s="148">
        <f>IF(ISNUMBER(E13),E13,90)</f>
        <v>26.42</v>
      </c>
      <c r="I13" s="66">
        <v>10.85</v>
      </c>
      <c r="J13" s="145">
        <f>IF(ISNUMBER(I13),RANK(I13,I$3:I$100,1),"")</f>
        <v>3</v>
      </c>
      <c r="K13" s="147">
        <f>IF(ISNUMBER(J13),IF(11-J13&lt;=0,"",11-J13-(COUNTIF(J:J,J13)-1)/2),"")</f>
        <v>8</v>
      </c>
      <c r="L13" s="148">
        <f>IF(ISNUMBER(I13),I13,90)</f>
        <v>10.85</v>
      </c>
      <c r="M13" s="149">
        <f>H13+L13</f>
        <v>37.270000000000003</v>
      </c>
      <c r="N13" s="145">
        <f>RANK(M13,M$3:M$100,1)</f>
        <v>11</v>
      </c>
      <c r="O13" s="39"/>
      <c r="P13"/>
    </row>
    <row r="14" spans="1:18" s="13" customFormat="1" x14ac:dyDescent="0.2">
      <c r="A14" s="34">
        <v>37</v>
      </c>
      <c r="B14" s="34">
        <v>35</v>
      </c>
      <c r="C14" s="30" t="s">
        <v>159</v>
      </c>
      <c r="D14" s="31" t="s">
        <v>160</v>
      </c>
      <c r="E14" s="63">
        <v>21.71</v>
      </c>
      <c r="F14" s="145">
        <f>IF(ISNUMBER(E14),RANK(E14,E$3:E$100,1),"")</f>
        <v>16</v>
      </c>
      <c r="G14" s="147" t="str">
        <f>IF(ISNUMBER(F14),IF(11-F14&lt;=0,"",11-F14-(COUNTIF(F:F,F14)-1)/2),"")</f>
        <v/>
      </c>
      <c r="H14" s="148">
        <f>IF(ISNUMBER(E14),E14,90)</f>
        <v>21.71</v>
      </c>
      <c r="I14" s="66">
        <v>16.62</v>
      </c>
      <c r="J14" s="145">
        <f>IF(ISNUMBER(I14),RANK(I14,I$3:I$100,1),"")</f>
        <v>14</v>
      </c>
      <c r="K14" s="147" t="str">
        <f>IF(ISNUMBER(J14),IF(11-J14&lt;=0,"",11-J14-(COUNTIF(J:J,J14)-1)/2),"")</f>
        <v/>
      </c>
      <c r="L14" s="148">
        <f>IF(ISNUMBER(I14),I14,90)</f>
        <v>16.62</v>
      </c>
      <c r="M14" s="149">
        <f>H14+L14</f>
        <v>38.33</v>
      </c>
      <c r="N14" s="145">
        <f>RANK(M14,M$3:M$100,1)</f>
        <v>12</v>
      </c>
      <c r="O14" s="39"/>
      <c r="P14"/>
    </row>
    <row r="15" spans="1:18" s="13" customFormat="1" x14ac:dyDescent="0.2">
      <c r="A15" s="34">
        <v>33</v>
      </c>
      <c r="B15" s="34">
        <v>40</v>
      </c>
      <c r="C15" s="30" t="s">
        <v>58</v>
      </c>
      <c r="D15" s="31" t="s">
        <v>155</v>
      </c>
      <c r="E15" s="50">
        <v>22.75</v>
      </c>
      <c r="F15" s="145">
        <f>IF(ISNUMBER(E15),RANK(E15,E$3:E$100,1),"")</f>
        <v>19</v>
      </c>
      <c r="G15" s="147" t="str">
        <f>IF(ISNUMBER(F15),IF(11-F15&lt;=0,"",11-F15-(COUNTIF(F:F,F15)-1)/2),"")</f>
        <v/>
      </c>
      <c r="H15" s="148">
        <f>IF(ISNUMBER(E15),E15,90)</f>
        <v>22.75</v>
      </c>
      <c r="I15" s="64">
        <v>16.8</v>
      </c>
      <c r="J15" s="145">
        <f>IF(ISNUMBER(I15),RANK(I15,I$3:I$100,1),"")</f>
        <v>15</v>
      </c>
      <c r="K15" s="147" t="str">
        <f>IF(ISNUMBER(J15),IF(11-J15&lt;=0,"",11-J15-(COUNTIF(J:J,J15)-1)/2),"")</f>
        <v/>
      </c>
      <c r="L15" s="148">
        <f>IF(ISNUMBER(I15),I15,90)</f>
        <v>16.8</v>
      </c>
      <c r="M15" s="149">
        <f>H15+L15</f>
        <v>39.549999999999997</v>
      </c>
      <c r="N15" s="145">
        <f>RANK(M15,M$3:M$100,1)</f>
        <v>13</v>
      </c>
      <c r="O15" s="39"/>
    </row>
    <row r="16" spans="1:18" s="13" customFormat="1" x14ac:dyDescent="0.2">
      <c r="A16" s="34">
        <v>30</v>
      </c>
      <c r="B16" s="34">
        <v>29</v>
      </c>
      <c r="C16" s="30" t="s">
        <v>58</v>
      </c>
      <c r="D16" s="35" t="s">
        <v>152</v>
      </c>
      <c r="E16" s="125">
        <v>10.199999999999999</v>
      </c>
      <c r="F16" s="145">
        <f>IF(ISNUMBER(E16),RANK(E16,E$3:E$100,1),"")</f>
        <v>2</v>
      </c>
      <c r="G16" s="147">
        <f>IF(ISNUMBER(F16),IF(11-F16&lt;=0,"",11-F16-(COUNTIF(F:F,F16)-1)/2),"")</f>
        <v>9</v>
      </c>
      <c r="H16" s="148">
        <f>IF(ISNUMBER(E16),E16,90)</f>
        <v>10.199999999999999</v>
      </c>
      <c r="I16" s="66" t="s">
        <v>289</v>
      </c>
      <c r="J16" s="145" t="str">
        <f>IF(ISNUMBER(I16),RANK(I16,I$3:I$100,1),"")</f>
        <v/>
      </c>
      <c r="K16" s="147" t="str">
        <f>IF(ISNUMBER(J16),IF(11-J16&lt;=0,"",11-J16-(COUNTIF(J:J,J16)-1)/2),"")</f>
        <v/>
      </c>
      <c r="L16" s="148">
        <f>IF(ISNUMBER(I16),I16,90)</f>
        <v>90</v>
      </c>
      <c r="M16" s="149">
        <f>H16+L16</f>
        <v>100.2</v>
      </c>
      <c r="N16" s="145">
        <f>RANK(M16,M$3:M$100,1)</f>
        <v>14</v>
      </c>
      <c r="O16" s="40"/>
      <c r="P16"/>
    </row>
    <row r="17" spans="1:18" x14ac:dyDescent="0.2">
      <c r="A17" s="34">
        <v>23</v>
      </c>
      <c r="B17" s="34">
        <v>32</v>
      </c>
      <c r="C17" s="30" t="s">
        <v>58</v>
      </c>
      <c r="D17" s="35" t="s">
        <v>145</v>
      </c>
      <c r="E17" s="63" t="s">
        <v>289</v>
      </c>
      <c r="F17" s="145" t="str">
        <f>IF(ISNUMBER(E17),RANK(E17,E$3:E$100,1),"")</f>
        <v/>
      </c>
      <c r="G17" s="147" t="str">
        <f>IF(ISNUMBER(F17),IF(11-F17&lt;=0,"",11-F17-(COUNTIF(F:F,F17)-1)/2),"")</f>
        <v/>
      </c>
      <c r="H17" s="148">
        <f>IF(ISNUMBER(E17),E17,90)</f>
        <v>90</v>
      </c>
      <c r="I17" s="66">
        <v>10.38</v>
      </c>
      <c r="J17" s="145">
        <f>IF(ISNUMBER(I17),RANK(I17,I$3:I$100,1),"")</f>
        <v>2</v>
      </c>
      <c r="K17" s="147">
        <f>IF(ISNUMBER(J17),IF(11-J17&lt;=0,"",11-J17-(COUNTIF(J:J,J17)-1)/2),"")</f>
        <v>9</v>
      </c>
      <c r="L17" s="148">
        <f>IF(ISNUMBER(I17),I17,90)</f>
        <v>10.38</v>
      </c>
      <c r="M17" s="149">
        <f>H17+L17</f>
        <v>100.38</v>
      </c>
      <c r="N17" s="145">
        <f>RANK(M17,M$3:M$100,1)</f>
        <v>15</v>
      </c>
      <c r="O17" s="39"/>
      <c r="P17" s="13"/>
      <c r="Q17" s="13"/>
      <c r="R17" s="13"/>
    </row>
    <row r="18" spans="1:18" x14ac:dyDescent="0.2">
      <c r="A18" s="34">
        <v>28</v>
      </c>
      <c r="B18" s="59">
        <v>26</v>
      </c>
      <c r="C18" s="30" t="s">
        <v>58</v>
      </c>
      <c r="D18" s="31" t="s">
        <v>150</v>
      </c>
      <c r="E18" s="125">
        <v>11.7</v>
      </c>
      <c r="F18" s="145">
        <f>IF(ISNUMBER(E18),RANK(E18,E$3:E$100,1),"")</f>
        <v>7</v>
      </c>
      <c r="G18" s="147">
        <f>IF(ISNUMBER(F18),IF(11-F18&lt;=0,"",11-F18-(COUNTIF(F:F,F18)-1)/2),"")</f>
        <v>4</v>
      </c>
      <c r="H18" s="148">
        <f>IF(ISNUMBER(E18),E18,90)</f>
        <v>11.7</v>
      </c>
      <c r="I18" s="64" t="s">
        <v>289</v>
      </c>
      <c r="J18" s="145" t="str">
        <f>IF(ISNUMBER(I18),RANK(I18,I$3:I$100,1),"")</f>
        <v/>
      </c>
      <c r="K18" s="147" t="str">
        <f>IF(ISNUMBER(J18),IF(11-J18&lt;=0,"",11-J18-(COUNTIF(J:J,J18)-1)/2),"")</f>
        <v/>
      </c>
      <c r="L18" s="148">
        <f>IF(ISNUMBER(I18),I18,90)</f>
        <v>90</v>
      </c>
      <c r="M18" s="149">
        <f>H18+L18</f>
        <v>101.7</v>
      </c>
      <c r="N18" s="145">
        <f>RANK(M18,M$3:M$100,1)</f>
        <v>16</v>
      </c>
      <c r="O18" s="39"/>
      <c r="Q18" s="13"/>
      <c r="R18" s="13"/>
    </row>
    <row r="19" spans="1:18" x14ac:dyDescent="0.2">
      <c r="A19" s="34">
        <v>44</v>
      </c>
      <c r="B19" s="34">
        <v>34</v>
      </c>
      <c r="C19" s="30" t="s">
        <v>109</v>
      </c>
      <c r="D19" s="31" t="s">
        <v>167</v>
      </c>
      <c r="E19" s="63" t="s">
        <v>289</v>
      </c>
      <c r="F19" s="145" t="str">
        <f>IF(ISNUMBER(E19),RANK(E19,E$3:E$100,1),"")</f>
        <v/>
      </c>
      <c r="G19" s="147" t="str">
        <f>IF(ISNUMBER(F19),IF(11-F19&lt;=0,"",11-F19-(COUNTIF(F:F,F19)-1)/2),"")</f>
        <v/>
      </c>
      <c r="H19" s="148">
        <f>IF(ISNUMBER(E19),E19,90)</f>
        <v>90</v>
      </c>
      <c r="I19" s="66">
        <v>12.92</v>
      </c>
      <c r="J19" s="145">
        <f>IF(ISNUMBER(I19),RANK(I19,I$3:I$100,1),"")</f>
        <v>5</v>
      </c>
      <c r="K19" s="147">
        <f>IF(ISNUMBER(J19),IF(11-J19&lt;=0,"",11-J19-(COUNTIF(J:J,J19)-1)/2),"")</f>
        <v>6</v>
      </c>
      <c r="L19" s="148">
        <f>IF(ISNUMBER(I19),I19,90)</f>
        <v>12.92</v>
      </c>
      <c r="M19" s="149">
        <f>H19+L19</f>
        <v>102.92</v>
      </c>
      <c r="N19" s="145">
        <f>RANK(M19,M$3:M$100,1)</f>
        <v>17</v>
      </c>
      <c r="O19" s="39"/>
      <c r="Q19" s="13"/>
      <c r="R19" s="13"/>
    </row>
    <row r="20" spans="1:18" x14ac:dyDescent="0.2">
      <c r="A20" s="34">
        <v>2</v>
      </c>
      <c r="B20" s="34">
        <v>7</v>
      </c>
      <c r="C20" s="30" t="s">
        <v>58</v>
      </c>
      <c r="D20" s="35" t="s">
        <v>124</v>
      </c>
      <c r="E20" s="63" t="s">
        <v>289</v>
      </c>
      <c r="F20" s="145" t="str">
        <f>IF(ISNUMBER(E20),RANK(E20,E$3:E$100,1),"")</f>
        <v/>
      </c>
      <c r="G20" s="147" t="str">
        <f>IF(ISNUMBER(F20),IF(11-F20&lt;=0,"",11-F20-(COUNTIF(F:F,F20)-1)/2),"")</f>
        <v/>
      </c>
      <c r="H20" s="148">
        <f>IF(ISNUMBER(E20),E20,90)</f>
        <v>90</v>
      </c>
      <c r="I20" s="66">
        <v>13.39</v>
      </c>
      <c r="J20" s="145">
        <f>IF(ISNUMBER(I20),RANK(I20,I$3:I$100,1),"")</f>
        <v>6</v>
      </c>
      <c r="K20" s="147">
        <f>IF(ISNUMBER(J20),IF(11-J20&lt;=0,"",11-J20-(COUNTIF(J:J,J20)-1)/2),"")</f>
        <v>5</v>
      </c>
      <c r="L20" s="148">
        <f>IF(ISNUMBER(I20),I20,90)</f>
        <v>13.39</v>
      </c>
      <c r="M20" s="149">
        <f>H20+L20</f>
        <v>103.39</v>
      </c>
      <c r="N20" s="145">
        <f>RANK(M20,M$3:M$100,1)</f>
        <v>18</v>
      </c>
      <c r="O20" s="39"/>
      <c r="Q20" s="13"/>
      <c r="R20" s="13"/>
    </row>
    <row r="21" spans="1:18" x14ac:dyDescent="0.2">
      <c r="A21" s="34">
        <v>41</v>
      </c>
      <c r="B21" s="59">
        <v>3</v>
      </c>
      <c r="C21" s="30" t="s">
        <v>64</v>
      </c>
      <c r="D21" s="35" t="s">
        <v>164</v>
      </c>
      <c r="E21" s="63">
        <v>13.91</v>
      </c>
      <c r="F21" s="145">
        <f>IF(ISNUMBER(E21),RANK(E21,E$3:E$100,1),"")</f>
        <v>9</v>
      </c>
      <c r="G21" s="147">
        <f>IF(ISNUMBER(F21),IF(11-F21&lt;=0,"",11-F21-(COUNTIF(F:F,F21)-1)/2),"")</f>
        <v>2</v>
      </c>
      <c r="H21" s="148">
        <f>IF(ISNUMBER(E21),E21,90)</f>
        <v>13.91</v>
      </c>
      <c r="I21" s="64" t="s">
        <v>289</v>
      </c>
      <c r="J21" s="145" t="str">
        <f>IF(ISNUMBER(I21),RANK(I21,I$3:I$100,1),"")</f>
        <v/>
      </c>
      <c r="K21" s="147" t="str">
        <f>IF(ISNUMBER(J21),IF(11-J21&lt;=0,"",11-J21-(COUNTIF(J:J,J21)-1)/2),"")</f>
        <v/>
      </c>
      <c r="L21" s="148">
        <f>IF(ISNUMBER(I21),I21,90)</f>
        <v>90</v>
      </c>
      <c r="M21" s="149">
        <f>H21+L21</f>
        <v>103.91</v>
      </c>
      <c r="N21" s="145">
        <f>RANK(M21,M$3:M$100,1)</f>
        <v>19</v>
      </c>
      <c r="O21" s="39"/>
      <c r="P21" s="13"/>
      <c r="Q21" s="13"/>
      <c r="R21" s="13"/>
    </row>
    <row r="22" spans="1:18" x14ac:dyDescent="0.2">
      <c r="A22" s="34">
        <v>29</v>
      </c>
      <c r="B22" s="34">
        <v>21</v>
      </c>
      <c r="C22" s="30" t="s">
        <v>58</v>
      </c>
      <c r="D22" s="31" t="s">
        <v>151</v>
      </c>
      <c r="E22" s="63" t="s">
        <v>289</v>
      </c>
      <c r="F22" s="145" t="str">
        <f>IF(ISNUMBER(E22),RANK(E22,E$3:E$100,1),"")</f>
        <v/>
      </c>
      <c r="G22" s="147" t="str">
        <f>IF(ISNUMBER(F22),IF(11-F22&lt;=0,"",11-F22-(COUNTIF(F:F,F22)-1)/2),"")</f>
        <v/>
      </c>
      <c r="H22" s="148">
        <f>IF(ISNUMBER(E22),E22,90)</f>
        <v>90</v>
      </c>
      <c r="I22" s="66">
        <v>14.31</v>
      </c>
      <c r="J22" s="145">
        <f>IF(ISNUMBER(I22),RANK(I22,I$3:I$100,1),"")</f>
        <v>9</v>
      </c>
      <c r="K22" s="147">
        <f>IF(ISNUMBER(J22),IF(11-J22&lt;=0,"",11-J22-(COUNTIF(J:J,J22)-1)/2),"")</f>
        <v>2</v>
      </c>
      <c r="L22" s="148">
        <f>IF(ISNUMBER(I22),I22,90)</f>
        <v>14.31</v>
      </c>
      <c r="M22" s="149">
        <f>H22+L22</f>
        <v>104.31</v>
      </c>
      <c r="N22" s="145">
        <f>RANK(M22,M$3:M$100,1)</f>
        <v>20</v>
      </c>
      <c r="O22" s="39"/>
      <c r="Q22" s="13"/>
      <c r="R22" s="13"/>
    </row>
    <row r="23" spans="1:18" x14ac:dyDescent="0.2">
      <c r="A23" s="34">
        <v>7</v>
      </c>
      <c r="B23" s="59">
        <v>18</v>
      </c>
      <c r="C23" s="30" t="s">
        <v>58</v>
      </c>
      <c r="D23" s="35" t="s">
        <v>129</v>
      </c>
      <c r="E23" s="63" t="s">
        <v>289</v>
      </c>
      <c r="F23" s="145" t="str">
        <f>IF(ISNUMBER(E23),RANK(E23,E$3:E$100,1),"")</f>
        <v/>
      </c>
      <c r="G23" s="147" t="str">
        <f>IF(ISNUMBER(F23),IF(11-F23&lt;=0,"",11-F23-(COUNTIF(F:F,F23)-1)/2),"")</f>
        <v/>
      </c>
      <c r="H23" s="148">
        <f>IF(ISNUMBER(E23),E23,90)</f>
        <v>90</v>
      </c>
      <c r="I23" s="66">
        <v>17.77</v>
      </c>
      <c r="J23" s="145">
        <f>IF(ISNUMBER(I23),RANK(I23,I$3:I$100,1),"")</f>
        <v>17</v>
      </c>
      <c r="K23" s="147" t="str">
        <f>IF(ISNUMBER(J23),IF(11-J23&lt;=0,"",11-J23-(COUNTIF(J:J,J23)-1)/2),"")</f>
        <v/>
      </c>
      <c r="L23" s="148">
        <f>IF(ISNUMBER(I23),I23,90)</f>
        <v>17.77</v>
      </c>
      <c r="M23" s="149">
        <f>H23+L23</f>
        <v>107.77</v>
      </c>
      <c r="N23" s="145">
        <f>RANK(M23,M$3:M$100,1)</f>
        <v>21</v>
      </c>
      <c r="O23" s="39"/>
      <c r="P23" s="13"/>
      <c r="Q23" s="13"/>
      <c r="R23" s="13"/>
    </row>
    <row r="24" spans="1:18" x14ac:dyDescent="0.2">
      <c r="A24" s="34">
        <v>6</v>
      </c>
      <c r="B24" s="34">
        <v>15</v>
      </c>
      <c r="C24" s="30" t="s">
        <v>61</v>
      </c>
      <c r="D24" s="31" t="s">
        <v>128</v>
      </c>
      <c r="E24" s="50">
        <v>17.809999999999999</v>
      </c>
      <c r="F24" s="145">
        <f>IF(ISNUMBER(E24),RANK(E24,E$3:E$100,1),"")</f>
        <v>12</v>
      </c>
      <c r="G24" s="147" t="str">
        <f>IF(ISNUMBER(F24),IF(11-F24&lt;=0,"",11-F24-(COUNTIF(F:F,F24)-1)/2),"")</f>
        <v/>
      </c>
      <c r="H24" s="148">
        <f>IF(ISNUMBER(E24),E24,90)</f>
        <v>17.809999999999999</v>
      </c>
      <c r="I24" s="66" t="s">
        <v>289</v>
      </c>
      <c r="J24" s="145" t="str">
        <f>IF(ISNUMBER(I24),RANK(I24,I$3:I$100,1),"")</f>
        <v/>
      </c>
      <c r="K24" s="147" t="str">
        <f>IF(ISNUMBER(J24),IF(11-J24&lt;=0,"",11-J24-(COUNTIF(J:J,J24)-1)/2),"")</f>
        <v/>
      </c>
      <c r="L24" s="148">
        <f>IF(ISNUMBER(I24),I24,90)</f>
        <v>90</v>
      </c>
      <c r="M24" s="149">
        <f>H24+L24</f>
        <v>107.81</v>
      </c>
      <c r="N24" s="145">
        <f>RANK(M24,M$3:M$100,1)</f>
        <v>22</v>
      </c>
      <c r="O24" s="39"/>
      <c r="Q24" s="13"/>
      <c r="R24" s="13"/>
    </row>
    <row r="25" spans="1:18" x14ac:dyDescent="0.2">
      <c r="A25" s="59">
        <v>34</v>
      </c>
      <c r="B25" s="34">
        <v>14</v>
      </c>
      <c r="C25" s="30" t="s">
        <v>56</v>
      </c>
      <c r="D25" s="35" t="s">
        <v>156</v>
      </c>
      <c r="E25" s="63" t="s">
        <v>289</v>
      </c>
      <c r="F25" s="145" t="str">
        <f>IF(ISNUMBER(E25),RANK(E25,E$3:E$100,1),"")</f>
        <v/>
      </c>
      <c r="G25" s="147" t="str">
        <f>IF(ISNUMBER(F25),IF(11-F25&lt;=0,"",11-F25-(COUNTIF(F:F,F25)-1)/2),"")</f>
        <v/>
      </c>
      <c r="H25" s="148">
        <f>IF(ISNUMBER(E25),E25,90)</f>
        <v>90</v>
      </c>
      <c r="I25" s="66">
        <v>18.38</v>
      </c>
      <c r="J25" s="145">
        <f>IF(ISNUMBER(I25),RANK(I25,I$3:I$100,1),"")</f>
        <v>18</v>
      </c>
      <c r="K25" s="147" t="str">
        <f>IF(ISNUMBER(J25),IF(11-J25&lt;=0,"",11-J25-(COUNTIF(J:J,J25)-1)/2),"")</f>
        <v/>
      </c>
      <c r="L25" s="148">
        <f>IF(ISNUMBER(I25),I25,90)</f>
        <v>18.38</v>
      </c>
      <c r="M25" s="149">
        <f>H25+L25</f>
        <v>108.38</v>
      </c>
      <c r="N25" s="145">
        <f>RANK(M25,M$3:M$100,1)</f>
        <v>23</v>
      </c>
      <c r="O25" s="39"/>
      <c r="P25" s="13"/>
      <c r="Q25" s="13"/>
      <c r="R25" s="13"/>
    </row>
    <row r="26" spans="1:18" x14ac:dyDescent="0.2">
      <c r="A26" s="34">
        <v>32</v>
      </c>
      <c r="B26" s="59">
        <v>2</v>
      </c>
      <c r="C26" s="30" t="s">
        <v>61</v>
      </c>
      <c r="D26" s="31" t="s">
        <v>154</v>
      </c>
      <c r="E26" s="63">
        <v>18.48</v>
      </c>
      <c r="F26" s="145">
        <f>IF(ISNUMBER(E26),RANK(E26,E$3:E$100,1),"")</f>
        <v>14</v>
      </c>
      <c r="G26" s="147" t="str">
        <f>IF(ISNUMBER(F26),IF(11-F26&lt;=0,"",11-F26-(COUNTIF(F:F,F26)-1)/2),"")</f>
        <v/>
      </c>
      <c r="H26" s="148">
        <f>IF(ISNUMBER(E26),E26,90)</f>
        <v>18.48</v>
      </c>
      <c r="I26" s="51" t="s">
        <v>289</v>
      </c>
      <c r="J26" s="145" t="str">
        <f>IF(ISNUMBER(I26),RANK(I26,I$3:I$100,1),"")</f>
        <v/>
      </c>
      <c r="K26" s="147" t="str">
        <f>IF(ISNUMBER(J26),IF(11-J26&lt;=0,"",11-J26-(COUNTIF(J:J,J26)-1)/2),"")</f>
        <v/>
      </c>
      <c r="L26" s="148">
        <f>IF(ISNUMBER(I26),I26,90)</f>
        <v>90</v>
      </c>
      <c r="M26" s="149">
        <f>H26+L26</f>
        <v>108.48</v>
      </c>
      <c r="N26" s="145">
        <f>RANK(M26,M$3:M$100,1)</f>
        <v>24</v>
      </c>
      <c r="O26" s="39"/>
      <c r="P26" s="13"/>
      <c r="Q26" s="13"/>
      <c r="R26" s="13"/>
    </row>
    <row r="27" spans="1:18" x14ac:dyDescent="0.2">
      <c r="A27" s="34">
        <v>36</v>
      </c>
      <c r="B27" s="34">
        <v>9</v>
      </c>
      <c r="C27" s="30" t="s">
        <v>109</v>
      </c>
      <c r="D27" s="31" t="s">
        <v>158</v>
      </c>
      <c r="E27" s="63" t="s">
        <v>289</v>
      </c>
      <c r="F27" s="145" t="str">
        <f>IF(ISNUMBER(E27),RANK(E27,E$3:E$100,1),"")</f>
        <v/>
      </c>
      <c r="G27" s="147" t="str">
        <f>IF(ISNUMBER(F27),IF(11-F27&lt;=0,"",11-F27-(COUNTIF(F:F,F27)-1)/2),"")</f>
        <v/>
      </c>
      <c r="H27" s="148">
        <f>IF(ISNUMBER(E27),E27,90)</f>
        <v>90</v>
      </c>
      <c r="I27" s="66">
        <v>18.91</v>
      </c>
      <c r="J27" s="145">
        <f>IF(ISNUMBER(I27),RANK(I27,I$3:I$100,1),"")</f>
        <v>19</v>
      </c>
      <c r="K27" s="147" t="str">
        <f>IF(ISNUMBER(J27),IF(11-J27&lt;=0,"",11-J27-(COUNTIF(J:J,J27)-1)/2),"")</f>
        <v/>
      </c>
      <c r="L27" s="148">
        <f>IF(ISNUMBER(I27),I27,90)</f>
        <v>18.91</v>
      </c>
      <c r="M27" s="149">
        <f>H27+L27</f>
        <v>108.91</v>
      </c>
      <c r="N27" s="145">
        <f>RANK(M27,M$3:M$100,1)</f>
        <v>25</v>
      </c>
      <c r="O27" s="40"/>
      <c r="P27" s="13"/>
      <c r="Q27" s="13"/>
      <c r="R27" s="13"/>
    </row>
    <row r="28" spans="1:18" x14ac:dyDescent="0.2">
      <c r="A28" s="59">
        <v>8</v>
      </c>
      <c r="B28" s="34">
        <v>33</v>
      </c>
      <c r="C28" s="30" t="s">
        <v>58</v>
      </c>
      <c r="D28" s="31" t="s">
        <v>130</v>
      </c>
      <c r="E28" s="125">
        <v>20.82</v>
      </c>
      <c r="F28" s="145">
        <f>IF(ISNUMBER(E28),RANK(E28,E$3:E$100,1),"")</f>
        <v>15</v>
      </c>
      <c r="G28" s="147" t="str">
        <f>IF(ISNUMBER(F28),IF(11-F28&lt;=0,"",11-F28-(COUNTIF(F:F,F28)-1)/2),"")</f>
        <v/>
      </c>
      <c r="H28" s="148">
        <f>IF(ISNUMBER(E28),E28,90)</f>
        <v>20.82</v>
      </c>
      <c r="I28" s="66" t="s">
        <v>289</v>
      </c>
      <c r="J28" s="145" t="str">
        <f>IF(ISNUMBER(I28),RANK(I28,I$3:I$100,1),"")</f>
        <v/>
      </c>
      <c r="K28" s="147" t="str">
        <f>IF(ISNUMBER(J28),IF(11-J28&lt;=0,"",11-J28-(COUNTIF(J:J,J28)-1)/2),"")</f>
        <v/>
      </c>
      <c r="L28" s="148">
        <f>IF(ISNUMBER(I28),I28,90)</f>
        <v>90</v>
      </c>
      <c r="M28" s="149">
        <f>H28+L28</f>
        <v>110.82</v>
      </c>
      <c r="N28" s="145">
        <f>RANK(M28,M$3:M$100,1)</f>
        <v>26</v>
      </c>
      <c r="O28" s="39"/>
      <c r="Q28" s="13"/>
      <c r="R28" s="13"/>
    </row>
    <row r="29" spans="1:18" x14ac:dyDescent="0.2">
      <c r="A29" s="34">
        <v>10</v>
      </c>
      <c r="B29" s="34">
        <v>30</v>
      </c>
      <c r="C29" s="30" t="s">
        <v>56</v>
      </c>
      <c r="D29" s="31" t="s">
        <v>132</v>
      </c>
      <c r="E29" s="50">
        <v>22.35</v>
      </c>
      <c r="F29" s="145">
        <f>IF(ISNUMBER(E29),RANK(E29,E$3:E$100,1),"")</f>
        <v>17</v>
      </c>
      <c r="G29" s="147" t="str">
        <f>IF(ISNUMBER(F29),IF(11-F29&lt;=0,"",11-F29-(COUNTIF(F:F,F29)-1)/2),"")</f>
        <v/>
      </c>
      <c r="H29" s="148">
        <f>IF(ISNUMBER(E29),E29,90)</f>
        <v>22.35</v>
      </c>
      <c r="I29" s="51" t="s">
        <v>289</v>
      </c>
      <c r="J29" s="145" t="str">
        <f>IF(ISNUMBER(I29),RANK(I29,I$3:I$100,1),"")</f>
        <v/>
      </c>
      <c r="K29" s="147" t="str">
        <f>IF(ISNUMBER(J29),IF(11-J29&lt;=0,"",11-J29-(COUNTIF(J:J,J29)-1)/2),"")</f>
        <v/>
      </c>
      <c r="L29" s="148">
        <f>IF(ISNUMBER(I29),I29,90)</f>
        <v>90</v>
      </c>
      <c r="M29" s="149">
        <f>H29+L29</f>
        <v>112.35</v>
      </c>
      <c r="N29" s="145">
        <f>RANK(M29,M$3:M$100,1)</f>
        <v>27</v>
      </c>
      <c r="O29" s="39"/>
      <c r="Q29" s="13"/>
      <c r="R29" s="13"/>
    </row>
    <row r="30" spans="1:18" x14ac:dyDescent="0.2">
      <c r="A30" s="34">
        <v>31</v>
      </c>
      <c r="B30" s="34">
        <v>10</v>
      </c>
      <c r="C30" s="30" t="s">
        <v>67</v>
      </c>
      <c r="D30" s="31" t="s">
        <v>153</v>
      </c>
      <c r="E30" s="63" t="s">
        <v>289</v>
      </c>
      <c r="F30" s="145" t="str">
        <f>IF(ISNUMBER(E30),RANK(E30,E$3:E$100,1),"")</f>
        <v/>
      </c>
      <c r="G30" s="147" t="str">
        <f>IF(ISNUMBER(F30),IF(11-F30&lt;=0,"",11-F30-(COUNTIF(F:F,F30)-1)/2),"")</f>
        <v/>
      </c>
      <c r="H30" s="148">
        <f>IF(ISNUMBER(E30),E30,90)</f>
        <v>90</v>
      </c>
      <c r="I30" s="51">
        <v>22.39</v>
      </c>
      <c r="J30" s="145">
        <f>IF(ISNUMBER(I30),RANK(I30,I$3:I$100,1),"")</f>
        <v>21</v>
      </c>
      <c r="K30" s="147" t="str">
        <f>IF(ISNUMBER(J30),IF(11-J30&lt;=0,"",11-J30-(COUNTIF(J:J,J30)-1)/2),"")</f>
        <v/>
      </c>
      <c r="L30" s="148">
        <f>IF(ISNUMBER(I30),I30,90)</f>
        <v>22.39</v>
      </c>
      <c r="M30" s="149">
        <f>H30+L30</f>
        <v>112.39</v>
      </c>
      <c r="N30" s="145">
        <f>RANK(M30,M$3:M$100,1)</f>
        <v>28</v>
      </c>
      <c r="O30" s="39"/>
      <c r="Q30" s="13"/>
      <c r="R30" s="13"/>
    </row>
    <row r="31" spans="1:18" x14ac:dyDescent="0.2">
      <c r="A31" s="34">
        <v>14</v>
      </c>
      <c r="B31" s="59">
        <v>24</v>
      </c>
      <c r="C31" s="30" t="s">
        <v>61</v>
      </c>
      <c r="D31" s="31" t="s">
        <v>136</v>
      </c>
      <c r="E31" s="63" t="s">
        <v>289</v>
      </c>
      <c r="F31" s="145" t="str">
        <f>IF(ISNUMBER(E31),RANK(E31,E$3:E$100,1),"")</f>
        <v/>
      </c>
      <c r="G31" s="147" t="str">
        <f>IF(ISNUMBER(F31),IF(11-F31&lt;=0,"",11-F31-(COUNTIF(F:F,F31)-1)/2),"")</f>
        <v/>
      </c>
      <c r="H31" s="148">
        <f>IF(ISNUMBER(E31),E31,90)</f>
        <v>90</v>
      </c>
      <c r="I31" s="66">
        <v>23.74</v>
      </c>
      <c r="J31" s="145">
        <f>IF(ISNUMBER(I31),RANK(I31,I$3:I$100,1),"")</f>
        <v>22</v>
      </c>
      <c r="K31" s="147" t="str">
        <f>IF(ISNUMBER(J31),IF(11-J31&lt;=0,"",11-J31-(COUNTIF(J:J,J31)-1)/2),"")</f>
        <v/>
      </c>
      <c r="L31" s="148">
        <f>IF(ISNUMBER(I31),I31,90)</f>
        <v>23.74</v>
      </c>
      <c r="M31" s="149">
        <f>H31+L31</f>
        <v>113.74</v>
      </c>
      <c r="N31" s="145">
        <f>RANK(M31,M$3:M$100,1)</f>
        <v>29</v>
      </c>
      <c r="O31" s="39"/>
      <c r="Q31" s="13"/>
      <c r="R31" s="13"/>
    </row>
    <row r="32" spans="1:18" x14ac:dyDescent="0.2">
      <c r="A32" s="34">
        <v>26</v>
      </c>
      <c r="B32" s="34">
        <v>19</v>
      </c>
      <c r="C32" s="30" t="s">
        <v>61</v>
      </c>
      <c r="D32" s="31" t="s">
        <v>148</v>
      </c>
      <c r="E32" s="63">
        <v>27.03</v>
      </c>
      <c r="F32" s="145">
        <f>IF(ISNUMBER(E32),RANK(E32,E$3:E$100,1),"")</f>
        <v>21</v>
      </c>
      <c r="G32" s="147" t="str">
        <f>IF(ISNUMBER(F32),IF(11-F32&lt;=0,"",11-F32-(COUNTIF(F:F,F32)-1)/2),"")</f>
        <v/>
      </c>
      <c r="H32" s="148">
        <f>IF(ISNUMBER(E32),E32,90)</f>
        <v>27.03</v>
      </c>
      <c r="I32" s="54" t="s">
        <v>289</v>
      </c>
      <c r="J32" s="145" t="str">
        <f>IF(ISNUMBER(I32),RANK(I32,I$3:I$100,1),"")</f>
        <v/>
      </c>
      <c r="K32" s="147" t="str">
        <f>IF(ISNUMBER(J32),IF(11-J32&lt;=0,"",11-J32-(COUNTIF(J:J,J32)-1)/2),"")</f>
        <v/>
      </c>
      <c r="L32" s="148">
        <f>IF(ISNUMBER(I32),I32,90)</f>
        <v>90</v>
      </c>
      <c r="M32" s="149">
        <f>H32+L32</f>
        <v>117.03</v>
      </c>
      <c r="N32" s="145">
        <f>RANK(M32,M$3:M$100,1)</f>
        <v>30</v>
      </c>
      <c r="O32" s="40"/>
      <c r="P32" s="13"/>
      <c r="Q32" s="13"/>
      <c r="R32" s="13"/>
    </row>
    <row r="33" spans="1:18" x14ac:dyDescent="0.2">
      <c r="A33" s="34">
        <v>38</v>
      </c>
      <c r="B33" s="59">
        <v>5</v>
      </c>
      <c r="C33" s="30" t="s">
        <v>56</v>
      </c>
      <c r="D33" s="31" t="s">
        <v>161</v>
      </c>
      <c r="E33" s="125">
        <v>28</v>
      </c>
      <c r="F33" s="145">
        <f>IF(ISNUMBER(E33),RANK(E33,E$3:E$100,1),"")</f>
        <v>22</v>
      </c>
      <c r="G33" s="147" t="str">
        <f>IF(ISNUMBER(F33),IF(11-F33&lt;=0,"",11-F33-(COUNTIF(F:F,F33)-1)/2),"")</f>
        <v/>
      </c>
      <c r="H33" s="148">
        <f>IF(ISNUMBER(E33),E33,90)</f>
        <v>28</v>
      </c>
      <c r="I33" s="66" t="s">
        <v>289</v>
      </c>
      <c r="J33" s="145" t="str">
        <f>IF(ISNUMBER(I33),RANK(I33,I$3:I$100,1),"")</f>
        <v/>
      </c>
      <c r="K33" s="147" t="str">
        <f>IF(ISNUMBER(J33),IF(11-J33&lt;=0,"",11-J33-(COUNTIF(J:J,J33)-1)/2),"")</f>
        <v/>
      </c>
      <c r="L33" s="148">
        <f>IF(ISNUMBER(I33),I33,90)</f>
        <v>90</v>
      </c>
      <c r="M33" s="149">
        <f>H33+L33</f>
        <v>118</v>
      </c>
      <c r="N33" s="145">
        <f>RANK(M33,M$3:M$100,1)</f>
        <v>31</v>
      </c>
      <c r="O33" s="39"/>
      <c r="Q33" s="13"/>
      <c r="R33" s="13"/>
    </row>
    <row r="34" spans="1:18" x14ac:dyDescent="0.2">
      <c r="A34" s="34">
        <v>40</v>
      </c>
      <c r="B34" s="34">
        <v>8</v>
      </c>
      <c r="C34" s="30" t="s">
        <v>56</v>
      </c>
      <c r="D34" s="35" t="s">
        <v>163</v>
      </c>
      <c r="E34" s="63" t="s">
        <v>289</v>
      </c>
      <c r="F34" s="145" t="str">
        <f>IF(ISNUMBER(E34),RANK(E34,E$3:E$100,1),"")</f>
        <v/>
      </c>
      <c r="G34" s="147" t="str">
        <f>IF(ISNUMBER(F34),IF(11-F34&lt;=0,"",11-F34-(COUNTIF(F:F,F34)-1)/2),"")</f>
        <v/>
      </c>
      <c r="H34" s="148">
        <f>IF(ISNUMBER(E34),E34,90)</f>
        <v>90</v>
      </c>
      <c r="I34" s="66">
        <v>31.31</v>
      </c>
      <c r="J34" s="145">
        <f>IF(ISNUMBER(I34),RANK(I34,I$3:I$100,1),"")</f>
        <v>23</v>
      </c>
      <c r="K34" s="147" t="str">
        <f>IF(ISNUMBER(J34),IF(11-J34&lt;=0,"",11-J34-(COUNTIF(J:J,J34)-1)/2),"")</f>
        <v/>
      </c>
      <c r="L34" s="148">
        <f>IF(ISNUMBER(I34),I34,90)</f>
        <v>31.31</v>
      </c>
      <c r="M34" s="149">
        <f>H34+L34</f>
        <v>121.31</v>
      </c>
      <c r="N34" s="145">
        <f>RANK(M34,M$3:M$100,1)</f>
        <v>32</v>
      </c>
      <c r="O34" s="39"/>
      <c r="Q34" s="13"/>
      <c r="R34" s="13"/>
    </row>
    <row r="35" spans="1:18" x14ac:dyDescent="0.2">
      <c r="A35" s="34">
        <v>5</v>
      </c>
      <c r="B35" s="59">
        <v>1</v>
      </c>
      <c r="C35" s="30" t="s">
        <v>58</v>
      </c>
      <c r="D35" s="35" t="s">
        <v>127</v>
      </c>
      <c r="E35" s="63" t="s">
        <v>289</v>
      </c>
      <c r="F35" s="145" t="str">
        <f>IF(ISNUMBER(E35),RANK(E35,E$3:E$100,1),"")</f>
        <v/>
      </c>
      <c r="G35" s="147" t="str">
        <f>IF(ISNUMBER(F35),IF(11-F35&lt;=0,"",11-F35-(COUNTIF(F:F,F35)-1)/2),"")</f>
        <v/>
      </c>
      <c r="H35" s="148">
        <f>IF(ISNUMBER(E35),E35,90)</f>
        <v>90</v>
      </c>
      <c r="I35" s="66" t="s">
        <v>289</v>
      </c>
      <c r="J35" s="145" t="str">
        <f>IF(ISNUMBER(I35),RANK(I35,I$3:I$100,1),"")</f>
        <v/>
      </c>
      <c r="K35" s="147" t="str">
        <f>IF(ISNUMBER(J35),IF(11-J35&lt;=0,"",11-J35-(COUNTIF(J:J,J35)-1)/2),"")</f>
        <v/>
      </c>
      <c r="L35" s="148">
        <f>IF(ISNUMBER(I35),I35,90)</f>
        <v>90</v>
      </c>
      <c r="M35" s="149">
        <f>H35+L35</f>
        <v>180</v>
      </c>
      <c r="N35" s="145">
        <f>RANK(M35,M$3:M$100,1)</f>
        <v>33</v>
      </c>
      <c r="O35" s="39"/>
      <c r="Q35" s="13"/>
      <c r="R35" s="13"/>
    </row>
    <row r="36" spans="1:18" x14ac:dyDescent="0.2">
      <c r="A36" s="34">
        <v>1</v>
      </c>
      <c r="B36" s="59">
        <v>12</v>
      </c>
      <c r="C36" s="30" t="s">
        <v>61</v>
      </c>
      <c r="D36" s="31" t="s">
        <v>123</v>
      </c>
      <c r="E36" s="63" t="s">
        <v>289</v>
      </c>
      <c r="F36" s="145" t="str">
        <f>IF(ISNUMBER(E36),RANK(E36,E$3:E$100,1),"")</f>
        <v/>
      </c>
      <c r="G36" s="147" t="str">
        <f>IF(ISNUMBER(F36),IF(11-F36&lt;=0,"",11-F36-(COUNTIF(F:F,F36)-1)/2),"")</f>
        <v/>
      </c>
      <c r="H36" s="148">
        <f>IF(ISNUMBER(E36),E36,90)</f>
        <v>90</v>
      </c>
      <c r="I36" s="66" t="s">
        <v>289</v>
      </c>
      <c r="J36" s="145" t="str">
        <f>IF(ISNUMBER(I36),RANK(I36,I$3:I$100,1),"")</f>
        <v/>
      </c>
      <c r="K36" s="147" t="str">
        <f>IF(ISNUMBER(J36),IF(11-J36&lt;=0,"",11-J36-(COUNTIF(J:J,J36)-1)/2),"")</f>
        <v/>
      </c>
      <c r="L36" s="148">
        <f>IF(ISNUMBER(I36),I36,90)</f>
        <v>90</v>
      </c>
      <c r="M36" s="149">
        <f>H36+L36</f>
        <v>180</v>
      </c>
      <c r="N36" s="145">
        <f>RANK(M36,M$3:M$100,1)</f>
        <v>33</v>
      </c>
      <c r="O36" s="39"/>
      <c r="P36" s="13"/>
      <c r="Q36" s="13"/>
      <c r="R36" s="13"/>
    </row>
    <row r="37" spans="1:18" x14ac:dyDescent="0.2">
      <c r="A37" s="34">
        <v>16</v>
      </c>
      <c r="B37" s="34">
        <v>20</v>
      </c>
      <c r="C37" s="30" t="s">
        <v>61</v>
      </c>
      <c r="D37" s="31" t="s">
        <v>138</v>
      </c>
      <c r="E37" s="63" t="s">
        <v>289</v>
      </c>
      <c r="F37" s="145" t="str">
        <f>IF(ISNUMBER(E37),RANK(E37,E$3:E$100,1),"")</f>
        <v/>
      </c>
      <c r="G37" s="147" t="str">
        <f>IF(ISNUMBER(F37),IF(11-F37&lt;=0,"",11-F37-(COUNTIF(F:F,F37)-1)/2),"")</f>
        <v/>
      </c>
      <c r="H37" s="148">
        <f>IF(ISNUMBER(E37),E37,90)</f>
        <v>90</v>
      </c>
      <c r="I37" s="51" t="s">
        <v>289</v>
      </c>
      <c r="J37" s="145" t="str">
        <f>IF(ISNUMBER(I37),RANK(I37,I$3:I$100,1),"")</f>
        <v/>
      </c>
      <c r="K37" s="147" t="str">
        <f>IF(ISNUMBER(J37),IF(11-J37&lt;=0,"",11-J37-(COUNTIF(J:J,J37)-1)/2),"")</f>
        <v/>
      </c>
      <c r="L37" s="148">
        <f>IF(ISNUMBER(I37),I37,90)</f>
        <v>90</v>
      </c>
      <c r="M37" s="149">
        <f>H37+L37</f>
        <v>180</v>
      </c>
      <c r="N37" s="145">
        <f>RANK(M37,M$3:M$100,1)</f>
        <v>33</v>
      </c>
      <c r="O37" s="40"/>
      <c r="Q37" s="13"/>
      <c r="R37" s="13"/>
    </row>
    <row r="38" spans="1:18" x14ac:dyDescent="0.2">
      <c r="A38" s="34">
        <v>22</v>
      </c>
      <c r="B38" s="59">
        <v>22</v>
      </c>
      <c r="C38" s="30" t="s">
        <v>61</v>
      </c>
      <c r="D38" s="35" t="s">
        <v>144</v>
      </c>
      <c r="E38" s="63" t="s">
        <v>289</v>
      </c>
      <c r="F38" s="145" t="str">
        <f>IF(ISNUMBER(E38),RANK(E38,E$3:E$100,1),"")</f>
        <v/>
      </c>
      <c r="G38" s="147" t="str">
        <f>IF(ISNUMBER(F38),IF(11-F38&lt;=0,"",11-F38-(COUNTIF(F:F,F38)-1)/2),"")</f>
        <v/>
      </c>
      <c r="H38" s="148">
        <f>IF(ISNUMBER(E38),E38,90)</f>
        <v>90</v>
      </c>
      <c r="I38" s="66" t="s">
        <v>289</v>
      </c>
      <c r="J38" s="145" t="str">
        <f>IF(ISNUMBER(I38),RANK(I38,I$3:I$100,1),"")</f>
        <v/>
      </c>
      <c r="K38" s="147" t="str">
        <f>IF(ISNUMBER(J38),IF(11-J38&lt;=0,"",11-J38-(COUNTIF(J:J,J38)-1)/2),"")</f>
        <v/>
      </c>
      <c r="L38" s="148">
        <f>IF(ISNUMBER(I38),I38,90)</f>
        <v>90</v>
      </c>
      <c r="M38" s="149">
        <f>H38+L38</f>
        <v>180</v>
      </c>
      <c r="N38" s="145">
        <f>RANK(M38,M$3:M$100,1)</f>
        <v>33</v>
      </c>
      <c r="O38" s="39"/>
      <c r="Q38" s="13"/>
      <c r="R38" s="13"/>
    </row>
    <row r="39" spans="1:18" x14ac:dyDescent="0.2">
      <c r="A39" s="34">
        <v>27</v>
      </c>
      <c r="B39" s="59">
        <v>23</v>
      </c>
      <c r="C39" s="30" t="s">
        <v>61</v>
      </c>
      <c r="D39" s="35" t="s">
        <v>149</v>
      </c>
      <c r="E39" s="125" t="s">
        <v>292</v>
      </c>
      <c r="F39" s="145" t="str">
        <f>IF(ISNUMBER(E39),RANK(E39,E$3:E$100,1),"")</f>
        <v/>
      </c>
      <c r="G39" s="147" t="str">
        <f>IF(ISNUMBER(F39),IF(11-F39&lt;=0,"",11-F39-(COUNTIF(F:F,F39)-1)/2),"")</f>
        <v/>
      </c>
      <c r="H39" s="148">
        <f>IF(ISNUMBER(E39),E39,90)</f>
        <v>90</v>
      </c>
      <c r="I39" s="66" t="s">
        <v>292</v>
      </c>
      <c r="J39" s="145" t="str">
        <f>IF(ISNUMBER(I39),RANK(I39,I$3:I$100,1),"")</f>
        <v/>
      </c>
      <c r="K39" s="147" t="str">
        <f>IF(ISNUMBER(J39),IF(11-J39&lt;=0,"",11-J39-(COUNTIF(J:J,J39)-1)/2),"")</f>
        <v/>
      </c>
      <c r="L39" s="148">
        <f>IF(ISNUMBER(I39),I39,90)</f>
        <v>90</v>
      </c>
      <c r="M39" s="149">
        <f>H39+L39</f>
        <v>180</v>
      </c>
      <c r="N39" s="145">
        <f>RANK(M39,M$3:M$100,1)</f>
        <v>33</v>
      </c>
      <c r="O39" s="39"/>
      <c r="Q39" s="13"/>
      <c r="R39" s="13"/>
    </row>
    <row r="40" spans="1:18" x14ac:dyDescent="0.2">
      <c r="A40" s="59">
        <v>21</v>
      </c>
      <c r="B40" s="59">
        <v>25</v>
      </c>
      <c r="C40" s="30" t="s">
        <v>61</v>
      </c>
      <c r="D40" s="35" t="s">
        <v>143</v>
      </c>
      <c r="E40" s="63" t="s">
        <v>289</v>
      </c>
      <c r="F40" s="145" t="str">
        <f>IF(ISNUMBER(E40),RANK(E40,E$3:E$100,1),"")</f>
        <v/>
      </c>
      <c r="G40" s="147" t="str">
        <f>IF(ISNUMBER(F40),IF(11-F40&lt;=0,"",11-F40-(COUNTIF(F:F,F40)-1)/2),"")</f>
        <v/>
      </c>
      <c r="H40" s="148">
        <f>IF(ISNUMBER(E40),E40,90)</f>
        <v>90</v>
      </c>
      <c r="I40" s="66" t="s">
        <v>289</v>
      </c>
      <c r="J40" s="145" t="str">
        <f>IF(ISNUMBER(I40),RANK(I40,I$3:I$100,1),"")</f>
        <v/>
      </c>
      <c r="K40" s="147" t="str">
        <f>IF(ISNUMBER(J40),IF(11-J40&lt;=0,"",11-J40-(COUNTIF(J:J,J40)-1)/2),"")</f>
        <v/>
      </c>
      <c r="L40" s="148">
        <f>IF(ISNUMBER(I40),I40,90)</f>
        <v>90</v>
      </c>
      <c r="M40" s="149">
        <f>H40+L40</f>
        <v>180</v>
      </c>
      <c r="N40" s="145">
        <f>RANK(M40,M$3:M$100,1)</f>
        <v>33</v>
      </c>
      <c r="O40" s="39"/>
      <c r="Q40" s="13"/>
      <c r="R40" s="13"/>
    </row>
    <row r="41" spans="1:18" x14ac:dyDescent="0.2">
      <c r="A41" s="34">
        <v>3</v>
      </c>
      <c r="B41" s="59">
        <v>27</v>
      </c>
      <c r="C41" s="30" t="s">
        <v>56</v>
      </c>
      <c r="D41" s="35" t="s">
        <v>125</v>
      </c>
      <c r="E41" s="63" t="s">
        <v>289</v>
      </c>
      <c r="F41" s="145" t="str">
        <f>IF(ISNUMBER(E41),RANK(E41,E$3:E$100,1),"")</f>
        <v/>
      </c>
      <c r="G41" s="147" t="str">
        <f>IF(ISNUMBER(F41),IF(11-F41&lt;=0,"",11-F41-(COUNTIF(F:F,F41)-1)/2),"")</f>
        <v/>
      </c>
      <c r="H41" s="148">
        <f>IF(ISNUMBER(E41),E41,90)</f>
        <v>90</v>
      </c>
      <c r="I41" s="66" t="s">
        <v>289</v>
      </c>
      <c r="J41" s="145" t="str">
        <f>IF(ISNUMBER(I41),RANK(I41,I$3:I$100,1),"")</f>
        <v/>
      </c>
      <c r="K41" s="147" t="str">
        <f>IF(ISNUMBER(J41),IF(11-J41&lt;=0,"",11-J41-(COUNTIF(J:J,J41)-1)/2),"")</f>
        <v/>
      </c>
      <c r="L41" s="148">
        <f>IF(ISNUMBER(I41),I41,90)</f>
        <v>90</v>
      </c>
      <c r="M41" s="149">
        <f>H41+L41</f>
        <v>180</v>
      </c>
      <c r="N41" s="145">
        <f>RANK(M41,M$3:M$100,1)</f>
        <v>33</v>
      </c>
      <c r="O41" s="39"/>
      <c r="P41" s="13"/>
      <c r="Q41" s="13"/>
      <c r="R41" s="13"/>
    </row>
    <row r="42" spans="1:18" x14ac:dyDescent="0.2">
      <c r="A42" s="34">
        <v>15</v>
      </c>
      <c r="B42" s="59">
        <v>31</v>
      </c>
      <c r="C42" s="30" t="s">
        <v>67</v>
      </c>
      <c r="D42" s="31" t="s">
        <v>137</v>
      </c>
      <c r="E42" s="63" t="s">
        <v>289</v>
      </c>
      <c r="F42" s="145" t="str">
        <f>IF(ISNUMBER(E42),RANK(E42,E$3:E$100,1),"")</f>
        <v/>
      </c>
      <c r="G42" s="147" t="str">
        <f>IF(ISNUMBER(F42),IF(11-F42&lt;=0,"",11-F42-(COUNTIF(F:F,F42)-1)/2),"")</f>
        <v/>
      </c>
      <c r="H42" s="148">
        <f>IF(ISNUMBER(E42),E42,90)</f>
        <v>90</v>
      </c>
      <c r="I42" s="51" t="s">
        <v>289</v>
      </c>
      <c r="J42" s="145" t="str">
        <f>IF(ISNUMBER(I42),RANK(I42,I$3:I$100,1),"")</f>
        <v/>
      </c>
      <c r="K42" s="147" t="str">
        <f>IF(ISNUMBER(J42),IF(11-J42&lt;=0,"",11-J42-(COUNTIF(J:J,J42)-1)/2),"")</f>
        <v/>
      </c>
      <c r="L42" s="148">
        <f>IF(ISNUMBER(I42),I42,90)</f>
        <v>90</v>
      </c>
      <c r="M42" s="149">
        <f>H42+L42</f>
        <v>180</v>
      </c>
      <c r="N42" s="145">
        <f>RANK(M42,M$3:M$100,1)</f>
        <v>33</v>
      </c>
      <c r="O42" s="40"/>
      <c r="Q42" s="13"/>
      <c r="R42" s="13"/>
    </row>
    <row r="43" spans="1:18" x14ac:dyDescent="0.2">
      <c r="A43" s="34">
        <v>20</v>
      </c>
      <c r="B43" s="34">
        <v>37</v>
      </c>
      <c r="C43" s="30" t="s">
        <v>61</v>
      </c>
      <c r="D43" s="37" t="s">
        <v>142</v>
      </c>
      <c r="E43" s="125" t="s">
        <v>289</v>
      </c>
      <c r="F43" s="145" t="str">
        <f>IF(ISNUMBER(E43),RANK(E43,E$3:E$100,1),"")</f>
        <v/>
      </c>
      <c r="G43" s="147" t="str">
        <f>IF(ISNUMBER(F43),IF(11-F43&lt;=0,"",11-F43-(COUNTIF(F:F,F43)-1)/2),"")</f>
        <v/>
      </c>
      <c r="H43" s="148">
        <f>IF(ISNUMBER(E43),E43,90)</f>
        <v>90</v>
      </c>
      <c r="I43" s="66" t="s">
        <v>289</v>
      </c>
      <c r="J43" s="145" t="str">
        <f>IF(ISNUMBER(I43),RANK(I43,I$3:I$100,1),"")</f>
        <v/>
      </c>
      <c r="K43" s="147" t="str">
        <f>IF(ISNUMBER(J43),IF(11-J43&lt;=0,"",11-J43-(COUNTIF(J:J,J43)-1)/2),"")</f>
        <v/>
      </c>
      <c r="L43" s="148">
        <f>IF(ISNUMBER(I43),I43,90)</f>
        <v>90</v>
      </c>
      <c r="M43" s="149">
        <f>H43+L43</f>
        <v>180</v>
      </c>
      <c r="N43" s="145">
        <f>RANK(M43,M$3:M$100,1)</f>
        <v>33</v>
      </c>
      <c r="O43" s="39"/>
      <c r="P43" s="13"/>
      <c r="Q43" s="13"/>
      <c r="R43" s="13"/>
    </row>
    <row r="44" spans="1:18" x14ac:dyDescent="0.2">
      <c r="A44" s="34">
        <v>4</v>
      </c>
      <c r="B44" s="59">
        <v>38</v>
      </c>
      <c r="C44" s="30" t="s">
        <v>56</v>
      </c>
      <c r="D44" s="31" t="s">
        <v>126</v>
      </c>
      <c r="E44" s="63" t="s">
        <v>289</v>
      </c>
      <c r="F44" s="145" t="str">
        <f>IF(ISNUMBER(E44),RANK(E44,E$3:E$100,1),"")</f>
        <v/>
      </c>
      <c r="G44" s="147" t="str">
        <f>IF(ISNUMBER(F44),IF(11-F44&lt;=0,"",11-F44-(COUNTIF(F:F,F44)-1)/2),"")</f>
        <v/>
      </c>
      <c r="H44" s="148">
        <f>IF(ISNUMBER(E44),E44,90)</f>
        <v>90</v>
      </c>
      <c r="I44" s="66" t="s">
        <v>289</v>
      </c>
      <c r="J44" s="145" t="str">
        <f>IF(ISNUMBER(I44),RANK(I44,I$3:I$100,1),"")</f>
        <v/>
      </c>
      <c r="K44" s="147" t="str">
        <f>IF(ISNUMBER(J44),IF(11-J44&lt;=0,"",11-J44-(COUNTIF(J:J,J44)-1)/2),"")</f>
        <v/>
      </c>
      <c r="L44" s="148">
        <f>IF(ISNUMBER(I44),I44,90)</f>
        <v>90</v>
      </c>
      <c r="M44" s="149">
        <f>H44+L44</f>
        <v>180</v>
      </c>
      <c r="N44" s="145">
        <f>RANK(M44,M$3:M$100,1)</f>
        <v>33</v>
      </c>
      <c r="O44" s="39"/>
      <c r="Q44" s="13"/>
      <c r="R44" s="13"/>
    </row>
    <row r="45" spans="1:18" x14ac:dyDescent="0.2">
      <c r="A45" s="34">
        <v>24</v>
      </c>
      <c r="B45" s="59">
        <v>39</v>
      </c>
      <c r="C45" s="30" t="s">
        <v>56</v>
      </c>
      <c r="D45" s="31" t="s">
        <v>146</v>
      </c>
      <c r="E45" s="63" t="s">
        <v>289</v>
      </c>
      <c r="F45" s="145" t="str">
        <f>IF(ISNUMBER(E45),RANK(E45,E$3:E$100,1),"")</f>
        <v/>
      </c>
      <c r="G45" s="147" t="str">
        <f>IF(ISNUMBER(F45),IF(11-F45&lt;=0,"",11-F45-(COUNTIF(F:F,F45)-1)/2),"")</f>
        <v/>
      </c>
      <c r="H45" s="148">
        <f>IF(ISNUMBER(E45),E45,90)</f>
        <v>90</v>
      </c>
      <c r="I45" s="66" t="s">
        <v>289</v>
      </c>
      <c r="J45" s="145" t="str">
        <f>IF(ISNUMBER(I45),RANK(I45,I$3:I$100,1),"")</f>
        <v/>
      </c>
      <c r="K45" s="147" t="str">
        <f>IF(ISNUMBER(J45),IF(11-J45&lt;=0,"",11-J45-(COUNTIF(J:J,J45)-1)/2),"")</f>
        <v/>
      </c>
      <c r="L45" s="148">
        <f>IF(ISNUMBER(I45),I45,90)</f>
        <v>90</v>
      </c>
      <c r="M45" s="149">
        <f>H45+L45</f>
        <v>180</v>
      </c>
      <c r="N45" s="145">
        <f>RANK(M45,M$3:M$100,1)</f>
        <v>33</v>
      </c>
      <c r="O45" s="39"/>
      <c r="Q45" s="13"/>
      <c r="R45" s="13"/>
    </row>
    <row r="46" spans="1:18" x14ac:dyDescent="0.2">
      <c r="A46" s="34">
        <v>42</v>
      </c>
      <c r="B46" s="34">
        <v>43</v>
      </c>
      <c r="C46" s="30" t="s">
        <v>159</v>
      </c>
      <c r="D46" s="31" t="s">
        <v>165</v>
      </c>
      <c r="E46" s="63" t="s">
        <v>290</v>
      </c>
      <c r="F46" s="145" t="str">
        <f>IF(ISNUMBER(E46),RANK(E46,E$3:E$100,1),"")</f>
        <v/>
      </c>
      <c r="G46" s="147" t="str">
        <f>IF(ISNUMBER(F46),IF(11-F46&lt;=0,"",11-F46-(COUNTIF(F:F,F46)-1)/2),"")</f>
        <v/>
      </c>
      <c r="H46" s="148">
        <f>IF(ISNUMBER(E46),E46,90)</f>
        <v>90</v>
      </c>
      <c r="I46" s="66" t="s">
        <v>290</v>
      </c>
      <c r="J46" s="145" t="str">
        <f>IF(ISNUMBER(I46),RANK(I46,I$3:I$100,1),"")</f>
        <v/>
      </c>
      <c r="K46" s="147" t="str">
        <f>IF(ISNUMBER(J46),IF(11-J46&lt;=0,"",11-J46-(COUNTIF(J:J,J46)-1)/2),"")</f>
        <v/>
      </c>
      <c r="L46" s="148">
        <f>IF(ISNUMBER(I46),I46,90)</f>
        <v>90</v>
      </c>
      <c r="M46" s="149">
        <f>H46+L46</f>
        <v>180</v>
      </c>
      <c r="N46" s="145">
        <f>RANK(M46,M$3:M$100,1)</f>
        <v>33</v>
      </c>
      <c r="O46" s="39"/>
      <c r="Q46" s="13"/>
      <c r="R46" s="13"/>
    </row>
    <row r="47" spans="1:18" x14ac:dyDescent="0.2">
      <c r="A47" s="34"/>
      <c r="B47" s="34"/>
      <c r="C47" s="30"/>
      <c r="D47" s="31"/>
      <c r="E47" s="50"/>
      <c r="F47" s="145" t="str">
        <f t="shared" ref="F47:F66" si="0">IF(ISNUMBER(E47),RANK(E47,E$3:E$100,1),"")</f>
        <v/>
      </c>
      <c r="G47" s="147" t="str">
        <f t="shared" ref="G47:G66" si="1">IF(ISNUMBER(F47),IF(11-F47&lt;=0,"",11-F47-(COUNTIF(F:F,F47)-1)/2),"")</f>
        <v/>
      </c>
      <c r="H47" s="148">
        <f t="shared" ref="H44:H66" si="2">IF(ISNUMBER(E47),E47,90)</f>
        <v>90</v>
      </c>
      <c r="I47" s="51"/>
      <c r="J47" s="145" t="str">
        <f t="shared" ref="J44:J66" si="3">IF(ISNUMBER(I47),RANK(I47,I$3:I$100,1),"")</f>
        <v/>
      </c>
      <c r="K47" s="147" t="str">
        <f t="shared" ref="K44:K66" si="4">IF(ISNUMBER(J47),IF(11-J47&lt;=0,"",11-J47-(COUNTIF(J:J,J47)-1)/2),"")</f>
        <v/>
      </c>
      <c r="L47" s="148">
        <f t="shared" ref="L44:L66" si="5">IF(ISNUMBER(I47),I47,90)</f>
        <v>90</v>
      </c>
      <c r="M47" s="149">
        <f t="shared" ref="M44:M66" si="6">H47+L47</f>
        <v>180</v>
      </c>
      <c r="N47" s="145">
        <f t="shared" ref="N44:N66" si="7">RANK(M47,M$3:M$100,1)</f>
        <v>33</v>
      </c>
      <c r="O47" s="40"/>
      <c r="Q47" s="13"/>
      <c r="R47" s="13"/>
    </row>
    <row r="48" spans="1:18" x14ac:dyDescent="0.2">
      <c r="A48" s="34"/>
      <c r="B48" s="34"/>
      <c r="C48" s="30"/>
      <c r="D48" s="31"/>
      <c r="E48" s="63"/>
      <c r="F48" s="145" t="str">
        <f t="shared" si="0"/>
        <v/>
      </c>
      <c r="G48" s="147" t="str">
        <f t="shared" si="1"/>
        <v/>
      </c>
      <c r="H48" s="148">
        <f t="shared" si="2"/>
        <v>90</v>
      </c>
      <c r="I48" s="66"/>
      <c r="J48" s="145" t="str">
        <f t="shared" si="3"/>
        <v/>
      </c>
      <c r="K48" s="147" t="str">
        <f t="shared" si="4"/>
        <v/>
      </c>
      <c r="L48" s="148">
        <f t="shared" si="5"/>
        <v>90</v>
      </c>
      <c r="M48" s="149">
        <f t="shared" si="6"/>
        <v>180</v>
      </c>
      <c r="N48" s="145">
        <f t="shared" si="7"/>
        <v>33</v>
      </c>
      <c r="O48" s="39"/>
      <c r="Q48" s="13"/>
      <c r="R48" s="13"/>
    </row>
    <row r="49" spans="1:18" x14ac:dyDescent="0.2">
      <c r="A49" s="34"/>
      <c r="B49" s="34"/>
      <c r="C49" s="30"/>
      <c r="D49" s="31"/>
      <c r="E49" s="50"/>
      <c r="F49" s="145" t="str">
        <f t="shared" si="0"/>
        <v/>
      </c>
      <c r="G49" s="147" t="str">
        <f t="shared" si="1"/>
        <v/>
      </c>
      <c r="H49" s="148">
        <f t="shared" si="2"/>
        <v>90</v>
      </c>
      <c r="I49" s="51"/>
      <c r="J49" s="145" t="str">
        <f t="shared" si="3"/>
        <v/>
      </c>
      <c r="K49" s="147" t="str">
        <f t="shared" si="4"/>
        <v/>
      </c>
      <c r="L49" s="148">
        <f t="shared" si="5"/>
        <v>90</v>
      </c>
      <c r="M49" s="149">
        <f t="shared" si="6"/>
        <v>180</v>
      </c>
      <c r="N49" s="145">
        <f t="shared" si="7"/>
        <v>33</v>
      </c>
      <c r="O49" s="39"/>
      <c r="Q49" s="13"/>
      <c r="R49" s="13"/>
    </row>
    <row r="50" spans="1:18" x14ac:dyDescent="0.2">
      <c r="A50" s="34"/>
      <c r="B50" s="34"/>
      <c r="C50" s="30"/>
      <c r="D50" s="31"/>
      <c r="E50" s="50"/>
      <c r="F50" s="145" t="str">
        <f t="shared" si="0"/>
        <v/>
      </c>
      <c r="G50" s="147" t="str">
        <f t="shared" si="1"/>
        <v/>
      </c>
      <c r="H50" s="148">
        <f t="shared" si="2"/>
        <v>90</v>
      </c>
      <c r="I50" s="66"/>
      <c r="J50" s="145" t="str">
        <f t="shared" si="3"/>
        <v/>
      </c>
      <c r="K50" s="147" t="str">
        <f t="shared" si="4"/>
        <v/>
      </c>
      <c r="L50" s="148">
        <f t="shared" si="5"/>
        <v>90</v>
      </c>
      <c r="M50" s="149">
        <f t="shared" si="6"/>
        <v>180</v>
      </c>
      <c r="N50" s="145">
        <f t="shared" si="7"/>
        <v>33</v>
      </c>
      <c r="O50" s="39"/>
      <c r="Q50" s="13"/>
      <c r="R50" s="13"/>
    </row>
    <row r="51" spans="1:18" x14ac:dyDescent="0.2">
      <c r="A51" s="34"/>
      <c r="B51" s="34"/>
      <c r="C51" s="30"/>
      <c r="D51" s="35"/>
      <c r="E51" s="63"/>
      <c r="F51" s="145" t="str">
        <f t="shared" si="0"/>
        <v/>
      </c>
      <c r="G51" s="147" t="str">
        <f t="shared" si="1"/>
        <v/>
      </c>
      <c r="H51" s="148">
        <f t="shared" si="2"/>
        <v>90</v>
      </c>
      <c r="I51" s="66"/>
      <c r="J51" s="145" t="str">
        <f t="shared" si="3"/>
        <v/>
      </c>
      <c r="K51" s="147" t="str">
        <f t="shared" si="4"/>
        <v/>
      </c>
      <c r="L51" s="148">
        <f t="shared" si="5"/>
        <v>90</v>
      </c>
      <c r="M51" s="149">
        <f t="shared" si="6"/>
        <v>180</v>
      </c>
      <c r="N51" s="145">
        <f t="shared" si="7"/>
        <v>33</v>
      </c>
      <c r="O51" s="39"/>
      <c r="Q51" s="13"/>
      <c r="R51" s="13"/>
    </row>
    <row r="52" spans="1:18" x14ac:dyDescent="0.2">
      <c r="A52" s="34"/>
      <c r="B52" s="34"/>
      <c r="C52" s="30"/>
      <c r="D52" s="35"/>
      <c r="E52" s="63"/>
      <c r="F52" s="145" t="str">
        <f t="shared" si="0"/>
        <v/>
      </c>
      <c r="G52" s="147" t="str">
        <f t="shared" si="1"/>
        <v/>
      </c>
      <c r="H52" s="148">
        <f t="shared" si="2"/>
        <v>90</v>
      </c>
      <c r="I52" s="51"/>
      <c r="J52" s="145" t="str">
        <f t="shared" si="3"/>
        <v/>
      </c>
      <c r="K52" s="147" t="str">
        <f t="shared" si="4"/>
        <v/>
      </c>
      <c r="L52" s="148">
        <f t="shared" si="5"/>
        <v>90</v>
      </c>
      <c r="M52" s="149">
        <f t="shared" si="6"/>
        <v>180</v>
      </c>
      <c r="N52" s="145">
        <f t="shared" si="7"/>
        <v>33</v>
      </c>
      <c r="O52" s="39"/>
      <c r="Q52" s="13"/>
      <c r="R52" s="13"/>
    </row>
    <row r="53" spans="1:18" x14ac:dyDescent="0.2">
      <c r="A53" s="34"/>
      <c r="B53" s="34"/>
      <c r="C53" s="30"/>
      <c r="D53" s="35"/>
      <c r="E53" s="63"/>
      <c r="F53" s="145" t="str">
        <f t="shared" si="0"/>
        <v/>
      </c>
      <c r="G53" s="147" t="str">
        <f t="shared" si="1"/>
        <v/>
      </c>
      <c r="H53" s="148">
        <f t="shared" si="2"/>
        <v>90</v>
      </c>
      <c r="I53" s="66"/>
      <c r="J53" s="145" t="str">
        <f t="shared" si="3"/>
        <v/>
      </c>
      <c r="K53" s="147" t="str">
        <f t="shared" si="4"/>
        <v/>
      </c>
      <c r="L53" s="148">
        <f t="shared" si="5"/>
        <v>90</v>
      </c>
      <c r="M53" s="149">
        <f t="shared" si="6"/>
        <v>180</v>
      </c>
      <c r="N53" s="145">
        <f t="shared" si="7"/>
        <v>33</v>
      </c>
      <c r="O53" s="39"/>
      <c r="Q53" s="13"/>
      <c r="R53" s="13"/>
    </row>
    <row r="54" spans="1:18" x14ac:dyDescent="0.2">
      <c r="A54" s="34"/>
      <c r="B54" s="34"/>
      <c r="C54" s="30"/>
      <c r="D54" s="35"/>
      <c r="E54" s="50"/>
      <c r="F54" s="145" t="str">
        <f t="shared" si="0"/>
        <v/>
      </c>
      <c r="G54" s="147" t="str">
        <f t="shared" si="1"/>
        <v/>
      </c>
      <c r="H54" s="148">
        <f t="shared" si="2"/>
        <v>90</v>
      </c>
      <c r="I54" s="51"/>
      <c r="J54" s="145" t="str">
        <f t="shared" si="3"/>
        <v/>
      </c>
      <c r="K54" s="147" t="str">
        <f t="shared" si="4"/>
        <v/>
      </c>
      <c r="L54" s="148">
        <f t="shared" si="5"/>
        <v>90</v>
      </c>
      <c r="M54" s="149">
        <f t="shared" si="6"/>
        <v>180</v>
      </c>
      <c r="N54" s="145">
        <f t="shared" si="7"/>
        <v>33</v>
      </c>
      <c r="O54" s="39"/>
      <c r="Q54" s="13"/>
      <c r="R54" s="13"/>
    </row>
    <row r="55" spans="1:18" x14ac:dyDescent="0.2">
      <c r="A55" s="34"/>
      <c r="B55" s="34"/>
      <c r="C55" s="30"/>
      <c r="D55" s="31"/>
      <c r="E55" s="63"/>
      <c r="F55" s="145" t="str">
        <f t="shared" si="0"/>
        <v/>
      </c>
      <c r="G55" s="147" t="str">
        <f t="shared" si="1"/>
        <v/>
      </c>
      <c r="H55" s="148">
        <f t="shared" si="2"/>
        <v>90</v>
      </c>
      <c r="I55" s="66"/>
      <c r="J55" s="145" t="str">
        <f t="shared" si="3"/>
        <v/>
      </c>
      <c r="K55" s="147" t="str">
        <f t="shared" si="4"/>
        <v/>
      </c>
      <c r="L55" s="148">
        <f t="shared" si="5"/>
        <v>90</v>
      </c>
      <c r="M55" s="149">
        <f t="shared" si="6"/>
        <v>180</v>
      </c>
      <c r="N55" s="145">
        <f t="shared" si="7"/>
        <v>33</v>
      </c>
      <c r="O55" s="39"/>
      <c r="Q55" s="13"/>
      <c r="R55" s="13"/>
    </row>
    <row r="56" spans="1:18" x14ac:dyDescent="0.2">
      <c r="A56" s="34"/>
      <c r="B56" s="34"/>
      <c r="C56" s="30"/>
      <c r="D56" s="31"/>
      <c r="E56" s="50"/>
      <c r="F56" s="145" t="str">
        <f t="shared" si="0"/>
        <v/>
      </c>
      <c r="G56" s="147" t="str">
        <f t="shared" si="1"/>
        <v/>
      </c>
      <c r="H56" s="148">
        <f t="shared" si="2"/>
        <v>90</v>
      </c>
      <c r="I56" s="51"/>
      <c r="J56" s="145" t="str">
        <f t="shared" si="3"/>
        <v/>
      </c>
      <c r="K56" s="147" t="str">
        <f t="shared" si="4"/>
        <v/>
      </c>
      <c r="L56" s="148">
        <f t="shared" si="5"/>
        <v>90</v>
      </c>
      <c r="M56" s="149">
        <f t="shared" si="6"/>
        <v>180</v>
      </c>
      <c r="N56" s="145">
        <f t="shared" si="7"/>
        <v>33</v>
      </c>
      <c r="O56" s="39"/>
      <c r="Q56" s="13"/>
      <c r="R56" s="13"/>
    </row>
    <row r="57" spans="1:18" x14ac:dyDescent="0.2">
      <c r="A57" s="34"/>
      <c r="B57" s="34"/>
      <c r="C57" s="30"/>
      <c r="D57" s="31"/>
      <c r="E57" s="63"/>
      <c r="F57" s="145" t="str">
        <f t="shared" si="0"/>
        <v/>
      </c>
      <c r="G57" s="147" t="str">
        <f t="shared" si="1"/>
        <v/>
      </c>
      <c r="H57" s="148">
        <f t="shared" si="2"/>
        <v>90</v>
      </c>
      <c r="I57" s="51"/>
      <c r="J57" s="145" t="str">
        <f t="shared" si="3"/>
        <v/>
      </c>
      <c r="K57" s="147" t="str">
        <f t="shared" si="4"/>
        <v/>
      </c>
      <c r="L57" s="148">
        <f t="shared" si="5"/>
        <v>90</v>
      </c>
      <c r="M57" s="149">
        <f t="shared" si="6"/>
        <v>180</v>
      </c>
      <c r="N57" s="145">
        <f t="shared" si="7"/>
        <v>33</v>
      </c>
      <c r="O57" s="39"/>
      <c r="Q57" s="13"/>
      <c r="R57" s="13"/>
    </row>
    <row r="58" spans="1:18" x14ac:dyDescent="0.2">
      <c r="A58" s="34"/>
      <c r="B58" s="34"/>
      <c r="C58" s="49"/>
      <c r="D58" s="31"/>
      <c r="E58" s="50"/>
      <c r="F58" s="145" t="str">
        <f t="shared" si="0"/>
        <v/>
      </c>
      <c r="G58" s="147" t="str">
        <f t="shared" si="1"/>
        <v/>
      </c>
      <c r="H58" s="148">
        <f t="shared" si="2"/>
        <v>90</v>
      </c>
      <c r="I58" s="51"/>
      <c r="J58" s="145" t="str">
        <f t="shared" si="3"/>
        <v/>
      </c>
      <c r="K58" s="147" t="str">
        <f t="shared" si="4"/>
        <v/>
      </c>
      <c r="L58" s="148">
        <f t="shared" si="5"/>
        <v>90</v>
      </c>
      <c r="M58" s="149">
        <f t="shared" si="6"/>
        <v>180</v>
      </c>
      <c r="N58" s="145">
        <f t="shared" si="7"/>
        <v>33</v>
      </c>
      <c r="O58" s="40"/>
      <c r="Q58" s="13"/>
      <c r="R58" s="13"/>
    </row>
    <row r="59" spans="1:18" x14ac:dyDescent="0.2">
      <c r="A59" s="34"/>
      <c r="B59" s="34"/>
      <c r="C59" s="49"/>
      <c r="D59" s="31"/>
      <c r="E59" s="50"/>
      <c r="F59" s="145" t="str">
        <f t="shared" si="0"/>
        <v/>
      </c>
      <c r="G59" s="147" t="str">
        <f t="shared" si="1"/>
        <v/>
      </c>
      <c r="H59" s="148">
        <f t="shared" si="2"/>
        <v>90</v>
      </c>
      <c r="I59" s="51"/>
      <c r="J59" s="145" t="str">
        <f t="shared" si="3"/>
        <v/>
      </c>
      <c r="K59" s="147" t="str">
        <f t="shared" si="4"/>
        <v/>
      </c>
      <c r="L59" s="148">
        <f t="shared" si="5"/>
        <v>90</v>
      </c>
      <c r="M59" s="149">
        <f t="shared" si="6"/>
        <v>180</v>
      </c>
      <c r="N59" s="145">
        <f t="shared" si="7"/>
        <v>33</v>
      </c>
      <c r="O59" s="39"/>
      <c r="Q59" s="13"/>
      <c r="R59" s="13"/>
    </row>
    <row r="60" spans="1:18" x14ac:dyDescent="0.2">
      <c r="A60" s="34"/>
      <c r="B60" s="34"/>
      <c r="C60" s="49"/>
      <c r="D60" s="31"/>
      <c r="E60" s="50"/>
      <c r="F60" s="145" t="str">
        <f t="shared" si="0"/>
        <v/>
      </c>
      <c r="G60" s="147" t="str">
        <f t="shared" si="1"/>
        <v/>
      </c>
      <c r="H60" s="148">
        <f t="shared" si="2"/>
        <v>90</v>
      </c>
      <c r="I60" s="51"/>
      <c r="J60" s="145" t="str">
        <f t="shared" si="3"/>
        <v/>
      </c>
      <c r="K60" s="147" t="str">
        <f t="shared" si="4"/>
        <v/>
      </c>
      <c r="L60" s="148">
        <f t="shared" si="5"/>
        <v>90</v>
      </c>
      <c r="M60" s="149">
        <f t="shared" si="6"/>
        <v>180</v>
      </c>
      <c r="N60" s="145">
        <f t="shared" si="7"/>
        <v>33</v>
      </c>
      <c r="O60" s="39"/>
      <c r="Q60" s="13"/>
      <c r="R60" s="13"/>
    </row>
    <row r="61" spans="1:18" x14ac:dyDescent="0.2">
      <c r="A61" s="59"/>
      <c r="B61" s="34"/>
      <c r="C61" s="49"/>
      <c r="D61" s="31"/>
      <c r="E61" s="50"/>
      <c r="F61" s="145" t="str">
        <f t="shared" si="0"/>
        <v/>
      </c>
      <c r="G61" s="147" t="str">
        <f t="shared" si="1"/>
        <v/>
      </c>
      <c r="H61" s="148">
        <f t="shared" si="2"/>
        <v>90</v>
      </c>
      <c r="I61" s="51"/>
      <c r="J61" s="145" t="str">
        <f t="shared" si="3"/>
        <v/>
      </c>
      <c r="K61" s="147" t="str">
        <f t="shared" si="4"/>
        <v/>
      </c>
      <c r="L61" s="148">
        <f t="shared" si="5"/>
        <v>90</v>
      </c>
      <c r="M61" s="149">
        <f t="shared" si="6"/>
        <v>180</v>
      </c>
      <c r="N61" s="145">
        <f t="shared" si="7"/>
        <v>33</v>
      </c>
      <c r="O61" s="40"/>
      <c r="Q61" s="13"/>
      <c r="R61" s="13"/>
    </row>
    <row r="62" spans="1:18" x14ac:dyDescent="0.2">
      <c r="A62" s="59"/>
      <c r="B62" s="34"/>
      <c r="C62" s="49"/>
      <c r="D62" s="31"/>
      <c r="E62" s="50"/>
      <c r="F62" s="145" t="str">
        <f t="shared" si="0"/>
        <v/>
      </c>
      <c r="G62" s="147" t="str">
        <f t="shared" si="1"/>
        <v/>
      </c>
      <c r="H62" s="148">
        <f t="shared" si="2"/>
        <v>90</v>
      </c>
      <c r="I62" s="51"/>
      <c r="J62" s="145" t="str">
        <f t="shared" si="3"/>
        <v/>
      </c>
      <c r="K62" s="147" t="str">
        <f t="shared" si="4"/>
        <v/>
      </c>
      <c r="L62" s="148">
        <f t="shared" si="5"/>
        <v>90</v>
      </c>
      <c r="M62" s="149">
        <f t="shared" si="6"/>
        <v>180</v>
      </c>
      <c r="N62" s="145">
        <f t="shared" si="7"/>
        <v>33</v>
      </c>
      <c r="O62" s="39"/>
      <c r="Q62" s="13"/>
      <c r="R62" s="13"/>
    </row>
    <row r="63" spans="1:18" x14ac:dyDescent="0.2">
      <c r="A63" s="59"/>
      <c r="B63" s="34"/>
      <c r="C63" s="49"/>
      <c r="D63" s="35"/>
      <c r="E63" s="50"/>
      <c r="F63" s="145" t="str">
        <f t="shared" si="0"/>
        <v/>
      </c>
      <c r="G63" s="147" t="str">
        <f t="shared" si="1"/>
        <v/>
      </c>
      <c r="H63" s="148">
        <f t="shared" si="2"/>
        <v>90</v>
      </c>
      <c r="I63" s="51"/>
      <c r="J63" s="145" t="str">
        <f t="shared" si="3"/>
        <v/>
      </c>
      <c r="K63" s="147" t="str">
        <f t="shared" si="4"/>
        <v/>
      </c>
      <c r="L63" s="148">
        <f t="shared" si="5"/>
        <v>90</v>
      </c>
      <c r="M63" s="149">
        <f t="shared" si="6"/>
        <v>180</v>
      </c>
      <c r="N63" s="145">
        <f t="shared" si="7"/>
        <v>33</v>
      </c>
      <c r="O63" s="39"/>
      <c r="Q63" s="13"/>
      <c r="R63" s="13"/>
    </row>
    <row r="64" spans="1:18" x14ac:dyDescent="0.2">
      <c r="A64" s="59"/>
      <c r="B64" s="59"/>
      <c r="C64" s="49"/>
      <c r="D64" s="31"/>
      <c r="E64" s="33"/>
      <c r="F64" s="145" t="str">
        <f t="shared" si="0"/>
        <v/>
      </c>
      <c r="G64" s="147" t="str">
        <f t="shared" si="1"/>
        <v/>
      </c>
      <c r="H64" s="148">
        <f t="shared" si="2"/>
        <v>90</v>
      </c>
      <c r="I64" s="8"/>
      <c r="J64" s="145" t="str">
        <f t="shared" si="3"/>
        <v/>
      </c>
      <c r="K64" s="147" t="str">
        <f t="shared" si="4"/>
        <v/>
      </c>
      <c r="L64" s="148">
        <f t="shared" si="5"/>
        <v>90</v>
      </c>
      <c r="M64" s="149">
        <f t="shared" si="6"/>
        <v>180</v>
      </c>
      <c r="N64" s="145">
        <f t="shared" si="7"/>
        <v>33</v>
      </c>
      <c r="O64" s="39"/>
      <c r="Q64" s="13"/>
      <c r="R64" s="13"/>
    </row>
    <row r="65" spans="1:18" x14ac:dyDescent="0.2">
      <c r="A65" s="59"/>
      <c r="B65" s="59"/>
      <c r="C65" s="49"/>
      <c r="D65" s="31"/>
      <c r="E65" s="33"/>
      <c r="F65" s="145" t="str">
        <f t="shared" si="0"/>
        <v/>
      </c>
      <c r="G65" s="147" t="str">
        <f t="shared" si="1"/>
        <v/>
      </c>
      <c r="H65" s="148">
        <f t="shared" si="2"/>
        <v>90</v>
      </c>
      <c r="I65" s="8"/>
      <c r="J65" s="145" t="str">
        <f t="shared" si="3"/>
        <v/>
      </c>
      <c r="K65" s="147" t="str">
        <f t="shared" si="4"/>
        <v/>
      </c>
      <c r="L65" s="148">
        <f t="shared" si="5"/>
        <v>90</v>
      </c>
      <c r="M65" s="149">
        <f t="shared" si="6"/>
        <v>180</v>
      </c>
      <c r="N65" s="145">
        <f t="shared" si="7"/>
        <v>33</v>
      </c>
      <c r="O65" s="39"/>
      <c r="Q65" s="13"/>
      <c r="R65" s="13"/>
    </row>
    <row r="66" spans="1:18" x14ac:dyDescent="0.2">
      <c r="A66" s="59"/>
      <c r="B66" s="59"/>
      <c r="C66" s="49"/>
      <c r="E66" s="33"/>
      <c r="F66" s="145" t="str">
        <f t="shared" si="0"/>
        <v/>
      </c>
      <c r="G66" s="147" t="str">
        <f t="shared" si="1"/>
        <v/>
      </c>
      <c r="H66" s="148">
        <f t="shared" si="2"/>
        <v>90</v>
      </c>
      <c r="I66" s="8"/>
      <c r="J66" s="145" t="str">
        <f t="shared" si="3"/>
        <v/>
      </c>
      <c r="K66" s="147" t="str">
        <f t="shared" si="4"/>
        <v/>
      </c>
      <c r="L66" s="148">
        <f t="shared" si="5"/>
        <v>90</v>
      </c>
      <c r="M66" s="149">
        <f t="shared" si="6"/>
        <v>180</v>
      </c>
      <c r="N66" s="145">
        <f t="shared" si="7"/>
        <v>33</v>
      </c>
      <c r="O66" s="40"/>
      <c r="Q66" s="13"/>
      <c r="R66" s="13"/>
    </row>
    <row r="67" spans="1:18" x14ac:dyDescent="0.2">
      <c r="A67" s="59"/>
      <c r="B67" s="59"/>
      <c r="C67" s="49"/>
      <c r="E67" s="33"/>
      <c r="F67" s="145" t="str">
        <f t="shared" ref="F67:F72" si="8">IF(ISNUMBER(E67),RANK(E67,E$3:E$100,1),"")</f>
        <v/>
      </c>
      <c r="G67" s="147" t="str">
        <f t="shared" ref="G67:G72" si="9">IF(ISNUMBER(F67),IF(11-F67&lt;=0,"",11-F67-(COUNTIF(F:F,F67)-1)/2),"")</f>
        <v/>
      </c>
      <c r="H67" s="148">
        <f t="shared" ref="H67:H72" si="10">IF(ISNUMBER(E67),E67,90)</f>
        <v>90</v>
      </c>
      <c r="I67" s="8"/>
      <c r="J67" s="145" t="str">
        <f t="shared" ref="J67:J72" si="11">IF(ISNUMBER(I67),RANK(I67,I$3:I$100,1),"")</f>
        <v/>
      </c>
      <c r="K67" s="147" t="str">
        <f t="shared" ref="K67:K72" si="12">IF(ISNUMBER(J67),IF(11-J67&lt;=0,"",11-J67-(COUNTIF(J:J,J67)-1)/2),"")</f>
        <v/>
      </c>
      <c r="L67" s="148">
        <f t="shared" ref="L67:L72" si="13">IF(ISNUMBER(I67),I67,90)</f>
        <v>90</v>
      </c>
      <c r="M67" s="149">
        <f t="shared" ref="M67:M72" si="14">H67+L67</f>
        <v>180</v>
      </c>
      <c r="N67" s="145">
        <f t="shared" ref="N67:N72" si="15">RANK(M67,M$3:M$100,1)</f>
        <v>33</v>
      </c>
      <c r="O67" s="39"/>
      <c r="Q67" s="13"/>
      <c r="R67" s="13"/>
    </row>
    <row r="68" spans="1:18" x14ac:dyDescent="0.2">
      <c r="A68" s="59"/>
      <c r="B68" s="59"/>
      <c r="C68" s="49"/>
      <c r="E68" s="33"/>
      <c r="F68" s="145" t="str">
        <f t="shared" si="8"/>
        <v/>
      </c>
      <c r="G68" s="147" t="str">
        <f t="shared" si="9"/>
        <v/>
      </c>
      <c r="H68" s="148">
        <f t="shared" si="10"/>
        <v>90</v>
      </c>
      <c r="I68" s="8"/>
      <c r="J68" s="145" t="str">
        <f t="shared" si="11"/>
        <v/>
      </c>
      <c r="K68" s="147" t="str">
        <f t="shared" si="12"/>
        <v/>
      </c>
      <c r="L68" s="148">
        <f t="shared" si="13"/>
        <v>90</v>
      </c>
      <c r="M68" s="149">
        <f t="shared" si="14"/>
        <v>180</v>
      </c>
      <c r="N68" s="145">
        <f t="shared" si="15"/>
        <v>33</v>
      </c>
      <c r="O68" s="39"/>
      <c r="Q68" s="13"/>
      <c r="R68" s="13"/>
    </row>
    <row r="69" spans="1:18" x14ac:dyDescent="0.2">
      <c r="C69" s="30"/>
      <c r="E69" s="33"/>
      <c r="F69" s="145" t="str">
        <f t="shared" si="8"/>
        <v/>
      </c>
      <c r="G69" s="147" t="str">
        <f t="shared" si="9"/>
        <v/>
      </c>
      <c r="H69" s="148">
        <f t="shared" si="10"/>
        <v>90</v>
      </c>
      <c r="I69" s="8"/>
      <c r="J69" s="145" t="str">
        <f t="shared" si="11"/>
        <v/>
      </c>
      <c r="K69" s="147" t="str">
        <f t="shared" si="12"/>
        <v/>
      </c>
      <c r="L69" s="148">
        <f t="shared" si="13"/>
        <v>90</v>
      </c>
      <c r="M69" s="149">
        <f t="shared" si="14"/>
        <v>180</v>
      </c>
      <c r="N69" s="145">
        <f t="shared" si="15"/>
        <v>33</v>
      </c>
      <c r="O69" s="39"/>
      <c r="Q69" s="13"/>
      <c r="R69" s="13"/>
    </row>
    <row r="70" spans="1:18" x14ac:dyDescent="0.2">
      <c r="C70" s="30"/>
      <c r="E70" s="33"/>
      <c r="F70" s="145" t="str">
        <f t="shared" si="8"/>
        <v/>
      </c>
      <c r="G70" s="147" t="str">
        <f t="shared" si="9"/>
        <v/>
      </c>
      <c r="H70" s="148">
        <f t="shared" si="10"/>
        <v>90</v>
      </c>
      <c r="I70" s="8"/>
      <c r="J70" s="145" t="str">
        <f t="shared" si="11"/>
        <v/>
      </c>
      <c r="K70" s="147" t="str">
        <f t="shared" si="12"/>
        <v/>
      </c>
      <c r="L70" s="148">
        <f t="shared" si="13"/>
        <v>90</v>
      </c>
      <c r="M70" s="149">
        <f t="shared" si="14"/>
        <v>180</v>
      </c>
      <c r="N70" s="145">
        <f t="shared" si="15"/>
        <v>33</v>
      </c>
      <c r="O70" s="39"/>
      <c r="Q70" s="13"/>
      <c r="R70" s="13"/>
    </row>
    <row r="71" spans="1:18" x14ac:dyDescent="0.2">
      <c r="C71" s="30"/>
      <c r="E71" s="33"/>
      <c r="F71" s="145" t="str">
        <f t="shared" si="8"/>
        <v/>
      </c>
      <c r="G71" s="147" t="str">
        <f t="shared" si="9"/>
        <v/>
      </c>
      <c r="H71" s="148">
        <f t="shared" si="10"/>
        <v>90</v>
      </c>
      <c r="I71" s="8"/>
      <c r="J71" s="145" t="str">
        <f t="shared" si="11"/>
        <v/>
      </c>
      <c r="K71" s="147" t="str">
        <f t="shared" si="12"/>
        <v/>
      </c>
      <c r="L71" s="148">
        <f t="shared" si="13"/>
        <v>90</v>
      </c>
      <c r="M71" s="149">
        <f t="shared" si="14"/>
        <v>180</v>
      </c>
      <c r="N71" s="145">
        <f t="shared" si="15"/>
        <v>33</v>
      </c>
      <c r="O71" s="39"/>
      <c r="Q71" s="13"/>
      <c r="R71" s="13"/>
    </row>
    <row r="72" spans="1:18" x14ac:dyDescent="0.2">
      <c r="C72" s="38"/>
      <c r="E72" s="33"/>
      <c r="F72" s="145" t="str">
        <f t="shared" si="8"/>
        <v/>
      </c>
      <c r="G72" s="147" t="str">
        <f t="shared" si="9"/>
        <v/>
      </c>
      <c r="H72" s="148">
        <f t="shared" si="10"/>
        <v>90</v>
      </c>
      <c r="I72" s="8"/>
      <c r="J72" s="145" t="str">
        <f t="shared" si="11"/>
        <v/>
      </c>
      <c r="K72" s="147" t="str">
        <f t="shared" si="12"/>
        <v/>
      </c>
      <c r="L72" s="148">
        <f t="shared" si="13"/>
        <v>90</v>
      </c>
      <c r="M72" s="149">
        <f t="shared" si="14"/>
        <v>180</v>
      </c>
      <c r="N72" s="145">
        <f t="shared" si="15"/>
        <v>33</v>
      </c>
      <c r="O72" s="40"/>
      <c r="Q72" s="13"/>
      <c r="R72" s="13"/>
    </row>
    <row r="78" spans="1:18" x14ac:dyDescent="0.2">
      <c r="D78" t="s">
        <v>16</v>
      </c>
    </row>
    <row r="79" spans="1:18" x14ac:dyDescent="0.2">
      <c r="D79" t="s">
        <v>36</v>
      </c>
    </row>
    <row r="80" spans="1:18" x14ac:dyDescent="0.2">
      <c r="D80" t="s">
        <v>17</v>
      </c>
    </row>
  </sheetData>
  <sortState ref="A3:N46">
    <sortCondition ref="N3:N46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.5" header="0.5" footer="0.5"/>
  <pageSetup scale="79" fitToHeight="0" orientation="portrait" r:id="rId1"/>
  <headerFooter alignWithMargins="0">
    <oddHeader xml:space="preserve">&amp;C&amp;"Arial,Bold"&amp;20TIE-DOWN CALF ROPING&amp;"Arial,Regular"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BA36216-72A3-4F61-A984-AAE2EAB15E8A}">
            <xm:f>ISNA(VLOOKUP(D1,'Boys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00"/>
  <sheetViews>
    <sheetView zoomScale="130" zoomScaleNormal="130" workbookViewId="0">
      <pane xSplit="4" ySplit="2" topLeftCell="E48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62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5703125" style="24" customWidth="1"/>
    <col min="4" max="4" width="20.140625" customWidth="1"/>
    <col min="5" max="5" width="7" style="5" customWidth="1"/>
    <col min="6" max="8" width="7" style="146" customWidth="1"/>
    <col min="9" max="9" width="7" style="5" customWidth="1"/>
    <col min="10" max="14" width="7" style="146" customWidth="1"/>
  </cols>
  <sheetData>
    <row r="1" spans="1:18" x14ac:dyDescent="0.2">
      <c r="D1" s="1"/>
      <c r="E1" s="175" t="s">
        <v>20</v>
      </c>
      <c r="F1" s="175"/>
      <c r="G1" s="175"/>
      <c r="H1" s="151"/>
      <c r="I1" s="175" t="s">
        <v>21</v>
      </c>
      <c r="J1" s="175"/>
      <c r="K1" s="175"/>
      <c r="L1" s="151"/>
      <c r="M1" s="175" t="s">
        <v>22</v>
      </c>
      <c r="N1" s="175"/>
      <c r="O1" s="39"/>
    </row>
    <row r="2" spans="1:18" x14ac:dyDescent="0.2">
      <c r="A2" s="58" t="s">
        <v>49</v>
      </c>
      <c r="B2" s="58" t="s">
        <v>50</v>
      </c>
      <c r="C2" s="58" t="s">
        <v>41</v>
      </c>
      <c r="D2" s="58" t="s">
        <v>5</v>
      </c>
      <c r="E2" s="133" t="s">
        <v>1</v>
      </c>
      <c r="F2" s="144" t="s">
        <v>2</v>
      </c>
      <c r="G2" s="144" t="s">
        <v>3</v>
      </c>
      <c r="H2" s="152" t="s">
        <v>38</v>
      </c>
      <c r="I2" s="134" t="s">
        <v>1</v>
      </c>
      <c r="J2" s="144" t="s">
        <v>2</v>
      </c>
      <c r="K2" s="144" t="s">
        <v>3</v>
      </c>
      <c r="L2" s="152" t="s">
        <v>38</v>
      </c>
      <c r="M2" s="150" t="s">
        <v>40</v>
      </c>
      <c r="N2" s="144" t="s">
        <v>2</v>
      </c>
      <c r="O2" s="39"/>
    </row>
    <row r="3" spans="1:18" s="13" customFormat="1" x14ac:dyDescent="0.2">
      <c r="A3" s="34">
        <v>42</v>
      </c>
      <c r="B3" s="34">
        <v>46</v>
      </c>
      <c r="C3" s="30" t="s">
        <v>56</v>
      </c>
      <c r="D3" s="35" t="s">
        <v>115</v>
      </c>
      <c r="E3" s="63">
        <v>2.96</v>
      </c>
      <c r="F3" s="145">
        <f>IF(ISNUMBER(E3),RANK(E3,E$3:E$100,1),"")</f>
        <v>4</v>
      </c>
      <c r="G3" s="147">
        <f>IF(ISNUMBER(F3),IF(11-F3&lt;=0,"",11-F3-(COUNTIF(F:F,F3)-1)/2),"")</f>
        <v>7</v>
      </c>
      <c r="H3" s="148">
        <f>IF(ISNUMBER(E3),E3,90)</f>
        <v>2.96</v>
      </c>
      <c r="I3" s="66">
        <v>2.36</v>
      </c>
      <c r="J3" s="145">
        <f>IF(ISNUMBER(I3),RANK(I3,I$3:I$100,1),"")</f>
        <v>1</v>
      </c>
      <c r="K3" s="147">
        <f>IF(ISNUMBER(J3),IF(11-J3&lt;=0,"",11-J3-(COUNTIF(J:J,J3)-1)/2),"")</f>
        <v>10</v>
      </c>
      <c r="L3" s="148">
        <f>IF(ISNUMBER(I3),I3,90)</f>
        <v>2.36</v>
      </c>
      <c r="M3" s="149">
        <f>H3+L3</f>
        <v>5.32</v>
      </c>
      <c r="N3" s="145">
        <f>RANK(M3,M$3:M$100,1)</f>
        <v>1</v>
      </c>
      <c r="O3" s="39"/>
    </row>
    <row r="4" spans="1:18" s="13" customFormat="1" x14ac:dyDescent="0.2">
      <c r="A4" s="34">
        <v>47</v>
      </c>
      <c r="B4" s="34">
        <v>18</v>
      </c>
      <c r="C4" s="30" t="s">
        <v>61</v>
      </c>
      <c r="D4" s="35" t="s">
        <v>62</v>
      </c>
      <c r="E4" s="63">
        <v>2.84</v>
      </c>
      <c r="F4" s="145">
        <f>IF(ISNUMBER(E4),RANK(E4,E$3:E$100,1),"")</f>
        <v>3</v>
      </c>
      <c r="G4" s="147">
        <f>IF(ISNUMBER(F4),IF(11-F4&lt;=0,"",11-F4-(COUNTIF(F:F,F4)-1)/2),"")</f>
        <v>8</v>
      </c>
      <c r="H4" s="148">
        <f>IF(ISNUMBER(E4),E4,90)</f>
        <v>2.84</v>
      </c>
      <c r="I4" s="66">
        <v>4.09</v>
      </c>
      <c r="J4" s="145">
        <f>IF(ISNUMBER(I4),RANK(I4,I$3:I$100,1),"")</f>
        <v>10</v>
      </c>
      <c r="K4" s="147">
        <f>IF(ISNUMBER(J4),IF(11-J4&lt;=0,"",11-J4-(COUNTIF(J:J,J4)-1)/2),"")</f>
        <v>1</v>
      </c>
      <c r="L4" s="148">
        <f>IF(ISNUMBER(I4),I4,90)</f>
        <v>4.09</v>
      </c>
      <c r="M4" s="149">
        <f>H4+L4</f>
        <v>6.93</v>
      </c>
      <c r="N4" s="145">
        <f>RANK(M4,M$3:M$100,1)</f>
        <v>2</v>
      </c>
      <c r="O4" s="40"/>
    </row>
    <row r="5" spans="1:18" s="13" customFormat="1" x14ac:dyDescent="0.2">
      <c r="A5" s="34">
        <v>21</v>
      </c>
      <c r="B5" s="34">
        <v>17</v>
      </c>
      <c r="C5" s="30" t="s">
        <v>58</v>
      </c>
      <c r="D5" s="31" t="s">
        <v>102</v>
      </c>
      <c r="E5" s="63">
        <v>4.41</v>
      </c>
      <c r="F5" s="145">
        <f>IF(ISNUMBER(E5),RANK(E5,E$3:E$100,1),"")</f>
        <v>15</v>
      </c>
      <c r="G5" s="147" t="str">
        <f>IF(ISNUMBER(F5),IF(11-F5&lt;=0,"",11-F5-(COUNTIF(F:F,F5)-1)/2),"")</f>
        <v/>
      </c>
      <c r="H5" s="148">
        <f>IF(ISNUMBER(E5),E5,90)</f>
        <v>4.41</v>
      </c>
      <c r="I5" s="66">
        <v>2.77</v>
      </c>
      <c r="J5" s="145">
        <f>IF(ISNUMBER(I5),RANK(I5,I$3:I$100,1),"")</f>
        <v>2</v>
      </c>
      <c r="K5" s="147">
        <f>IF(ISNUMBER(J5),IF(11-J5&lt;=0,"",11-J5-(COUNTIF(J:J,J5)-1)/2),"")</f>
        <v>9</v>
      </c>
      <c r="L5" s="148">
        <f>IF(ISNUMBER(I5),I5,90)</f>
        <v>2.77</v>
      </c>
      <c r="M5" s="149">
        <f>H5+L5</f>
        <v>7.18</v>
      </c>
      <c r="N5" s="145">
        <f>RANK(M5,M$3:M$100,1)</f>
        <v>3</v>
      </c>
      <c r="O5" s="40"/>
    </row>
    <row r="6" spans="1:18" s="13" customFormat="1" x14ac:dyDescent="0.2">
      <c r="A6" s="34">
        <v>26</v>
      </c>
      <c r="B6" s="59">
        <v>47</v>
      </c>
      <c r="C6" s="30" t="s">
        <v>61</v>
      </c>
      <c r="D6" s="31" t="s">
        <v>180</v>
      </c>
      <c r="E6" s="63">
        <v>4.12</v>
      </c>
      <c r="F6" s="145">
        <f>IF(ISNUMBER(E6),RANK(E6,E$3:E$100,1),"")</f>
        <v>14</v>
      </c>
      <c r="G6" s="147" t="str">
        <f>IF(ISNUMBER(F6),IF(11-F6&lt;=0,"",11-F6-(COUNTIF(F:F,F6)-1)/2),"")</f>
        <v/>
      </c>
      <c r="H6" s="148">
        <f>IF(ISNUMBER(E6),E6,90)</f>
        <v>4.12</v>
      </c>
      <c r="I6" s="64">
        <v>3.3</v>
      </c>
      <c r="J6" s="145">
        <f>IF(ISNUMBER(I6),RANK(I6,I$3:I$100,1),"")</f>
        <v>5</v>
      </c>
      <c r="K6" s="147">
        <f>IF(ISNUMBER(J6),IF(11-J6&lt;=0,"",11-J6-(COUNTIF(J:J,J6)-1)/2),"")</f>
        <v>6</v>
      </c>
      <c r="L6" s="148">
        <f>IF(ISNUMBER(I6),I6,90)</f>
        <v>3.3</v>
      </c>
      <c r="M6" s="149">
        <f>H6+L6</f>
        <v>7.42</v>
      </c>
      <c r="N6" s="145">
        <f>RANK(M6,M$3:M$100,1)</f>
        <v>4</v>
      </c>
      <c r="O6" s="40"/>
    </row>
    <row r="7" spans="1:18" s="13" customFormat="1" x14ac:dyDescent="0.2">
      <c r="A7" s="34">
        <v>9</v>
      </c>
      <c r="B7" s="34">
        <v>6</v>
      </c>
      <c r="C7" s="30" t="s">
        <v>109</v>
      </c>
      <c r="D7" s="31" t="s">
        <v>172</v>
      </c>
      <c r="E7" s="63">
        <v>3.65</v>
      </c>
      <c r="F7" s="145">
        <f>IF(ISNUMBER(E7),RANK(E7,E$3:E$100,1),"")</f>
        <v>10</v>
      </c>
      <c r="G7" s="147">
        <f>IF(ISNUMBER(F7),IF(11-F7&lt;=0,"",11-F7-(COUNTIF(F:F,F7)-1)/2),"")</f>
        <v>1</v>
      </c>
      <c r="H7" s="148">
        <f>IF(ISNUMBER(E7),E7,90)</f>
        <v>3.65</v>
      </c>
      <c r="I7" s="66">
        <v>4.0599999999999996</v>
      </c>
      <c r="J7" s="145">
        <f>IF(ISNUMBER(I7),RANK(I7,I$3:I$100,1),"")</f>
        <v>9</v>
      </c>
      <c r="K7" s="147">
        <f>IF(ISNUMBER(J7),IF(11-J7&lt;=0,"",11-J7-(COUNTIF(J:J,J7)-1)/2),"")</f>
        <v>2</v>
      </c>
      <c r="L7" s="148">
        <f>IF(ISNUMBER(I7),I7,90)</f>
        <v>4.0599999999999996</v>
      </c>
      <c r="M7" s="149">
        <f>H7+L7</f>
        <v>7.7099999999999991</v>
      </c>
      <c r="N7" s="145">
        <f>RANK(M7,M$3:M$100,1)</f>
        <v>5</v>
      </c>
      <c r="O7" s="40"/>
    </row>
    <row r="8" spans="1:18" s="13" customFormat="1" x14ac:dyDescent="0.2">
      <c r="A8" s="34">
        <v>33</v>
      </c>
      <c r="B8" s="34">
        <v>19</v>
      </c>
      <c r="C8" s="30" t="s">
        <v>61</v>
      </c>
      <c r="D8" s="35" t="s">
        <v>181</v>
      </c>
      <c r="E8" s="63">
        <v>5.18</v>
      </c>
      <c r="F8" s="145">
        <f>IF(ISNUMBER(E8),RANK(E8,E$3:E$100,1),"")</f>
        <v>17</v>
      </c>
      <c r="G8" s="147" t="str">
        <f>IF(ISNUMBER(F8),IF(11-F8&lt;=0,"",11-F8-(COUNTIF(F:F,F8)-1)/2),"")</f>
        <v/>
      </c>
      <c r="H8" s="148">
        <f>IF(ISNUMBER(E8),E8,90)</f>
        <v>5.18</v>
      </c>
      <c r="I8" s="66">
        <v>3.57</v>
      </c>
      <c r="J8" s="145">
        <f>IF(ISNUMBER(I8),RANK(I8,I$3:I$100,1),"")</f>
        <v>7</v>
      </c>
      <c r="K8" s="147">
        <f>IF(ISNUMBER(J8),IF(11-J8&lt;=0,"",11-J8-(COUNTIF(J:J,J8)-1)/2),"")</f>
        <v>4</v>
      </c>
      <c r="L8" s="148">
        <f>IF(ISNUMBER(I8),I8,90)</f>
        <v>3.57</v>
      </c>
      <c r="M8" s="149">
        <f>H8+L8</f>
        <v>8.75</v>
      </c>
      <c r="N8" s="145">
        <f>RANK(M8,M$3:M$100,1)</f>
        <v>6</v>
      </c>
      <c r="O8" s="40"/>
    </row>
    <row r="9" spans="1:18" s="13" customFormat="1" x14ac:dyDescent="0.2">
      <c r="A9" s="34">
        <v>59</v>
      </c>
      <c r="B9" s="34">
        <v>7</v>
      </c>
      <c r="C9" s="30" t="s">
        <v>64</v>
      </c>
      <c r="D9" s="31" t="s">
        <v>108</v>
      </c>
      <c r="E9" s="63">
        <v>2.4500000000000002</v>
      </c>
      <c r="F9" s="145">
        <f>IF(ISNUMBER(E9),RANK(E9,E$3:E$100,1),"")</f>
        <v>2</v>
      </c>
      <c r="G9" s="147">
        <f>IF(ISNUMBER(F9),IF(11-F9&lt;=0,"",11-F9-(COUNTIF(F:F,F9)-1)/2),"")</f>
        <v>9</v>
      </c>
      <c r="H9" s="148">
        <f>IF(ISNUMBER(E9),E9,90)</f>
        <v>2.4500000000000002</v>
      </c>
      <c r="I9" s="66">
        <v>12.11</v>
      </c>
      <c r="J9" s="145">
        <f>IF(ISNUMBER(I9),RANK(I9,I$3:I$100,1),"")</f>
        <v>15</v>
      </c>
      <c r="K9" s="147" t="str">
        <f>IF(ISNUMBER(J9),IF(11-J9&lt;=0,"",11-J9-(COUNTIF(J:J,J9)-1)/2),"")</f>
        <v/>
      </c>
      <c r="L9" s="148">
        <f>IF(ISNUMBER(I9),I9,90)</f>
        <v>12.11</v>
      </c>
      <c r="M9" s="149">
        <f>H9+L9</f>
        <v>14.559999999999999</v>
      </c>
      <c r="N9" s="145">
        <f>RANK(M9,M$3:M$100,1)</f>
        <v>7</v>
      </c>
      <c r="O9" s="40"/>
    </row>
    <row r="10" spans="1:18" s="13" customFormat="1" x14ac:dyDescent="0.2">
      <c r="A10" s="34">
        <v>5</v>
      </c>
      <c r="B10" s="34">
        <v>13</v>
      </c>
      <c r="C10" s="30" t="s">
        <v>67</v>
      </c>
      <c r="D10" s="31" t="s">
        <v>84</v>
      </c>
      <c r="E10" s="63">
        <v>12.75</v>
      </c>
      <c r="F10" s="145">
        <f>IF(ISNUMBER(E10),RANK(E10,E$3:E$100,1),"")</f>
        <v>21</v>
      </c>
      <c r="G10" s="147" t="str">
        <f>IF(ISNUMBER(F10),IF(11-F10&lt;=0,"",11-F10-(COUNTIF(F:F,F10)-1)/2),"")</f>
        <v/>
      </c>
      <c r="H10" s="148">
        <f>IF(ISNUMBER(E10),E10,90)</f>
        <v>12.75</v>
      </c>
      <c r="I10" s="66">
        <v>12.82</v>
      </c>
      <c r="J10" s="145">
        <f>IF(ISNUMBER(I10),RANK(I10,I$3:I$100,1),"")</f>
        <v>19</v>
      </c>
      <c r="K10" s="147" t="str">
        <f>IF(ISNUMBER(J10),IF(11-J10&lt;=0,"",11-J10-(COUNTIF(J:J,J10)-1)/2),"")</f>
        <v/>
      </c>
      <c r="L10" s="148">
        <f>IF(ISNUMBER(I10),I10,90)</f>
        <v>12.82</v>
      </c>
      <c r="M10" s="149">
        <f>H10+L10</f>
        <v>25.57</v>
      </c>
      <c r="N10" s="145">
        <f>RANK(M10,M$3:M$100,1)</f>
        <v>8</v>
      </c>
      <c r="O10" s="40"/>
    </row>
    <row r="11" spans="1:18" s="13" customFormat="1" x14ac:dyDescent="0.2">
      <c r="A11" s="34">
        <v>57</v>
      </c>
      <c r="B11" s="34">
        <v>50</v>
      </c>
      <c r="C11" s="30" t="s">
        <v>58</v>
      </c>
      <c r="D11" s="31" t="s">
        <v>98</v>
      </c>
      <c r="E11" s="63">
        <v>2.23</v>
      </c>
      <c r="F11" s="145">
        <f>IF(ISNUMBER(E11),RANK(E11,E$3:E$100,1),"")</f>
        <v>1</v>
      </c>
      <c r="G11" s="147">
        <f>IF(ISNUMBER(F11),IF(11-F11&lt;=0,"",11-F11-(COUNTIF(F:F,F11)-1)/2),"")</f>
        <v>10</v>
      </c>
      <c r="H11" s="148">
        <f>IF(ISNUMBER(E11),E11,90)</f>
        <v>2.23</v>
      </c>
      <c r="I11" s="66" t="s">
        <v>289</v>
      </c>
      <c r="J11" s="145" t="str">
        <f>IF(ISNUMBER(I11),RANK(I11,I$3:I$100,1),"")</f>
        <v/>
      </c>
      <c r="K11" s="147" t="str">
        <f>IF(ISNUMBER(J11),IF(11-J11&lt;=0,"",11-J11-(COUNTIF(J:J,J11)-1)/2),"")</f>
        <v/>
      </c>
      <c r="L11" s="148">
        <f>IF(ISNUMBER(I11),I11,90)</f>
        <v>90</v>
      </c>
      <c r="M11" s="149">
        <f>H11+L11</f>
        <v>92.23</v>
      </c>
      <c r="N11" s="145">
        <f>RANK(M11,M$3:M$100,1)</f>
        <v>9</v>
      </c>
      <c r="O11" s="40"/>
    </row>
    <row r="12" spans="1:18" s="13" customFormat="1" x14ac:dyDescent="0.2">
      <c r="A12" s="34">
        <v>52</v>
      </c>
      <c r="B12" s="34">
        <v>59</v>
      </c>
      <c r="C12" s="30" t="s">
        <v>109</v>
      </c>
      <c r="D12" s="69" t="s">
        <v>110</v>
      </c>
      <c r="E12" s="125" t="s">
        <v>289</v>
      </c>
      <c r="F12" s="145" t="str">
        <f>IF(ISNUMBER(E12),RANK(E12,E$3:E$100,1),"")</f>
        <v/>
      </c>
      <c r="G12" s="147" t="str">
        <f>IF(ISNUMBER(F12),IF(11-F12&lt;=0,"",11-F12-(COUNTIF(F:F,F12)-1)/2),"")</f>
        <v/>
      </c>
      <c r="H12" s="148">
        <f>IF(ISNUMBER(E12),E12,90)</f>
        <v>90</v>
      </c>
      <c r="I12" s="66">
        <v>2.87</v>
      </c>
      <c r="J12" s="145">
        <f>IF(ISNUMBER(I12),RANK(I12,I$3:I$100,1),"")</f>
        <v>3</v>
      </c>
      <c r="K12" s="147">
        <f>IF(ISNUMBER(J12),IF(11-J12&lt;=0,"",11-J12-(COUNTIF(J:J,J12)-1)/2),"")</f>
        <v>8</v>
      </c>
      <c r="L12" s="148">
        <f>IF(ISNUMBER(I12),I12,90)</f>
        <v>2.87</v>
      </c>
      <c r="M12" s="149">
        <f>H12+L12</f>
        <v>92.87</v>
      </c>
      <c r="N12" s="145">
        <f>RANK(M12,M$3:M$100,1)</f>
        <v>10</v>
      </c>
      <c r="O12" s="40"/>
    </row>
    <row r="13" spans="1:18" s="13" customFormat="1" x14ac:dyDescent="0.2">
      <c r="A13" s="34">
        <v>28</v>
      </c>
      <c r="B13" s="59">
        <v>32</v>
      </c>
      <c r="C13" s="30" t="s">
        <v>58</v>
      </c>
      <c r="D13" s="31" t="s">
        <v>93</v>
      </c>
      <c r="E13" s="63">
        <v>3.12</v>
      </c>
      <c r="F13" s="145">
        <f>IF(ISNUMBER(E13),RANK(E13,E$3:E$100,1),"")</f>
        <v>5</v>
      </c>
      <c r="G13" s="147">
        <f>IF(ISNUMBER(F13),IF(11-F13&lt;=0,"",11-F13-(COUNTIF(F:F,F13)-1)/2),"")</f>
        <v>6</v>
      </c>
      <c r="H13" s="148">
        <f>IF(ISNUMBER(E13),E13,90)</f>
        <v>3.12</v>
      </c>
      <c r="I13" s="66" t="s">
        <v>289</v>
      </c>
      <c r="J13" s="145" t="str">
        <f>IF(ISNUMBER(I13),RANK(I13,I$3:I$100,1),"")</f>
        <v/>
      </c>
      <c r="K13" s="147" t="str">
        <f>IF(ISNUMBER(J13),IF(11-J13&lt;=0,"",11-J13-(COUNTIF(J:J,J13)-1)/2),"")</f>
        <v/>
      </c>
      <c r="L13" s="148">
        <f>IF(ISNUMBER(I13),I13,90)</f>
        <v>90</v>
      </c>
      <c r="M13" s="149">
        <f>H13+L13</f>
        <v>93.12</v>
      </c>
      <c r="N13" s="145">
        <f>RANK(M13,M$3:M$100,1)</f>
        <v>11</v>
      </c>
      <c r="O13" s="40"/>
    </row>
    <row r="14" spans="1:18" s="13" customFormat="1" x14ac:dyDescent="0.2">
      <c r="A14" s="34">
        <v>53</v>
      </c>
      <c r="B14" s="59">
        <v>27</v>
      </c>
      <c r="C14" s="30" t="s">
        <v>61</v>
      </c>
      <c r="D14" s="31" t="s">
        <v>189</v>
      </c>
      <c r="E14" s="63" t="s">
        <v>289</v>
      </c>
      <c r="F14" s="145" t="str">
        <f>IF(ISNUMBER(E14),RANK(E14,E$3:E$100,1),"")</f>
        <v/>
      </c>
      <c r="G14" s="147" t="str">
        <f>IF(ISNUMBER(F14),IF(11-F14&lt;=0,"",11-F14-(COUNTIF(F:F,F14)-1)/2),"")</f>
        <v/>
      </c>
      <c r="H14" s="148">
        <f>IF(ISNUMBER(E14),E14,90)</f>
        <v>90</v>
      </c>
      <c r="I14" s="66">
        <v>3.23</v>
      </c>
      <c r="J14" s="145">
        <f>IF(ISNUMBER(I14),RANK(I14,I$3:I$100,1),"")</f>
        <v>4</v>
      </c>
      <c r="K14" s="147">
        <f>IF(ISNUMBER(J14),IF(11-J14&lt;=0,"",11-J14-(COUNTIF(J:J,J14)-1)/2),"")</f>
        <v>7</v>
      </c>
      <c r="L14" s="148">
        <f>IF(ISNUMBER(I14),I14,90)</f>
        <v>3.23</v>
      </c>
      <c r="M14" s="149">
        <f>H14+L14</f>
        <v>93.23</v>
      </c>
      <c r="N14" s="145">
        <f>RANK(M14,M$3:M$100,1)</f>
        <v>12</v>
      </c>
      <c r="O14" s="40"/>
    </row>
    <row r="15" spans="1:18" s="13" customFormat="1" x14ac:dyDescent="0.2">
      <c r="A15" s="34">
        <v>55</v>
      </c>
      <c r="B15" s="34">
        <v>31</v>
      </c>
      <c r="C15" s="30" t="s">
        <v>64</v>
      </c>
      <c r="D15" s="31" t="s">
        <v>70</v>
      </c>
      <c r="E15" s="63">
        <v>3.23</v>
      </c>
      <c r="F15" s="145">
        <f>IF(ISNUMBER(E15),RANK(E15,E$3:E$100,1),"")</f>
        <v>6</v>
      </c>
      <c r="G15" s="147">
        <f>IF(ISNUMBER(F15),IF(11-F15&lt;=0,"",11-F15-(COUNTIF(F:F,F15)-1)/2),"")</f>
        <v>5</v>
      </c>
      <c r="H15" s="148">
        <f>IF(ISNUMBER(E15),E15,90)</f>
        <v>3.23</v>
      </c>
      <c r="I15" s="66" t="s">
        <v>289</v>
      </c>
      <c r="J15" s="145" t="str">
        <f>IF(ISNUMBER(I15),RANK(I15,I$3:I$100,1),"")</f>
        <v/>
      </c>
      <c r="K15" s="147" t="str">
        <f>IF(ISNUMBER(J15),IF(11-J15&lt;=0,"",11-J15-(COUNTIF(J:J,J15)-1)/2),"")</f>
        <v/>
      </c>
      <c r="L15" s="148">
        <f>IF(ISNUMBER(I15),I15,90)</f>
        <v>90</v>
      </c>
      <c r="M15" s="149">
        <f>H15+L15</f>
        <v>93.23</v>
      </c>
      <c r="N15" s="145">
        <f>RANK(M15,M$3:M$100,1)</f>
        <v>12</v>
      </c>
      <c r="O15" s="39"/>
      <c r="P15"/>
      <c r="Q15"/>
      <c r="R15"/>
    </row>
    <row r="16" spans="1:18" s="13" customFormat="1" x14ac:dyDescent="0.2">
      <c r="A16" s="34">
        <v>46</v>
      </c>
      <c r="B16" s="34">
        <v>22</v>
      </c>
      <c r="C16" s="30" t="s">
        <v>56</v>
      </c>
      <c r="D16" s="35" t="s">
        <v>187</v>
      </c>
      <c r="E16" s="63">
        <v>3.26</v>
      </c>
      <c r="F16" s="145">
        <f>IF(ISNUMBER(E16),RANK(E16,E$3:E$100,1),"")</f>
        <v>7</v>
      </c>
      <c r="G16" s="147">
        <f>IF(ISNUMBER(F16),IF(11-F16&lt;=0,"",11-F16-(COUNTIF(F:F,F16)-1)/2),"")</f>
        <v>4</v>
      </c>
      <c r="H16" s="148">
        <f>IF(ISNUMBER(E16),E16,90)</f>
        <v>3.26</v>
      </c>
      <c r="I16" s="66" t="s">
        <v>289</v>
      </c>
      <c r="J16" s="145" t="str">
        <f>IF(ISNUMBER(I16),RANK(I16,I$3:I$100,1),"")</f>
        <v/>
      </c>
      <c r="K16" s="147" t="str">
        <f>IF(ISNUMBER(J16),IF(11-J16&lt;=0,"",11-J16-(COUNTIF(J:J,J16)-1)/2),"")</f>
        <v/>
      </c>
      <c r="L16" s="148">
        <f>IF(ISNUMBER(I16),I16,90)</f>
        <v>90</v>
      </c>
      <c r="M16" s="149">
        <f>H16+L16</f>
        <v>93.26</v>
      </c>
      <c r="N16" s="145">
        <f>RANK(M16,M$3:M$100,1)</f>
        <v>14</v>
      </c>
      <c r="O16" s="40"/>
    </row>
    <row r="17" spans="1:18" s="13" customFormat="1" x14ac:dyDescent="0.2">
      <c r="A17" s="34">
        <v>4</v>
      </c>
      <c r="B17" s="34">
        <v>45</v>
      </c>
      <c r="C17" s="30" t="s">
        <v>56</v>
      </c>
      <c r="D17" s="35" t="s">
        <v>170</v>
      </c>
      <c r="E17" s="63">
        <v>3.27</v>
      </c>
      <c r="F17" s="145">
        <f>IF(ISNUMBER(E17),RANK(E17,E$3:E$100,1),"")</f>
        <v>8</v>
      </c>
      <c r="G17" s="147">
        <f>IF(ISNUMBER(F17),IF(11-F17&lt;=0,"",11-F17-(COUNTIF(F:F,F17)-1)/2),"")</f>
        <v>3</v>
      </c>
      <c r="H17" s="148">
        <f>IF(ISNUMBER(E17),E17,90)</f>
        <v>3.27</v>
      </c>
      <c r="I17" s="66" t="s">
        <v>289</v>
      </c>
      <c r="J17" s="145" t="str">
        <f>IF(ISNUMBER(I17),RANK(I17,I$3:I$100,1),"")</f>
        <v/>
      </c>
      <c r="K17" s="147" t="str">
        <f>IF(ISNUMBER(J17),IF(11-J17&lt;=0,"",11-J17-(COUNTIF(J:J,J17)-1)/2),"")</f>
        <v/>
      </c>
      <c r="L17" s="148">
        <f>IF(ISNUMBER(I17),I17,90)</f>
        <v>90</v>
      </c>
      <c r="M17" s="149">
        <f>H17+L17</f>
        <v>93.27</v>
      </c>
      <c r="N17" s="145">
        <f>RANK(M17,M$3:M$100,1)</f>
        <v>15</v>
      </c>
      <c r="O17" s="40"/>
    </row>
    <row r="18" spans="1:18" s="13" customFormat="1" x14ac:dyDescent="0.2">
      <c r="A18" s="34">
        <v>24</v>
      </c>
      <c r="B18" s="59">
        <v>30</v>
      </c>
      <c r="C18" s="30" t="s">
        <v>58</v>
      </c>
      <c r="D18" s="35" t="s">
        <v>178</v>
      </c>
      <c r="E18" s="63" t="s">
        <v>289</v>
      </c>
      <c r="F18" s="145" t="str">
        <f>IF(ISNUMBER(E18),RANK(E18,E$3:E$100,1),"")</f>
        <v/>
      </c>
      <c r="G18" s="147" t="str">
        <f>IF(ISNUMBER(F18),IF(11-F18&lt;=0,"",11-F18-(COUNTIF(F:F,F18)-1)/2),"")</f>
        <v/>
      </c>
      <c r="H18" s="148">
        <f>IF(ISNUMBER(E18),E18,90)</f>
        <v>90</v>
      </c>
      <c r="I18" s="66">
        <v>3.34</v>
      </c>
      <c r="J18" s="145">
        <f>IF(ISNUMBER(I18),RANK(I18,I$3:I$100,1),"")</f>
        <v>6</v>
      </c>
      <c r="K18" s="147">
        <f>IF(ISNUMBER(J18),IF(11-J18&lt;=0,"",11-J18-(COUNTIF(J:J,J18)-1)/2),"")</f>
        <v>5</v>
      </c>
      <c r="L18" s="148">
        <f>IF(ISNUMBER(I18),I18,90)</f>
        <v>3.34</v>
      </c>
      <c r="M18" s="149">
        <f>H18+L18</f>
        <v>93.34</v>
      </c>
      <c r="N18" s="145">
        <f>RANK(M18,M$3:M$100,1)</f>
        <v>16</v>
      </c>
      <c r="O18" s="40"/>
    </row>
    <row r="19" spans="1:18" s="13" customFormat="1" x14ac:dyDescent="0.2">
      <c r="A19" s="34">
        <v>2</v>
      </c>
      <c r="B19" s="34">
        <v>8</v>
      </c>
      <c r="C19" s="30" t="s">
        <v>64</v>
      </c>
      <c r="D19" s="31" t="s">
        <v>113</v>
      </c>
      <c r="E19" s="63">
        <v>3.44</v>
      </c>
      <c r="F19" s="145">
        <f>IF(ISNUMBER(E19),RANK(E19,E$3:E$100,1),"")</f>
        <v>9</v>
      </c>
      <c r="G19" s="147">
        <f>IF(ISNUMBER(F19),IF(11-F19&lt;=0,"",11-F19-(COUNTIF(F:F,F19)-1)/2),"")</f>
        <v>2</v>
      </c>
      <c r="H19" s="148">
        <f>IF(ISNUMBER(E19),E19,90)</f>
        <v>3.44</v>
      </c>
      <c r="I19" s="66" t="s">
        <v>289</v>
      </c>
      <c r="J19" s="145" t="str">
        <f>IF(ISNUMBER(I19),RANK(I19,I$3:I$100,1),"")</f>
        <v/>
      </c>
      <c r="K19" s="147" t="str">
        <f>IF(ISNUMBER(J19),IF(11-J19&lt;=0,"",11-J19-(COUNTIF(J:J,J19)-1)/2),"")</f>
        <v/>
      </c>
      <c r="L19" s="148">
        <f>IF(ISNUMBER(I19),I19,90)</f>
        <v>90</v>
      </c>
      <c r="M19" s="149">
        <f>H19+L19</f>
        <v>93.44</v>
      </c>
      <c r="N19" s="145">
        <f>RANK(M19,M$3:M$100,1)</f>
        <v>17</v>
      </c>
      <c r="O19" s="40"/>
    </row>
    <row r="20" spans="1:18" s="13" customFormat="1" x14ac:dyDescent="0.2">
      <c r="A20" s="34">
        <v>37</v>
      </c>
      <c r="B20" s="34">
        <v>21</v>
      </c>
      <c r="C20" s="30" t="s">
        <v>58</v>
      </c>
      <c r="D20" s="31" t="s">
        <v>82</v>
      </c>
      <c r="E20" s="63" t="s">
        <v>289</v>
      </c>
      <c r="F20" s="145" t="str">
        <f>IF(ISNUMBER(E20),RANK(E20,E$3:E$100,1),"")</f>
        <v/>
      </c>
      <c r="G20" s="147" t="str">
        <f>IF(ISNUMBER(F20),IF(11-F20&lt;=0,"",11-F20-(COUNTIF(F:F,F20)-1)/2),"")</f>
        <v/>
      </c>
      <c r="H20" s="148">
        <f>IF(ISNUMBER(E20),E20,90)</f>
        <v>90</v>
      </c>
      <c r="I20" s="66">
        <v>3.62</v>
      </c>
      <c r="J20" s="145">
        <f>IF(ISNUMBER(I20),RANK(I20,I$3:I$100,1),"")</f>
        <v>8</v>
      </c>
      <c r="K20" s="147">
        <f>IF(ISNUMBER(J20),IF(11-J20&lt;=0,"",11-J20-(COUNTIF(J:J,J20)-1)/2),"")</f>
        <v>3</v>
      </c>
      <c r="L20" s="148">
        <f>IF(ISNUMBER(I20),I20,90)</f>
        <v>3.62</v>
      </c>
      <c r="M20" s="149">
        <f>H20+L20</f>
        <v>93.62</v>
      </c>
      <c r="N20" s="145">
        <f>RANK(M20,M$3:M$100,1)</f>
        <v>18</v>
      </c>
      <c r="O20" s="40"/>
    </row>
    <row r="21" spans="1:18" x14ac:dyDescent="0.2">
      <c r="A21" s="34">
        <v>44</v>
      </c>
      <c r="B21" s="59">
        <v>44</v>
      </c>
      <c r="C21" s="30" t="s">
        <v>61</v>
      </c>
      <c r="D21" s="35" t="s">
        <v>186</v>
      </c>
      <c r="E21" s="63">
        <v>3.69</v>
      </c>
      <c r="F21" s="145">
        <f>IF(ISNUMBER(E21),RANK(E21,E$3:E$100,1),"")</f>
        <v>11</v>
      </c>
      <c r="G21" s="147" t="str">
        <f>IF(ISNUMBER(F21),IF(11-F21&lt;=0,"",11-F21-(COUNTIF(F:F,F21)-1)/2),"")</f>
        <v/>
      </c>
      <c r="H21" s="148">
        <f>IF(ISNUMBER(E21),E21,90)</f>
        <v>3.69</v>
      </c>
      <c r="I21" s="66" t="s">
        <v>289</v>
      </c>
      <c r="J21" s="145" t="str">
        <f>IF(ISNUMBER(I21),RANK(I21,I$3:I$100,1),"")</f>
        <v/>
      </c>
      <c r="K21" s="147" t="str">
        <f>IF(ISNUMBER(J21),IF(11-J21&lt;=0,"",11-J21-(COUNTIF(J:J,J21)-1)/2),"")</f>
        <v/>
      </c>
      <c r="L21" s="148">
        <f>IF(ISNUMBER(I21),I21,90)</f>
        <v>90</v>
      </c>
      <c r="M21" s="149">
        <f>H21+L21</f>
        <v>93.69</v>
      </c>
      <c r="N21" s="145">
        <f>RANK(M21,M$3:M$100,1)</f>
        <v>19</v>
      </c>
      <c r="O21" s="40"/>
      <c r="P21" s="13"/>
      <c r="Q21" s="13"/>
      <c r="R21" s="13"/>
    </row>
    <row r="22" spans="1:18" x14ac:dyDescent="0.2">
      <c r="A22" s="34">
        <v>16</v>
      </c>
      <c r="B22" s="34">
        <v>9</v>
      </c>
      <c r="C22" s="30" t="s">
        <v>61</v>
      </c>
      <c r="D22" s="35" t="s">
        <v>175</v>
      </c>
      <c r="E22" s="63">
        <v>3.76</v>
      </c>
      <c r="F22" s="145">
        <f>IF(ISNUMBER(E22),RANK(E22,E$3:E$100,1),"")</f>
        <v>12</v>
      </c>
      <c r="G22" s="147" t="str">
        <f>IF(ISNUMBER(F22),IF(11-F22&lt;=0,"",11-F22-(COUNTIF(F:F,F22)-1)/2),"")</f>
        <v/>
      </c>
      <c r="H22" s="148">
        <f>IF(ISNUMBER(E22),E22,90)</f>
        <v>3.76</v>
      </c>
      <c r="I22" s="66" t="s">
        <v>289</v>
      </c>
      <c r="J22" s="145" t="str">
        <f>IF(ISNUMBER(I22),RANK(I22,I$3:I$100,1),"")</f>
        <v/>
      </c>
      <c r="K22" s="147" t="str">
        <f>IF(ISNUMBER(J22),IF(11-J22&lt;=0,"",11-J22-(COUNTIF(J:J,J22)-1)/2),"")</f>
        <v/>
      </c>
      <c r="L22" s="148">
        <f>IF(ISNUMBER(I22),I22,90)</f>
        <v>90</v>
      </c>
      <c r="M22" s="149">
        <f>H22+L22</f>
        <v>93.76</v>
      </c>
      <c r="N22" s="145">
        <f>RANK(M22,M$3:M$100,1)</f>
        <v>20</v>
      </c>
      <c r="O22" s="40"/>
      <c r="P22" s="13"/>
      <c r="Q22" s="13"/>
      <c r="R22" s="13"/>
    </row>
    <row r="23" spans="1:18" x14ac:dyDescent="0.2">
      <c r="A23" s="34">
        <v>1</v>
      </c>
      <c r="B23" s="34">
        <v>5</v>
      </c>
      <c r="C23" s="30" t="s">
        <v>109</v>
      </c>
      <c r="D23" s="35" t="s">
        <v>168</v>
      </c>
      <c r="E23" s="63">
        <v>3.99</v>
      </c>
      <c r="F23" s="145">
        <f>IF(ISNUMBER(E23),RANK(E23,E$3:E$100,1),"")</f>
        <v>13</v>
      </c>
      <c r="G23" s="147" t="str">
        <f>IF(ISNUMBER(F23),IF(11-F23&lt;=0,"",11-F23-(COUNTIF(F:F,F23)-1)/2),"")</f>
        <v/>
      </c>
      <c r="H23" s="148">
        <f>IF(ISNUMBER(E23),E23,90)</f>
        <v>3.99</v>
      </c>
      <c r="I23" s="64" t="s">
        <v>289</v>
      </c>
      <c r="J23" s="145" t="str">
        <f>IF(ISNUMBER(I23),RANK(I23,I$3:I$100,1),"")</f>
        <v/>
      </c>
      <c r="K23" s="147" t="str">
        <f>IF(ISNUMBER(J23),IF(11-J23&lt;=0,"",11-J23-(COUNTIF(J:J,J23)-1)/2),"")</f>
        <v/>
      </c>
      <c r="L23" s="148">
        <f>IF(ISNUMBER(I23),I23,90)</f>
        <v>90</v>
      </c>
      <c r="M23" s="149">
        <f>H23+L23</f>
        <v>93.99</v>
      </c>
      <c r="N23" s="145">
        <f>RANK(M23,M$3:M$100,1)</f>
        <v>21</v>
      </c>
      <c r="O23" s="40"/>
      <c r="P23" s="13"/>
      <c r="Q23" s="13"/>
      <c r="R23" s="13"/>
    </row>
    <row r="24" spans="1:18" x14ac:dyDescent="0.2">
      <c r="A24" s="34">
        <v>32</v>
      </c>
      <c r="B24" s="59">
        <v>25</v>
      </c>
      <c r="C24" s="30" t="s">
        <v>61</v>
      </c>
      <c r="D24" s="35" t="s">
        <v>107</v>
      </c>
      <c r="E24" s="50">
        <v>4.4800000000000004</v>
      </c>
      <c r="F24" s="145">
        <f>IF(ISNUMBER(E24),RANK(E24,E$3:E$100,1),"")</f>
        <v>16</v>
      </c>
      <c r="G24" s="147" t="str">
        <f>IF(ISNUMBER(F24),IF(11-F24&lt;=0,"",11-F24-(COUNTIF(F:F,F24)-1)/2),"")</f>
        <v/>
      </c>
      <c r="H24" s="148">
        <f>IF(ISNUMBER(E24),E24,90)</f>
        <v>4.4800000000000004</v>
      </c>
      <c r="I24" s="66" t="s">
        <v>289</v>
      </c>
      <c r="J24" s="145" t="str">
        <f>IF(ISNUMBER(I24),RANK(I24,I$3:I$100,1),"")</f>
        <v/>
      </c>
      <c r="K24" s="147" t="str">
        <f>IF(ISNUMBER(J24),IF(11-J24&lt;=0,"",11-J24-(COUNTIF(J:J,J24)-1)/2),"")</f>
        <v/>
      </c>
      <c r="L24" s="148">
        <f>IF(ISNUMBER(I24),I24,90)</f>
        <v>90</v>
      </c>
      <c r="M24" s="149">
        <f>H24+L24</f>
        <v>94.48</v>
      </c>
      <c r="N24" s="145">
        <f>RANK(M24,M$3:M$100,1)</f>
        <v>22</v>
      </c>
      <c r="O24" s="40"/>
      <c r="P24" s="13"/>
      <c r="Q24" s="13"/>
      <c r="R24" s="13"/>
    </row>
    <row r="25" spans="1:18" x14ac:dyDescent="0.2">
      <c r="A25" s="34">
        <v>7</v>
      </c>
      <c r="B25" s="34">
        <v>36</v>
      </c>
      <c r="C25" s="30" t="s">
        <v>56</v>
      </c>
      <c r="D25" s="31" t="s">
        <v>94</v>
      </c>
      <c r="E25" s="129" t="s">
        <v>289</v>
      </c>
      <c r="F25" s="145" t="str">
        <f>IF(ISNUMBER(E25),RANK(E25,E$3:E$100,1),"")</f>
        <v/>
      </c>
      <c r="G25" s="147" t="str">
        <f>IF(ISNUMBER(F25),IF(11-F25&lt;=0,"",11-F25-(COUNTIF(F:F,F25)-1)/2),"")</f>
        <v/>
      </c>
      <c r="H25" s="148">
        <f>IF(ISNUMBER(E25),E25,90)</f>
        <v>90</v>
      </c>
      <c r="I25" s="66">
        <v>4.54</v>
      </c>
      <c r="J25" s="145">
        <f>IF(ISNUMBER(I25),RANK(I25,I$3:I$100,1),"")</f>
        <v>11</v>
      </c>
      <c r="K25" s="147" t="str">
        <f>IF(ISNUMBER(J25),IF(11-J25&lt;=0,"",11-J25-(COUNTIF(J:J,J25)-1)/2),"")</f>
        <v/>
      </c>
      <c r="L25" s="148">
        <f>IF(ISNUMBER(I25),I25,90)</f>
        <v>4.54</v>
      </c>
      <c r="M25" s="149">
        <f>H25+L25</f>
        <v>94.54</v>
      </c>
      <c r="N25" s="145">
        <f>RANK(M25,M$3:M$100,1)</f>
        <v>23</v>
      </c>
      <c r="O25" s="40"/>
      <c r="P25" s="13"/>
      <c r="Q25" s="13"/>
      <c r="R25" s="13"/>
    </row>
    <row r="26" spans="1:18" x14ac:dyDescent="0.2">
      <c r="A26" s="34">
        <v>22</v>
      </c>
      <c r="B26" s="34">
        <v>58</v>
      </c>
      <c r="C26" s="30" t="s">
        <v>58</v>
      </c>
      <c r="D26" s="31" t="s">
        <v>116</v>
      </c>
      <c r="E26" s="63" t="s">
        <v>289</v>
      </c>
      <c r="F26" s="145" t="str">
        <f>IF(ISNUMBER(E26),RANK(E26,E$3:E$100,1),"")</f>
        <v/>
      </c>
      <c r="G26" s="147" t="str">
        <f>IF(ISNUMBER(F26),IF(11-F26&lt;=0,"",11-F26-(COUNTIF(F:F,F26)-1)/2),"")</f>
        <v/>
      </c>
      <c r="H26" s="148">
        <f>IF(ISNUMBER(E26),E26,90)</f>
        <v>90</v>
      </c>
      <c r="I26" s="66">
        <v>4.55</v>
      </c>
      <c r="J26" s="145">
        <f>IF(ISNUMBER(I26),RANK(I26,I$3:I$100,1),"")</f>
        <v>12</v>
      </c>
      <c r="K26" s="147" t="str">
        <f>IF(ISNUMBER(J26),IF(11-J26&lt;=0,"",11-J26-(COUNTIF(J:J,J26)-1)/2),"")</f>
        <v/>
      </c>
      <c r="L26" s="148">
        <f>IF(ISNUMBER(I26),I26,90)</f>
        <v>4.55</v>
      </c>
      <c r="M26" s="149">
        <f>H26+L26</f>
        <v>94.55</v>
      </c>
      <c r="N26" s="145">
        <f>RANK(M26,M$3:M$100,1)</f>
        <v>24</v>
      </c>
      <c r="O26" s="40"/>
      <c r="P26" s="13"/>
      <c r="Q26" s="13"/>
      <c r="R26" s="13"/>
    </row>
    <row r="27" spans="1:18" x14ac:dyDescent="0.2">
      <c r="A27" s="34">
        <v>13</v>
      </c>
      <c r="B27" s="34">
        <v>24</v>
      </c>
      <c r="C27" s="30" t="s">
        <v>61</v>
      </c>
      <c r="D27" s="31" t="s">
        <v>174</v>
      </c>
      <c r="E27" s="50" t="s">
        <v>289</v>
      </c>
      <c r="F27" s="145" t="str">
        <f>IF(ISNUMBER(E27),RANK(E27,E$3:E$100,1),"")</f>
        <v/>
      </c>
      <c r="G27" s="147" t="str">
        <f>IF(ISNUMBER(F27),IF(11-F27&lt;=0,"",11-F27-(COUNTIF(F:F,F27)-1)/2),"")</f>
        <v/>
      </c>
      <c r="H27" s="148">
        <f>IF(ISNUMBER(E27),E27,90)</f>
        <v>90</v>
      </c>
      <c r="I27" s="64">
        <v>4.7</v>
      </c>
      <c r="J27" s="145">
        <f>IF(ISNUMBER(I27),RANK(I27,I$3:I$100,1),"")</f>
        <v>13</v>
      </c>
      <c r="K27" s="147" t="str">
        <f>IF(ISNUMBER(J27),IF(11-J27&lt;=0,"",11-J27-(COUNTIF(J:J,J27)-1)/2),"")</f>
        <v/>
      </c>
      <c r="L27" s="148">
        <f>IF(ISNUMBER(I27),I27,90)</f>
        <v>4.7</v>
      </c>
      <c r="M27" s="149">
        <f>H27+L27</f>
        <v>94.7</v>
      </c>
      <c r="N27" s="145">
        <f>RANK(M27,M$3:M$100,1)</f>
        <v>25</v>
      </c>
      <c r="O27" s="40"/>
      <c r="P27" s="13"/>
      <c r="Q27" s="13"/>
      <c r="R27" s="13"/>
    </row>
    <row r="28" spans="1:18" x14ac:dyDescent="0.2">
      <c r="A28" s="34">
        <v>35</v>
      </c>
      <c r="B28" s="34">
        <v>35</v>
      </c>
      <c r="C28" s="30" t="s">
        <v>67</v>
      </c>
      <c r="D28" s="35" t="s">
        <v>182</v>
      </c>
      <c r="E28" s="63" t="s">
        <v>289</v>
      </c>
      <c r="F28" s="145" t="str">
        <f>IF(ISNUMBER(E28),RANK(E28,E$3:E$100,1),"")</f>
        <v/>
      </c>
      <c r="G28" s="147" t="str">
        <f>IF(ISNUMBER(F28),IF(11-F28&lt;=0,"",11-F28-(COUNTIF(F:F,F28)-1)/2),"")</f>
        <v/>
      </c>
      <c r="H28" s="148">
        <f>IF(ISNUMBER(E28),E28,90)</f>
        <v>90</v>
      </c>
      <c r="I28" s="66">
        <v>6.05</v>
      </c>
      <c r="J28" s="145">
        <f>IF(ISNUMBER(I28),RANK(I28,I$3:I$100,1),"")</f>
        <v>14</v>
      </c>
      <c r="K28" s="147" t="str">
        <f>IF(ISNUMBER(J28),IF(11-J28&lt;=0,"",11-J28-(COUNTIF(J:J,J28)-1)/2),"")</f>
        <v/>
      </c>
      <c r="L28" s="148">
        <f>IF(ISNUMBER(I28),I28,90)</f>
        <v>6.05</v>
      </c>
      <c r="M28" s="149">
        <f>H28+L28</f>
        <v>96.05</v>
      </c>
      <c r="N28" s="145">
        <f>RANK(M28,M$3:M$100,1)</f>
        <v>26</v>
      </c>
      <c r="O28" s="40"/>
      <c r="P28" s="13"/>
      <c r="Q28" s="13"/>
      <c r="R28" s="13"/>
    </row>
    <row r="29" spans="1:18" x14ac:dyDescent="0.2">
      <c r="A29" s="34">
        <v>14</v>
      </c>
      <c r="B29" s="34">
        <v>10</v>
      </c>
      <c r="C29" s="30" t="s">
        <v>71</v>
      </c>
      <c r="D29" s="35" t="s">
        <v>72</v>
      </c>
      <c r="E29" s="63">
        <v>6.32</v>
      </c>
      <c r="F29" s="145">
        <f>IF(ISNUMBER(E29),RANK(E29,E$3:E$100,1),"")</f>
        <v>18</v>
      </c>
      <c r="G29" s="147" t="str">
        <f>IF(ISNUMBER(F29),IF(11-F29&lt;=0,"",11-F29-(COUNTIF(F:F,F29)-1)/2),"")</f>
        <v/>
      </c>
      <c r="H29" s="148">
        <f>IF(ISNUMBER(E29),E29,90)</f>
        <v>6.32</v>
      </c>
      <c r="I29" s="66" t="s">
        <v>289</v>
      </c>
      <c r="J29" s="145" t="str">
        <f>IF(ISNUMBER(I29),RANK(I29,I$3:I$100,1),"")</f>
        <v/>
      </c>
      <c r="K29" s="147" t="str">
        <f>IF(ISNUMBER(J29),IF(11-J29&lt;=0,"",11-J29-(COUNTIF(J:J,J29)-1)/2),"")</f>
        <v/>
      </c>
      <c r="L29" s="148">
        <f>IF(ISNUMBER(I29),I29,90)</f>
        <v>90</v>
      </c>
      <c r="M29" s="149">
        <f>H29+L29</f>
        <v>96.32</v>
      </c>
      <c r="N29" s="145">
        <f>RANK(M29,M$3:M$100,1)</f>
        <v>27</v>
      </c>
      <c r="O29" s="40"/>
      <c r="P29" s="13"/>
      <c r="Q29" s="13"/>
      <c r="R29" s="13"/>
    </row>
    <row r="30" spans="1:18" x14ac:dyDescent="0.2">
      <c r="A30" s="59">
        <v>41</v>
      </c>
      <c r="B30" s="59">
        <v>26</v>
      </c>
      <c r="C30" s="30" t="s">
        <v>56</v>
      </c>
      <c r="D30" s="31" t="s">
        <v>81</v>
      </c>
      <c r="E30" s="50">
        <v>9.44</v>
      </c>
      <c r="F30" s="145">
        <f>IF(ISNUMBER(E30),RANK(E30,E$3:E$100,1),"")</f>
        <v>19</v>
      </c>
      <c r="G30" s="147" t="str">
        <f>IF(ISNUMBER(F30),IF(11-F30&lt;=0,"",11-F30-(COUNTIF(F:F,F30)-1)/2),"")</f>
        <v/>
      </c>
      <c r="H30" s="148">
        <f>IF(ISNUMBER(E30),E30,90)</f>
        <v>9.44</v>
      </c>
      <c r="I30" s="66" t="s">
        <v>289</v>
      </c>
      <c r="J30" s="145" t="str">
        <f>IF(ISNUMBER(I30),RANK(I30,I$3:I$100,1),"")</f>
        <v/>
      </c>
      <c r="K30" s="147" t="str">
        <f>IF(ISNUMBER(J30),IF(11-J30&lt;=0,"",11-J30-(COUNTIF(J:J,J30)-1)/2),"")</f>
        <v/>
      </c>
      <c r="L30" s="148">
        <f>IF(ISNUMBER(I30),I30,90)</f>
        <v>90</v>
      </c>
      <c r="M30" s="149">
        <f>H30+L30</f>
        <v>99.44</v>
      </c>
      <c r="N30" s="145">
        <f>RANK(M30,M$3:M$100,1)</f>
        <v>28</v>
      </c>
      <c r="O30" s="40"/>
    </row>
    <row r="31" spans="1:18" x14ac:dyDescent="0.2">
      <c r="A31" s="34">
        <v>20</v>
      </c>
      <c r="B31" s="34">
        <v>38</v>
      </c>
      <c r="C31" s="30" t="s">
        <v>61</v>
      </c>
      <c r="D31" s="35" t="s">
        <v>86</v>
      </c>
      <c r="E31" s="63" t="s">
        <v>289</v>
      </c>
      <c r="F31" s="145" t="str">
        <f>IF(ISNUMBER(E31),RANK(E31,E$3:E$100,1),"")</f>
        <v/>
      </c>
      <c r="G31" s="147" t="str">
        <f>IF(ISNUMBER(F31),IF(11-F31&lt;=0,"",11-F31-(COUNTIF(F:F,F31)-1)/2),"")</f>
        <v/>
      </c>
      <c r="H31" s="148">
        <f>IF(ISNUMBER(E31),E31,90)</f>
        <v>90</v>
      </c>
      <c r="I31" s="66">
        <v>12.21</v>
      </c>
      <c r="J31" s="145">
        <f>IF(ISNUMBER(I31),RANK(I31,I$3:I$100,1),"")</f>
        <v>16</v>
      </c>
      <c r="K31" s="147" t="str">
        <f>IF(ISNUMBER(J31),IF(11-J31&lt;=0,"",11-J31-(COUNTIF(J:J,J31)-1)/2),"")</f>
        <v/>
      </c>
      <c r="L31" s="148">
        <f>IF(ISNUMBER(I31),I31,90)</f>
        <v>12.21</v>
      </c>
      <c r="M31" s="149">
        <f>H31+L31</f>
        <v>102.21000000000001</v>
      </c>
      <c r="N31" s="145">
        <f>RANK(M31,M$3:M$100,1)</f>
        <v>29</v>
      </c>
      <c r="O31" s="40"/>
      <c r="P31" s="13"/>
      <c r="Q31" s="13"/>
      <c r="R31" s="13"/>
    </row>
    <row r="32" spans="1:18" x14ac:dyDescent="0.2">
      <c r="A32" s="34">
        <v>40</v>
      </c>
      <c r="B32" s="34">
        <v>56</v>
      </c>
      <c r="C32" s="30" t="s">
        <v>64</v>
      </c>
      <c r="D32" s="35" t="s">
        <v>65</v>
      </c>
      <c r="E32" s="63" t="s">
        <v>289</v>
      </c>
      <c r="F32" s="145" t="str">
        <f>IF(ISNUMBER(E32),RANK(E32,E$3:E$100,1),"")</f>
        <v/>
      </c>
      <c r="G32" s="147" t="str">
        <f>IF(ISNUMBER(F32),IF(11-F32&lt;=0,"",11-F32-(COUNTIF(F:F,F32)-1)/2),"")</f>
        <v/>
      </c>
      <c r="H32" s="148">
        <f>IF(ISNUMBER(E32),E32,90)</f>
        <v>90</v>
      </c>
      <c r="I32" s="66">
        <v>12.34</v>
      </c>
      <c r="J32" s="145">
        <f>IF(ISNUMBER(I32),RANK(I32,I$3:I$100,1),"")</f>
        <v>17</v>
      </c>
      <c r="K32" s="147" t="str">
        <f>IF(ISNUMBER(J32),IF(11-J32&lt;=0,"",11-J32-(COUNTIF(J:J,J32)-1)/2),"")</f>
        <v/>
      </c>
      <c r="L32" s="148">
        <f>IF(ISNUMBER(I32),I32,90)</f>
        <v>12.34</v>
      </c>
      <c r="M32" s="149">
        <f>H32+L32</f>
        <v>102.34</v>
      </c>
      <c r="N32" s="145">
        <f>RANK(M32,M$3:M$100,1)</f>
        <v>30</v>
      </c>
      <c r="O32" s="40"/>
      <c r="P32" s="13"/>
      <c r="Q32" s="13"/>
      <c r="R32" s="13"/>
    </row>
    <row r="33" spans="1:18" x14ac:dyDescent="0.2">
      <c r="A33" s="34">
        <v>58</v>
      </c>
      <c r="B33" s="34">
        <v>20</v>
      </c>
      <c r="C33" s="30" t="s">
        <v>56</v>
      </c>
      <c r="D33" s="31" t="s">
        <v>83</v>
      </c>
      <c r="E33" s="63">
        <v>12.54</v>
      </c>
      <c r="F33" s="145">
        <f>IF(ISNUMBER(E33),RANK(E33,E$3:E$100,1),"")</f>
        <v>20</v>
      </c>
      <c r="G33" s="147" t="str">
        <f>IF(ISNUMBER(F33),IF(11-F33&lt;=0,"",11-F33-(COUNTIF(F:F,F33)-1)/2),"")</f>
        <v/>
      </c>
      <c r="H33" s="148">
        <f>IF(ISNUMBER(E33),E33,90)</f>
        <v>12.54</v>
      </c>
      <c r="I33" s="66" t="s">
        <v>289</v>
      </c>
      <c r="J33" s="145" t="str">
        <f>IF(ISNUMBER(I33),RANK(I33,I$3:I$100,1),"")</f>
        <v/>
      </c>
      <c r="K33" s="147" t="str">
        <f>IF(ISNUMBER(J33),IF(11-J33&lt;=0,"",11-J33-(COUNTIF(J:J,J33)-1)/2),"")</f>
        <v/>
      </c>
      <c r="L33" s="148">
        <f>IF(ISNUMBER(I33),I33,90)</f>
        <v>90</v>
      </c>
      <c r="M33" s="149">
        <f>H33+L33</f>
        <v>102.53999999999999</v>
      </c>
      <c r="N33" s="145">
        <f>RANK(M33,M$3:M$100,1)</f>
        <v>31</v>
      </c>
      <c r="O33" s="40"/>
      <c r="P33" s="13"/>
      <c r="Q33" s="13"/>
      <c r="R33" s="13"/>
    </row>
    <row r="34" spans="1:18" x14ac:dyDescent="0.2">
      <c r="A34" s="34">
        <v>17</v>
      </c>
      <c r="B34" s="34">
        <v>16</v>
      </c>
      <c r="C34" s="30" t="s">
        <v>56</v>
      </c>
      <c r="D34" s="35" t="s">
        <v>176</v>
      </c>
      <c r="E34" s="63" t="s">
        <v>289</v>
      </c>
      <c r="F34" s="145" t="str">
        <f>IF(ISNUMBER(E34),RANK(E34,E$3:E$100,1),"")</f>
        <v/>
      </c>
      <c r="G34" s="147" t="str">
        <f>IF(ISNUMBER(F34),IF(11-F34&lt;=0,"",11-F34-(COUNTIF(F:F,F34)-1)/2),"")</f>
        <v/>
      </c>
      <c r="H34" s="148">
        <f>IF(ISNUMBER(E34),E34,90)</f>
        <v>90</v>
      </c>
      <c r="I34" s="66">
        <v>12.66</v>
      </c>
      <c r="J34" s="145">
        <f>IF(ISNUMBER(I34),RANK(I34,I$3:I$100,1),"")</f>
        <v>18</v>
      </c>
      <c r="K34" s="147" t="str">
        <f>IF(ISNUMBER(J34),IF(11-J34&lt;=0,"",11-J34-(COUNTIF(J:J,J34)-1)/2),"")</f>
        <v/>
      </c>
      <c r="L34" s="148">
        <f>IF(ISNUMBER(I34),I34,90)</f>
        <v>12.66</v>
      </c>
      <c r="M34" s="149">
        <f>H34+L34</f>
        <v>102.66</v>
      </c>
      <c r="N34" s="145">
        <f>RANK(M34,M$3:M$100,1)</f>
        <v>32</v>
      </c>
      <c r="O34" s="40"/>
      <c r="P34" s="13"/>
      <c r="Q34" s="13"/>
      <c r="R34" s="13"/>
    </row>
    <row r="35" spans="1:18" x14ac:dyDescent="0.2">
      <c r="A35" s="34">
        <v>12</v>
      </c>
      <c r="B35" s="34">
        <v>1</v>
      </c>
      <c r="C35" s="30" t="s">
        <v>71</v>
      </c>
      <c r="D35" s="37" t="s">
        <v>76</v>
      </c>
      <c r="E35" s="63" t="s">
        <v>289</v>
      </c>
      <c r="F35" s="145" t="str">
        <f>IF(ISNUMBER(E35),RANK(E35,E$3:E$100,1),"")</f>
        <v/>
      </c>
      <c r="G35" s="147" t="str">
        <f>IF(ISNUMBER(F35),IF(11-F35&lt;=0,"",11-F35-(COUNTIF(F:F,F35)-1)/2),"")</f>
        <v/>
      </c>
      <c r="H35" s="148">
        <f>IF(ISNUMBER(E35),E35,90)</f>
        <v>90</v>
      </c>
      <c r="I35" s="66" t="s">
        <v>289</v>
      </c>
      <c r="J35" s="145" t="str">
        <f>IF(ISNUMBER(I35),RANK(I35,I$3:I$100,1),"")</f>
        <v/>
      </c>
      <c r="K35" s="147" t="str">
        <f>IF(ISNUMBER(J35),IF(11-J35&lt;=0,"",11-J35-(COUNTIF(J:J,J35)-1)/2),"")</f>
        <v/>
      </c>
      <c r="L35" s="148">
        <f>IF(ISNUMBER(I35),I35,90)</f>
        <v>90</v>
      </c>
      <c r="M35" s="149">
        <f>H35+L35</f>
        <v>180</v>
      </c>
      <c r="N35" s="145">
        <f>RANK(M35,M$3:M$100,1)</f>
        <v>33</v>
      </c>
      <c r="O35" s="40"/>
      <c r="P35" s="13"/>
      <c r="Q35" s="13"/>
      <c r="R35" s="13"/>
    </row>
    <row r="36" spans="1:18" x14ac:dyDescent="0.2">
      <c r="A36" s="34">
        <v>45</v>
      </c>
      <c r="B36" s="34">
        <v>2</v>
      </c>
      <c r="C36" s="30" t="s">
        <v>56</v>
      </c>
      <c r="D36" s="31" t="s">
        <v>73</v>
      </c>
      <c r="E36" s="63" t="s">
        <v>289</v>
      </c>
      <c r="F36" s="145" t="str">
        <f>IF(ISNUMBER(E36),RANK(E36,E$3:E$100,1),"")</f>
        <v/>
      </c>
      <c r="G36" s="147" t="str">
        <f>IF(ISNUMBER(F36),IF(11-F36&lt;=0,"",11-F36-(COUNTIF(F:F,F36)-1)/2),"")</f>
        <v/>
      </c>
      <c r="H36" s="148">
        <f>IF(ISNUMBER(E36),E36,90)</f>
        <v>90</v>
      </c>
      <c r="I36" s="66" t="s">
        <v>289</v>
      </c>
      <c r="J36" s="145" t="str">
        <f>IF(ISNUMBER(I36),RANK(I36,I$3:I$100,1),"")</f>
        <v/>
      </c>
      <c r="K36" s="147" t="str">
        <f>IF(ISNUMBER(J36),IF(11-J36&lt;=0,"",11-J36-(COUNTIF(J:J,J36)-1)/2),"")</f>
        <v/>
      </c>
      <c r="L36" s="148">
        <f>IF(ISNUMBER(I36),I36,90)</f>
        <v>90</v>
      </c>
      <c r="M36" s="149">
        <f>H36+L36</f>
        <v>180</v>
      </c>
      <c r="N36" s="145">
        <f>RANK(M36,M$3:M$100,1)</f>
        <v>33</v>
      </c>
      <c r="O36" s="40"/>
      <c r="P36" s="13"/>
      <c r="Q36" s="13"/>
      <c r="R36" s="13"/>
    </row>
    <row r="37" spans="1:18" x14ac:dyDescent="0.2">
      <c r="A37" s="34">
        <v>3</v>
      </c>
      <c r="B37" s="34">
        <v>3</v>
      </c>
      <c r="C37" s="30" t="s">
        <v>67</v>
      </c>
      <c r="D37" s="35" t="s">
        <v>169</v>
      </c>
      <c r="E37" s="63" t="s">
        <v>290</v>
      </c>
      <c r="F37" s="145" t="str">
        <f>IF(ISNUMBER(E37),RANK(E37,E$3:E$100,1),"")</f>
        <v/>
      </c>
      <c r="G37" s="147" t="str">
        <f>IF(ISNUMBER(F37),IF(11-F37&lt;=0,"",11-F37-(COUNTIF(F:F,F37)-1)/2),"")</f>
        <v/>
      </c>
      <c r="H37" s="148">
        <f>IF(ISNUMBER(E37),E37,90)</f>
        <v>90</v>
      </c>
      <c r="I37" s="66" t="s">
        <v>292</v>
      </c>
      <c r="J37" s="145" t="str">
        <f>IF(ISNUMBER(I37),RANK(I37,I$3:I$100,1),"")</f>
        <v/>
      </c>
      <c r="K37" s="147" t="str">
        <f>IF(ISNUMBER(J37),IF(11-J37&lt;=0,"",11-J37-(COUNTIF(J:J,J37)-1)/2),"")</f>
        <v/>
      </c>
      <c r="L37" s="148">
        <f>IF(ISNUMBER(I37),I37,90)</f>
        <v>90</v>
      </c>
      <c r="M37" s="149">
        <f>H37+L37</f>
        <v>180</v>
      </c>
      <c r="N37" s="145">
        <f>RANK(M37,M$3:M$100,1)</f>
        <v>33</v>
      </c>
      <c r="O37" s="40"/>
      <c r="P37" s="13"/>
      <c r="Q37" s="13"/>
      <c r="R37" s="13"/>
    </row>
    <row r="38" spans="1:18" x14ac:dyDescent="0.2">
      <c r="A38" s="34">
        <v>6</v>
      </c>
      <c r="B38" s="34">
        <v>4</v>
      </c>
      <c r="C38" s="30" t="s">
        <v>58</v>
      </c>
      <c r="D38" s="35" t="s">
        <v>171</v>
      </c>
      <c r="E38" s="63" t="s">
        <v>289</v>
      </c>
      <c r="F38" s="145" t="str">
        <f>IF(ISNUMBER(E38),RANK(E38,E$3:E$100,1),"")</f>
        <v/>
      </c>
      <c r="G38" s="147" t="str">
        <f>IF(ISNUMBER(F38),IF(11-F38&lt;=0,"",11-F38-(COUNTIF(F:F,F38)-1)/2),"")</f>
        <v/>
      </c>
      <c r="H38" s="148">
        <f>IF(ISNUMBER(E38),E38,90)</f>
        <v>90</v>
      </c>
      <c r="I38" s="66" t="s">
        <v>289</v>
      </c>
      <c r="J38" s="145" t="str">
        <f>IF(ISNUMBER(I38),RANK(I38,I$3:I$100,1),"")</f>
        <v/>
      </c>
      <c r="K38" s="147" t="str">
        <f>IF(ISNUMBER(J38),IF(11-J38&lt;=0,"",11-J38-(COUNTIF(J:J,J38)-1)/2),"")</f>
        <v/>
      </c>
      <c r="L38" s="148">
        <f>IF(ISNUMBER(I38),I38,90)</f>
        <v>90</v>
      </c>
      <c r="M38" s="149">
        <f>H38+L38</f>
        <v>180</v>
      </c>
      <c r="N38" s="145">
        <f>RANK(M38,M$3:M$100,1)</f>
        <v>33</v>
      </c>
      <c r="O38" s="40"/>
      <c r="P38" s="13"/>
      <c r="Q38" s="13"/>
      <c r="R38" s="13"/>
    </row>
    <row r="39" spans="1:18" x14ac:dyDescent="0.2">
      <c r="A39" s="34">
        <v>11</v>
      </c>
      <c r="B39" s="34">
        <v>11</v>
      </c>
      <c r="C39" s="30" t="s">
        <v>61</v>
      </c>
      <c r="D39" s="35" t="s">
        <v>173</v>
      </c>
      <c r="E39" s="63" t="s">
        <v>289</v>
      </c>
      <c r="F39" s="145" t="str">
        <f>IF(ISNUMBER(E39),RANK(E39,E$3:E$100,1),"")</f>
        <v/>
      </c>
      <c r="G39" s="147" t="str">
        <f>IF(ISNUMBER(F39),IF(11-F39&lt;=0,"",11-F39-(COUNTIF(F:F,F39)-1)/2),"")</f>
        <v/>
      </c>
      <c r="H39" s="148">
        <f>IF(ISNUMBER(E39),E39,90)</f>
        <v>90</v>
      </c>
      <c r="I39" s="66" t="s">
        <v>289</v>
      </c>
      <c r="J39" s="145" t="str">
        <f>IF(ISNUMBER(I39),RANK(I39,I$3:I$100,1),"")</f>
        <v/>
      </c>
      <c r="K39" s="147" t="str">
        <f>IF(ISNUMBER(J39),IF(11-J39&lt;=0,"",11-J39-(COUNTIF(J:J,J39)-1)/2),"")</f>
        <v/>
      </c>
      <c r="L39" s="148">
        <f>IF(ISNUMBER(I39),I39,90)</f>
        <v>90</v>
      </c>
      <c r="M39" s="149">
        <f>H39+L39</f>
        <v>180</v>
      </c>
      <c r="N39" s="145">
        <f>RANK(M39,M$3:M$100,1)</f>
        <v>33</v>
      </c>
      <c r="O39" s="40"/>
      <c r="P39" s="13"/>
      <c r="Q39" s="13"/>
      <c r="R39" s="13"/>
    </row>
    <row r="40" spans="1:18" x14ac:dyDescent="0.2">
      <c r="A40" s="34">
        <v>25</v>
      </c>
      <c r="B40" s="59">
        <v>12</v>
      </c>
      <c r="C40" s="95" t="s">
        <v>56</v>
      </c>
      <c r="D40" s="96" t="s">
        <v>179</v>
      </c>
      <c r="E40" s="63" t="s">
        <v>289</v>
      </c>
      <c r="F40" s="145" t="str">
        <f>IF(ISNUMBER(E40),RANK(E40,E$3:E$100,1),"")</f>
        <v/>
      </c>
      <c r="G40" s="147" t="str">
        <f>IF(ISNUMBER(F40),IF(11-F40&lt;=0,"",11-F40-(COUNTIF(F:F,F40)-1)/2),"")</f>
        <v/>
      </c>
      <c r="H40" s="148">
        <f>IF(ISNUMBER(E40),E40,90)</f>
        <v>90</v>
      </c>
      <c r="I40" s="66" t="s">
        <v>289</v>
      </c>
      <c r="J40" s="145" t="str">
        <f>IF(ISNUMBER(I40),RANK(I40,I$3:I$100,1),"")</f>
        <v/>
      </c>
      <c r="K40" s="147" t="str">
        <f>IF(ISNUMBER(J40),IF(11-J40&lt;=0,"",11-J40-(COUNTIF(J:J,J40)-1)/2),"")</f>
        <v/>
      </c>
      <c r="L40" s="148">
        <f>IF(ISNUMBER(I40),I40,90)</f>
        <v>90</v>
      </c>
      <c r="M40" s="149">
        <f>H40+L40</f>
        <v>180</v>
      </c>
      <c r="N40" s="145">
        <f>RANK(M40,M$3:M$100,1)</f>
        <v>33</v>
      </c>
      <c r="O40" s="40"/>
      <c r="P40" s="13"/>
      <c r="Q40" s="13"/>
      <c r="R40" s="13"/>
    </row>
    <row r="41" spans="1:18" x14ac:dyDescent="0.2">
      <c r="A41" s="34">
        <v>39</v>
      </c>
      <c r="B41" s="34">
        <v>14</v>
      </c>
      <c r="C41" s="30" t="s">
        <v>58</v>
      </c>
      <c r="D41" s="31" t="s">
        <v>184</v>
      </c>
      <c r="E41" s="63" t="s">
        <v>289</v>
      </c>
      <c r="F41" s="145" t="str">
        <f>IF(ISNUMBER(E41),RANK(E41,E$3:E$100,1),"")</f>
        <v/>
      </c>
      <c r="G41" s="147" t="str">
        <f>IF(ISNUMBER(F41),IF(11-F41&lt;=0,"",11-F41-(COUNTIF(F:F,F41)-1)/2),"")</f>
        <v/>
      </c>
      <c r="H41" s="148">
        <f>IF(ISNUMBER(E41),E41,90)</f>
        <v>90</v>
      </c>
      <c r="I41" s="66" t="s">
        <v>289</v>
      </c>
      <c r="J41" s="145" t="str">
        <f>IF(ISNUMBER(I41),RANK(I41,I$3:I$100,1),"")</f>
        <v/>
      </c>
      <c r="K41" s="147" t="str">
        <f>IF(ISNUMBER(J41),IF(11-J41&lt;=0,"",11-J41-(COUNTIF(J:J,J41)-1)/2),"")</f>
        <v/>
      </c>
      <c r="L41" s="148">
        <f>IF(ISNUMBER(I41),I41,90)</f>
        <v>90</v>
      </c>
      <c r="M41" s="149">
        <f>H41+L41</f>
        <v>180</v>
      </c>
      <c r="N41" s="145">
        <f>RANK(M41,M$3:M$100,1)</f>
        <v>33</v>
      </c>
      <c r="O41" s="40"/>
      <c r="P41" s="13"/>
      <c r="Q41" s="13"/>
      <c r="R41" s="13"/>
    </row>
    <row r="42" spans="1:18" x14ac:dyDescent="0.2">
      <c r="A42" s="34">
        <v>48</v>
      </c>
      <c r="B42" s="34">
        <v>15</v>
      </c>
      <c r="C42" s="30" t="s">
        <v>61</v>
      </c>
      <c r="D42" s="31" t="s">
        <v>78</v>
      </c>
      <c r="E42" s="63" t="s">
        <v>289</v>
      </c>
      <c r="F42" s="145" t="str">
        <f>IF(ISNUMBER(E42),RANK(E42,E$3:E$100,1),"")</f>
        <v/>
      </c>
      <c r="G42" s="147" t="str">
        <f>IF(ISNUMBER(F42),IF(11-F42&lt;=0,"",11-F42-(COUNTIF(F:F,F42)-1)/2),"")</f>
        <v/>
      </c>
      <c r="H42" s="148">
        <f>IF(ISNUMBER(E42),E42,90)</f>
        <v>90</v>
      </c>
      <c r="I42" s="66" t="s">
        <v>289</v>
      </c>
      <c r="J42" s="145" t="str">
        <f>IF(ISNUMBER(I42),RANK(I42,I$3:I$100,1),"")</f>
        <v/>
      </c>
      <c r="K42" s="147" t="str">
        <f>IF(ISNUMBER(J42),IF(11-J42&lt;=0,"",11-J42-(COUNTIF(J:J,J42)-1)/2),"")</f>
        <v/>
      </c>
      <c r="L42" s="148">
        <f>IF(ISNUMBER(I42),I42,90)</f>
        <v>90</v>
      </c>
      <c r="M42" s="149">
        <f>H42+L42</f>
        <v>180</v>
      </c>
      <c r="N42" s="145">
        <f>RANK(M42,M$3:M$100,1)</f>
        <v>33</v>
      </c>
      <c r="O42" s="39"/>
      <c r="P42" s="13"/>
      <c r="Q42" s="13"/>
      <c r="R42" s="13"/>
    </row>
    <row r="43" spans="1:18" x14ac:dyDescent="0.2">
      <c r="A43" s="59">
        <v>34</v>
      </c>
      <c r="B43" s="34">
        <v>23</v>
      </c>
      <c r="C43" s="30" t="s">
        <v>56</v>
      </c>
      <c r="D43" s="31" t="s">
        <v>100</v>
      </c>
      <c r="E43" s="63" t="s">
        <v>289</v>
      </c>
      <c r="F43" s="145" t="str">
        <f>IF(ISNUMBER(E43),RANK(E43,E$3:E$100,1),"")</f>
        <v/>
      </c>
      <c r="G43" s="147" t="str">
        <f>IF(ISNUMBER(F43),IF(11-F43&lt;=0,"",11-F43-(COUNTIF(F:F,F43)-1)/2),"")</f>
        <v/>
      </c>
      <c r="H43" s="148">
        <f>IF(ISNUMBER(E43),E43,90)</f>
        <v>90</v>
      </c>
      <c r="I43" s="66" t="s">
        <v>289</v>
      </c>
      <c r="J43" s="145" t="str">
        <f>IF(ISNUMBER(I43),RANK(I43,I$3:I$100,1),"")</f>
        <v/>
      </c>
      <c r="K43" s="147" t="str">
        <f>IF(ISNUMBER(J43),IF(11-J43&lt;=0,"",11-J43-(COUNTIF(J:J,J43)-1)/2),"")</f>
        <v/>
      </c>
      <c r="L43" s="148">
        <f>IF(ISNUMBER(I43),I43,90)</f>
        <v>90</v>
      </c>
      <c r="M43" s="149">
        <f>H43+L43</f>
        <v>180</v>
      </c>
      <c r="N43" s="145">
        <f>RANK(M43,M$3:M$100,1)</f>
        <v>33</v>
      </c>
      <c r="O43" s="40"/>
      <c r="P43" s="13"/>
      <c r="Q43" s="13"/>
      <c r="R43" s="13"/>
    </row>
    <row r="44" spans="1:18" x14ac:dyDescent="0.2">
      <c r="A44" s="34">
        <v>54</v>
      </c>
      <c r="B44" s="34">
        <v>28</v>
      </c>
      <c r="C44" s="30" t="s">
        <v>58</v>
      </c>
      <c r="D44" s="31" t="s">
        <v>190</v>
      </c>
      <c r="E44" s="63" t="s">
        <v>289</v>
      </c>
      <c r="F44" s="145" t="str">
        <f>IF(ISNUMBER(E44),RANK(E44,E$3:E$100,1),"")</f>
        <v/>
      </c>
      <c r="G44" s="147" t="str">
        <f>IF(ISNUMBER(F44),IF(11-F44&lt;=0,"",11-F44-(COUNTIF(F:F,F44)-1)/2),"")</f>
        <v/>
      </c>
      <c r="H44" s="148">
        <f>IF(ISNUMBER(E44),E44,90)</f>
        <v>90</v>
      </c>
      <c r="I44" s="66" t="s">
        <v>289</v>
      </c>
      <c r="J44" s="145" t="str">
        <f>IF(ISNUMBER(I44),RANK(I44,I$3:I$100,1),"")</f>
        <v/>
      </c>
      <c r="K44" s="147" t="str">
        <f>IF(ISNUMBER(J44),IF(11-J44&lt;=0,"",11-J44-(COUNTIF(J:J,J44)-1)/2),"")</f>
        <v/>
      </c>
      <c r="L44" s="148">
        <f>IF(ISNUMBER(I44),I44,90)</f>
        <v>90</v>
      </c>
      <c r="M44" s="149">
        <f>H44+L44</f>
        <v>180</v>
      </c>
      <c r="N44" s="145">
        <f>RANK(M44,M$3:M$100,1)</f>
        <v>33</v>
      </c>
      <c r="O44" s="40"/>
      <c r="P44" s="13"/>
      <c r="Q44" s="13"/>
      <c r="R44" s="13"/>
    </row>
    <row r="45" spans="1:18" x14ac:dyDescent="0.2">
      <c r="A45" s="34">
        <v>29</v>
      </c>
      <c r="B45" s="59">
        <v>29</v>
      </c>
      <c r="C45" s="30" t="s">
        <v>58</v>
      </c>
      <c r="D45" s="31" t="s">
        <v>96</v>
      </c>
      <c r="E45" s="63" t="s">
        <v>289</v>
      </c>
      <c r="F45" s="145" t="str">
        <f>IF(ISNUMBER(E45),RANK(E45,E$3:E$100,1),"")</f>
        <v/>
      </c>
      <c r="G45" s="147" t="str">
        <f>IF(ISNUMBER(F45),IF(11-F45&lt;=0,"",11-F45-(COUNTIF(F:F,F45)-1)/2),"")</f>
        <v/>
      </c>
      <c r="H45" s="148">
        <f>IF(ISNUMBER(E45),E45,90)</f>
        <v>90</v>
      </c>
      <c r="I45" s="64" t="s">
        <v>289</v>
      </c>
      <c r="J45" s="145" t="str">
        <f>IF(ISNUMBER(I45),RANK(I45,I$3:I$100,1),"")</f>
        <v/>
      </c>
      <c r="K45" s="147" t="str">
        <f>IF(ISNUMBER(J45),IF(11-J45&lt;=0,"",11-J45-(COUNTIF(J:J,J45)-1)/2),"")</f>
        <v/>
      </c>
      <c r="L45" s="148">
        <f>IF(ISNUMBER(I45),I45,90)</f>
        <v>90</v>
      </c>
      <c r="M45" s="149">
        <f>H45+L45</f>
        <v>180</v>
      </c>
      <c r="N45" s="145">
        <f>RANK(M45,M$3:M$100,1)</f>
        <v>33</v>
      </c>
      <c r="O45" s="40"/>
      <c r="P45" s="13"/>
      <c r="Q45" s="13"/>
      <c r="R45" s="13"/>
    </row>
    <row r="46" spans="1:18" x14ac:dyDescent="0.2">
      <c r="A46" s="34">
        <v>38</v>
      </c>
      <c r="B46" s="34">
        <v>33</v>
      </c>
      <c r="C46" s="30" t="s">
        <v>61</v>
      </c>
      <c r="D46" s="35" t="s">
        <v>89</v>
      </c>
      <c r="E46" s="63" t="s">
        <v>289</v>
      </c>
      <c r="F46" s="145" t="str">
        <f>IF(ISNUMBER(E46),RANK(E46,E$3:E$100,1),"")</f>
        <v/>
      </c>
      <c r="G46" s="147" t="str">
        <f>IF(ISNUMBER(F46),IF(11-F46&lt;=0,"",11-F46-(COUNTIF(F:F,F46)-1)/2),"")</f>
        <v/>
      </c>
      <c r="H46" s="148">
        <f>IF(ISNUMBER(E46),E46,90)</f>
        <v>90</v>
      </c>
      <c r="I46" s="66" t="s">
        <v>289</v>
      </c>
      <c r="J46" s="145" t="str">
        <f>IF(ISNUMBER(I46),RANK(I46,I$3:I$100,1),"")</f>
        <v/>
      </c>
      <c r="K46" s="147" t="str">
        <f>IF(ISNUMBER(J46),IF(11-J46&lt;=0,"",11-J46-(COUNTIF(J:J,J46)-1)/2),"")</f>
        <v/>
      </c>
      <c r="L46" s="148">
        <f>IF(ISNUMBER(I46),I46,90)</f>
        <v>90</v>
      </c>
      <c r="M46" s="149">
        <f>H46+L46</f>
        <v>180</v>
      </c>
      <c r="N46" s="145">
        <f>RANK(M46,M$3:M$100,1)</f>
        <v>33</v>
      </c>
      <c r="O46" s="39"/>
    </row>
    <row r="47" spans="1:18" x14ac:dyDescent="0.2">
      <c r="A47" s="34">
        <v>31</v>
      </c>
      <c r="B47" s="34">
        <v>34</v>
      </c>
      <c r="C47" s="30" t="s">
        <v>67</v>
      </c>
      <c r="D47" s="35" t="s">
        <v>87</v>
      </c>
      <c r="E47" s="63" t="s">
        <v>289</v>
      </c>
      <c r="F47" s="145" t="str">
        <f>IF(ISNUMBER(E47),RANK(E47,E$3:E$100,1),"")</f>
        <v/>
      </c>
      <c r="G47" s="147" t="str">
        <f>IF(ISNUMBER(F47),IF(11-F47&lt;=0,"",11-F47-(COUNTIF(F:F,F47)-1)/2),"")</f>
        <v/>
      </c>
      <c r="H47" s="148">
        <f>IF(ISNUMBER(E47),E47,90)</f>
        <v>90</v>
      </c>
      <c r="I47" s="66" t="s">
        <v>289</v>
      </c>
      <c r="J47" s="145" t="str">
        <f>IF(ISNUMBER(I47),RANK(I47,I$3:I$100,1),"")</f>
        <v/>
      </c>
      <c r="K47" s="147" t="str">
        <f>IF(ISNUMBER(J47),IF(11-J47&lt;=0,"",11-J47-(COUNTIF(J:J,J47)-1)/2),"")</f>
        <v/>
      </c>
      <c r="L47" s="148">
        <f>IF(ISNUMBER(I47),I47,90)</f>
        <v>90</v>
      </c>
      <c r="M47" s="149">
        <f>H47+L47</f>
        <v>180</v>
      </c>
      <c r="N47" s="145">
        <f>RANK(M47,M$3:M$100,1)</f>
        <v>33</v>
      </c>
      <c r="O47" s="40"/>
      <c r="P47" s="13"/>
      <c r="Q47" s="13"/>
      <c r="R47" s="13"/>
    </row>
    <row r="48" spans="1:18" x14ac:dyDescent="0.2">
      <c r="A48" s="34">
        <v>43</v>
      </c>
      <c r="B48" s="59">
        <v>37</v>
      </c>
      <c r="C48" s="30" t="s">
        <v>56</v>
      </c>
      <c r="D48" s="35" t="s">
        <v>185</v>
      </c>
      <c r="E48" s="63" t="s">
        <v>289</v>
      </c>
      <c r="F48" s="145" t="str">
        <f>IF(ISNUMBER(E48),RANK(E48,E$3:E$100,1),"")</f>
        <v/>
      </c>
      <c r="G48" s="147" t="str">
        <f>IF(ISNUMBER(F48),IF(11-F48&lt;=0,"",11-F48-(COUNTIF(F:F,F48)-1)/2),"")</f>
        <v/>
      </c>
      <c r="H48" s="148">
        <f>IF(ISNUMBER(E48),E48,90)</f>
        <v>90</v>
      </c>
      <c r="I48" s="66" t="s">
        <v>289</v>
      </c>
      <c r="J48" s="145" t="str">
        <f>IF(ISNUMBER(I48),RANK(I48,I$3:I$100,1),"")</f>
        <v/>
      </c>
      <c r="K48" s="147" t="str">
        <f>IF(ISNUMBER(J48),IF(11-J48&lt;=0,"",11-J48-(COUNTIF(J:J,J48)-1)/2),"")</f>
        <v/>
      </c>
      <c r="L48" s="148">
        <f>IF(ISNUMBER(I48),I48,90)</f>
        <v>90</v>
      </c>
      <c r="M48" s="149">
        <f>H48+L48</f>
        <v>180</v>
      </c>
      <c r="N48" s="145">
        <f>RANK(M48,M$3:M$100,1)</f>
        <v>33</v>
      </c>
      <c r="O48" s="40"/>
    </row>
    <row r="49" spans="1:18" x14ac:dyDescent="0.2">
      <c r="A49" s="34">
        <v>60</v>
      </c>
      <c r="B49" s="34">
        <v>39</v>
      </c>
      <c r="C49" s="30" t="s">
        <v>56</v>
      </c>
      <c r="D49" s="35" t="s">
        <v>79</v>
      </c>
      <c r="E49" s="63" t="s">
        <v>289</v>
      </c>
      <c r="F49" s="145" t="str">
        <f>IF(ISNUMBER(E49),RANK(E49,E$3:E$100,1),"")</f>
        <v/>
      </c>
      <c r="G49" s="147" t="str">
        <f>IF(ISNUMBER(F49),IF(11-F49&lt;=0,"",11-F49-(COUNTIF(F:F,F49)-1)/2),"")</f>
        <v/>
      </c>
      <c r="H49" s="148">
        <f>IF(ISNUMBER(E49),E49,90)</f>
        <v>90</v>
      </c>
      <c r="I49" s="66" t="s">
        <v>292</v>
      </c>
      <c r="J49" s="145" t="str">
        <f>IF(ISNUMBER(I49),RANK(I49,I$3:I$100,1),"")</f>
        <v/>
      </c>
      <c r="K49" s="147" t="str">
        <f>IF(ISNUMBER(J49),IF(11-J49&lt;=0,"",11-J49-(COUNTIF(J:J,J49)-1)/2),"")</f>
        <v/>
      </c>
      <c r="L49" s="148">
        <f>IF(ISNUMBER(I49),I49,90)</f>
        <v>90</v>
      </c>
      <c r="M49" s="149">
        <f>H49+L49</f>
        <v>180</v>
      </c>
      <c r="N49" s="145">
        <f>RANK(M49,M$3:M$100,1)</f>
        <v>33</v>
      </c>
      <c r="O49" s="40"/>
      <c r="P49" s="13"/>
      <c r="Q49" s="13"/>
      <c r="R49" s="13"/>
    </row>
    <row r="50" spans="1:18" x14ac:dyDescent="0.2">
      <c r="A50" s="34">
        <v>23</v>
      </c>
      <c r="B50" s="34">
        <v>40</v>
      </c>
      <c r="C50" s="30" t="s">
        <v>56</v>
      </c>
      <c r="D50" s="31" t="s">
        <v>177</v>
      </c>
      <c r="E50" s="63" t="s">
        <v>289</v>
      </c>
      <c r="F50" s="145" t="str">
        <f>IF(ISNUMBER(E50),RANK(E50,E$3:E$100,1),"")</f>
        <v/>
      </c>
      <c r="G50" s="147" t="str">
        <f>IF(ISNUMBER(F50),IF(11-F50&lt;=0,"",11-F50-(COUNTIF(F:F,F50)-1)/2),"")</f>
        <v/>
      </c>
      <c r="H50" s="148">
        <f>IF(ISNUMBER(E50),E50,90)</f>
        <v>90</v>
      </c>
      <c r="I50" s="66" t="s">
        <v>289</v>
      </c>
      <c r="J50" s="145" t="str">
        <f>IF(ISNUMBER(I50),RANK(I50,I$3:I$100,1),"")</f>
        <v/>
      </c>
      <c r="K50" s="147" t="str">
        <f>IF(ISNUMBER(J50),IF(11-J50&lt;=0,"",11-J50-(COUNTIF(J:J,J50)-1)/2),"")</f>
        <v/>
      </c>
      <c r="L50" s="148">
        <f>IF(ISNUMBER(I50),I50,90)</f>
        <v>90</v>
      </c>
      <c r="M50" s="149">
        <f>H50+L50</f>
        <v>180</v>
      </c>
      <c r="N50" s="145">
        <f>RANK(M50,M$3:M$100,1)</f>
        <v>33</v>
      </c>
      <c r="O50" s="40"/>
      <c r="P50" s="13"/>
      <c r="Q50" s="13"/>
      <c r="R50" s="13"/>
    </row>
    <row r="51" spans="1:18" x14ac:dyDescent="0.2">
      <c r="A51" s="34">
        <v>8</v>
      </c>
      <c r="B51" s="59">
        <v>41</v>
      </c>
      <c r="C51" s="30" t="s">
        <v>64</v>
      </c>
      <c r="D51" s="35" t="s">
        <v>92</v>
      </c>
      <c r="E51" s="63" t="s">
        <v>289</v>
      </c>
      <c r="F51" s="145" t="str">
        <f>IF(ISNUMBER(E51),RANK(E51,E$3:E$100,1),"")</f>
        <v/>
      </c>
      <c r="G51" s="147" t="str">
        <f>IF(ISNUMBER(F51),IF(11-F51&lt;=0,"",11-F51-(COUNTIF(F:F,F51)-1)/2),"")</f>
        <v/>
      </c>
      <c r="H51" s="148">
        <f>IF(ISNUMBER(E51),E51,90)</f>
        <v>90</v>
      </c>
      <c r="I51" s="66" t="s">
        <v>289</v>
      </c>
      <c r="J51" s="145" t="str">
        <f>IF(ISNUMBER(I51),RANK(I51,I$3:I$100,1),"")</f>
        <v/>
      </c>
      <c r="K51" s="147" t="str">
        <f>IF(ISNUMBER(J51),IF(11-J51&lt;=0,"",11-J51-(COUNTIF(J:J,J51)-1)/2),"")</f>
        <v/>
      </c>
      <c r="L51" s="148">
        <f>IF(ISNUMBER(I51),I51,90)</f>
        <v>90</v>
      </c>
      <c r="M51" s="149">
        <f>H51+L51</f>
        <v>180</v>
      </c>
      <c r="N51" s="145">
        <f>RANK(M51,M$3:M$100,1)</f>
        <v>33</v>
      </c>
      <c r="O51" s="40"/>
      <c r="P51" s="13"/>
      <c r="Q51" s="13"/>
      <c r="R51" s="13"/>
    </row>
    <row r="52" spans="1:18" x14ac:dyDescent="0.2">
      <c r="A52" s="34">
        <v>27</v>
      </c>
      <c r="B52" s="34">
        <v>42</v>
      </c>
      <c r="C52" s="30" t="s">
        <v>67</v>
      </c>
      <c r="D52" s="35" t="s">
        <v>91</v>
      </c>
      <c r="E52" s="63" t="s">
        <v>289</v>
      </c>
      <c r="F52" s="145" t="str">
        <f>IF(ISNUMBER(E52),RANK(E52,E$3:E$100,1),"")</f>
        <v/>
      </c>
      <c r="G52" s="147" t="str">
        <f>IF(ISNUMBER(F52),IF(11-F52&lt;=0,"",11-F52-(COUNTIF(F:F,F52)-1)/2),"")</f>
        <v/>
      </c>
      <c r="H52" s="148">
        <f>IF(ISNUMBER(E52),E52,90)</f>
        <v>90</v>
      </c>
      <c r="I52" s="66" t="s">
        <v>289</v>
      </c>
      <c r="J52" s="145" t="str">
        <f>IF(ISNUMBER(I52),RANK(I52,I$3:I$100,1),"")</f>
        <v/>
      </c>
      <c r="K52" s="147" t="str">
        <f>IF(ISNUMBER(J52),IF(11-J52&lt;=0,"",11-J52-(COUNTIF(J:J,J52)-1)/2),"")</f>
        <v/>
      </c>
      <c r="L52" s="148">
        <f>IF(ISNUMBER(I52),I52,90)</f>
        <v>90</v>
      </c>
      <c r="M52" s="149">
        <f>H52+L52</f>
        <v>180</v>
      </c>
      <c r="N52" s="145">
        <f>RANK(M52,M$3:M$100,1)</f>
        <v>33</v>
      </c>
      <c r="O52" s="40"/>
      <c r="P52" s="13"/>
      <c r="Q52" s="13"/>
      <c r="R52" s="13"/>
    </row>
    <row r="53" spans="1:18" x14ac:dyDescent="0.2">
      <c r="A53" s="34">
        <v>10</v>
      </c>
      <c r="B53" s="59">
        <v>43</v>
      </c>
      <c r="C53" s="30" t="s">
        <v>58</v>
      </c>
      <c r="D53" s="35" t="s">
        <v>97</v>
      </c>
      <c r="E53" s="63" t="s">
        <v>289</v>
      </c>
      <c r="F53" s="145" t="str">
        <f>IF(ISNUMBER(E53),RANK(E53,E$3:E$100,1),"")</f>
        <v/>
      </c>
      <c r="G53" s="147" t="str">
        <f>IF(ISNUMBER(F53),IF(11-F53&lt;=0,"",11-F53-(COUNTIF(F:F,F53)-1)/2),"")</f>
        <v/>
      </c>
      <c r="H53" s="148">
        <f>IF(ISNUMBER(E53),E53,90)</f>
        <v>90</v>
      </c>
      <c r="I53" s="66" t="s">
        <v>289</v>
      </c>
      <c r="J53" s="145" t="str">
        <f>IF(ISNUMBER(I53),RANK(I53,I$3:I$100,1),"")</f>
        <v/>
      </c>
      <c r="K53" s="147" t="str">
        <f>IF(ISNUMBER(J53),IF(11-J53&lt;=0,"",11-J53-(COUNTIF(J:J,J53)-1)/2),"")</f>
        <v/>
      </c>
      <c r="L53" s="148">
        <f>IF(ISNUMBER(I53),I53,90)</f>
        <v>90</v>
      </c>
      <c r="M53" s="149">
        <f>H53+L53</f>
        <v>180</v>
      </c>
      <c r="N53" s="145">
        <f>RANK(M53,M$3:M$100,1)</f>
        <v>33</v>
      </c>
      <c r="O53" s="40"/>
      <c r="P53" s="13"/>
      <c r="Q53" s="13"/>
      <c r="R53" s="13"/>
    </row>
    <row r="54" spans="1:18" x14ac:dyDescent="0.2">
      <c r="A54" s="34">
        <v>51</v>
      </c>
      <c r="B54" s="59">
        <v>48</v>
      </c>
      <c r="C54" s="30" t="s">
        <v>56</v>
      </c>
      <c r="D54" s="31" t="s">
        <v>105</v>
      </c>
      <c r="E54" s="63" t="s">
        <v>289</v>
      </c>
      <c r="F54" s="145" t="str">
        <f>IF(ISNUMBER(E54),RANK(E54,E$3:E$100,1),"")</f>
        <v/>
      </c>
      <c r="G54" s="147" t="str">
        <f>IF(ISNUMBER(F54),IF(11-F54&lt;=0,"",11-F54-(COUNTIF(F:F,F54)-1)/2),"")</f>
        <v/>
      </c>
      <c r="H54" s="148">
        <f>IF(ISNUMBER(E54),E54,90)</f>
        <v>90</v>
      </c>
      <c r="I54" s="66" t="s">
        <v>289</v>
      </c>
      <c r="J54" s="145" t="str">
        <f>IF(ISNUMBER(I54),RANK(I54,I$3:I$100,1),"")</f>
        <v/>
      </c>
      <c r="K54" s="147" t="str">
        <f>IF(ISNUMBER(J54),IF(11-J54&lt;=0,"",11-J54-(COUNTIF(J:J,J54)-1)/2),"")</f>
        <v/>
      </c>
      <c r="L54" s="148">
        <f>IF(ISNUMBER(I54),I54,90)</f>
        <v>90</v>
      </c>
      <c r="M54" s="149">
        <f>H54+L54</f>
        <v>180</v>
      </c>
      <c r="N54" s="145">
        <f>RANK(M54,M$3:M$100,1)</f>
        <v>33</v>
      </c>
      <c r="O54" s="40"/>
      <c r="P54" s="13"/>
      <c r="Q54" s="13"/>
      <c r="R54" s="13"/>
    </row>
    <row r="55" spans="1:18" x14ac:dyDescent="0.2">
      <c r="A55" s="34">
        <v>15</v>
      </c>
      <c r="B55" s="34">
        <v>49</v>
      </c>
      <c r="C55" s="30" t="s">
        <v>61</v>
      </c>
      <c r="D55" s="35" t="s">
        <v>122</v>
      </c>
      <c r="E55" s="63" t="s">
        <v>289</v>
      </c>
      <c r="F55" s="145" t="str">
        <f>IF(ISNUMBER(E55),RANK(E55,E$3:E$100,1),"")</f>
        <v/>
      </c>
      <c r="G55" s="147" t="str">
        <f>IF(ISNUMBER(F55),IF(11-F55&lt;=0,"",11-F55-(COUNTIF(F:F,F55)-1)/2),"")</f>
        <v/>
      </c>
      <c r="H55" s="148">
        <f>IF(ISNUMBER(E55),E55,90)</f>
        <v>90</v>
      </c>
      <c r="I55" s="66" t="s">
        <v>289</v>
      </c>
      <c r="J55" s="145" t="str">
        <f>IF(ISNUMBER(I55),RANK(I55,I$3:I$100,1),"")</f>
        <v/>
      </c>
      <c r="K55" s="147" t="str">
        <f>IF(ISNUMBER(J55),IF(11-J55&lt;=0,"",11-J55-(COUNTIF(J:J,J55)-1)/2),"")</f>
        <v/>
      </c>
      <c r="L55" s="148">
        <f>IF(ISNUMBER(I55),I55,90)</f>
        <v>90</v>
      </c>
      <c r="M55" s="149">
        <f>H55+L55</f>
        <v>180</v>
      </c>
      <c r="N55" s="145">
        <f>RANK(M55,M$3:M$100,1)</f>
        <v>33</v>
      </c>
      <c r="O55" s="40"/>
      <c r="P55" s="13"/>
      <c r="Q55" s="13"/>
      <c r="R55" s="13"/>
    </row>
    <row r="56" spans="1:18" x14ac:dyDescent="0.2">
      <c r="A56" s="59">
        <v>49</v>
      </c>
      <c r="B56" s="34">
        <v>51</v>
      </c>
      <c r="C56" s="30" t="s">
        <v>58</v>
      </c>
      <c r="D56" s="31" t="s">
        <v>188</v>
      </c>
      <c r="E56" s="63" t="s">
        <v>289</v>
      </c>
      <c r="F56" s="145" t="str">
        <f>IF(ISNUMBER(E56),RANK(E56,E$3:E$100,1),"")</f>
        <v/>
      </c>
      <c r="G56" s="147" t="str">
        <f>IF(ISNUMBER(F56),IF(11-F56&lt;=0,"",11-F56-(COUNTIF(F:F,F56)-1)/2),"")</f>
        <v/>
      </c>
      <c r="H56" s="148">
        <f>IF(ISNUMBER(E56),E56,90)</f>
        <v>90</v>
      </c>
      <c r="I56" s="66" t="s">
        <v>289</v>
      </c>
      <c r="J56" s="145" t="str">
        <f>IF(ISNUMBER(I56),RANK(I56,I$3:I$100,1),"")</f>
        <v/>
      </c>
      <c r="K56" s="147" t="str">
        <f>IF(ISNUMBER(J56),IF(11-J56&lt;=0,"",11-J56-(COUNTIF(J:J,J56)-1)/2),"")</f>
        <v/>
      </c>
      <c r="L56" s="148">
        <f>IF(ISNUMBER(I56),I56,90)</f>
        <v>90</v>
      </c>
      <c r="M56" s="149">
        <f>H56+L56</f>
        <v>180</v>
      </c>
      <c r="N56" s="145">
        <f>RANK(M56,M$3:M$100,1)</f>
        <v>33</v>
      </c>
      <c r="O56" s="40"/>
      <c r="P56" s="13"/>
      <c r="Q56" s="13"/>
      <c r="R56" s="13"/>
    </row>
    <row r="57" spans="1:18" x14ac:dyDescent="0.2">
      <c r="A57" s="34">
        <v>36</v>
      </c>
      <c r="B57" s="59">
        <v>52</v>
      </c>
      <c r="C57" s="30" t="s">
        <v>56</v>
      </c>
      <c r="D57" s="35" t="s">
        <v>183</v>
      </c>
      <c r="E57" s="63" t="s">
        <v>289</v>
      </c>
      <c r="F57" s="145" t="str">
        <f>IF(ISNUMBER(E57),RANK(E57,E$3:E$100,1),"")</f>
        <v/>
      </c>
      <c r="G57" s="147" t="str">
        <f>IF(ISNUMBER(F57),IF(11-F57&lt;=0,"",11-F57-(COUNTIF(F:F,F57)-1)/2),"")</f>
        <v/>
      </c>
      <c r="H57" s="148">
        <f>IF(ISNUMBER(E57),E57,90)</f>
        <v>90</v>
      </c>
      <c r="I57" s="66" t="s">
        <v>289</v>
      </c>
      <c r="J57" s="145" t="str">
        <f>IF(ISNUMBER(I57),RANK(I57,I$3:I$100,1),"")</f>
        <v/>
      </c>
      <c r="K57" s="147" t="str">
        <f>IF(ISNUMBER(J57),IF(11-J57&lt;=0,"",11-J57-(COUNTIF(J:J,J57)-1)/2),"")</f>
        <v/>
      </c>
      <c r="L57" s="148">
        <f>IF(ISNUMBER(I57),I57,90)</f>
        <v>90</v>
      </c>
      <c r="M57" s="149">
        <f>H57+L57</f>
        <v>180</v>
      </c>
      <c r="N57" s="145">
        <f>RANK(M57,M$3:M$100,1)</f>
        <v>33</v>
      </c>
      <c r="O57" s="40"/>
      <c r="P57" s="13"/>
      <c r="Q57" s="13"/>
      <c r="R57" s="13"/>
    </row>
    <row r="58" spans="1:18" x14ac:dyDescent="0.2">
      <c r="A58" s="34">
        <v>18</v>
      </c>
      <c r="B58" s="34">
        <v>53</v>
      </c>
      <c r="C58" s="30" t="s">
        <v>64</v>
      </c>
      <c r="D58" s="31" t="s">
        <v>103</v>
      </c>
      <c r="E58" s="63" t="s">
        <v>289</v>
      </c>
      <c r="F58" s="145" t="str">
        <f>IF(ISNUMBER(E58),RANK(E58,E$3:E$100,1),"")</f>
        <v/>
      </c>
      <c r="G58" s="147" t="str">
        <f>IF(ISNUMBER(F58),IF(11-F58&lt;=0,"",11-F58-(COUNTIF(F:F,F58)-1)/2),"")</f>
        <v/>
      </c>
      <c r="H58" s="148">
        <f>IF(ISNUMBER(E58),E58,90)</f>
        <v>90</v>
      </c>
      <c r="I58" s="66" t="s">
        <v>289</v>
      </c>
      <c r="J58" s="145" t="str">
        <f>IF(ISNUMBER(I58),RANK(I58,I$3:I$100,1),"")</f>
        <v/>
      </c>
      <c r="K58" s="147" t="str">
        <f>IF(ISNUMBER(J58),IF(11-J58&lt;=0,"",11-J58-(COUNTIF(J:J,J58)-1)/2),"")</f>
        <v/>
      </c>
      <c r="L58" s="148">
        <f>IF(ISNUMBER(I58),I58,90)</f>
        <v>90</v>
      </c>
      <c r="M58" s="149">
        <f>H58+L58</f>
        <v>180</v>
      </c>
      <c r="N58" s="145">
        <f>RANK(M58,M$3:M$100,1)</f>
        <v>33</v>
      </c>
      <c r="O58" s="40"/>
      <c r="P58" s="13"/>
      <c r="Q58" s="13"/>
      <c r="R58" s="13"/>
    </row>
    <row r="59" spans="1:18" x14ac:dyDescent="0.2">
      <c r="A59" s="34">
        <v>56</v>
      </c>
      <c r="B59" s="34">
        <v>54</v>
      </c>
      <c r="C59" s="30" t="s">
        <v>61</v>
      </c>
      <c r="D59" s="37" t="s">
        <v>114</v>
      </c>
      <c r="E59" s="63" t="s">
        <v>289</v>
      </c>
      <c r="F59" s="145" t="str">
        <f>IF(ISNUMBER(E59),RANK(E59,E$3:E$100,1),"")</f>
        <v/>
      </c>
      <c r="G59" s="147" t="str">
        <f>IF(ISNUMBER(F59),IF(11-F59&lt;=0,"",11-F59-(COUNTIF(F:F,F59)-1)/2),"")</f>
        <v/>
      </c>
      <c r="H59" s="148">
        <f>IF(ISNUMBER(E59),E59,90)</f>
        <v>90</v>
      </c>
      <c r="I59" s="66" t="s">
        <v>289</v>
      </c>
      <c r="J59" s="145" t="str">
        <f>IF(ISNUMBER(I59),RANK(I59,I$3:I$100,1),"")</f>
        <v/>
      </c>
      <c r="K59" s="147" t="str">
        <f>IF(ISNUMBER(J59),IF(11-J59&lt;=0,"",11-J59-(COUNTIF(J:J,J59)-1)/2),"")</f>
        <v/>
      </c>
      <c r="L59" s="148">
        <f>IF(ISNUMBER(I59),I59,90)</f>
        <v>90</v>
      </c>
      <c r="M59" s="149">
        <f>H59+L59</f>
        <v>180</v>
      </c>
      <c r="N59" s="145">
        <f>RANK(M59,M$3:M$100,1)</f>
        <v>33</v>
      </c>
      <c r="O59" s="40"/>
      <c r="P59" s="13"/>
      <c r="Q59" s="13"/>
      <c r="R59" s="13"/>
    </row>
    <row r="60" spans="1:18" x14ac:dyDescent="0.2">
      <c r="A60" s="34">
        <v>50</v>
      </c>
      <c r="B60" s="34">
        <v>55</v>
      </c>
      <c r="C60" s="30" t="s">
        <v>58</v>
      </c>
      <c r="D60" s="31" t="s">
        <v>80</v>
      </c>
      <c r="E60" s="63" t="s">
        <v>289</v>
      </c>
      <c r="F60" s="145" t="str">
        <f>IF(ISNUMBER(E60),RANK(E60,E$3:E$100,1),"")</f>
        <v/>
      </c>
      <c r="G60" s="147" t="str">
        <f>IF(ISNUMBER(F60),IF(11-F60&lt;=0,"",11-F60-(COUNTIF(F:F,F60)-1)/2),"")</f>
        <v/>
      </c>
      <c r="H60" s="148">
        <f>IF(ISNUMBER(E60),E60,90)</f>
        <v>90</v>
      </c>
      <c r="I60" s="66" t="s">
        <v>289</v>
      </c>
      <c r="J60" s="145" t="str">
        <f>IF(ISNUMBER(I60),RANK(I60,I$3:I$100,1),"")</f>
        <v/>
      </c>
      <c r="K60" s="147" t="str">
        <f>IF(ISNUMBER(J60),IF(11-J60&lt;=0,"",11-J60-(COUNTIF(J:J,J60)-1)/2),"")</f>
        <v/>
      </c>
      <c r="L60" s="148">
        <f>IF(ISNUMBER(I60),I60,90)</f>
        <v>90</v>
      </c>
      <c r="M60" s="149">
        <f>H60+L60</f>
        <v>180</v>
      </c>
      <c r="N60" s="145">
        <f>RANK(M60,M$3:M$100,1)</f>
        <v>33</v>
      </c>
      <c r="O60" s="40"/>
      <c r="P60" s="13"/>
      <c r="Q60" s="13"/>
      <c r="R60" s="13"/>
    </row>
    <row r="61" spans="1:18" x14ac:dyDescent="0.2">
      <c r="A61" s="34">
        <v>30</v>
      </c>
      <c r="B61" s="34">
        <v>57</v>
      </c>
      <c r="C61" s="30" t="s">
        <v>58</v>
      </c>
      <c r="D61" s="35" t="s">
        <v>85</v>
      </c>
      <c r="E61" s="63" t="s">
        <v>289</v>
      </c>
      <c r="F61" s="145" t="str">
        <f>IF(ISNUMBER(E61),RANK(E61,E$3:E$100,1),"")</f>
        <v/>
      </c>
      <c r="G61" s="147" t="str">
        <f>IF(ISNUMBER(F61),IF(11-F61&lt;=0,"",11-F61-(COUNTIF(F:F,F61)-1)/2),"")</f>
        <v/>
      </c>
      <c r="H61" s="148">
        <f>IF(ISNUMBER(E61),E61,90)</f>
        <v>90</v>
      </c>
      <c r="I61" s="66" t="s">
        <v>289</v>
      </c>
      <c r="J61" s="145" t="str">
        <f>IF(ISNUMBER(I61),RANK(I61,I$3:I$100,1),"")</f>
        <v/>
      </c>
      <c r="K61" s="147" t="str">
        <f>IF(ISNUMBER(J61),IF(11-J61&lt;=0,"",11-J61-(COUNTIF(J:J,J61)-1)/2),"")</f>
        <v/>
      </c>
      <c r="L61" s="148">
        <f>IF(ISNUMBER(I61),I61,90)</f>
        <v>90</v>
      </c>
      <c r="M61" s="149">
        <f>H61+L61</f>
        <v>180</v>
      </c>
      <c r="N61" s="145">
        <f>RANK(M61,M$3:M$100,1)</f>
        <v>33</v>
      </c>
      <c r="O61" s="40"/>
      <c r="P61" s="13"/>
      <c r="Q61" s="13"/>
      <c r="R61" s="13"/>
    </row>
    <row r="62" spans="1:18" x14ac:dyDescent="0.2">
      <c r="A62" s="34">
        <v>19</v>
      </c>
      <c r="B62" s="34">
        <v>60</v>
      </c>
      <c r="C62" s="30" t="s">
        <v>56</v>
      </c>
      <c r="D62" s="35" t="s">
        <v>119</v>
      </c>
      <c r="E62" s="63" t="s">
        <v>289</v>
      </c>
      <c r="F62" s="145" t="str">
        <f>IF(ISNUMBER(E62),RANK(E62,E$3:E$100,1),"")</f>
        <v/>
      </c>
      <c r="G62" s="147" t="str">
        <f>IF(ISNUMBER(F62),IF(11-F62&lt;=0,"",11-F62-(COUNTIF(F:F,F62)-1)/2),"")</f>
        <v/>
      </c>
      <c r="H62" s="148">
        <f>IF(ISNUMBER(E62),E62,90)</f>
        <v>90</v>
      </c>
      <c r="I62" s="66" t="s">
        <v>289</v>
      </c>
      <c r="J62" s="145" t="str">
        <f>IF(ISNUMBER(I62),RANK(I62,I$3:I$100,1),"")</f>
        <v/>
      </c>
      <c r="K62" s="147" t="str">
        <f>IF(ISNUMBER(J62),IF(11-J62&lt;=0,"",11-J62-(COUNTIF(J:J,J62)-1)/2),"")</f>
        <v/>
      </c>
      <c r="L62" s="148">
        <f>IF(ISNUMBER(I62),I62,90)</f>
        <v>90</v>
      </c>
      <c r="M62" s="149">
        <f>H62+L62</f>
        <v>180</v>
      </c>
      <c r="N62" s="145">
        <f>RANK(M62,M$3:M$100,1)</f>
        <v>33</v>
      </c>
      <c r="O62" s="40"/>
      <c r="P62" s="13"/>
      <c r="Q62" s="13"/>
      <c r="R62" s="13"/>
    </row>
    <row r="63" spans="1:18" x14ac:dyDescent="0.2">
      <c r="A63" s="34"/>
      <c r="B63" s="59"/>
      <c r="C63" s="30"/>
      <c r="D63" s="31"/>
      <c r="E63" s="63"/>
      <c r="F63" s="145" t="str">
        <f t="shared" ref="F63:F64" si="0">IF(ISNUMBER(E63),RANK(E63,E$3:E$100,1),"")</f>
        <v/>
      </c>
      <c r="G63" s="147" t="str">
        <f t="shared" ref="G63:G64" si="1">IF(ISNUMBER(F63),IF(11-F63&lt;=0,"",11-F63-(COUNTIF(F:F,F63)-1)/2),"")</f>
        <v/>
      </c>
      <c r="H63" s="148">
        <f t="shared" ref="H35:H64" si="2">IF(ISNUMBER(E63),E63,90)</f>
        <v>90</v>
      </c>
      <c r="I63" s="66"/>
      <c r="J63" s="145" t="str">
        <f t="shared" ref="J35:J64" si="3">IF(ISNUMBER(I63),RANK(I63,I$3:I$100,1),"")</f>
        <v/>
      </c>
      <c r="K63" s="147" t="str">
        <f t="shared" ref="K35:K64" si="4">IF(ISNUMBER(J63),IF(11-J63&lt;=0,"",11-J63-(COUNTIF(J:J,J63)-1)/2),"")</f>
        <v/>
      </c>
      <c r="L63" s="148">
        <f t="shared" ref="L35:L64" si="5">IF(ISNUMBER(I63),I63,90)</f>
        <v>90</v>
      </c>
      <c r="M63" s="149">
        <f t="shared" ref="M35:M64" si="6">H63+L63</f>
        <v>180</v>
      </c>
      <c r="N63" s="145">
        <f t="shared" ref="N35:N64" si="7">RANK(M63,M$3:M$100,1)</f>
        <v>33</v>
      </c>
      <c r="O63" s="40"/>
      <c r="P63" s="13"/>
      <c r="Q63" s="13"/>
      <c r="R63" s="13"/>
    </row>
    <row r="64" spans="1:18" x14ac:dyDescent="0.2">
      <c r="A64" s="34"/>
      <c r="B64" s="59"/>
      <c r="C64" s="95"/>
      <c r="D64" s="96"/>
      <c r="E64" s="63"/>
      <c r="F64" s="145" t="str">
        <f t="shared" si="0"/>
        <v/>
      </c>
      <c r="G64" s="147" t="str">
        <f t="shared" si="1"/>
        <v/>
      </c>
      <c r="H64" s="148">
        <f t="shared" si="2"/>
        <v>90</v>
      </c>
      <c r="I64" s="66"/>
      <c r="J64" s="145" t="str">
        <f t="shared" si="3"/>
        <v/>
      </c>
      <c r="K64" s="147" t="str">
        <f t="shared" si="4"/>
        <v/>
      </c>
      <c r="L64" s="148">
        <f t="shared" si="5"/>
        <v>90</v>
      </c>
      <c r="M64" s="149">
        <f t="shared" si="6"/>
        <v>180</v>
      </c>
      <c r="N64" s="145">
        <f t="shared" si="7"/>
        <v>33</v>
      </c>
      <c r="O64" s="40"/>
      <c r="P64" s="13"/>
      <c r="Q64" s="13"/>
      <c r="R64" s="13"/>
    </row>
    <row r="65" spans="1:18" x14ac:dyDescent="0.2">
      <c r="A65" s="34"/>
      <c r="B65" s="34"/>
      <c r="C65" s="30"/>
      <c r="D65" s="31"/>
      <c r="E65" s="63"/>
      <c r="F65" s="145" t="str">
        <f t="shared" ref="F65:F66" si="8">IF(ISNUMBER(E65),RANK(E65,E$3:E$100,1),"")</f>
        <v/>
      </c>
      <c r="G65" s="147" t="str">
        <f t="shared" ref="G65:G66" si="9">IF(ISNUMBER(F65),IF(11-F65&lt;=0,"",11-F65-(COUNTIF(F:F,F65)-1)/2),"")</f>
        <v/>
      </c>
      <c r="H65" s="148">
        <f t="shared" ref="H65" si="10">IF(ISNUMBER(E65),E65,90)</f>
        <v>90</v>
      </c>
      <c r="I65" s="66"/>
      <c r="J65" s="145" t="str">
        <f t="shared" ref="J65:J66" si="11">IF(ISNUMBER(I65),RANK(I65,I$3:I$100,1),"")</f>
        <v/>
      </c>
      <c r="K65" s="147" t="str">
        <f t="shared" ref="K65:K66" si="12">IF(ISNUMBER(J65),IF(11-J65&lt;=0,"",11-J65-(COUNTIF(J:J,J65)-1)/2),"")</f>
        <v/>
      </c>
      <c r="L65" s="148">
        <f t="shared" ref="L65" si="13">IF(ISNUMBER(I65),I65,90)</f>
        <v>90</v>
      </c>
      <c r="M65" s="149">
        <f t="shared" ref="M65" si="14">H65+L65</f>
        <v>180</v>
      </c>
      <c r="N65" s="145">
        <f t="shared" ref="N65:N66" si="15">RANK(M65,M$3:M$100,1)</f>
        <v>33</v>
      </c>
      <c r="O65" s="40"/>
      <c r="P65" s="13"/>
      <c r="Q65" s="13"/>
      <c r="R65" s="13"/>
    </row>
    <row r="66" spans="1:18" x14ac:dyDescent="0.2">
      <c r="A66" s="34"/>
      <c r="B66" s="59"/>
      <c r="C66" s="30"/>
      <c r="D66" s="31"/>
      <c r="E66" s="63"/>
      <c r="F66" s="145" t="str">
        <f t="shared" si="8"/>
        <v/>
      </c>
      <c r="G66" s="147" t="str">
        <f t="shared" si="9"/>
        <v/>
      </c>
      <c r="H66" s="148">
        <f t="shared" ref="H66" si="16">IF(ISNUMBER(E66),E66,90)</f>
        <v>90</v>
      </c>
      <c r="I66" s="66"/>
      <c r="J66" s="145" t="str">
        <f t="shared" si="11"/>
        <v/>
      </c>
      <c r="K66" s="147" t="str">
        <f t="shared" si="12"/>
        <v/>
      </c>
      <c r="L66" s="148">
        <f t="shared" ref="L66" si="17">IF(ISNUMBER(I66),I66,90)</f>
        <v>90</v>
      </c>
      <c r="M66" s="149">
        <f t="shared" ref="M66" si="18">H66+L66</f>
        <v>180</v>
      </c>
      <c r="N66" s="145">
        <f t="shared" si="15"/>
        <v>33</v>
      </c>
      <c r="O66" s="40"/>
      <c r="P66" s="13"/>
      <c r="Q66" s="13"/>
      <c r="R66" s="13"/>
    </row>
    <row r="67" spans="1:18" x14ac:dyDescent="0.2">
      <c r="A67" s="34"/>
      <c r="B67" s="34"/>
      <c r="C67" s="30"/>
      <c r="D67" s="31"/>
      <c r="E67" s="63"/>
      <c r="F67" s="145" t="str">
        <f t="shared" ref="F67:F98" si="19">IF(ISNUMBER(E67),RANK(E67,E$3:E$100,1),"")</f>
        <v/>
      </c>
      <c r="G67" s="147" t="str">
        <f t="shared" ref="G67:G98" si="20">IF(ISNUMBER(F67),IF(11-F67&lt;=0,"",11-F67-(COUNTIF(F:F,F67)-1)/2),"")</f>
        <v/>
      </c>
      <c r="H67" s="148">
        <f t="shared" ref="H67:H100" si="21">IF(ISNUMBER(E67),E67,90)</f>
        <v>90</v>
      </c>
      <c r="I67" s="66"/>
      <c r="J67" s="145" t="str">
        <f t="shared" ref="J67:J98" si="22">IF(ISNUMBER(I67),RANK(I67,I$3:I$100,1),"")</f>
        <v/>
      </c>
      <c r="K67" s="147" t="str">
        <f t="shared" ref="K67:K98" si="23">IF(ISNUMBER(J67),IF(11-J67&lt;=0,"",11-J67-(COUNTIF(J:J,J67)-1)/2),"")</f>
        <v/>
      </c>
      <c r="L67" s="148">
        <f t="shared" ref="L67:L100" si="24">IF(ISNUMBER(I67),I67,90)</f>
        <v>90</v>
      </c>
      <c r="M67" s="149">
        <f t="shared" ref="M67:M98" si="25">H67+L67</f>
        <v>180</v>
      </c>
      <c r="N67" s="145">
        <f t="shared" ref="N67:N98" si="26">RANK(M67,M$3:M$100,1)</f>
        <v>33</v>
      </c>
      <c r="O67" s="40"/>
    </row>
    <row r="68" spans="1:18" x14ac:dyDescent="0.2">
      <c r="A68" s="34"/>
      <c r="B68" s="34"/>
      <c r="C68" s="30"/>
      <c r="D68" s="31"/>
      <c r="E68" s="50"/>
      <c r="F68" s="145" t="str">
        <f t="shared" si="19"/>
        <v/>
      </c>
      <c r="G68" s="147" t="str">
        <f t="shared" si="20"/>
        <v/>
      </c>
      <c r="H68" s="148">
        <f t="shared" si="21"/>
        <v>90</v>
      </c>
      <c r="I68" s="66"/>
      <c r="J68" s="145" t="str">
        <f t="shared" si="22"/>
        <v/>
      </c>
      <c r="K68" s="147" t="str">
        <f t="shared" si="23"/>
        <v/>
      </c>
      <c r="L68" s="148">
        <f t="shared" si="24"/>
        <v>90</v>
      </c>
      <c r="M68" s="149">
        <f t="shared" si="25"/>
        <v>180</v>
      </c>
      <c r="N68" s="145">
        <f t="shared" si="26"/>
        <v>33</v>
      </c>
      <c r="O68" s="40"/>
      <c r="P68" s="13"/>
      <c r="Q68" s="13"/>
      <c r="R68" s="13"/>
    </row>
    <row r="69" spans="1:18" x14ac:dyDescent="0.2">
      <c r="A69" s="34"/>
      <c r="B69" s="59"/>
      <c r="C69" s="30"/>
      <c r="D69" s="69"/>
      <c r="E69" s="63"/>
      <c r="F69" s="145" t="str">
        <f t="shared" si="19"/>
        <v/>
      </c>
      <c r="G69" s="147" t="str">
        <f t="shared" si="20"/>
        <v/>
      </c>
      <c r="H69" s="148">
        <f t="shared" si="21"/>
        <v>90</v>
      </c>
      <c r="I69" s="66"/>
      <c r="J69" s="145" t="str">
        <f t="shared" si="22"/>
        <v/>
      </c>
      <c r="K69" s="147" t="str">
        <f t="shared" si="23"/>
        <v/>
      </c>
      <c r="L69" s="148">
        <f t="shared" si="24"/>
        <v>90</v>
      </c>
      <c r="M69" s="149">
        <f t="shared" si="25"/>
        <v>180</v>
      </c>
      <c r="N69" s="145">
        <f t="shared" si="26"/>
        <v>33</v>
      </c>
      <c r="O69" s="57"/>
      <c r="P69" s="13"/>
      <c r="Q69" s="13"/>
      <c r="R69" s="13"/>
    </row>
    <row r="70" spans="1:18" x14ac:dyDescent="0.2">
      <c r="A70" s="34"/>
      <c r="B70" s="59"/>
      <c r="C70" s="30"/>
      <c r="D70" s="31"/>
      <c r="E70" s="63"/>
      <c r="F70" s="145" t="str">
        <f t="shared" si="19"/>
        <v/>
      </c>
      <c r="G70" s="147" t="str">
        <f t="shared" si="20"/>
        <v/>
      </c>
      <c r="H70" s="148">
        <f t="shared" si="21"/>
        <v>90</v>
      </c>
      <c r="I70" s="66"/>
      <c r="J70" s="145" t="str">
        <f t="shared" si="22"/>
        <v/>
      </c>
      <c r="K70" s="147" t="str">
        <f t="shared" si="23"/>
        <v/>
      </c>
      <c r="L70" s="148">
        <f t="shared" si="24"/>
        <v>90</v>
      </c>
      <c r="M70" s="149">
        <f t="shared" si="25"/>
        <v>180</v>
      </c>
      <c r="N70" s="145">
        <f t="shared" si="26"/>
        <v>33</v>
      </c>
      <c r="O70" s="57"/>
      <c r="P70" s="13"/>
      <c r="Q70" s="13"/>
      <c r="R70" s="13"/>
    </row>
    <row r="71" spans="1:18" x14ac:dyDescent="0.2">
      <c r="A71" s="34"/>
      <c r="B71" s="59"/>
      <c r="C71" s="30"/>
      <c r="D71" s="35"/>
      <c r="E71" s="63"/>
      <c r="F71" s="145" t="str">
        <f t="shared" si="19"/>
        <v/>
      </c>
      <c r="G71" s="147" t="str">
        <f t="shared" si="20"/>
        <v/>
      </c>
      <c r="H71" s="148">
        <f t="shared" si="21"/>
        <v>90</v>
      </c>
      <c r="I71" s="66"/>
      <c r="J71" s="145" t="str">
        <f t="shared" si="22"/>
        <v/>
      </c>
      <c r="K71" s="147" t="str">
        <f t="shared" si="23"/>
        <v/>
      </c>
      <c r="L71" s="148">
        <f t="shared" si="24"/>
        <v>90</v>
      </c>
      <c r="M71" s="149">
        <f t="shared" si="25"/>
        <v>180</v>
      </c>
      <c r="N71" s="145">
        <f t="shared" si="26"/>
        <v>33</v>
      </c>
      <c r="O71" s="57"/>
      <c r="P71" s="13"/>
      <c r="Q71" s="13"/>
      <c r="R71" s="13"/>
    </row>
    <row r="72" spans="1:18" x14ac:dyDescent="0.2">
      <c r="A72" s="34"/>
      <c r="B72" s="59"/>
      <c r="C72" s="30"/>
      <c r="D72" s="31"/>
      <c r="E72" s="63"/>
      <c r="F72" s="145" t="str">
        <f t="shared" si="19"/>
        <v/>
      </c>
      <c r="G72" s="147" t="str">
        <f t="shared" si="20"/>
        <v/>
      </c>
      <c r="H72" s="148">
        <f t="shared" si="21"/>
        <v>90</v>
      </c>
      <c r="I72" s="66"/>
      <c r="J72" s="145" t="str">
        <f t="shared" si="22"/>
        <v/>
      </c>
      <c r="K72" s="147" t="str">
        <f t="shared" si="23"/>
        <v/>
      </c>
      <c r="L72" s="148">
        <f t="shared" si="24"/>
        <v>90</v>
      </c>
      <c r="M72" s="149">
        <f t="shared" si="25"/>
        <v>180</v>
      </c>
      <c r="N72" s="145">
        <f t="shared" si="26"/>
        <v>33</v>
      </c>
      <c r="O72" s="13"/>
      <c r="P72" s="13"/>
      <c r="Q72" s="13"/>
      <c r="R72" s="13"/>
    </row>
    <row r="73" spans="1:18" x14ac:dyDescent="0.2">
      <c r="A73" s="34"/>
      <c r="B73" s="34"/>
      <c r="C73" s="30"/>
      <c r="D73" s="31"/>
      <c r="E73" s="63"/>
      <c r="F73" s="145" t="str">
        <f t="shared" si="19"/>
        <v/>
      </c>
      <c r="G73" s="147" t="str">
        <f t="shared" si="20"/>
        <v/>
      </c>
      <c r="H73" s="148">
        <f t="shared" si="21"/>
        <v>90</v>
      </c>
      <c r="I73" s="66"/>
      <c r="J73" s="145" t="str">
        <f t="shared" si="22"/>
        <v/>
      </c>
      <c r="K73" s="147" t="str">
        <f t="shared" si="23"/>
        <v/>
      </c>
      <c r="L73" s="148">
        <f t="shared" si="24"/>
        <v>90</v>
      </c>
      <c r="M73" s="149">
        <f t="shared" si="25"/>
        <v>180</v>
      </c>
      <c r="N73" s="145">
        <f t="shared" si="26"/>
        <v>33</v>
      </c>
      <c r="O73" s="13"/>
      <c r="P73" s="13"/>
      <c r="Q73" s="13"/>
      <c r="R73" s="13"/>
    </row>
    <row r="74" spans="1:18" x14ac:dyDescent="0.2">
      <c r="A74" s="34"/>
      <c r="B74" s="59"/>
      <c r="C74" s="30"/>
      <c r="D74" s="31"/>
      <c r="E74" s="63"/>
      <c r="F74" s="145" t="str">
        <f t="shared" si="19"/>
        <v/>
      </c>
      <c r="G74" s="147" t="str">
        <f t="shared" si="20"/>
        <v/>
      </c>
      <c r="H74" s="148">
        <f t="shared" si="21"/>
        <v>90</v>
      </c>
      <c r="I74" s="66"/>
      <c r="J74" s="145" t="str">
        <f t="shared" si="22"/>
        <v/>
      </c>
      <c r="K74" s="147" t="str">
        <f t="shared" si="23"/>
        <v/>
      </c>
      <c r="L74" s="148">
        <f t="shared" si="24"/>
        <v>90</v>
      </c>
      <c r="M74" s="149">
        <f t="shared" si="25"/>
        <v>180</v>
      </c>
      <c r="N74" s="145">
        <f t="shared" si="26"/>
        <v>33</v>
      </c>
    </row>
    <row r="75" spans="1:18" x14ac:dyDescent="0.2">
      <c r="A75" s="34"/>
      <c r="B75" s="59"/>
      <c r="C75" s="38"/>
      <c r="D75" s="70"/>
      <c r="E75" s="50"/>
      <c r="F75" s="145" t="str">
        <f t="shared" si="19"/>
        <v/>
      </c>
      <c r="G75" s="147" t="str">
        <f t="shared" si="20"/>
        <v/>
      </c>
      <c r="H75" s="148">
        <f t="shared" si="21"/>
        <v>90</v>
      </c>
      <c r="I75" s="66"/>
      <c r="J75" s="145" t="str">
        <f t="shared" si="22"/>
        <v/>
      </c>
      <c r="K75" s="147" t="str">
        <f t="shared" si="23"/>
        <v/>
      </c>
      <c r="L75" s="148">
        <f t="shared" si="24"/>
        <v>90</v>
      </c>
      <c r="M75" s="149">
        <f t="shared" si="25"/>
        <v>180</v>
      </c>
      <c r="N75" s="145">
        <f t="shared" si="26"/>
        <v>33</v>
      </c>
    </row>
    <row r="76" spans="1:18" x14ac:dyDescent="0.2">
      <c r="A76" s="34"/>
      <c r="B76" s="59"/>
      <c r="C76" s="30"/>
      <c r="D76" s="31"/>
      <c r="E76" s="63"/>
      <c r="F76" s="145" t="str">
        <f t="shared" si="19"/>
        <v/>
      </c>
      <c r="G76" s="147" t="str">
        <f t="shared" si="20"/>
        <v/>
      </c>
      <c r="H76" s="148">
        <f t="shared" si="21"/>
        <v>90</v>
      </c>
      <c r="I76" s="66"/>
      <c r="J76" s="145" t="str">
        <f t="shared" si="22"/>
        <v/>
      </c>
      <c r="K76" s="147" t="str">
        <f t="shared" si="23"/>
        <v/>
      </c>
      <c r="L76" s="148">
        <f t="shared" si="24"/>
        <v>90</v>
      </c>
      <c r="M76" s="149">
        <f t="shared" si="25"/>
        <v>180</v>
      </c>
      <c r="N76" s="145">
        <f t="shared" si="26"/>
        <v>33</v>
      </c>
    </row>
    <row r="77" spans="1:18" x14ac:dyDescent="0.2">
      <c r="A77" s="34"/>
      <c r="B77" s="59"/>
      <c r="C77" s="38"/>
      <c r="D77" s="70"/>
      <c r="E77" s="63"/>
      <c r="F77" s="145" t="str">
        <f t="shared" si="19"/>
        <v/>
      </c>
      <c r="G77" s="147" t="str">
        <f t="shared" si="20"/>
        <v/>
      </c>
      <c r="H77" s="148">
        <f t="shared" si="21"/>
        <v>90</v>
      </c>
      <c r="I77" s="66"/>
      <c r="J77" s="145" t="str">
        <f t="shared" si="22"/>
        <v/>
      </c>
      <c r="K77" s="147" t="str">
        <f t="shared" si="23"/>
        <v/>
      </c>
      <c r="L77" s="148">
        <f t="shared" si="24"/>
        <v>90</v>
      </c>
      <c r="M77" s="149">
        <f t="shared" si="25"/>
        <v>180</v>
      </c>
      <c r="N77" s="145">
        <f t="shared" si="26"/>
        <v>33</v>
      </c>
    </row>
    <row r="78" spans="1:18" x14ac:dyDescent="0.2">
      <c r="A78" s="34"/>
      <c r="B78" s="59"/>
      <c r="C78" s="30"/>
      <c r="D78" s="31"/>
      <c r="E78" s="63"/>
      <c r="F78" s="145" t="str">
        <f t="shared" si="19"/>
        <v/>
      </c>
      <c r="G78" s="147" t="str">
        <f t="shared" si="20"/>
        <v/>
      </c>
      <c r="H78" s="148">
        <f t="shared" si="21"/>
        <v>90</v>
      </c>
      <c r="I78" s="66"/>
      <c r="J78" s="145" t="str">
        <f t="shared" si="22"/>
        <v/>
      </c>
      <c r="K78" s="147" t="str">
        <f t="shared" si="23"/>
        <v/>
      </c>
      <c r="L78" s="148">
        <f t="shared" si="24"/>
        <v>90</v>
      </c>
      <c r="M78" s="149">
        <f t="shared" si="25"/>
        <v>180</v>
      </c>
      <c r="N78" s="145">
        <f t="shared" si="26"/>
        <v>33</v>
      </c>
    </row>
    <row r="79" spans="1:18" x14ac:dyDescent="0.2">
      <c r="A79" s="34"/>
      <c r="B79" s="59"/>
      <c r="C79" s="30"/>
      <c r="D79" s="31"/>
      <c r="E79" s="63"/>
      <c r="F79" s="145" t="str">
        <f t="shared" si="19"/>
        <v/>
      </c>
      <c r="G79" s="147" t="str">
        <f t="shared" si="20"/>
        <v/>
      </c>
      <c r="H79" s="148">
        <f t="shared" si="21"/>
        <v>90</v>
      </c>
      <c r="I79" s="66"/>
      <c r="J79" s="145" t="str">
        <f t="shared" si="22"/>
        <v/>
      </c>
      <c r="K79" s="147" t="str">
        <f t="shared" si="23"/>
        <v/>
      </c>
      <c r="L79" s="148">
        <f t="shared" si="24"/>
        <v>90</v>
      </c>
      <c r="M79" s="149">
        <f t="shared" si="25"/>
        <v>180</v>
      </c>
      <c r="N79" s="145">
        <f t="shared" si="26"/>
        <v>33</v>
      </c>
    </row>
    <row r="80" spans="1:18" x14ac:dyDescent="0.2">
      <c r="A80" s="34"/>
      <c r="B80" s="59"/>
      <c r="C80" s="30"/>
      <c r="D80" s="31"/>
      <c r="E80" s="63"/>
      <c r="F80" s="145" t="str">
        <f t="shared" si="19"/>
        <v/>
      </c>
      <c r="G80" s="147" t="str">
        <f t="shared" si="20"/>
        <v/>
      </c>
      <c r="H80" s="148">
        <f t="shared" si="21"/>
        <v>90</v>
      </c>
      <c r="I80" s="66"/>
      <c r="J80" s="145" t="str">
        <f t="shared" si="22"/>
        <v/>
      </c>
      <c r="K80" s="147" t="str">
        <f t="shared" si="23"/>
        <v/>
      </c>
      <c r="L80" s="148">
        <f t="shared" si="24"/>
        <v>90</v>
      </c>
      <c r="M80" s="149">
        <f t="shared" si="25"/>
        <v>180</v>
      </c>
      <c r="N80" s="145">
        <f t="shared" si="26"/>
        <v>33</v>
      </c>
    </row>
    <row r="81" spans="1:14" x14ac:dyDescent="0.2">
      <c r="A81" s="34"/>
      <c r="B81" s="59"/>
      <c r="C81" s="30"/>
      <c r="D81" s="35"/>
      <c r="E81" s="63"/>
      <c r="F81" s="145" t="str">
        <f t="shared" si="19"/>
        <v/>
      </c>
      <c r="G81" s="147" t="str">
        <f t="shared" si="20"/>
        <v/>
      </c>
      <c r="H81" s="148">
        <f t="shared" si="21"/>
        <v>90</v>
      </c>
      <c r="I81" s="66"/>
      <c r="J81" s="145" t="str">
        <f t="shared" si="22"/>
        <v/>
      </c>
      <c r="K81" s="147" t="str">
        <f t="shared" si="23"/>
        <v/>
      </c>
      <c r="L81" s="148">
        <f t="shared" si="24"/>
        <v>90</v>
      </c>
      <c r="M81" s="149">
        <f t="shared" si="25"/>
        <v>180</v>
      </c>
      <c r="N81" s="145">
        <f t="shared" si="26"/>
        <v>33</v>
      </c>
    </row>
    <row r="82" spans="1:14" x14ac:dyDescent="0.2">
      <c r="A82" s="34"/>
      <c r="B82" s="59"/>
      <c r="C82" s="30"/>
      <c r="D82" s="31"/>
      <c r="E82" s="50"/>
      <c r="F82" s="145" t="str">
        <f t="shared" si="19"/>
        <v/>
      </c>
      <c r="G82" s="147" t="str">
        <f t="shared" si="20"/>
        <v/>
      </c>
      <c r="H82" s="148">
        <f t="shared" si="21"/>
        <v>90</v>
      </c>
      <c r="I82" s="66"/>
      <c r="J82" s="145" t="str">
        <f t="shared" si="22"/>
        <v/>
      </c>
      <c r="K82" s="147" t="str">
        <f t="shared" si="23"/>
        <v/>
      </c>
      <c r="L82" s="148">
        <f t="shared" si="24"/>
        <v>90</v>
      </c>
      <c r="M82" s="149">
        <f t="shared" si="25"/>
        <v>180</v>
      </c>
      <c r="N82" s="145">
        <f t="shared" si="26"/>
        <v>33</v>
      </c>
    </row>
    <row r="83" spans="1:14" x14ac:dyDescent="0.2">
      <c r="E83" s="50"/>
      <c r="F83" s="145" t="str">
        <f t="shared" si="19"/>
        <v/>
      </c>
      <c r="G83" s="147" t="str">
        <f t="shared" si="20"/>
        <v/>
      </c>
      <c r="H83" s="148">
        <f t="shared" si="21"/>
        <v>90</v>
      </c>
      <c r="I83" s="66"/>
      <c r="J83" s="145" t="str">
        <f t="shared" si="22"/>
        <v/>
      </c>
      <c r="K83" s="147" t="str">
        <f t="shared" si="23"/>
        <v/>
      </c>
      <c r="L83" s="148">
        <f t="shared" si="24"/>
        <v>90</v>
      </c>
      <c r="M83" s="149">
        <f t="shared" si="25"/>
        <v>180</v>
      </c>
      <c r="N83" s="145">
        <f t="shared" si="26"/>
        <v>33</v>
      </c>
    </row>
    <row r="84" spans="1:14" x14ac:dyDescent="0.2">
      <c r="E84" s="50"/>
      <c r="F84" s="145" t="str">
        <f t="shared" si="19"/>
        <v/>
      </c>
      <c r="G84" s="147" t="str">
        <f t="shared" si="20"/>
        <v/>
      </c>
      <c r="H84" s="148">
        <f t="shared" si="21"/>
        <v>90</v>
      </c>
      <c r="I84" s="66"/>
      <c r="J84" s="145" t="str">
        <f t="shared" si="22"/>
        <v/>
      </c>
      <c r="K84" s="147" t="str">
        <f t="shared" si="23"/>
        <v/>
      </c>
      <c r="L84" s="148">
        <f t="shared" si="24"/>
        <v>90</v>
      </c>
      <c r="M84" s="149">
        <f t="shared" si="25"/>
        <v>180</v>
      </c>
      <c r="N84" s="145">
        <f t="shared" si="26"/>
        <v>33</v>
      </c>
    </row>
    <row r="85" spans="1:14" x14ac:dyDescent="0.2">
      <c r="E85" s="50"/>
      <c r="F85" s="145" t="str">
        <f t="shared" si="19"/>
        <v/>
      </c>
      <c r="G85" s="147" t="str">
        <f t="shared" si="20"/>
        <v/>
      </c>
      <c r="H85" s="148">
        <f t="shared" si="21"/>
        <v>90</v>
      </c>
      <c r="I85" s="66"/>
      <c r="J85" s="145" t="str">
        <f t="shared" si="22"/>
        <v/>
      </c>
      <c r="K85" s="147" t="str">
        <f t="shared" si="23"/>
        <v/>
      </c>
      <c r="L85" s="148">
        <f t="shared" si="24"/>
        <v>90</v>
      </c>
      <c r="M85" s="149">
        <f t="shared" si="25"/>
        <v>180</v>
      </c>
      <c r="N85" s="145">
        <f t="shared" si="26"/>
        <v>33</v>
      </c>
    </row>
    <row r="86" spans="1:14" x14ac:dyDescent="0.2">
      <c r="E86" s="50"/>
      <c r="F86" s="145" t="str">
        <f t="shared" si="19"/>
        <v/>
      </c>
      <c r="G86" s="147" t="str">
        <f t="shared" si="20"/>
        <v/>
      </c>
      <c r="H86" s="148">
        <f t="shared" si="21"/>
        <v>90</v>
      </c>
      <c r="I86" s="66"/>
      <c r="J86" s="145" t="str">
        <f t="shared" si="22"/>
        <v/>
      </c>
      <c r="K86" s="147" t="str">
        <f t="shared" si="23"/>
        <v/>
      </c>
      <c r="L86" s="148">
        <f t="shared" si="24"/>
        <v>90</v>
      </c>
      <c r="M86" s="149">
        <f t="shared" si="25"/>
        <v>180</v>
      </c>
      <c r="N86" s="145">
        <f t="shared" si="26"/>
        <v>33</v>
      </c>
    </row>
    <row r="87" spans="1:14" x14ac:dyDescent="0.2">
      <c r="E87" s="50"/>
      <c r="F87" s="145" t="str">
        <f t="shared" si="19"/>
        <v/>
      </c>
      <c r="G87" s="147" t="str">
        <f t="shared" si="20"/>
        <v/>
      </c>
      <c r="H87" s="148">
        <f t="shared" si="21"/>
        <v>90</v>
      </c>
      <c r="I87" s="66"/>
      <c r="J87" s="145" t="str">
        <f t="shared" si="22"/>
        <v/>
      </c>
      <c r="K87" s="147" t="str">
        <f t="shared" si="23"/>
        <v/>
      </c>
      <c r="L87" s="148">
        <f t="shared" si="24"/>
        <v>90</v>
      </c>
      <c r="M87" s="149">
        <f t="shared" si="25"/>
        <v>180</v>
      </c>
      <c r="N87" s="145">
        <f t="shared" si="26"/>
        <v>33</v>
      </c>
    </row>
    <row r="88" spans="1:14" x14ac:dyDescent="0.2">
      <c r="E88" s="50"/>
      <c r="F88" s="145" t="str">
        <f t="shared" si="19"/>
        <v/>
      </c>
      <c r="G88" s="147" t="str">
        <f t="shared" si="20"/>
        <v/>
      </c>
      <c r="H88" s="148">
        <f t="shared" si="21"/>
        <v>90</v>
      </c>
      <c r="I88" s="66"/>
      <c r="J88" s="145" t="str">
        <f t="shared" si="22"/>
        <v/>
      </c>
      <c r="K88" s="147" t="str">
        <f t="shared" si="23"/>
        <v/>
      </c>
      <c r="L88" s="148">
        <f t="shared" si="24"/>
        <v>90</v>
      </c>
      <c r="M88" s="149">
        <f t="shared" si="25"/>
        <v>180</v>
      </c>
      <c r="N88" s="145">
        <f t="shared" si="26"/>
        <v>33</v>
      </c>
    </row>
    <row r="89" spans="1:14" x14ac:dyDescent="0.2">
      <c r="E89" s="50"/>
      <c r="F89" s="145" t="str">
        <f t="shared" si="19"/>
        <v/>
      </c>
      <c r="G89" s="147" t="str">
        <f t="shared" si="20"/>
        <v/>
      </c>
      <c r="H89" s="148">
        <f t="shared" si="21"/>
        <v>90</v>
      </c>
      <c r="I89" s="66"/>
      <c r="J89" s="145" t="str">
        <f t="shared" si="22"/>
        <v/>
      </c>
      <c r="K89" s="147" t="str">
        <f t="shared" si="23"/>
        <v/>
      </c>
      <c r="L89" s="148">
        <f t="shared" si="24"/>
        <v>90</v>
      </c>
      <c r="M89" s="149">
        <f t="shared" si="25"/>
        <v>180</v>
      </c>
      <c r="N89" s="145">
        <f t="shared" si="26"/>
        <v>33</v>
      </c>
    </row>
    <row r="90" spans="1:14" x14ac:dyDescent="0.2">
      <c r="E90" s="50"/>
      <c r="F90" s="145" t="str">
        <f t="shared" si="19"/>
        <v/>
      </c>
      <c r="G90" s="147" t="str">
        <f t="shared" si="20"/>
        <v/>
      </c>
      <c r="H90" s="148">
        <f t="shared" si="21"/>
        <v>90</v>
      </c>
      <c r="I90" s="66"/>
      <c r="J90" s="145" t="str">
        <f t="shared" si="22"/>
        <v/>
      </c>
      <c r="K90" s="147" t="str">
        <f t="shared" si="23"/>
        <v/>
      </c>
      <c r="L90" s="148">
        <f t="shared" si="24"/>
        <v>90</v>
      </c>
      <c r="M90" s="149">
        <f t="shared" si="25"/>
        <v>180</v>
      </c>
      <c r="N90" s="145">
        <f t="shared" si="26"/>
        <v>33</v>
      </c>
    </row>
    <row r="91" spans="1:14" x14ac:dyDescent="0.2">
      <c r="E91" s="50"/>
      <c r="F91" s="145" t="str">
        <f t="shared" si="19"/>
        <v/>
      </c>
      <c r="G91" s="147" t="str">
        <f t="shared" si="20"/>
        <v/>
      </c>
      <c r="H91" s="148">
        <f t="shared" si="21"/>
        <v>90</v>
      </c>
      <c r="I91" s="66"/>
      <c r="J91" s="145" t="str">
        <f t="shared" si="22"/>
        <v/>
      </c>
      <c r="K91" s="147" t="str">
        <f t="shared" si="23"/>
        <v/>
      </c>
      <c r="L91" s="148">
        <f t="shared" si="24"/>
        <v>90</v>
      </c>
      <c r="M91" s="149">
        <f t="shared" si="25"/>
        <v>180</v>
      </c>
      <c r="N91" s="145">
        <f t="shared" si="26"/>
        <v>33</v>
      </c>
    </row>
    <row r="92" spans="1:14" x14ac:dyDescent="0.2">
      <c r="E92" s="50"/>
      <c r="F92" s="145" t="str">
        <f t="shared" si="19"/>
        <v/>
      </c>
      <c r="G92" s="147" t="str">
        <f t="shared" si="20"/>
        <v/>
      </c>
      <c r="H92" s="148">
        <f t="shared" si="21"/>
        <v>90</v>
      </c>
      <c r="I92" s="66"/>
      <c r="J92" s="145" t="str">
        <f t="shared" si="22"/>
        <v/>
      </c>
      <c r="K92" s="147" t="str">
        <f t="shared" si="23"/>
        <v/>
      </c>
      <c r="L92" s="148">
        <f t="shared" si="24"/>
        <v>90</v>
      </c>
      <c r="M92" s="149">
        <f t="shared" si="25"/>
        <v>180</v>
      </c>
      <c r="N92" s="145">
        <f t="shared" si="26"/>
        <v>33</v>
      </c>
    </row>
    <row r="93" spans="1:14" x14ac:dyDescent="0.2">
      <c r="E93" s="50"/>
      <c r="F93" s="145" t="str">
        <f t="shared" si="19"/>
        <v/>
      </c>
      <c r="G93" s="147" t="str">
        <f t="shared" si="20"/>
        <v/>
      </c>
      <c r="H93" s="148">
        <f t="shared" si="21"/>
        <v>90</v>
      </c>
      <c r="I93" s="66"/>
      <c r="J93" s="145" t="str">
        <f t="shared" si="22"/>
        <v/>
      </c>
      <c r="K93" s="147" t="str">
        <f t="shared" si="23"/>
        <v/>
      </c>
      <c r="L93" s="148">
        <f t="shared" si="24"/>
        <v>90</v>
      </c>
      <c r="M93" s="149">
        <f t="shared" si="25"/>
        <v>180</v>
      </c>
      <c r="N93" s="145">
        <f t="shared" si="26"/>
        <v>33</v>
      </c>
    </row>
    <row r="94" spans="1:14" x14ac:dyDescent="0.2">
      <c r="E94" s="50"/>
      <c r="F94" s="145" t="str">
        <f t="shared" si="19"/>
        <v/>
      </c>
      <c r="G94" s="147" t="str">
        <f t="shared" si="20"/>
        <v/>
      </c>
      <c r="H94" s="148">
        <f t="shared" si="21"/>
        <v>90</v>
      </c>
      <c r="I94" s="66"/>
      <c r="J94" s="145" t="str">
        <f t="shared" si="22"/>
        <v/>
      </c>
      <c r="K94" s="147" t="str">
        <f t="shared" si="23"/>
        <v/>
      </c>
      <c r="L94" s="148">
        <f t="shared" si="24"/>
        <v>90</v>
      </c>
      <c r="M94" s="149">
        <f t="shared" si="25"/>
        <v>180</v>
      </c>
      <c r="N94" s="145">
        <f t="shared" si="26"/>
        <v>33</v>
      </c>
    </row>
    <row r="95" spans="1:14" x14ac:dyDescent="0.2">
      <c r="E95" s="50"/>
      <c r="F95" s="145" t="str">
        <f t="shared" si="19"/>
        <v/>
      </c>
      <c r="G95" s="147" t="str">
        <f t="shared" si="20"/>
        <v/>
      </c>
      <c r="H95" s="148">
        <f t="shared" si="21"/>
        <v>90</v>
      </c>
      <c r="I95" s="66"/>
      <c r="J95" s="145" t="str">
        <f t="shared" si="22"/>
        <v/>
      </c>
      <c r="K95" s="147" t="str">
        <f t="shared" si="23"/>
        <v/>
      </c>
      <c r="L95" s="148">
        <f t="shared" si="24"/>
        <v>90</v>
      </c>
      <c r="M95" s="149">
        <f t="shared" si="25"/>
        <v>180</v>
      </c>
      <c r="N95" s="145">
        <f t="shared" si="26"/>
        <v>33</v>
      </c>
    </row>
    <row r="96" spans="1:14" x14ac:dyDescent="0.2">
      <c r="E96" s="50"/>
      <c r="F96" s="145" t="str">
        <f t="shared" si="19"/>
        <v/>
      </c>
      <c r="G96" s="147" t="str">
        <f t="shared" si="20"/>
        <v/>
      </c>
      <c r="H96" s="148">
        <f t="shared" si="21"/>
        <v>90</v>
      </c>
      <c r="I96" s="66"/>
      <c r="J96" s="145" t="str">
        <f t="shared" si="22"/>
        <v/>
      </c>
      <c r="K96" s="147" t="str">
        <f t="shared" si="23"/>
        <v/>
      </c>
      <c r="L96" s="148">
        <f t="shared" si="24"/>
        <v>90</v>
      </c>
      <c r="M96" s="149">
        <f t="shared" si="25"/>
        <v>180</v>
      </c>
      <c r="N96" s="145">
        <f t="shared" si="26"/>
        <v>33</v>
      </c>
    </row>
    <row r="97" spans="5:14" x14ac:dyDescent="0.2">
      <c r="E97" s="50"/>
      <c r="F97" s="145" t="str">
        <f t="shared" si="19"/>
        <v/>
      </c>
      <c r="G97" s="147" t="str">
        <f t="shared" si="20"/>
        <v/>
      </c>
      <c r="H97" s="148">
        <f t="shared" si="21"/>
        <v>90</v>
      </c>
      <c r="I97" s="66"/>
      <c r="J97" s="145" t="str">
        <f t="shared" si="22"/>
        <v/>
      </c>
      <c r="K97" s="147" t="str">
        <f t="shared" si="23"/>
        <v/>
      </c>
      <c r="L97" s="148">
        <f t="shared" si="24"/>
        <v>90</v>
      </c>
      <c r="M97" s="149">
        <f t="shared" si="25"/>
        <v>180</v>
      </c>
      <c r="N97" s="145">
        <f t="shared" si="26"/>
        <v>33</v>
      </c>
    </row>
    <row r="98" spans="5:14" x14ac:dyDescent="0.2">
      <c r="E98" s="50"/>
      <c r="F98" s="145" t="str">
        <f t="shared" si="19"/>
        <v/>
      </c>
      <c r="G98" s="147" t="str">
        <f t="shared" si="20"/>
        <v/>
      </c>
      <c r="H98" s="148">
        <f t="shared" si="21"/>
        <v>90</v>
      </c>
      <c r="I98" s="66"/>
      <c r="J98" s="145" t="str">
        <f t="shared" si="22"/>
        <v/>
      </c>
      <c r="K98" s="147" t="str">
        <f t="shared" si="23"/>
        <v/>
      </c>
      <c r="L98" s="148">
        <f t="shared" si="24"/>
        <v>90</v>
      </c>
      <c r="M98" s="149">
        <f t="shared" si="25"/>
        <v>180</v>
      </c>
      <c r="N98" s="145">
        <f t="shared" si="26"/>
        <v>33</v>
      </c>
    </row>
    <row r="99" spans="5:14" x14ac:dyDescent="0.2">
      <c r="E99" s="50"/>
      <c r="F99" s="145" t="str">
        <f t="shared" ref="F99:F100" si="27">IF(ISNUMBER(E99),RANK(E99,E$3:E$100,1),"")</f>
        <v/>
      </c>
      <c r="G99" s="147" t="str">
        <f t="shared" ref="G99:G100" si="28">IF(ISNUMBER(F99),IF(11-F99&lt;=0,"",11-F99-(COUNTIF(F:F,F99)-1)/2),"")</f>
        <v/>
      </c>
      <c r="H99" s="148">
        <f t="shared" si="21"/>
        <v>90</v>
      </c>
      <c r="I99" s="66"/>
      <c r="J99" s="145" t="str">
        <f t="shared" ref="J99:J100" si="29">IF(ISNUMBER(I99),RANK(I99,I$3:I$100,1),"")</f>
        <v/>
      </c>
      <c r="K99" s="147" t="str">
        <f t="shared" ref="K99:K100" si="30">IF(ISNUMBER(J99),IF(11-J99&lt;=0,"",11-J99-(COUNTIF(J:J,J99)-1)/2),"")</f>
        <v/>
      </c>
      <c r="L99" s="148">
        <f t="shared" si="24"/>
        <v>90</v>
      </c>
      <c r="M99" s="149">
        <f t="shared" ref="M99:M100" si="31">H99+L99</f>
        <v>180</v>
      </c>
      <c r="N99" s="145">
        <f t="shared" ref="N99:N100" si="32">RANK(M99,M$3:M$100,1)</f>
        <v>33</v>
      </c>
    </row>
    <row r="100" spans="5:14" x14ac:dyDescent="0.2">
      <c r="E100" s="50"/>
      <c r="F100" s="145" t="str">
        <f t="shared" si="27"/>
        <v/>
      </c>
      <c r="G100" s="147" t="str">
        <f t="shared" si="28"/>
        <v/>
      </c>
      <c r="H100" s="148">
        <f t="shared" si="21"/>
        <v>90</v>
      </c>
      <c r="I100" s="66"/>
      <c r="J100" s="145" t="str">
        <f t="shared" si="29"/>
        <v/>
      </c>
      <c r="K100" s="147" t="str">
        <f t="shared" si="30"/>
        <v/>
      </c>
      <c r="L100" s="148">
        <f t="shared" si="24"/>
        <v>90</v>
      </c>
      <c r="M100" s="149">
        <f t="shared" si="31"/>
        <v>180</v>
      </c>
      <c r="N100" s="145">
        <f t="shared" si="32"/>
        <v>33</v>
      </c>
    </row>
  </sheetData>
  <sortState ref="A3:N62">
    <sortCondition ref="N3:N62"/>
  </sortState>
  <mergeCells count="3">
    <mergeCell ref="E1:G1"/>
    <mergeCell ref="I1:K1"/>
    <mergeCell ref="M1:N1"/>
  </mergeCells>
  <phoneticPr fontId="0" type="noConversion"/>
  <printOptions horizontalCentered="1"/>
  <pageMargins left="0" right="0" top="1" bottom="0" header="0.5" footer="0.5"/>
  <pageSetup scale="78" fitToHeight="0" orientation="portrait" r:id="rId1"/>
  <headerFooter alignWithMargins="0">
    <oddHeader xml:space="preserve">&amp;C&amp;"Arial,Bold"&amp;20BREAKAWAY CALF ROPING&amp;"Arial,Regular"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5B195B2-0B8D-4FB9-BFAC-541836E7B856}">
            <xm:f>ISNA(VLOOKUP(D1,'Girls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D30:D31 D33:D1048576 D1:D28</xm:sqref>
        </x14:conditionalFormatting>
        <x14:conditionalFormatting xmlns:xm="http://schemas.microsoft.com/office/excel/2006/main">
          <x14:cfRule type="expression" priority="3" id="{C83BCBF1-C2BA-4A3C-B09C-58A371D2BC81}">
            <xm:f>ISNA(VLOOKUP(D29,'Girls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1" id="{E0EA7A22-1510-49D2-B0AE-7AC145300367}">
            <xm:f>ISNA(VLOOKUP(D32,'Girls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5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19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28515625" style="24" customWidth="1"/>
    <col min="4" max="4" width="20.140625" customWidth="1"/>
    <col min="5" max="5" width="7" style="5" customWidth="1"/>
    <col min="6" max="8" width="7" style="146" customWidth="1"/>
    <col min="9" max="9" width="7" style="5" customWidth="1"/>
    <col min="10" max="14" width="7" style="146" customWidth="1"/>
  </cols>
  <sheetData>
    <row r="1" spans="1:18" x14ac:dyDescent="0.2">
      <c r="D1" s="1" t="s">
        <v>30</v>
      </c>
      <c r="E1" s="176" t="s">
        <v>20</v>
      </c>
      <c r="F1" s="176"/>
      <c r="G1" s="176"/>
      <c r="H1" s="144"/>
      <c r="I1" s="176" t="s">
        <v>21</v>
      </c>
      <c r="J1" s="176"/>
      <c r="K1" s="176"/>
      <c r="L1" s="144"/>
      <c r="M1" s="176" t="s">
        <v>22</v>
      </c>
      <c r="N1" s="176"/>
      <c r="O1" s="2"/>
    </row>
    <row r="2" spans="1:18" x14ac:dyDescent="0.2">
      <c r="A2" s="58" t="s">
        <v>49</v>
      </c>
      <c r="B2" s="58" t="s">
        <v>50</v>
      </c>
      <c r="C2" s="61" t="s">
        <v>41</v>
      </c>
      <c r="D2" s="58" t="s">
        <v>5</v>
      </c>
      <c r="E2" s="60" t="s">
        <v>1</v>
      </c>
      <c r="F2" s="144" t="s">
        <v>2</v>
      </c>
      <c r="G2" s="144" t="s">
        <v>3</v>
      </c>
      <c r="H2" s="144" t="s">
        <v>38</v>
      </c>
      <c r="I2" s="60" t="s">
        <v>1</v>
      </c>
      <c r="J2" s="144" t="s">
        <v>2</v>
      </c>
      <c r="K2" s="144" t="s">
        <v>3</v>
      </c>
      <c r="L2" s="144" t="s">
        <v>38</v>
      </c>
      <c r="M2" s="144" t="s">
        <v>40</v>
      </c>
      <c r="N2" s="144" t="s">
        <v>2</v>
      </c>
      <c r="O2" s="2"/>
      <c r="Q2" s="25"/>
      <c r="R2" s="25"/>
    </row>
    <row r="3" spans="1:18" s="13" customFormat="1" x14ac:dyDescent="0.2">
      <c r="A3" s="59">
        <v>6</v>
      </c>
      <c r="B3" s="59">
        <v>2</v>
      </c>
      <c r="C3" s="95" t="s">
        <v>58</v>
      </c>
      <c r="D3" s="97" t="s">
        <v>166</v>
      </c>
      <c r="E3" s="129">
        <v>6.4</v>
      </c>
      <c r="F3" s="145">
        <f>IF(ISNUMBER(E3),RANK(E3,E$3:E$100,1),"")</f>
        <v>3</v>
      </c>
      <c r="G3" s="147">
        <f>IF(ISNUMBER(F3),IF(11-F3&lt;=0,"",11-F3-(COUNTIF(F:F,F3)-1)/2),"")</f>
        <v>8</v>
      </c>
      <c r="H3" s="148">
        <f>IF(ISNUMBER(E3),E3,90)</f>
        <v>6.4</v>
      </c>
      <c r="I3" s="66">
        <v>4.05</v>
      </c>
      <c r="J3" s="145">
        <f>IF(ISNUMBER(I3),RANK(I3,I$3:I$100,1),"")</f>
        <v>1</v>
      </c>
      <c r="K3" s="147">
        <f>IF(ISNUMBER(J3),IF(11-J3&lt;=0,"",11-J3-(COUNTIF(J:J,J3)-1)/2),"")</f>
        <v>10</v>
      </c>
      <c r="L3" s="148">
        <f>IF(ISNUMBER(I3),I3,90)</f>
        <v>4.05</v>
      </c>
      <c r="M3" s="149">
        <f>H3+L3</f>
        <v>10.45</v>
      </c>
      <c r="N3" s="145">
        <f>RANK(M3,M$3:M$100,1)</f>
        <v>1</v>
      </c>
      <c r="O3" s="39"/>
      <c r="P3"/>
    </row>
    <row r="4" spans="1:18" s="13" customFormat="1" x14ac:dyDescent="0.2">
      <c r="A4" s="34">
        <v>8</v>
      </c>
      <c r="B4" s="59">
        <v>12</v>
      </c>
      <c r="C4" s="30" t="s">
        <v>58</v>
      </c>
      <c r="D4" s="31" t="s">
        <v>141</v>
      </c>
      <c r="E4" s="50">
        <v>6.27</v>
      </c>
      <c r="F4" s="145">
        <f>IF(ISNUMBER(E4),RANK(E4,E$3:E$100,1),"")</f>
        <v>2</v>
      </c>
      <c r="G4" s="147">
        <f>IF(ISNUMBER(F4),IF(11-F4&lt;=0,"",11-F4-(COUNTIF(F:F,F4)-1)/2),"")</f>
        <v>9</v>
      </c>
      <c r="H4" s="148">
        <f>IF(ISNUMBER(E4),E4,90)</f>
        <v>6.27</v>
      </c>
      <c r="I4" s="66">
        <v>5.07</v>
      </c>
      <c r="J4" s="145">
        <f>IF(ISNUMBER(I4),RANK(I4,I$3:I$100,1),"")</f>
        <v>4</v>
      </c>
      <c r="K4" s="147">
        <f>IF(ISNUMBER(J4),IF(11-J4&lt;=0,"",11-J4-(COUNTIF(J:J,J4)-1)/2),"")</f>
        <v>7</v>
      </c>
      <c r="L4" s="148">
        <f>IF(ISNUMBER(I4),I4,90)</f>
        <v>5.07</v>
      </c>
      <c r="M4" s="149">
        <f>H4+L4</f>
        <v>11.34</v>
      </c>
      <c r="N4" s="145">
        <f>RANK(M4,M$3:M$100,1)</f>
        <v>2</v>
      </c>
      <c r="O4" s="39"/>
    </row>
    <row r="5" spans="1:18" s="13" customFormat="1" x14ac:dyDescent="0.2">
      <c r="A5" s="34">
        <v>16</v>
      </c>
      <c r="B5" s="34">
        <v>1</v>
      </c>
      <c r="C5" s="30" t="s">
        <v>61</v>
      </c>
      <c r="D5" s="31" t="s">
        <v>143</v>
      </c>
      <c r="E5" s="63">
        <v>4.75</v>
      </c>
      <c r="F5" s="145">
        <f>IF(ISNUMBER(E5),RANK(E5,E$3:E$100,1),"")</f>
        <v>1</v>
      </c>
      <c r="G5" s="147">
        <f>IF(ISNUMBER(F5),IF(11-F5&lt;=0,"",11-F5-(COUNTIF(F:F,F5)-1)/2),"")</f>
        <v>10</v>
      </c>
      <c r="H5" s="148">
        <f>IF(ISNUMBER(E5),E5,90)</f>
        <v>4.75</v>
      </c>
      <c r="I5" s="66">
        <v>7.81</v>
      </c>
      <c r="J5" s="145">
        <f>IF(ISNUMBER(I5),RANK(I5,I$3:I$100,1),"")</f>
        <v>10</v>
      </c>
      <c r="K5" s="147">
        <f>IF(ISNUMBER(J5),IF(11-J5&lt;=0,"",11-J5-(COUNTIF(J:J,J5)-1)/2),"")</f>
        <v>1</v>
      </c>
      <c r="L5" s="148">
        <f>IF(ISNUMBER(I5),I5,90)</f>
        <v>7.81</v>
      </c>
      <c r="M5" s="149">
        <f>H5+L5</f>
        <v>12.559999999999999</v>
      </c>
      <c r="N5" s="145">
        <f>RANK(M5,M$3:M$100,1)</f>
        <v>3</v>
      </c>
      <c r="O5" s="39"/>
    </row>
    <row r="6" spans="1:18" x14ac:dyDescent="0.2">
      <c r="A6" s="34">
        <v>10</v>
      </c>
      <c r="B6" s="59">
        <v>10</v>
      </c>
      <c r="C6" s="95" t="s">
        <v>61</v>
      </c>
      <c r="D6" s="97" t="s">
        <v>162</v>
      </c>
      <c r="E6" s="63">
        <v>9.2899999999999991</v>
      </c>
      <c r="F6" s="145">
        <f>IF(ISNUMBER(E6),RANK(E6,E$3:E$100,1),"")</f>
        <v>6</v>
      </c>
      <c r="G6" s="147">
        <f>IF(ISNUMBER(F6),IF(11-F6&lt;=0,"",11-F6-(COUNTIF(F:F,F6)-1)/2),"")</f>
        <v>5</v>
      </c>
      <c r="H6" s="148">
        <f>IF(ISNUMBER(E6),E6,90)</f>
        <v>9.2899999999999991</v>
      </c>
      <c r="I6" s="64">
        <v>5.19</v>
      </c>
      <c r="J6" s="145">
        <f>IF(ISNUMBER(I6),RANK(I6,I$3:I$100,1),"")</f>
        <v>6</v>
      </c>
      <c r="K6" s="147">
        <f>IF(ISNUMBER(J6),IF(11-J6&lt;=0,"",11-J6-(COUNTIF(J:J,J6)-1)/2),"")</f>
        <v>5</v>
      </c>
      <c r="L6" s="148">
        <f>IF(ISNUMBER(I6),I6,90)</f>
        <v>5.19</v>
      </c>
      <c r="M6" s="149">
        <f>H6+L6</f>
        <v>14.48</v>
      </c>
      <c r="N6" s="145">
        <f>RANK(M6,M$3:M$100,1)</f>
        <v>4</v>
      </c>
      <c r="O6" s="39"/>
      <c r="Q6" s="13"/>
      <c r="R6" s="13"/>
    </row>
    <row r="7" spans="1:18" x14ac:dyDescent="0.2">
      <c r="A7" s="34">
        <v>1</v>
      </c>
      <c r="B7" s="34">
        <v>7</v>
      </c>
      <c r="C7" s="30" t="s">
        <v>58</v>
      </c>
      <c r="D7" s="35" t="s">
        <v>145</v>
      </c>
      <c r="E7" s="63">
        <v>8.7200000000000006</v>
      </c>
      <c r="F7" s="145">
        <f>IF(ISNUMBER(E7),RANK(E7,E$3:E$100,1),"")</f>
        <v>5</v>
      </c>
      <c r="G7" s="147">
        <f>IF(ISNUMBER(F7),IF(11-F7&lt;=0,"",11-F7-(COUNTIF(F:F,F7)-1)/2),"")</f>
        <v>6</v>
      </c>
      <c r="H7" s="148">
        <f>IF(ISNUMBER(E7),E7,90)</f>
        <v>8.7200000000000006</v>
      </c>
      <c r="I7" s="66">
        <v>5.97</v>
      </c>
      <c r="J7" s="145">
        <f>IF(ISNUMBER(I7),RANK(I7,I$3:I$100,1),"")</f>
        <v>7</v>
      </c>
      <c r="K7" s="147">
        <f>IF(ISNUMBER(J7),IF(11-J7&lt;=0,"",11-J7-(COUNTIF(J:J,J7)-1)/2),"")</f>
        <v>4</v>
      </c>
      <c r="L7" s="148">
        <f>IF(ISNUMBER(I7),I7,90)</f>
        <v>5.97</v>
      </c>
      <c r="M7" s="149">
        <f>H7+L7</f>
        <v>14.690000000000001</v>
      </c>
      <c r="N7" s="145">
        <f>RANK(M7,M$3:M$100,1)</f>
        <v>5</v>
      </c>
      <c r="O7" s="40"/>
      <c r="Q7" s="13"/>
      <c r="R7" s="13"/>
    </row>
    <row r="8" spans="1:18" x14ac:dyDescent="0.2">
      <c r="A8" s="34">
        <v>2</v>
      </c>
      <c r="B8" s="59">
        <v>4</v>
      </c>
      <c r="C8" s="30" t="s">
        <v>61</v>
      </c>
      <c r="D8" s="31" t="s">
        <v>191</v>
      </c>
      <c r="E8" s="63">
        <v>10.86</v>
      </c>
      <c r="F8" s="145">
        <f>IF(ISNUMBER(E8),RANK(E8,E$3:E$100,1),"")</f>
        <v>7</v>
      </c>
      <c r="G8" s="147">
        <f>IF(ISNUMBER(F8),IF(11-F8&lt;=0,"",11-F8-(COUNTIF(F:F,F8)-1)/2),"")</f>
        <v>4</v>
      </c>
      <c r="H8" s="148">
        <f>IF(ISNUMBER(E8),E8,90)</f>
        <v>10.86</v>
      </c>
      <c r="I8" s="66">
        <v>6.14</v>
      </c>
      <c r="J8" s="145">
        <f>IF(ISNUMBER(I8),RANK(I8,I$3:I$100,1),"")</f>
        <v>8</v>
      </c>
      <c r="K8" s="147">
        <f>IF(ISNUMBER(J8),IF(11-J8&lt;=0,"",11-J8-(COUNTIF(J:J,J8)-1)/2),"")</f>
        <v>3</v>
      </c>
      <c r="L8" s="148">
        <f>IF(ISNUMBER(I8),I8,90)</f>
        <v>6.14</v>
      </c>
      <c r="M8" s="149">
        <f>H8+L8</f>
        <v>17</v>
      </c>
      <c r="N8" s="145">
        <f>RANK(M8,M$3:M$100,1)</f>
        <v>6</v>
      </c>
      <c r="O8" s="40"/>
      <c r="Q8" s="13"/>
      <c r="R8" s="13"/>
    </row>
    <row r="9" spans="1:18" x14ac:dyDescent="0.2">
      <c r="A9" s="34">
        <v>12</v>
      </c>
      <c r="B9" s="59">
        <v>6</v>
      </c>
      <c r="C9" s="30" t="s">
        <v>58</v>
      </c>
      <c r="D9" s="35" t="s">
        <v>157</v>
      </c>
      <c r="E9" s="63">
        <v>13.38</v>
      </c>
      <c r="F9" s="145">
        <f>IF(ISNUMBER(E9),RANK(E9,E$3:E$100,1),"")</f>
        <v>8</v>
      </c>
      <c r="G9" s="147">
        <f>IF(ISNUMBER(F9),IF(11-F9&lt;=0,"",11-F9-(COUNTIF(F:F,F9)-1)/2),"")</f>
        <v>3</v>
      </c>
      <c r="H9" s="148">
        <f>IF(ISNUMBER(E9),E9,90)</f>
        <v>13.38</v>
      </c>
      <c r="I9" s="51">
        <v>8.76</v>
      </c>
      <c r="J9" s="145">
        <f>IF(ISNUMBER(I9),RANK(I9,I$3:I$100,1),"")</f>
        <v>11</v>
      </c>
      <c r="K9" s="147" t="str">
        <f>IF(ISNUMBER(J9),IF(11-J9&lt;=0,"",11-J9-(COUNTIF(J:J,J9)-1)/2),"")</f>
        <v/>
      </c>
      <c r="L9" s="148">
        <f>IF(ISNUMBER(I9),I9,90)</f>
        <v>8.76</v>
      </c>
      <c r="M9" s="149">
        <f>H9+L9</f>
        <v>22.14</v>
      </c>
      <c r="N9" s="145">
        <f>RANK(M9,M$3:M$100,1)</f>
        <v>7</v>
      </c>
      <c r="O9" s="39"/>
      <c r="P9" s="13"/>
      <c r="Q9" s="13"/>
      <c r="R9" s="13"/>
    </row>
    <row r="10" spans="1:18" x14ac:dyDescent="0.2">
      <c r="A10" s="34">
        <v>3</v>
      </c>
      <c r="B10" s="59">
        <v>5</v>
      </c>
      <c r="C10" s="30" t="s">
        <v>58</v>
      </c>
      <c r="D10" s="31" t="s">
        <v>152</v>
      </c>
      <c r="E10" s="63" t="s">
        <v>289</v>
      </c>
      <c r="F10" s="145" t="str">
        <f>IF(ISNUMBER(E10),RANK(E10,E$3:E$100,1),"")</f>
        <v/>
      </c>
      <c r="G10" s="147" t="str">
        <f>IF(ISNUMBER(F10),IF(11-F10&lt;=0,"",11-F10-(COUNTIF(F:F,F10)-1)/2),"")</f>
        <v/>
      </c>
      <c r="H10" s="148">
        <f>IF(ISNUMBER(E10),E10,90)</f>
        <v>90</v>
      </c>
      <c r="I10" s="66">
        <v>4.5599999999999996</v>
      </c>
      <c r="J10" s="145">
        <f>IF(ISNUMBER(I10),RANK(I10,I$3:I$100,1),"")</f>
        <v>2</v>
      </c>
      <c r="K10" s="147">
        <f>IF(ISNUMBER(J10),IF(11-J10&lt;=0,"",11-J10-(COUNTIF(J:J,J10)-1)/2),"")</f>
        <v>9</v>
      </c>
      <c r="L10" s="148">
        <f>IF(ISNUMBER(I10),I10,90)</f>
        <v>4.5599999999999996</v>
      </c>
      <c r="M10" s="149">
        <f>H10+L10</f>
        <v>94.56</v>
      </c>
      <c r="N10" s="145">
        <f>RANK(M10,M$3:M$100,1)</f>
        <v>8</v>
      </c>
      <c r="O10" s="39"/>
      <c r="Q10" s="13"/>
      <c r="R10" s="13"/>
    </row>
    <row r="11" spans="1:18" x14ac:dyDescent="0.2">
      <c r="A11" s="59">
        <v>13</v>
      </c>
      <c r="B11" s="59">
        <v>9</v>
      </c>
      <c r="C11" s="30" t="s">
        <v>58</v>
      </c>
      <c r="D11" s="35" t="s">
        <v>150</v>
      </c>
      <c r="E11" s="63" t="s">
        <v>289</v>
      </c>
      <c r="F11" s="145" t="str">
        <f>IF(ISNUMBER(E11),RANK(E11,E$3:E$100,1),"")</f>
        <v/>
      </c>
      <c r="G11" s="147" t="str">
        <f>IF(ISNUMBER(F11),IF(11-F11&lt;=0,"",11-F11-(COUNTIF(F:F,F11)-1)/2),"")</f>
        <v/>
      </c>
      <c r="H11" s="148">
        <f>IF(ISNUMBER(E11),E11,90)</f>
        <v>90</v>
      </c>
      <c r="I11" s="66">
        <v>4.7300000000000004</v>
      </c>
      <c r="J11" s="145">
        <f>IF(ISNUMBER(I11),RANK(I11,I$3:I$100,1),"")</f>
        <v>3</v>
      </c>
      <c r="K11" s="147">
        <f>IF(ISNUMBER(J11),IF(11-J11&lt;=0,"",11-J11-(COUNTIF(J:J,J11)-1)/2),"")</f>
        <v>8</v>
      </c>
      <c r="L11" s="148">
        <f>IF(ISNUMBER(I11),I11,90)</f>
        <v>4.7300000000000004</v>
      </c>
      <c r="M11" s="149">
        <f>H11+L11</f>
        <v>94.73</v>
      </c>
      <c r="N11" s="145">
        <f>RANK(M11,M$3:M$100,1)</f>
        <v>9</v>
      </c>
      <c r="O11" s="39"/>
      <c r="Q11" s="13"/>
      <c r="R11" s="13"/>
    </row>
    <row r="12" spans="1:18" x14ac:dyDescent="0.2">
      <c r="A12" s="59">
        <v>5</v>
      </c>
      <c r="B12" s="59">
        <v>15</v>
      </c>
      <c r="C12" s="95" t="s">
        <v>61</v>
      </c>
      <c r="D12" s="96" t="s">
        <v>142</v>
      </c>
      <c r="E12" s="63" t="s">
        <v>289</v>
      </c>
      <c r="F12" s="145" t="str">
        <f>IF(ISNUMBER(E12),RANK(E12,E$3:E$100,1),"")</f>
        <v/>
      </c>
      <c r="G12" s="147" t="str">
        <f>IF(ISNUMBER(F12),IF(11-F12&lt;=0,"",11-F12-(COUNTIF(F:F,F12)-1)/2),"")</f>
        <v/>
      </c>
      <c r="H12" s="148">
        <f>IF(ISNUMBER(E12),E12,90)</f>
        <v>90</v>
      </c>
      <c r="I12" s="64">
        <v>5.0999999999999996</v>
      </c>
      <c r="J12" s="145">
        <f>IF(ISNUMBER(I12),RANK(I12,I$3:I$100,1),"")</f>
        <v>5</v>
      </c>
      <c r="K12" s="147">
        <f>IF(ISNUMBER(J12),IF(11-J12&lt;=0,"",11-J12-(COUNTIF(J:J,J12)-1)/2),"")</f>
        <v>6</v>
      </c>
      <c r="L12" s="148">
        <f>IF(ISNUMBER(I12),I12,90)</f>
        <v>5.0999999999999996</v>
      </c>
      <c r="M12" s="149">
        <f>H12+L12</f>
        <v>95.1</v>
      </c>
      <c r="N12" s="145">
        <f>RANK(M12,M$3:M$100,1)</f>
        <v>10</v>
      </c>
      <c r="O12" s="39"/>
      <c r="Q12" s="13"/>
      <c r="R12" s="13"/>
    </row>
    <row r="13" spans="1:18" x14ac:dyDescent="0.2">
      <c r="A13" s="34">
        <v>17</v>
      </c>
      <c r="B13" s="59">
        <v>13</v>
      </c>
      <c r="C13" s="30" t="s">
        <v>61</v>
      </c>
      <c r="D13" s="31" t="s">
        <v>194</v>
      </c>
      <c r="E13" s="63" t="s">
        <v>289</v>
      </c>
      <c r="F13" s="145" t="str">
        <f>IF(ISNUMBER(E13),RANK(E13,E$3:E$100,1),"")</f>
        <v/>
      </c>
      <c r="G13" s="147" t="str">
        <f>IF(ISNUMBER(F13),IF(11-F13&lt;=0,"",11-F13-(COUNTIF(F:F,F13)-1)/2),"")</f>
        <v/>
      </c>
      <c r="H13" s="148">
        <f>IF(ISNUMBER(E13),E13,90)</f>
        <v>90</v>
      </c>
      <c r="I13" s="66">
        <v>6.55</v>
      </c>
      <c r="J13" s="145">
        <f>IF(ISNUMBER(I13),RANK(I13,I$3:I$100,1),"")</f>
        <v>9</v>
      </c>
      <c r="K13" s="147">
        <f>IF(ISNUMBER(J13),IF(11-J13&lt;=0,"",11-J13-(COUNTIF(J:J,J13)-1)/2),"")</f>
        <v>2</v>
      </c>
      <c r="L13" s="148">
        <f>IF(ISNUMBER(I13),I13,90)</f>
        <v>6.55</v>
      </c>
      <c r="M13" s="149">
        <f>H13+L13</f>
        <v>96.55</v>
      </c>
      <c r="N13" s="145">
        <f>RANK(M13,M$3:M$100,1)</f>
        <v>11</v>
      </c>
      <c r="O13" s="39"/>
      <c r="Q13" s="13"/>
      <c r="R13" s="13"/>
    </row>
    <row r="14" spans="1:18" x14ac:dyDescent="0.2">
      <c r="A14" s="34">
        <v>14</v>
      </c>
      <c r="B14" s="59">
        <v>17</v>
      </c>
      <c r="C14" s="30" t="s">
        <v>159</v>
      </c>
      <c r="D14" s="31" t="s">
        <v>160</v>
      </c>
      <c r="E14" s="63">
        <v>6.75</v>
      </c>
      <c r="F14" s="145">
        <f>IF(ISNUMBER(E14),RANK(E14,E$3:E$100,1),"")</f>
        <v>4</v>
      </c>
      <c r="G14" s="147">
        <f>IF(ISNUMBER(F14),IF(11-F14&lt;=0,"",11-F14-(COUNTIF(F:F,F14)-1)/2),"")</f>
        <v>7</v>
      </c>
      <c r="H14" s="148">
        <f>IF(ISNUMBER(E14),E14,90)</f>
        <v>6.75</v>
      </c>
      <c r="I14" s="66" t="s">
        <v>289</v>
      </c>
      <c r="J14" s="145" t="str">
        <f>IF(ISNUMBER(I14),RANK(I14,I$3:I$100,1),"")</f>
        <v/>
      </c>
      <c r="K14" s="147" t="str">
        <f>IF(ISNUMBER(J14),IF(11-J14&lt;=0,"",11-J14-(COUNTIF(J:J,J14)-1)/2),"")</f>
        <v/>
      </c>
      <c r="L14" s="148">
        <f>IF(ISNUMBER(I14),I14,90)</f>
        <v>90</v>
      </c>
      <c r="M14" s="149">
        <f>H14+L14</f>
        <v>96.75</v>
      </c>
      <c r="N14" s="145">
        <f>RANK(M14,M$3:M$100,1)</f>
        <v>12</v>
      </c>
      <c r="O14" s="39"/>
      <c r="Q14" s="13"/>
      <c r="R14" s="13"/>
    </row>
    <row r="15" spans="1:18" x14ac:dyDescent="0.2">
      <c r="A15" s="34">
        <v>4</v>
      </c>
      <c r="B15" s="34">
        <v>3</v>
      </c>
      <c r="C15" s="30" t="s">
        <v>61</v>
      </c>
      <c r="D15" s="31" t="s">
        <v>144</v>
      </c>
      <c r="E15" s="63" t="s">
        <v>289</v>
      </c>
      <c r="F15" s="145" t="str">
        <f>IF(ISNUMBER(E15),RANK(E15,E$3:E$100,1),"")</f>
        <v/>
      </c>
      <c r="G15" s="147" t="str">
        <f>IF(ISNUMBER(F15),IF(11-F15&lt;=0,"",11-F15-(COUNTIF(F:F,F15)-1)/2),"")</f>
        <v/>
      </c>
      <c r="H15" s="148">
        <f>IF(ISNUMBER(E15),E15,90)</f>
        <v>90</v>
      </c>
      <c r="I15" s="66" t="s">
        <v>289</v>
      </c>
      <c r="J15" s="145" t="str">
        <f>IF(ISNUMBER(I15),RANK(I15,I$3:I$100,1),"")</f>
        <v/>
      </c>
      <c r="K15" s="147" t="str">
        <f>IF(ISNUMBER(J15),IF(11-J15&lt;=0,"",11-J15-(COUNTIF(J:J,J15)-1)/2),"")</f>
        <v/>
      </c>
      <c r="L15" s="148">
        <f>IF(ISNUMBER(I15),I15,90)</f>
        <v>90</v>
      </c>
      <c r="M15" s="149">
        <f>H15+L15</f>
        <v>180</v>
      </c>
      <c r="N15" s="145">
        <f>RANK(M15,M$3:M$100,1)</f>
        <v>13</v>
      </c>
      <c r="O15" s="39"/>
      <c r="Q15" s="13"/>
      <c r="R15" s="13"/>
    </row>
    <row r="16" spans="1:18" x14ac:dyDescent="0.2">
      <c r="A16" s="34">
        <v>7</v>
      </c>
      <c r="B16" s="59">
        <v>8</v>
      </c>
      <c r="C16" s="30" t="s">
        <v>58</v>
      </c>
      <c r="D16" s="97" t="s">
        <v>192</v>
      </c>
      <c r="E16" s="125" t="s">
        <v>289</v>
      </c>
      <c r="F16" s="145" t="str">
        <f>IF(ISNUMBER(E16),RANK(E16,E$3:E$100,1),"")</f>
        <v/>
      </c>
      <c r="G16" s="147" t="str">
        <f>IF(ISNUMBER(F16),IF(11-F16&lt;=0,"",11-F16-(COUNTIF(F:F,F16)-1)/2),"")</f>
        <v/>
      </c>
      <c r="H16" s="148">
        <f>IF(ISNUMBER(E16),E16,90)</f>
        <v>90</v>
      </c>
      <c r="I16" s="51" t="s">
        <v>289</v>
      </c>
      <c r="J16" s="145" t="str">
        <f>IF(ISNUMBER(I16),RANK(I16,I$3:I$100,1),"")</f>
        <v/>
      </c>
      <c r="K16" s="147" t="str">
        <f>IF(ISNUMBER(J16),IF(11-J16&lt;=0,"",11-J16-(COUNTIF(J:J,J16)-1)/2),"")</f>
        <v/>
      </c>
      <c r="L16" s="148">
        <f>IF(ISNUMBER(I16),I16,90)</f>
        <v>90</v>
      </c>
      <c r="M16" s="149">
        <f>H16+L16</f>
        <v>180</v>
      </c>
      <c r="N16" s="145">
        <f>RANK(M16,M$3:M$100,1)</f>
        <v>13</v>
      </c>
      <c r="O16" s="39"/>
      <c r="Q16" s="13"/>
      <c r="R16" s="13"/>
    </row>
    <row r="17" spans="1:18" x14ac:dyDescent="0.2">
      <c r="A17" s="34">
        <v>11</v>
      </c>
      <c r="B17" s="59">
        <v>11</v>
      </c>
      <c r="C17" s="30" t="s">
        <v>109</v>
      </c>
      <c r="D17" s="31" t="s">
        <v>131</v>
      </c>
      <c r="E17" s="63" t="s">
        <v>289</v>
      </c>
      <c r="F17" s="145" t="str">
        <f>IF(ISNUMBER(E17),RANK(E17,E$3:E$100,1),"")</f>
        <v/>
      </c>
      <c r="G17" s="147" t="str">
        <f>IF(ISNUMBER(F17),IF(11-F17&lt;=0,"",11-F17-(COUNTIF(F:F,F17)-1)/2),"")</f>
        <v/>
      </c>
      <c r="H17" s="148">
        <f>IF(ISNUMBER(E17),E17,90)</f>
        <v>90</v>
      </c>
      <c r="I17" s="66" t="s">
        <v>289</v>
      </c>
      <c r="J17" s="145" t="str">
        <f>IF(ISNUMBER(I17),RANK(I17,I$3:I$100,1),"")</f>
        <v/>
      </c>
      <c r="K17" s="147" t="str">
        <f>IF(ISNUMBER(J17),IF(11-J17&lt;=0,"",11-J17-(COUNTIF(J:J,J17)-1)/2),"")</f>
        <v/>
      </c>
      <c r="L17" s="148">
        <f>IF(ISNUMBER(I17),I17,90)</f>
        <v>90</v>
      </c>
      <c r="M17" s="149">
        <f>H17+L17</f>
        <v>180</v>
      </c>
      <c r="N17" s="145">
        <f>RANK(M17,M$3:M$100,1)</f>
        <v>13</v>
      </c>
      <c r="O17" s="40"/>
      <c r="Q17" s="13"/>
      <c r="R17" s="13"/>
    </row>
    <row r="18" spans="1:18" x14ac:dyDescent="0.2">
      <c r="A18" s="34">
        <v>15</v>
      </c>
      <c r="B18" s="34">
        <v>14</v>
      </c>
      <c r="C18" s="30" t="s">
        <v>159</v>
      </c>
      <c r="D18" s="35" t="s">
        <v>165</v>
      </c>
      <c r="E18" s="63" t="s">
        <v>290</v>
      </c>
      <c r="F18" s="145" t="str">
        <f>IF(ISNUMBER(E18),RANK(E18,E$3:E$100,1),"")</f>
        <v/>
      </c>
      <c r="G18" s="147" t="str">
        <f>IF(ISNUMBER(F18),IF(11-F18&lt;=0,"",11-F18-(COUNTIF(F:F,F18)-1)/2),"")</f>
        <v/>
      </c>
      <c r="H18" s="148">
        <f>IF(ISNUMBER(E18),E18,90)</f>
        <v>90</v>
      </c>
      <c r="I18" s="66" t="s">
        <v>290</v>
      </c>
      <c r="J18" s="145" t="str">
        <f>IF(ISNUMBER(I18),RANK(I18,I$3:I$100,1),"")</f>
        <v/>
      </c>
      <c r="K18" s="147" t="str">
        <f>IF(ISNUMBER(J18),IF(11-J18&lt;=0,"",11-J18-(COUNTIF(J:J,J18)-1)/2),"")</f>
        <v/>
      </c>
      <c r="L18" s="148">
        <f>IF(ISNUMBER(I18),I18,90)</f>
        <v>90</v>
      </c>
      <c r="M18" s="149">
        <f>H18+L18</f>
        <v>180</v>
      </c>
      <c r="N18" s="145">
        <f>RANK(M18,M$3:M$100,1)</f>
        <v>13</v>
      </c>
      <c r="O18" s="39"/>
      <c r="Q18" s="13"/>
      <c r="R18" s="13"/>
    </row>
    <row r="19" spans="1:18" x14ac:dyDescent="0.2">
      <c r="A19" s="34">
        <v>9</v>
      </c>
      <c r="B19" s="34">
        <v>16</v>
      </c>
      <c r="C19" s="30" t="s">
        <v>61</v>
      </c>
      <c r="D19" s="31" t="s">
        <v>193</v>
      </c>
      <c r="E19" s="125" t="s">
        <v>289</v>
      </c>
      <c r="F19" s="145" t="str">
        <f>IF(ISNUMBER(E19),RANK(E19,E$3:E$100,1),"")</f>
        <v/>
      </c>
      <c r="G19" s="147" t="str">
        <f>IF(ISNUMBER(F19),IF(11-F19&lt;=0,"",11-F19-(COUNTIF(F:F,F19)-1)/2),"")</f>
        <v/>
      </c>
      <c r="H19" s="148">
        <f>IF(ISNUMBER(E19),E19,90)</f>
        <v>90</v>
      </c>
      <c r="I19" s="66" t="s">
        <v>289</v>
      </c>
      <c r="J19" s="145" t="str">
        <f>IF(ISNUMBER(I19),RANK(I19,I$3:I$100,1),"")</f>
        <v/>
      </c>
      <c r="K19" s="147" t="str">
        <f>IF(ISNUMBER(J19),IF(11-J19&lt;=0,"",11-J19-(COUNTIF(J:J,J19)-1)/2),"")</f>
        <v/>
      </c>
      <c r="L19" s="148">
        <f>IF(ISNUMBER(I19),I19,90)</f>
        <v>90</v>
      </c>
      <c r="M19" s="149">
        <f>H19+L19</f>
        <v>180</v>
      </c>
      <c r="N19" s="145">
        <f>RANK(M19,M$3:M$100,1)</f>
        <v>13</v>
      </c>
      <c r="O19" s="39"/>
      <c r="Q19" s="13"/>
      <c r="R19" s="13"/>
    </row>
    <row r="20" spans="1:18" x14ac:dyDescent="0.2">
      <c r="A20" s="34"/>
      <c r="B20" s="34"/>
      <c r="C20" s="30"/>
      <c r="D20" s="31"/>
      <c r="E20" s="50"/>
      <c r="F20" s="145" t="str">
        <f t="shared" ref="F20:F25" si="0">IF(ISNUMBER(E20),RANK(E20,E$3:E$100,1),"")</f>
        <v/>
      </c>
      <c r="G20" s="147" t="str">
        <f t="shared" ref="G20:G25" si="1">IF(ISNUMBER(F20),IF(11-F20&lt;=0,"",11-F20-(COUNTIF(F:F,F20)-1)/2),"")</f>
        <v/>
      </c>
      <c r="H20" s="148">
        <f t="shared" ref="H17:H25" si="2">IF(ISNUMBER(E20),E20,90)</f>
        <v>90</v>
      </c>
      <c r="I20" s="51"/>
      <c r="J20" s="145" t="str">
        <f t="shared" ref="J17:J25" si="3">IF(ISNUMBER(I20),RANK(I20,I$3:I$100,1),"")</f>
        <v/>
      </c>
      <c r="K20" s="147" t="str">
        <f t="shared" ref="K17:K25" si="4">IF(ISNUMBER(J20),IF(11-J20&lt;=0,"",11-J20-(COUNTIF(J:J,J20)-1)/2),"")</f>
        <v/>
      </c>
      <c r="L20" s="148">
        <f t="shared" ref="L17:L25" si="5">IF(ISNUMBER(I20),I20,90)</f>
        <v>90</v>
      </c>
      <c r="M20" s="149">
        <f t="shared" ref="M17:M25" si="6">H20+L20</f>
        <v>180</v>
      </c>
      <c r="N20" s="145">
        <f t="shared" ref="N17:N25" si="7">RANK(M20,M$3:M$100,1)</f>
        <v>13</v>
      </c>
    </row>
    <row r="21" spans="1:18" x14ac:dyDescent="0.2">
      <c r="A21" s="34"/>
      <c r="B21" s="59"/>
      <c r="C21" s="49"/>
      <c r="D21" s="31"/>
      <c r="E21" s="63"/>
      <c r="F21" s="145" t="str">
        <f t="shared" si="0"/>
        <v/>
      </c>
      <c r="G21" s="147" t="str">
        <f t="shared" si="1"/>
        <v/>
      </c>
      <c r="H21" s="148">
        <f t="shared" si="2"/>
        <v>90</v>
      </c>
      <c r="I21" s="66"/>
      <c r="J21" s="145" t="str">
        <f t="shared" si="3"/>
        <v/>
      </c>
      <c r="K21" s="147" t="str">
        <f t="shared" si="4"/>
        <v/>
      </c>
      <c r="L21" s="148">
        <f t="shared" si="5"/>
        <v>90</v>
      </c>
      <c r="M21" s="149">
        <f t="shared" si="6"/>
        <v>180</v>
      </c>
      <c r="N21" s="145">
        <f t="shared" si="7"/>
        <v>13</v>
      </c>
    </row>
    <row r="22" spans="1:18" x14ac:dyDescent="0.2">
      <c r="A22" s="34"/>
      <c r="B22" s="34"/>
      <c r="C22" s="49"/>
      <c r="D22" s="31"/>
      <c r="E22" s="50"/>
      <c r="F22" s="145" t="str">
        <f t="shared" si="0"/>
        <v/>
      </c>
      <c r="G22" s="147" t="str">
        <f t="shared" si="1"/>
        <v/>
      </c>
      <c r="H22" s="148">
        <f t="shared" si="2"/>
        <v>90</v>
      </c>
      <c r="I22" s="51"/>
      <c r="J22" s="145" t="str">
        <f t="shared" si="3"/>
        <v/>
      </c>
      <c r="K22" s="147" t="str">
        <f t="shared" si="4"/>
        <v/>
      </c>
      <c r="L22" s="148">
        <f t="shared" si="5"/>
        <v>90</v>
      </c>
      <c r="M22" s="149">
        <f t="shared" si="6"/>
        <v>180</v>
      </c>
      <c r="N22" s="145">
        <f t="shared" si="7"/>
        <v>13</v>
      </c>
    </row>
    <row r="23" spans="1:18" x14ac:dyDescent="0.2">
      <c r="A23" s="34"/>
      <c r="B23" s="34"/>
      <c r="C23" s="49"/>
      <c r="D23" s="31"/>
      <c r="E23" s="63"/>
      <c r="F23" s="145" t="str">
        <f t="shared" si="0"/>
        <v/>
      </c>
      <c r="G23" s="147" t="str">
        <f t="shared" si="1"/>
        <v/>
      </c>
      <c r="H23" s="148">
        <f t="shared" si="2"/>
        <v>90</v>
      </c>
      <c r="I23" s="51"/>
      <c r="J23" s="145" t="str">
        <f t="shared" si="3"/>
        <v/>
      </c>
      <c r="K23" s="147" t="str">
        <f t="shared" si="4"/>
        <v/>
      </c>
      <c r="L23" s="148">
        <f t="shared" si="5"/>
        <v>90</v>
      </c>
      <c r="M23" s="149">
        <f t="shared" si="6"/>
        <v>180</v>
      </c>
      <c r="N23" s="145">
        <f t="shared" si="7"/>
        <v>13</v>
      </c>
    </row>
    <row r="24" spans="1:18" x14ac:dyDescent="0.2">
      <c r="A24" s="34"/>
      <c r="B24" s="34"/>
      <c r="C24" s="49"/>
      <c r="D24" s="37"/>
      <c r="E24" s="50"/>
      <c r="F24" s="145" t="str">
        <f t="shared" si="0"/>
        <v/>
      </c>
      <c r="G24" s="147" t="str">
        <f t="shared" si="1"/>
        <v/>
      </c>
      <c r="H24" s="148">
        <f t="shared" si="2"/>
        <v>90</v>
      </c>
      <c r="I24" s="66"/>
      <c r="J24" s="145" t="str">
        <f t="shared" si="3"/>
        <v/>
      </c>
      <c r="K24" s="147" t="str">
        <f t="shared" si="4"/>
        <v/>
      </c>
      <c r="L24" s="148">
        <f t="shared" si="5"/>
        <v>90</v>
      </c>
      <c r="M24" s="149">
        <f t="shared" si="6"/>
        <v>180</v>
      </c>
      <c r="N24" s="145">
        <f t="shared" si="7"/>
        <v>13</v>
      </c>
    </row>
    <row r="25" spans="1:18" x14ac:dyDescent="0.2">
      <c r="A25" s="34"/>
      <c r="B25" s="34"/>
      <c r="C25" s="49"/>
      <c r="D25" s="37"/>
      <c r="E25" s="50"/>
      <c r="F25" s="145" t="str">
        <f t="shared" si="0"/>
        <v/>
      </c>
      <c r="G25" s="147" t="str">
        <f t="shared" si="1"/>
        <v/>
      </c>
      <c r="H25" s="148">
        <f t="shared" si="2"/>
        <v>90</v>
      </c>
      <c r="I25" s="66"/>
      <c r="J25" s="145" t="str">
        <f t="shared" si="3"/>
        <v/>
      </c>
      <c r="K25" s="147" t="str">
        <f t="shared" si="4"/>
        <v/>
      </c>
      <c r="L25" s="148">
        <f t="shared" si="5"/>
        <v>90</v>
      </c>
      <c r="M25" s="149">
        <f t="shared" si="6"/>
        <v>180</v>
      </c>
      <c r="N25" s="145">
        <f t="shared" si="7"/>
        <v>13</v>
      </c>
    </row>
    <row r="26" spans="1:18" x14ac:dyDescent="0.2">
      <c r="D26" s="31"/>
    </row>
    <row r="27" spans="1:18" x14ac:dyDescent="0.2">
      <c r="D27" s="35"/>
    </row>
    <row r="28" spans="1:18" x14ac:dyDescent="0.2">
      <c r="D28" s="37"/>
    </row>
    <row r="29" spans="1:18" x14ac:dyDescent="0.2">
      <c r="D29" s="31" t="s">
        <v>16</v>
      </c>
    </row>
    <row r="30" spans="1:18" x14ac:dyDescent="0.2">
      <c r="D30" s="37" t="s">
        <v>36</v>
      </c>
    </row>
    <row r="31" spans="1:18" x14ac:dyDescent="0.2">
      <c r="D31" s="37" t="s">
        <v>17</v>
      </c>
    </row>
    <row r="32" spans="1:18" x14ac:dyDescent="0.2">
      <c r="D32" s="35"/>
    </row>
    <row r="33" spans="4:4" x14ac:dyDescent="0.2">
      <c r="D33" s="37"/>
    </row>
    <row r="34" spans="4:4" x14ac:dyDescent="0.2">
      <c r="D34" s="37"/>
    </row>
    <row r="35" spans="4:4" x14ac:dyDescent="0.2">
      <c r="D35" s="37"/>
    </row>
    <row r="36" spans="4:4" x14ac:dyDescent="0.2">
      <c r="D36" s="37"/>
    </row>
    <row r="37" spans="4:4" x14ac:dyDescent="0.2">
      <c r="D37" s="35"/>
    </row>
    <row r="38" spans="4:4" x14ac:dyDescent="0.2">
      <c r="D38" s="37"/>
    </row>
    <row r="39" spans="4:4" x14ac:dyDescent="0.2">
      <c r="D39" s="37"/>
    </row>
    <row r="40" spans="4:4" x14ac:dyDescent="0.2">
      <c r="D40" s="37"/>
    </row>
    <row r="41" spans="4:4" x14ac:dyDescent="0.2">
      <c r="D41" s="35"/>
    </row>
    <row r="42" spans="4:4" x14ac:dyDescent="0.2">
      <c r="D42" s="31"/>
    </row>
    <row r="43" spans="4:4" x14ac:dyDescent="0.2">
      <c r="D43" s="35"/>
    </row>
    <row r="44" spans="4:4" x14ac:dyDescent="0.2">
      <c r="D44" s="31"/>
    </row>
    <row r="45" spans="4:4" x14ac:dyDescent="0.2">
      <c r="D45" s="37"/>
    </row>
    <row r="46" spans="4:4" x14ac:dyDescent="0.2">
      <c r="D46" s="37"/>
    </row>
    <row r="47" spans="4:4" x14ac:dyDescent="0.2">
      <c r="D47" s="37"/>
    </row>
    <row r="48" spans="4:4" x14ac:dyDescent="0.2">
      <c r="D48" s="37"/>
    </row>
    <row r="49" spans="4:4" x14ac:dyDescent="0.2">
      <c r="D49" s="37"/>
    </row>
    <row r="50" spans="4:4" x14ac:dyDescent="0.2">
      <c r="D50" s="31"/>
    </row>
    <row r="51" spans="4:4" x14ac:dyDescent="0.2">
      <c r="D51" s="31"/>
    </row>
    <row r="52" spans="4:4" x14ac:dyDescent="0.2">
      <c r="D52" s="31"/>
    </row>
    <row r="53" spans="4:4" x14ac:dyDescent="0.2">
      <c r="D53" s="31"/>
    </row>
    <row r="54" spans="4:4" x14ac:dyDescent="0.2">
      <c r="D54" s="31"/>
    </row>
    <row r="55" spans="4:4" x14ac:dyDescent="0.2">
      <c r="D55" s="31"/>
    </row>
    <row r="56" spans="4:4" x14ac:dyDescent="0.2">
      <c r="D56" s="31"/>
    </row>
    <row r="57" spans="4:4" x14ac:dyDescent="0.2">
      <c r="D57" s="31"/>
    </row>
    <row r="58" spans="4:4" x14ac:dyDescent="0.2">
      <c r="D58" s="31"/>
    </row>
    <row r="59" spans="4:4" x14ac:dyDescent="0.2">
      <c r="D59" s="31"/>
    </row>
    <row r="60" spans="4:4" x14ac:dyDescent="0.2">
      <c r="D60" s="31"/>
    </row>
    <row r="61" spans="4:4" x14ac:dyDescent="0.2">
      <c r="D61" s="31"/>
    </row>
    <row r="62" spans="4:4" x14ac:dyDescent="0.2">
      <c r="D62" s="31"/>
    </row>
    <row r="63" spans="4:4" x14ac:dyDescent="0.2">
      <c r="D63" s="35"/>
    </row>
    <row r="64" spans="4:4" x14ac:dyDescent="0.2">
      <c r="D64" s="31"/>
    </row>
    <row r="65" spans="4:4" x14ac:dyDescent="0.2">
      <c r="D65" s="31"/>
    </row>
  </sheetData>
  <sortState ref="A3:N19">
    <sortCondition ref="N3:N19"/>
  </sortState>
  <mergeCells count="3">
    <mergeCell ref="E1:G1"/>
    <mergeCell ref="I1:K1"/>
    <mergeCell ref="M1:N1"/>
  </mergeCells>
  <phoneticPr fontId="0" type="noConversion"/>
  <printOptions horizontalCentered="1"/>
  <pageMargins left="0.25" right="0" top="1" bottom="0" header="0.5" footer="0.5"/>
  <pageSetup scale="84" fitToHeight="0" orientation="portrait" r:id="rId1"/>
  <headerFooter alignWithMargins="0">
    <oddHeader xml:space="preserve">&amp;C&amp;"Arial,Bold"&amp;20STEER WRESTLING&amp;"Arial,Regular"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F7BD244-2DDF-4449-ACBD-CF0C1FCC8B3A}">
            <xm:f>ISNA(VLOOKUP(D1,'Boys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32"/>
  <sheetViews>
    <sheetView zoomScale="130" zoomScaleNormal="130" workbookViewId="0">
      <pane xSplit="4" ySplit="2" topLeftCell="E38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115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4.28515625" style="24" customWidth="1"/>
    <col min="4" max="4" width="24.42578125" customWidth="1"/>
    <col min="5" max="5" width="7.42578125" style="5" customWidth="1"/>
    <col min="6" max="8" width="7.42578125" style="146" customWidth="1"/>
    <col min="9" max="9" width="7.42578125" style="5" customWidth="1"/>
    <col min="10" max="12" width="7.42578125" style="146" customWidth="1"/>
    <col min="13" max="13" width="7.42578125" style="164" customWidth="1"/>
    <col min="14" max="14" width="7.42578125" style="146" customWidth="1"/>
  </cols>
  <sheetData>
    <row r="1" spans="1:15" x14ac:dyDescent="0.2">
      <c r="A1" s="59"/>
      <c r="B1" s="59"/>
      <c r="C1" s="21"/>
      <c r="D1" s="1" t="s">
        <v>31</v>
      </c>
      <c r="E1" s="176" t="s">
        <v>20</v>
      </c>
      <c r="F1" s="176"/>
      <c r="G1" s="176"/>
      <c r="H1" s="144"/>
      <c r="I1" s="176" t="s">
        <v>21</v>
      </c>
      <c r="J1" s="176"/>
      <c r="K1" s="176"/>
      <c r="L1" s="144"/>
      <c r="M1" s="176" t="s">
        <v>22</v>
      </c>
      <c r="N1" s="176"/>
      <c r="O1" s="2"/>
    </row>
    <row r="2" spans="1:15" x14ac:dyDescent="0.2">
      <c r="A2" s="58" t="s">
        <v>49</v>
      </c>
      <c r="B2" s="58" t="s">
        <v>50</v>
      </c>
      <c r="C2" s="58" t="s">
        <v>41</v>
      </c>
      <c r="D2" s="58" t="s">
        <v>5</v>
      </c>
      <c r="E2" s="89" t="s">
        <v>1</v>
      </c>
      <c r="F2" s="144" t="s">
        <v>2</v>
      </c>
      <c r="G2" s="144" t="s">
        <v>3</v>
      </c>
      <c r="H2" s="144" t="s">
        <v>38</v>
      </c>
      <c r="I2" s="89" t="s">
        <v>1</v>
      </c>
      <c r="J2" s="144" t="s">
        <v>2</v>
      </c>
      <c r="K2" s="144" t="s">
        <v>3</v>
      </c>
      <c r="L2" s="144" t="s">
        <v>38</v>
      </c>
      <c r="M2" s="162" t="s">
        <v>40</v>
      </c>
      <c r="N2" s="144" t="s">
        <v>2</v>
      </c>
      <c r="O2" s="2"/>
    </row>
    <row r="3" spans="1:15" x14ac:dyDescent="0.2">
      <c r="A3" s="136">
        <v>66</v>
      </c>
      <c r="B3" s="136">
        <v>38</v>
      </c>
      <c r="C3" s="137" t="s">
        <v>56</v>
      </c>
      <c r="D3" s="138" t="s">
        <v>119</v>
      </c>
      <c r="E3" s="50">
        <v>15.752000000000001</v>
      </c>
      <c r="F3" s="145">
        <f>IF(ISNUMBER(E3),RANK(E3,E$3:E$150,1),"")</f>
        <v>1</v>
      </c>
      <c r="G3" s="147">
        <f>IF(ISNUMBER(F3),IF(11-F3&lt;=0,"",11-F3-(COUNTIF(F:F,F3)-1)/2),"")</f>
        <v>10</v>
      </c>
      <c r="H3" s="148">
        <f>IF(ISNUMBER(E3),E3,90)</f>
        <v>15.752000000000001</v>
      </c>
      <c r="I3" s="51">
        <v>15.731999999999999</v>
      </c>
      <c r="J3" s="145">
        <f>IF(ISNUMBER(I3),RANK(I3,I$3:I$150,1),"")</f>
        <v>1</v>
      </c>
      <c r="K3" s="147">
        <f>IF(ISNUMBER(J3),IF(11-J3&lt;=0,"",11-J3-(COUNTIF(J:J,J3)-1)/2),"")</f>
        <v>10</v>
      </c>
      <c r="L3" s="148">
        <f>IF(ISNUMBER(I3),I3,90)</f>
        <v>15.731999999999999</v>
      </c>
      <c r="M3" s="163">
        <f>H3+L3</f>
        <v>31.484000000000002</v>
      </c>
      <c r="N3" s="145">
        <f>RANK(M3,M$3:M$150,1)</f>
        <v>1</v>
      </c>
      <c r="O3" s="39"/>
    </row>
    <row r="4" spans="1:15" x14ac:dyDescent="0.2">
      <c r="A4" s="136">
        <v>62</v>
      </c>
      <c r="B4" s="136">
        <v>84</v>
      </c>
      <c r="C4" s="137" t="s">
        <v>58</v>
      </c>
      <c r="D4" s="140" t="s">
        <v>216</v>
      </c>
      <c r="E4" s="127">
        <v>16.02</v>
      </c>
      <c r="F4" s="145">
        <f>IF(ISNUMBER(E4),RANK(E4,E$3:E$150,1),"")</f>
        <v>4</v>
      </c>
      <c r="G4" s="147">
        <f>IF(ISNUMBER(F4),IF(11-F4&lt;=0,"",11-F4-(COUNTIF(F:F,F4)-1)/2),"")</f>
        <v>7</v>
      </c>
      <c r="H4" s="148">
        <f>IF(ISNUMBER(E4),E4,90)</f>
        <v>16.02</v>
      </c>
      <c r="I4" s="66">
        <v>15.945</v>
      </c>
      <c r="J4" s="145">
        <f>IF(ISNUMBER(I4),RANK(I4,I$3:I$150,1),"")</f>
        <v>4</v>
      </c>
      <c r="K4" s="147">
        <f>IF(ISNUMBER(J4),IF(11-J4&lt;=0,"",11-J4-(COUNTIF(J:J,J4)-1)/2),"")</f>
        <v>7</v>
      </c>
      <c r="L4" s="148">
        <f>IF(ISNUMBER(I4),I4,90)</f>
        <v>15.945</v>
      </c>
      <c r="M4" s="163">
        <f>H4+L4</f>
        <v>31.965</v>
      </c>
      <c r="N4" s="145">
        <f>RANK(M4,M$3:M$150,1)</f>
        <v>2</v>
      </c>
      <c r="O4" s="39"/>
    </row>
    <row r="5" spans="1:15" x14ac:dyDescent="0.2">
      <c r="A5" s="136">
        <v>19</v>
      </c>
      <c r="B5" s="136">
        <v>14</v>
      </c>
      <c r="C5" s="137" t="s">
        <v>61</v>
      </c>
      <c r="D5" s="140" t="s">
        <v>198</v>
      </c>
      <c r="E5" s="50">
        <v>16.245999999999999</v>
      </c>
      <c r="F5" s="145">
        <f>IF(ISNUMBER(E5),RANK(E5,E$3:E$150,1),"")</f>
        <v>8</v>
      </c>
      <c r="G5" s="147">
        <f>IF(ISNUMBER(F5),IF(11-F5&lt;=0,"",11-F5-(COUNTIF(F:F,F5)-1)/2),"")</f>
        <v>2.5</v>
      </c>
      <c r="H5" s="148">
        <f>IF(ISNUMBER(E5),E5,90)</f>
        <v>16.245999999999999</v>
      </c>
      <c r="I5" s="51">
        <v>15.884</v>
      </c>
      <c r="J5" s="145">
        <f>IF(ISNUMBER(I5),RANK(I5,I$3:I$150,1),"")</f>
        <v>2</v>
      </c>
      <c r="K5" s="147">
        <f>IF(ISNUMBER(J5),IF(11-J5&lt;=0,"",11-J5-(COUNTIF(J:J,J5)-1)/2),"")</f>
        <v>9</v>
      </c>
      <c r="L5" s="148">
        <f>IF(ISNUMBER(I5),I5,90)</f>
        <v>15.884</v>
      </c>
      <c r="M5" s="163">
        <f>H5+L5</f>
        <v>32.129999999999995</v>
      </c>
      <c r="N5" s="145">
        <f>RANK(M5,M$3:M$150,1)</f>
        <v>3</v>
      </c>
      <c r="O5" s="39"/>
    </row>
    <row r="6" spans="1:15" x14ac:dyDescent="0.2">
      <c r="A6" s="136">
        <v>113</v>
      </c>
      <c r="B6" s="136">
        <v>77</v>
      </c>
      <c r="C6" s="137" t="s">
        <v>58</v>
      </c>
      <c r="D6" s="142" t="s">
        <v>98</v>
      </c>
      <c r="E6" s="50">
        <v>16.29</v>
      </c>
      <c r="F6" s="145">
        <f>IF(ISNUMBER(E6),RANK(E6,E$3:E$150,1),"")</f>
        <v>12</v>
      </c>
      <c r="G6" s="147" t="str">
        <f>IF(ISNUMBER(F6),IF(11-F6&lt;=0,"",11-F6-(COUNTIF(F:F,F6)-1)/2),"")</f>
        <v/>
      </c>
      <c r="H6" s="148">
        <f>IF(ISNUMBER(E6),E6,90)</f>
        <v>16.29</v>
      </c>
      <c r="I6" s="51">
        <v>15.916</v>
      </c>
      <c r="J6" s="145">
        <f>IF(ISNUMBER(I6),RANK(I6,I$3:I$150,1),"")</f>
        <v>3</v>
      </c>
      <c r="K6" s="147">
        <f>IF(ISNUMBER(J6),IF(11-J6&lt;=0,"",11-J6-(COUNTIF(J:J,J6)-1)/2),"")</f>
        <v>8</v>
      </c>
      <c r="L6" s="148">
        <f>IF(ISNUMBER(I6),I6,90)</f>
        <v>15.916</v>
      </c>
      <c r="M6" s="163">
        <f>H6+L6</f>
        <v>32.206000000000003</v>
      </c>
      <c r="N6" s="145">
        <f>RANK(M6,M$3:M$150,1)</f>
        <v>4</v>
      </c>
      <c r="O6" s="39"/>
    </row>
    <row r="7" spans="1:15" x14ac:dyDescent="0.2">
      <c r="A7" s="136">
        <v>83</v>
      </c>
      <c r="B7" s="136">
        <v>83</v>
      </c>
      <c r="C7" s="137" t="s">
        <v>58</v>
      </c>
      <c r="D7" s="138" t="s">
        <v>227</v>
      </c>
      <c r="E7" s="50">
        <v>15.956</v>
      </c>
      <c r="F7" s="145">
        <f>IF(ISNUMBER(E7),RANK(E7,E$3:E$150,1),"")</f>
        <v>2</v>
      </c>
      <c r="G7" s="147">
        <f>IF(ISNUMBER(F7),IF(11-F7&lt;=0,"",11-F7-(COUNTIF(F:F,F7)-1)/2),"")</f>
        <v>9</v>
      </c>
      <c r="H7" s="148">
        <f>IF(ISNUMBER(E7),E7,90)</f>
        <v>15.956</v>
      </c>
      <c r="I7" s="51">
        <v>16.282</v>
      </c>
      <c r="J7" s="145">
        <f>IF(ISNUMBER(I7),RANK(I7,I$3:I$150,1),"")</f>
        <v>9</v>
      </c>
      <c r="K7" s="147">
        <f>IF(ISNUMBER(J7),IF(11-J7&lt;=0,"",11-J7-(COUNTIF(J:J,J7)-1)/2),"")</f>
        <v>2</v>
      </c>
      <c r="L7" s="148">
        <f>IF(ISNUMBER(I7),I7,90)</f>
        <v>16.282</v>
      </c>
      <c r="M7" s="163">
        <f>H7+L7</f>
        <v>32.238</v>
      </c>
      <c r="N7" s="145">
        <f>RANK(M7,M$3:M$150,1)</f>
        <v>5</v>
      </c>
      <c r="O7" s="39"/>
    </row>
    <row r="8" spans="1:15" x14ac:dyDescent="0.2">
      <c r="A8" s="136">
        <v>68</v>
      </c>
      <c r="B8" s="136">
        <v>5</v>
      </c>
      <c r="C8" s="137" t="s">
        <v>56</v>
      </c>
      <c r="D8" s="140" t="s">
        <v>94</v>
      </c>
      <c r="E8" s="50">
        <v>15.962</v>
      </c>
      <c r="F8" s="145">
        <f>IF(ISNUMBER(E8),RANK(E8,E$3:E$150,1),"")</f>
        <v>3</v>
      </c>
      <c r="G8" s="147">
        <f>IF(ISNUMBER(F8),IF(11-F8&lt;=0,"",11-F8-(COUNTIF(F:F,F8)-1)/2),"")</f>
        <v>8</v>
      </c>
      <c r="H8" s="148">
        <f>IF(ISNUMBER(E8),E8,90)</f>
        <v>15.962</v>
      </c>
      <c r="I8" s="66">
        <v>16.391999999999999</v>
      </c>
      <c r="J8" s="145">
        <f>IF(ISNUMBER(I8),RANK(I8,I$3:I$150,1),"")</f>
        <v>19</v>
      </c>
      <c r="K8" s="147" t="str">
        <f>IF(ISNUMBER(J8),IF(11-J8&lt;=0,"",11-J8-(COUNTIF(J:J,J8)-1)/2),"")</f>
        <v/>
      </c>
      <c r="L8" s="148">
        <f>IF(ISNUMBER(I8),I8,90)</f>
        <v>16.391999999999999</v>
      </c>
      <c r="M8" s="163">
        <f>H8+L8</f>
        <v>32.353999999999999</v>
      </c>
      <c r="N8" s="145">
        <f>RANK(M8,M$3:M$150,1)</f>
        <v>6</v>
      </c>
      <c r="O8" s="39"/>
    </row>
    <row r="9" spans="1:15" x14ac:dyDescent="0.2">
      <c r="A9" s="136">
        <v>94</v>
      </c>
      <c r="B9" s="136">
        <v>21</v>
      </c>
      <c r="C9" s="137" t="s">
        <v>58</v>
      </c>
      <c r="D9" s="138" t="s">
        <v>178</v>
      </c>
      <c r="E9" s="50">
        <v>16.366</v>
      </c>
      <c r="F9" s="145">
        <f>IF(ISNUMBER(E9),RANK(E9,E$3:E$150,1),"")</f>
        <v>15</v>
      </c>
      <c r="G9" s="147" t="str">
        <f>IF(ISNUMBER(F9),IF(11-F9&lt;=0,"",11-F9-(COUNTIF(F:F,F9)-1)/2),"")</f>
        <v/>
      </c>
      <c r="H9" s="148">
        <f>IF(ISNUMBER(E9),E9,90)</f>
        <v>16.366</v>
      </c>
      <c r="I9" s="51">
        <v>16.164000000000001</v>
      </c>
      <c r="J9" s="145">
        <f>IF(ISNUMBER(I9),RANK(I9,I$3:I$150,1),"")</f>
        <v>6</v>
      </c>
      <c r="K9" s="147">
        <f>IF(ISNUMBER(J9),IF(11-J9&lt;=0,"",11-J9-(COUNTIF(J:J,J9)-1)/2),"")</f>
        <v>5</v>
      </c>
      <c r="L9" s="148">
        <f>IF(ISNUMBER(I9),I9,90)</f>
        <v>16.164000000000001</v>
      </c>
      <c r="M9" s="163">
        <f>H9+L9</f>
        <v>32.53</v>
      </c>
      <c r="N9" s="145">
        <f>RANK(M9,M$3:M$150,1)</f>
        <v>7</v>
      </c>
      <c r="O9" s="39"/>
    </row>
    <row r="10" spans="1:15" x14ac:dyDescent="0.2">
      <c r="A10" s="136">
        <v>96</v>
      </c>
      <c r="B10" s="136">
        <v>64</v>
      </c>
      <c r="C10" s="137" t="s">
        <v>61</v>
      </c>
      <c r="D10" s="138" t="s">
        <v>114</v>
      </c>
      <c r="E10" s="50">
        <v>16.149000000000001</v>
      </c>
      <c r="F10" s="145">
        <f>IF(ISNUMBER(E10),RANK(E10,E$3:E$150,1),"")</f>
        <v>6</v>
      </c>
      <c r="G10" s="147">
        <f>IF(ISNUMBER(F10),IF(11-F10&lt;=0,"",11-F10-(COUNTIF(F:F,F10)-1)/2),"")</f>
        <v>5</v>
      </c>
      <c r="H10" s="148">
        <f>IF(ISNUMBER(E10),E10,90)</f>
        <v>16.149000000000001</v>
      </c>
      <c r="I10" s="51">
        <v>16.391999999999999</v>
      </c>
      <c r="J10" s="145">
        <f>IF(ISNUMBER(I10),RANK(I10,I$3:I$150,1),"")</f>
        <v>19</v>
      </c>
      <c r="K10" s="147" t="str">
        <f>IF(ISNUMBER(J10),IF(11-J10&lt;=0,"",11-J10-(COUNTIF(J:J,J10)-1)/2),"")</f>
        <v/>
      </c>
      <c r="L10" s="148">
        <f>IF(ISNUMBER(I10),I10,90)</f>
        <v>16.391999999999999</v>
      </c>
      <c r="M10" s="163">
        <f>H10+L10</f>
        <v>32.540999999999997</v>
      </c>
      <c r="N10" s="145">
        <f>RANK(M10,M$3:M$150,1)</f>
        <v>8</v>
      </c>
      <c r="O10" s="39"/>
    </row>
    <row r="11" spans="1:15" x14ac:dyDescent="0.2">
      <c r="A11" s="136">
        <v>6</v>
      </c>
      <c r="B11" s="136">
        <v>73</v>
      </c>
      <c r="C11" s="137" t="s">
        <v>56</v>
      </c>
      <c r="D11" s="138" t="s">
        <v>100</v>
      </c>
      <c r="E11" s="50">
        <v>16.388000000000002</v>
      </c>
      <c r="F11" s="145">
        <f>IF(ISNUMBER(E11),RANK(E11,E$3:E$150,1),"")</f>
        <v>17</v>
      </c>
      <c r="G11" s="147" t="str">
        <f>IF(ISNUMBER(F11),IF(11-F11&lt;=0,"",11-F11-(COUNTIF(F:F,F11)-1)/2),"")</f>
        <v/>
      </c>
      <c r="H11" s="148">
        <f>IF(ISNUMBER(E11),E11,90)</f>
        <v>16.388000000000002</v>
      </c>
      <c r="I11" s="51">
        <v>16.204000000000001</v>
      </c>
      <c r="J11" s="145">
        <f>IF(ISNUMBER(I11),RANK(I11,I$3:I$150,1),"")</f>
        <v>7</v>
      </c>
      <c r="K11" s="147">
        <f>IF(ISNUMBER(J11),IF(11-J11&lt;=0,"",11-J11-(COUNTIF(J:J,J11)-1)/2),"")</f>
        <v>4</v>
      </c>
      <c r="L11" s="148">
        <f>IF(ISNUMBER(I11),I11,90)</f>
        <v>16.204000000000001</v>
      </c>
      <c r="M11" s="163">
        <f>H11+L11</f>
        <v>32.591999999999999</v>
      </c>
      <c r="N11" s="145">
        <f>RANK(M11,M$3:M$150,1)</f>
        <v>9</v>
      </c>
      <c r="O11" s="39"/>
    </row>
    <row r="12" spans="1:15" x14ac:dyDescent="0.2">
      <c r="A12" s="136">
        <v>21</v>
      </c>
      <c r="B12" s="136">
        <v>23</v>
      </c>
      <c r="C12" s="137" t="s">
        <v>58</v>
      </c>
      <c r="D12" s="138" t="s">
        <v>200</v>
      </c>
      <c r="E12" s="50">
        <v>16.289000000000001</v>
      </c>
      <c r="F12" s="145">
        <f>IF(ISNUMBER(E12),RANK(E12,E$3:E$150,1),"")</f>
        <v>11</v>
      </c>
      <c r="G12" s="147" t="str">
        <f>IF(ISNUMBER(F12),IF(11-F12&lt;=0,"",11-F12-(COUNTIF(F:F,F12)-1)/2),"")</f>
        <v/>
      </c>
      <c r="H12" s="148">
        <f>IF(ISNUMBER(E12),E12,90)</f>
        <v>16.289000000000001</v>
      </c>
      <c r="I12" s="66">
        <v>16.347000000000001</v>
      </c>
      <c r="J12" s="145">
        <f>IF(ISNUMBER(I12),RANK(I12,I$3:I$150,1),"")</f>
        <v>12</v>
      </c>
      <c r="K12" s="147" t="str">
        <f>IF(ISNUMBER(J12),IF(11-J12&lt;=0,"",11-J12-(COUNTIF(J:J,J12)-1)/2),"")</f>
        <v/>
      </c>
      <c r="L12" s="148">
        <f>IF(ISNUMBER(I12),I12,90)</f>
        <v>16.347000000000001</v>
      </c>
      <c r="M12" s="163">
        <f>H12+L12</f>
        <v>32.636000000000003</v>
      </c>
      <c r="N12" s="145">
        <f>RANK(M12,M$3:M$150,1)</f>
        <v>10</v>
      </c>
      <c r="O12" s="39"/>
    </row>
    <row r="13" spans="1:15" x14ac:dyDescent="0.2">
      <c r="A13" s="136">
        <v>97</v>
      </c>
      <c r="B13" s="136">
        <v>90</v>
      </c>
      <c r="C13" s="137" t="s">
        <v>58</v>
      </c>
      <c r="D13" s="138" t="s">
        <v>234</v>
      </c>
      <c r="E13" s="50">
        <v>16.488</v>
      </c>
      <c r="F13" s="145">
        <f>IF(ISNUMBER(E13),RANK(E13,E$3:E$150,1),"")</f>
        <v>19</v>
      </c>
      <c r="G13" s="147" t="str">
        <f>IF(ISNUMBER(F13),IF(11-F13&lt;=0,"",11-F13-(COUNTIF(F:F,F13)-1)/2),"")</f>
        <v/>
      </c>
      <c r="H13" s="148">
        <f>IF(ISNUMBER(E13),E13,90)</f>
        <v>16.488</v>
      </c>
      <c r="I13" s="66">
        <v>16.228999999999999</v>
      </c>
      <c r="J13" s="145">
        <f>IF(ISNUMBER(I13),RANK(I13,I$3:I$150,1),"")</f>
        <v>8</v>
      </c>
      <c r="K13" s="147">
        <f>IF(ISNUMBER(J13),IF(11-J13&lt;=0,"",11-J13-(COUNTIF(J:J,J13)-1)/2),"")</f>
        <v>3</v>
      </c>
      <c r="L13" s="148">
        <f>IF(ISNUMBER(I13),I13,90)</f>
        <v>16.228999999999999</v>
      </c>
      <c r="M13" s="163">
        <f>H13+L13</f>
        <v>32.716999999999999</v>
      </c>
      <c r="N13" s="145">
        <f>RANK(M13,M$3:M$150,1)</f>
        <v>11</v>
      </c>
      <c r="O13" s="39"/>
    </row>
    <row r="14" spans="1:15" x14ac:dyDescent="0.2">
      <c r="A14" s="136">
        <v>104</v>
      </c>
      <c r="B14" s="136">
        <v>109</v>
      </c>
      <c r="C14" s="137" t="s">
        <v>56</v>
      </c>
      <c r="D14" s="138" t="s">
        <v>77</v>
      </c>
      <c r="E14" s="126">
        <v>16.28</v>
      </c>
      <c r="F14" s="145">
        <f>IF(ISNUMBER(E14),RANK(E14,E$3:E$150,1),"")</f>
        <v>10</v>
      </c>
      <c r="G14" s="147">
        <f>IF(ISNUMBER(F14),IF(11-F14&lt;=0,"",11-F14-(COUNTIF(F:F,F14)-1)/2),"")</f>
        <v>1</v>
      </c>
      <c r="H14" s="148">
        <f>IF(ISNUMBER(E14),E14,90)</f>
        <v>16.28</v>
      </c>
      <c r="I14" s="51">
        <v>16.561</v>
      </c>
      <c r="J14" s="145">
        <f>IF(ISNUMBER(I14),RANK(I14,I$3:I$150,1),"")</f>
        <v>26</v>
      </c>
      <c r="K14" s="147" t="str">
        <f>IF(ISNUMBER(J14),IF(11-J14&lt;=0,"",11-J14-(COUNTIF(J:J,J14)-1)/2),"")</f>
        <v/>
      </c>
      <c r="L14" s="148">
        <f>IF(ISNUMBER(I14),I14,90)</f>
        <v>16.561</v>
      </c>
      <c r="M14" s="163">
        <f>H14+L14</f>
        <v>32.841000000000001</v>
      </c>
      <c r="N14" s="145">
        <f>RANK(M14,M$3:M$150,1)</f>
        <v>12</v>
      </c>
      <c r="O14" s="39"/>
    </row>
    <row r="15" spans="1:15" x14ac:dyDescent="0.2">
      <c r="A15" s="136">
        <v>9</v>
      </c>
      <c r="B15" s="136">
        <v>8</v>
      </c>
      <c r="C15" s="137" t="s">
        <v>61</v>
      </c>
      <c r="D15" s="138" t="s">
        <v>122</v>
      </c>
      <c r="E15" s="126">
        <v>16.556999999999999</v>
      </c>
      <c r="F15" s="145">
        <f>IF(ISNUMBER(E15),RANK(E15,E$3:E$150,1),"")</f>
        <v>24</v>
      </c>
      <c r="G15" s="147" t="str">
        <f>IF(ISNUMBER(F15),IF(11-F15&lt;=0,"",11-F15-(COUNTIF(F:F,F15)-1)/2),"")</f>
        <v/>
      </c>
      <c r="H15" s="148">
        <f>IF(ISNUMBER(E15),E15,90)</f>
        <v>16.556999999999999</v>
      </c>
      <c r="I15" s="51">
        <v>16.405999999999999</v>
      </c>
      <c r="J15" s="145">
        <f>IF(ISNUMBER(I15),RANK(I15,I$3:I$150,1),"")</f>
        <v>21</v>
      </c>
      <c r="K15" s="147" t="str">
        <f>IF(ISNUMBER(J15),IF(11-J15&lt;=0,"",11-J15-(COUNTIF(J:J,J15)-1)/2),"")</f>
        <v/>
      </c>
      <c r="L15" s="148">
        <f>IF(ISNUMBER(I15),I15,90)</f>
        <v>16.405999999999999</v>
      </c>
      <c r="M15" s="163">
        <f>H15+L15</f>
        <v>32.962999999999994</v>
      </c>
      <c r="N15" s="145">
        <f>RANK(M15,M$3:M$150,1)</f>
        <v>13</v>
      </c>
      <c r="O15" s="39"/>
    </row>
    <row r="16" spans="1:15" x14ac:dyDescent="0.2">
      <c r="A16" s="136">
        <v>1</v>
      </c>
      <c r="B16" s="136">
        <v>44</v>
      </c>
      <c r="C16" s="137" t="s">
        <v>56</v>
      </c>
      <c r="D16" s="138" t="s">
        <v>195</v>
      </c>
      <c r="E16" s="50">
        <v>16.376999999999999</v>
      </c>
      <c r="F16" s="145">
        <f>IF(ISNUMBER(E16),RANK(E16,E$3:E$150,1),"")</f>
        <v>16</v>
      </c>
      <c r="G16" s="147" t="str">
        <f>IF(ISNUMBER(F16),IF(11-F16&lt;=0,"",11-F16-(COUNTIF(F:F,F16)-1)/2),"")</f>
        <v/>
      </c>
      <c r="H16" s="148">
        <f>IF(ISNUMBER(E16),E16,90)</f>
        <v>16.376999999999999</v>
      </c>
      <c r="I16" s="51">
        <v>16.617999999999999</v>
      </c>
      <c r="J16" s="145">
        <f>IF(ISNUMBER(I16),RANK(I16,I$3:I$150,1),"")</f>
        <v>28</v>
      </c>
      <c r="K16" s="147" t="str">
        <f>IF(ISNUMBER(J16),IF(11-J16&lt;=0,"",11-J16-(COUNTIF(J:J,J16)-1)/2),"")</f>
        <v/>
      </c>
      <c r="L16" s="148">
        <f>IF(ISNUMBER(I16),I16,90)</f>
        <v>16.617999999999999</v>
      </c>
      <c r="M16" s="163">
        <f>H16+L16</f>
        <v>32.994999999999997</v>
      </c>
      <c r="N16" s="145">
        <f>RANK(M16,M$3:M$150,1)</f>
        <v>14</v>
      </c>
      <c r="O16" s="39"/>
    </row>
    <row r="17" spans="1:15" x14ac:dyDescent="0.2">
      <c r="A17" s="136">
        <v>69</v>
      </c>
      <c r="B17" s="136">
        <v>43</v>
      </c>
      <c r="C17" s="137" t="s">
        <v>56</v>
      </c>
      <c r="D17" s="140" t="s">
        <v>115</v>
      </c>
      <c r="E17" s="50">
        <v>16.634</v>
      </c>
      <c r="F17" s="145">
        <f>IF(ISNUMBER(E17),RANK(E17,E$3:E$150,1),"")</f>
        <v>30</v>
      </c>
      <c r="G17" s="147" t="str">
        <f>IF(ISNUMBER(F17),IF(11-F17&lt;=0,"",11-F17-(COUNTIF(F:F,F17)-1)/2),"")</f>
        <v/>
      </c>
      <c r="H17" s="148">
        <f>IF(ISNUMBER(E17),E17,90)</f>
        <v>16.634</v>
      </c>
      <c r="I17" s="66">
        <v>16.376000000000001</v>
      </c>
      <c r="J17" s="145">
        <f>IF(ISNUMBER(I17),RANK(I17,I$3:I$150,1),"")</f>
        <v>17</v>
      </c>
      <c r="K17" s="147" t="str">
        <f>IF(ISNUMBER(J17),IF(11-J17&lt;=0,"",11-J17-(COUNTIF(J:J,J17)-1)/2),"")</f>
        <v/>
      </c>
      <c r="L17" s="148">
        <f>IF(ISNUMBER(I17),I17,90)</f>
        <v>16.376000000000001</v>
      </c>
      <c r="M17" s="163">
        <f>H17+L17</f>
        <v>33.010000000000005</v>
      </c>
      <c r="N17" s="145">
        <f>RANK(M17,M$3:M$150,1)</f>
        <v>15</v>
      </c>
      <c r="O17" s="39"/>
    </row>
    <row r="18" spans="1:15" x14ac:dyDescent="0.2">
      <c r="A18" s="136">
        <v>102</v>
      </c>
      <c r="B18" s="136">
        <v>93</v>
      </c>
      <c r="C18" s="137" t="s">
        <v>56</v>
      </c>
      <c r="D18" s="138" t="s">
        <v>73</v>
      </c>
      <c r="E18" s="63">
        <v>16.629000000000001</v>
      </c>
      <c r="F18" s="145">
        <f>IF(ISNUMBER(E18),RANK(E18,E$3:E$150,1),"")</f>
        <v>29</v>
      </c>
      <c r="G18" s="147" t="str">
        <f>IF(ISNUMBER(F18),IF(11-F18&lt;=0,"",11-F18-(COUNTIF(F:F,F18)-1)/2),"")</f>
        <v/>
      </c>
      <c r="H18" s="148">
        <f>IF(ISNUMBER(E18),E18,90)</f>
        <v>16.629000000000001</v>
      </c>
      <c r="I18" s="66">
        <v>16.385999999999999</v>
      </c>
      <c r="J18" s="145">
        <f>IF(ISNUMBER(I18),RANK(I18,I$3:I$150,1),"")</f>
        <v>18</v>
      </c>
      <c r="K18" s="147" t="str">
        <f>IF(ISNUMBER(J18),IF(11-J18&lt;=0,"",11-J18-(COUNTIF(J:J,J18)-1)/2),"")</f>
        <v/>
      </c>
      <c r="L18" s="148">
        <f>IF(ISNUMBER(I18),I18,90)</f>
        <v>16.385999999999999</v>
      </c>
      <c r="M18" s="163">
        <f>H18+L18</f>
        <v>33.015000000000001</v>
      </c>
      <c r="N18" s="145">
        <f>RANK(M18,M$3:M$150,1)</f>
        <v>16</v>
      </c>
      <c r="O18" s="39"/>
    </row>
    <row r="19" spans="1:15" x14ac:dyDescent="0.2">
      <c r="A19" s="136">
        <v>100</v>
      </c>
      <c r="B19" s="136">
        <v>71</v>
      </c>
      <c r="C19" s="137" t="s">
        <v>58</v>
      </c>
      <c r="D19" s="138" t="s">
        <v>236</v>
      </c>
      <c r="E19" s="50">
        <v>16.742999999999999</v>
      </c>
      <c r="F19" s="145">
        <f>IF(ISNUMBER(E19),RANK(E19,E$3:E$150,1),"")</f>
        <v>33</v>
      </c>
      <c r="G19" s="147" t="str">
        <f>IF(ISNUMBER(F19),IF(11-F19&lt;=0,"",11-F19-(COUNTIF(F:F,F19)-1)/2),"")</f>
        <v/>
      </c>
      <c r="H19" s="148">
        <f>IF(ISNUMBER(E19),E19,90)</f>
        <v>16.742999999999999</v>
      </c>
      <c r="I19" s="66">
        <v>16.332000000000001</v>
      </c>
      <c r="J19" s="145">
        <f>IF(ISNUMBER(I19),RANK(I19,I$3:I$150,1),"")</f>
        <v>11</v>
      </c>
      <c r="K19" s="147" t="str">
        <f>IF(ISNUMBER(J19),IF(11-J19&lt;=0,"",11-J19-(COUNTIF(J:J,J19)-1)/2),"")</f>
        <v/>
      </c>
      <c r="L19" s="148">
        <f>IF(ISNUMBER(I19),I19,90)</f>
        <v>16.332000000000001</v>
      </c>
      <c r="M19" s="163">
        <f>H19+L19</f>
        <v>33.075000000000003</v>
      </c>
      <c r="N19" s="145">
        <f>RANK(M19,M$3:M$150,1)</f>
        <v>17</v>
      </c>
      <c r="O19" s="39"/>
    </row>
    <row r="20" spans="1:15" x14ac:dyDescent="0.2">
      <c r="A20" s="136">
        <v>44</v>
      </c>
      <c r="B20" s="136">
        <v>34</v>
      </c>
      <c r="C20" s="137" t="s">
        <v>61</v>
      </c>
      <c r="D20" s="138" t="s">
        <v>210</v>
      </c>
      <c r="E20" s="126">
        <v>16.54</v>
      </c>
      <c r="F20" s="145">
        <f>IF(ISNUMBER(E20),RANK(E20,E$3:E$150,1),"")</f>
        <v>21</v>
      </c>
      <c r="G20" s="147" t="str">
        <f>IF(ISNUMBER(F20),IF(11-F20&lt;=0,"",11-F20-(COUNTIF(F:F,F20)-1)/2),"")</f>
        <v/>
      </c>
      <c r="H20" s="148">
        <f>IF(ISNUMBER(E20),E20,90)</f>
        <v>16.54</v>
      </c>
      <c r="I20" s="51">
        <v>16.558</v>
      </c>
      <c r="J20" s="145">
        <f>IF(ISNUMBER(I20),RANK(I20,I$3:I$150,1),"")</f>
        <v>25</v>
      </c>
      <c r="K20" s="147" t="str">
        <f>IF(ISNUMBER(J20),IF(11-J20&lt;=0,"",11-J20-(COUNTIF(J:J,J20)-1)/2),"")</f>
        <v/>
      </c>
      <c r="L20" s="148">
        <f>IF(ISNUMBER(I20),I20,90)</f>
        <v>16.558</v>
      </c>
      <c r="M20" s="163">
        <f>H20+L20</f>
        <v>33.097999999999999</v>
      </c>
      <c r="N20" s="145">
        <f>RANK(M20,M$3:M$150,1)</f>
        <v>18</v>
      </c>
      <c r="O20" s="39"/>
    </row>
    <row r="21" spans="1:15" x14ac:dyDescent="0.2">
      <c r="A21" s="136">
        <v>13</v>
      </c>
      <c r="B21" s="136">
        <v>31</v>
      </c>
      <c r="C21" s="137" t="s">
        <v>61</v>
      </c>
      <c r="D21" s="138" t="s">
        <v>173</v>
      </c>
      <c r="E21" s="50">
        <v>16.710999999999999</v>
      </c>
      <c r="F21" s="145">
        <f>IF(ISNUMBER(E21),RANK(E21,E$3:E$150,1),"")</f>
        <v>32</v>
      </c>
      <c r="G21" s="147" t="str">
        <f>IF(ISNUMBER(F21),IF(11-F21&lt;=0,"",11-F21-(COUNTIF(F:F,F21)-1)/2),"")</f>
        <v/>
      </c>
      <c r="H21" s="148">
        <f>IF(ISNUMBER(E21),E21,90)</f>
        <v>16.710999999999999</v>
      </c>
      <c r="I21" s="51">
        <v>16.437000000000001</v>
      </c>
      <c r="J21" s="145">
        <f>IF(ISNUMBER(I21),RANK(I21,I$3:I$150,1),"")</f>
        <v>23</v>
      </c>
      <c r="K21" s="147" t="str">
        <f>IF(ISNUMBER(J21),IF(11-J21&lt;=0,"",11-J21-(COUNTIF(J:J,J21)-1)/2),"")</f>
        <v/>
      </c>
      <c r="L21" s="148">
        <f>IF(ISNUMBER(I21),I21,90)</f>
        <v>16.437000000000001</v>
      </c>
      <c r="M21" s="163">
        <f>H21+L21</f>
        <v>33.147999999999996</v>
      </c>
      <c r="N21" s="145">
        <f>RANK(M21,M$3:M$150,1)</f>
        <v>19</v>
      </c>
      <c r="O21" s="39"/>
    </row>
    <row r="22" spans="1:15" x14ac:dyDescent="0.2">
      <c r="A22" s="136">
        <v>75</v>
      </c>
      <c r="B22" s="136">
        <v>63</v>
      </c>
      <c r="C22" s="137" t="s">
        <v>56</v>
      </c>
      <c r="D22" s="138" t="s">
        <v>223</v>
      </c>
      <c r="E22" s="50">
        <v>16.558</v>
      </c>
      <c r="F22" s="145">
        <f>IF(ISNUMBER(E22),RANK(E22,E$3:E$150,1),"")</f>
        <v>25</v>
      </c>
      <c r="G22" s="147" t="str">
        <f>IF(ISNUMBER(F22),IF(11-F22&lt;=0,"",11-F22-(COUNTIF(F:F,F22)-1)/2),"")</f>
        <v/>
      </c>
      <c r="H22" s="148">
        <f>IF(ISNUMBER(E22),E22,90)</f>
        <v>16.558</v>
      </c>
      <c r="I22" s="51">
        <v>16.658999999999999</v>
      </c>
      <c r="J22" s="145">
        <f>IF(ISNUMBER(I22),RANK(I22,I$3:I$150,1),"")</f>
        <v>29</v>
      </c>
      <c r="K22" s="147" t="str">
        <f>IF(ISNUMBER(J22),IF(11-J22&lt;=0,"",11-J22-(COUNTIF(J:J,J22)-1)/2),"")</f>
        <v/>
      </c>
      <c r="L22" s="148">
        <f>IF(ISNUMBER(I22),I22,90)</f>
        <v>16.658999999999999</v>
      </c>
      <c r="M22" s="163">
        <f>H22+L22</f>
        <v>33.216999999999999</v>
      </c>
      <c r="N22" s="145">
        <f>RANK(M22,M$3:M$150,1)</f>
        <v>20</v>
      </c>
      <c r="O22" s="39"/>
    </row>
    <row r="23" spans="1:15" x14ac:dyDescent="0.2">
      <c r="A23" s="136">
        <v>28</v>
      </c>
      <c r="B23" s="136">
        <v>111</v>
      </c>
      <c r="C23" s="137" t="s">
        <v>58</v>
      </c>
      <c r="D23" s="140" t="s">
        <v>101</v>
      </c>
      <c r="E23" s="50">
        <v>16.312999999999999</v>
      </c>
      <c r="F23" s="145">
        <f>IF(ISNUMBER(E23),RANK(E23,E$3:E$150,1),"")</f>
        <v>13</v>
      </c>
      <c r="G23" s="147" t="str">
        <f>IF(ISNUMBER(F23),IF(11-F23&lt;=0,"",11-F23-(COUNTIF(F:F,F23)-1)/2),"")</f>
        <v/>
      </c>
      <c r="H23" s="148">
        <f>IF(ISNUMBER(E23),E23,90)</f>
        <v>16.312999999999999</v>
      </c>
      <c r="I23" s="51">
        <v>16.920999999999999</v>
      </c>
      <c r="J23" s="145">
        <f>IF(ISNUMBER(I23),RANK(I23,I$3:I$150,1),"")</f>
        <v>38</v>
      </c>
      <c r="K23" s="147" t="str">
        <f>IF(ISNUMBER(J23),IF(11-J23&lt;=0,"",11-J23-(COUNTIF(J:J,J23)-1)/2),"")</f>
        <v/>
      </c>
      <c r="L23" s="148">
        <f>IF(ISNUMBER(I23),I23,90)</f>
        <v>16.920999999999999</v>
      </c>
      <c r="M23" s="163">
        <f>H23+L23</f>
        <v>33.233999999999995</v>
      </c>
      <c r="N23" s="145">
        <f>RANK(M23,M$3:M$150,1)</f>
        <v>21</v>
      </c>
      <c r="O23" s="39"/>
    </row>
    <row r="24" spans="1:15" x14ac:dyDescent="0.2">
      <c r="A24" s="136">
        <v>57</v>
      </c>
      <c r="B24" s="136">
        <v>3</v>
      </c>
      <c r="C24" s="137" t="s">
        <v>71</v>
      </c>
      <c r="D24" s="138" t="s">
        <v>215</v>
      </c>
      <c r="E24" s="50">
        <v>16.922000000000001</v>
      </c>
      <c r="F24" s="145">
        <f>IF(ISNUMBER(E24),RANK(E24,E$3:E$150,1),"")</f>
        <v>38</v>
      </c>
      <c r="G24" s="147" t="str">
        <f>IF(ISNUMBER(F24),IF(11-F24&lt;=0,"",11-F24-(COUNTIF(F:F,F24)-1)/2),"")</f>
        <v/>
      </c>
      <c r="H24" s="148">
        <f>IF(ISNUMBER(E24),E24,90)</f>
        <v>16.922000000000001</v>
      </c>
      <c r="I24" s="51">
        <v>16.318999999999999</v>
      </c>
      <c r="J24" s="145">
        <f>IF(ISNUMBER(I24),RANK(I24,I$3:I$150,1),"")</f>
        <v>10</v>
      </c>
      <c r="K24" s="147">
        <f>IF(ISNUMBER(J24),IF(11-J24&lt;=0,"",11-J24-(COUNTIF(J:J,J24)-1)/2),"")</f>
        <v>1</v>
      </c>
      <c r="L24" s="148">
        <f>IF(ISNUMBER(I24),I24,90)</f>
        <v>16.318999999999999</v>
      </c>
      <c r="M24" s="163">
        <f>H24+L24</f>
        <v>33.241</v>
      </c>
      <c r="N24" s="145">
        <f>RANK(M24,M$3:M$150,1)</f>
        <v>22</v>
      </c>
      <c r="O24" s="39"/>
    </row>
    <row r="25" spans="1:15" x14ac:dyDescent="0.2">
      <c r="A25" s="136">
        <v>18</v>
      </c>
      <c r="B25" s="136">
        <v>7</v>
      </c>
      <c r="C25" s="137" t="s">
        <v>61</v>
      </c>
      <c r="D25" s="140" t="s">
        <v>174</v>
      </c>
      <c r="E25" s="50">
        <v>16.542999999999999</v>
      </c>
      <c r="F25" s="145">
        <f>IF(ISNUMBER(E25),RANK(E25,E$3:E$150,1),"")</f>
        <v>22</v>
      </c>
      <c r="G25" s="147" t="str">
        <f>IF(ISNUMBER(F25),IF(11-F25&lt;=0,"",11-F25-(COUNTIF(F:F,F25)-1)/2),"")</f>
        <v/>
      </c>
      <c r="H25" s="148">
        <f>IF(ISNUMBER(E25),E25,90)</f>
        <v>16.542999999999999</v>
      </c>
      <c r="I25" s="51">
        <v>16.768999999999998</v>
      </c>
      <c r="J25" s="145">
        <f>IF(ISNUMBER(I25),RANK(I25,I$3:I$150,1),"")</f>
        <v>32</v>
      </c>
      <c r="K25" s="147" t="str">
        <f>IF(ISNUMBER(J25),IF(11-J25&lt;=0,"",11-J25-(COUNTIF(J:J,J25)-1)/2),"")</f>
        <v/>
      </c>
      <c r="L25" s="148">
        <f>IF(ISNUMBER(I25),I25,90)</f>
        <v>16.768999999999998</v>
      </c>
      <c r="M25" s="163">
        <f>H25+L25</f>
        <v>33.311999999999998</v>
      </c>
      <c r="N25" s="145">
        <f>RANK(M25,M$3:M$150,1)</f>
        <v>23</v>
      </c>
      <c r="O25" s="39"/>
    </row>
    <row r="26" spans="1:15" x14ac:dyDescent="0.2">
      <c r="A26" s="136">
        <v>60</v>
      </c>
      <c r="B26" s="136">
        <v>94</v>
      </c>
      <c r="C26" s="137" t="s">
        <v>58</v>
      </c>
      <c r="D26" s="140" t="s">
        <v>80</v>
      </c>
      <c r="E26" s="127">
        <v>17.018000000000001</v>
      </c>
      <c r="F26" s="145">
        <f>IF(ISNUMBER(E26),RANK(E26,E$3:E$150,1),"")</f>
        <v>41</v>
      </c>
      <c r="G26" s="147" t="str">
        <f>IF(ISNUMBER(F26),IF(11-F26&lt;=0,"",11-F26-(COUNTIF(F:F,F26)-1)/2),"")</f>
        <v/>
      </c>
      <c r="H26" s="148">
        <f>IF(ISNUMBER(E26),E26,90)</f>
        <v>17.018000000000001</v>
      </c>
      <c r="I26" s="51">
        <v>16.606999999999999</v>
      </c>
      <c r="J26" s="145">
        <f>IF(ISNUMBER(I26),RANK(I26,I$3:I$150,1),"")</f>
        <v>27</v>
      </c>
      <c r="K26" s="147" t="str">
        <f>IF(ISNUMBER(J26),IF(11-J26&lt;=0,"",11-J26-(COUNTIF(J:J,J26)-1)/2),"")</f>
        <v/>
      </c>
      <c r="L26" s="148">
        <f>IF(ISNUMBER(I26),I26,90)</f>
        <v>16.606999999999999</v>
      </c>
      <c r="M26" s="163">
        <f>H26+L26</f>
        <v>33.625</v>
      </c>
      <c r="N26" s="145">
        <f>RANK(M26,M$3:M$150,1)</f>
        <v>24</v>
      </c>
      <c r="O26" s="39"/>
    </row>
    <row r="27" spans="1:15" x14ac:dyDescent="0.2">
      <c r="A27" s="136">
        <v>74</v>
      </c>
      <c r="B27" s="136">
        <v>72</v>
      </c>
      <c r="C27" s="137" t="s">
        <v>58</v>
      </c>
      <c r="D27" s="140" t="s">
        <v>222</v>
      </c>
      <c r="E27" s="50">
        <v>16.861999999999998</v>
      </c>
      <c r="F27" s="145">
        <f>IF(ISNUMBER(E27),RANK(E27,E$3:E$150,1),"")</f>
        <v>34</v>
      </c>
      <c r="G27" s="147" t="str">
        <f>IF(ISNUMBER(F27),IF(11-F27&lt;=0,"",11-F27-(COUNTIF(F:F,F27)-1)/2),"")</f>
        <v/>
      </c>
      <c r="H27" s="148">
        <f>IF(ISNUMBER(E27),E27,90)</f>
        <v>16.861999999999998</v>
      </c>
      <c r="I27" s="51">
        <v>16.824000000000002</v>
      </c>
      <c r="J27" s="145">
        <f>IF(ISNUMBER(I27),RANK(I27,I$3:I$150,1),"")</f>
        <v>34</v>
      </c>
      <c r="K27" s="147" t="str">
        <f>IF(ISNUMBER(J27),IF(11-J27&lt;=0,"",11-J27-(COUNTIF(J:J,J27)-1)/2),"")</f>
        <v/>
      </c>
      <c r="L27" s="148">
        <f>IF(ISNUMBER(I27),I27,90)</f>
        <v>16.824000000000002</v>
      </c>
      <c r="M27" s="163">
        <f>H27+L27</f>
        <v>33.686</v>
      </c>
      <c r="N27" s="145">
        <f>RANK(M27,M$3:M$150,1)</f>
        <v>25</v>
      </c>
      <c r="O27" s="39"/>
    </row>
    <row r="28" spans="1:15" x14ac:dyDescent="0.2">
      <c r="A28" s="136">
        <v>41</v>
      </c>
      <c r="B28" s="136">
        <v>19</v>
      </c>
      <c r="C28" s="137" t="s">
        <v>58</v>
      </c>
      <c r="D28" s="140" t="s">
        <v>208</v>
      </c>
      <c r="E28" s="126">
        <v>16.936</v>
      </c>
      <c r="F28" s="145">
        <f>IF(ISNUMBER(E28),RANK(E28,E$3:E$150,1),"")</f>
        <v>39</v>
      </c>
      <c r="G28" s="147" t="str">
        <f>IF(ISNUMBER(F28),IF(11-F28&lt;=0,"",11-F28-(COUNTIF(F:F,F28)-1)/2),"")</f>
        <v/>
      </c>
      <c r="H28" s="148">
        <f>IF(ISNUMBER(E28),E28,90)</f>
        <v>16.936</v>
      </c>
      <c r="I28" s="131">
        <v>16.809999999999999</v>
      </c>
      <c r="J28" s="145">
        <f>IF(ISNUMBER(I28),RANK(I28,I$3:I$150,1),"")</f>
        <v>33</v>
      </c>
      <c r="K28" s="147" t="str">
        <f>IF(ISNUMBER(J28),IF(11-J28&lt;=0,"",11-J28-(COUNTIF(J:J,J28)-1)/2),"")</f>
        <v/>
      </c>
      <c r="L28" s="148">
        <f>IF(ISNUMBER(I28),I28,90)</f>
        <v>16.809999999999999</v>
      </c>
      <c r="M28" s="163">
        <f>H28+L28</f>
        <v>33.745999999999995</v>
      </c>
      <c r="N28" s="145">
        <f>RANK(M28,M$3:M$150,1)</f>
        <v>26</v>
      </c>
      <c r="O28" s="39"/>
    </row>
    <row r="29" spans="1:15" x14ac:dyDescent="0.2">
      <c r="A29" s="136">
        <v>108</v>
      </c>
      <c r="B29" s="136">
        <v>70</v>
      </c>
      <c r="C29" s="137" t="s">
        <v>67</v>
      </c>
      <c r="D29" s="138" t="s">
        <v>91</v>
      </c>
      <c r="E29" s="50">
        <v>17.423999999999999</v>
      </c>
      <c r="F29" s="145">
        <f>IF(ISNUMBER(E29),RANK(E29,E$3:E$150,1),"")</f>
        <v>51</v>
      </c>
      <c r="G29" s="147" t="str">
        <f>IF(ISNUMBER(F29),IF(11-F29&lt;=0,"",11-F29-(COUNTIF(F:F,F29)-1)/2),"")</f>
        <v/>
      </c>
      <c r="H29" s="148">
        <f>IF(ISNUMBER(E29),E29,90)</f>
        <v>17.423999999999999</v>
      </c>
      <c r="I29" s="51">
        <v>16.372</v>
      </c>
      <c r="J29" s="145">
        <f>IF(ISNUMBER(I29),RANK(I29,I$3:I$150,1),"")</f>
        <v>16</v>
      </c>
      <c r="K29" s="147" t="str">
        <f>IF(ISNUMBER(J29),IF(11-J29&lt;=0,"",11-J29-(COUNTIF(J:J,J29)-1)/2),"")</f>
        <v/>
      </c>
      <c r="L29" s="148">
        <f>IF(ISNUMBER(I29),I29,90)</f>
        <v>16.372</v>
      </c>
      <c r="M29" s="163">
        <f>H29+L29</f>
        <v>33.795999999999999</v>
      </c>
      <c r="N29" s="145">
        <f>RANK(M29,M$3:M$150,1)</f>
        <v>27</v>
      </c>
      <c r="O29" s="39"/>
    </row>
    <row r="30" spans="1:15" x14ac:dyDescent="0.2">
      <c r="A30" s="136">
        <v>70</v>
      </c>
      <c r="B30" s="136">
        <v>4</v>
      </c>
      <c r="C30" s="137" t="s">
        <v>67</v>
      </c>
      <c r="D30" s="138" t="s">
        <v>84</v>
      </c>
      <c r="E30" s="50">
        <v>17.451000000000001</v>
      </c>
      <c r="F30" s="145">
        <f>IF(ISNUMBER(E30),RANK(E30,E$3:E$150,1),"")</f>
        <v>53</v>
      </c>
      <c r="G30" s="147" t="str">
        <f>IF(ISNUMBER(F30),IF(11-F30&lt;=0,"",11-F30-(COUNTIF(F:F,F30)-1)/2),"")</f>
        <v/>
      </c>
      <c r="H30" s="148">
        <f>IF(ISNUMBER(E30),E30,90)</f>
        <v>17.451000000000001</v>
      </c>
      <c r="I30" s="51">
        <v>16.416</v>
      </c>
      <c r="J30" s="145">
        <f>IF(ISNUMBER(I30),RANK(I30,I$3:I$150,1),"")</f>
        <v>22</v>
      </c>
      <c r="K30" s="147" t="str">
        <f>IF(ISNUMBER(J30),IF(11-J30&lt;=0,"",11-J30-(COUNTIF(J:J,J30)-1)/2),"")</f>
        <v/>
      </c>
      <c r="L30" s="148">
        <f>IF(ISNUMBER(I30),I30,90)</f>
        <v>16.416</v>
      </c>
      <c r="M30" s="163">
        <f>H30+L30</f>
        <v>33.867000000000004</v>
      </c>
      <c r="N30" s="145">
        <f>RANK(M30,M$3:M$150,1)</f>
        <v>28</v>
      </c>
      <c r="O30" s="39"/>
    </row>
    <row r="31" spans="1:15" x14ac:dyDescent="0.2">
      <c r="A31" s="136">
        <v>110</v>
      </c>
      <c r="B31" s="136">
        <v>102</v>
      </c>
      <c r="C31" s="137" t="s">
        <v>67</v>
      </c>
      <c r="D31" s="140" t="s">
        <v>99</v>
      </c>
      <c r="E31" s="63">
        <v>16.870999999999999</v>
      </c>
      <c r="F31" s="145">
        <f>IF(ISNUMBER(E31),RANK(E31,E$3:E$150,1),"")</f>
        <v>35</v>
      </c>
      <c r="G31" s="147" t="str">
        <f>IF(ISNUMBER(F31),IF(11-F31&lt;=0,"",11-F31-(COUNTIF(F:F,F31)-1)/2),"")</f>
        <v/>
      </c>
      <c r="H31" s="148">
        <f>IF(ISNUMBER(E31),E31,90)</f>
        <v>16.870999999999999</v>
      </c>
      <c r="I31" s="51">
        <v>17.016999999999999</v>
      </c>
      <c r="J31" s="145">
        <f>IF(ISNUMBER(I31),RANK(I31,I$3:I$150,1),"")</f>
        <v>43</v>
      </c>
      <c r="K31" s="147" t="str">
        <f>IF(ISNUMBER(J31),IF(11-J31&lt;=0,"",11-J31-(COUNTIF(J:J,J31)-1)/2),"")</f>
        <v/>
      </c>
      <c r="L31" s="148">
        <f>IF(ISNUMBER(I31),I31,90)</f>
        <v>17.016999999999999</v>
      </c>
      <c r="M31" s="163">
        <f>H31+L31</f>
        <v>33.887999999999998</v>
      </c>
      <c r="N31" s="145">
        <f>RANK(M31,M$3:M$150,1)</f>
        <v>29</v>
      </c>
      <c r="O31" s="39"/>
    </row>
    <row r="32" spans="1:15" x14ac:dyDescent="0.2">
      <c r="A32" s="136">
        <v>107</v>
      </c>
      <c r="B32" s="136">
        <v>1</v>
      </c>
      <c r="C32" s="137" t="s">
        <v>64</v>
      </c>
      <c r="D32" s="138" t="s">
        <v>92</v>
      </c>
      <c r="E32" s="50">
        <v>16.914000000000001</v>
      </c>
      <c r="F32" s="145">
        <f>IF(ISNUMBER(E32),RANK(E32,E$3:E$150,1),"")</f>
        <v>37</v>
      </c>
      <c r="G32" s="147" t="str">
        <f>IF(ISNUMBER(F32),IF(11-F32&lt;=0,"",11-F32-(COUNTIF(F:F,F32)-1)/2),"")</f>
        <v/>
      </c>
      <c r="H32" s="148">
        <f>IF(ISNUMBER(E32),E32,90)</f>
        <v>16.914000000000001</v>
      </c>
      <c r="I32" s="51">
        <v>16.986000000000001</v>
      </c>
      <c r="J32" s="145">
        <f>IF(ISNUMBER(I32),RANK(I32,I$3:I$150,1),"")</f>
        <v>42</v>
      </c>
      <c r="K32" s="147" t="str">
        <f>IF(ISNUMBER(J32),IF(11-J32&lt;=0,"",11-J32-(COUNTIF(J:J,J32)-1)/2),"")</f>
        <v/>
      </c>
      <c r="L32" s="148">
        <f>IF(ISNUMBER(I32),I32,90)</f>
        <v>16.986000000000001</v>
      </c>
      <c r="M32" s="163">
        <f>H32+L32</f>
        <v>33.900000000000006</v>
      </c>
      <c r="N32" s="145">
        <f>RANK(M32,M$3:M$150,1)</f>
        <v>30</v>
      </c>
      <c r="O32" s="39"/>
    </row>
    <row r="33" spans="1:15" x14ac:dyDescent="0.2">
      <c r="A33" s="136">
        <v>14</v>
      </c>
      <c r="B33" s="136">
        <v>33</v>
      </c>
      <c r="C33" s="137" t="s">
        <v>58</v>
      </c>
      <c r="D33" s="140" t="s">
        <v>88</v>
      </c>
      <c r="E33" s="50">
        <v>17.189</v>
      </c>
      <c r="F33" s="145">
        <f>IF(ISNUMBER(E33),RANK(E33,E$3:E$150,1),"")</f>
        <v>47</v>
      </c>
      <c r="G33" s="147" t="str">
        <f>IF(ISNUMBER(F33),IF(11-F33&lt;=0,"",11-F33-(COUNTIF(F:F,F33)-1)/2),"")</f>
        <v/>
      </c>
      <c r="H33" s="148">
        <f>IF(ISNUMBER(E33),E33,90)</f>
        <v>17.189</v>
      </c>
      <c r="I33" s="131">
        <v>16.835999999999999</v>
      </c>
      <c r="J33" s="145">
        <f>IF(ISNUMBER(I33),RANK(I33,I$3:I$150,1),"")</f>
        <v>35</v>
      </c>
      <c r="K33" s="147" t="str">
        <f>IF(ISNUMBER(J33),IF(11-J33&lt;=0,"",11-J33-(COUNTIF(J:J,J33)-1)/2),"")</f>
        <v/>
      </c>
      <c r="L33" s="148">
        <f>IF(ISNUMBER(I33),I33,90)</f>
        <v>16.835999999999999</v>
      </c>
      <c r="M33" s="163">
        <f>H33+L33</f>
        <v>34.024999999999999</v>
      </c>
      <c r="N33" s="145">
        <f>RANK(M33,M$3:M$150,1)</f>
        <v>31</v>
      </c>
      <c r="O33" s="39"/>
    </row>
    <row r="34" spans="1:15" x14ac:dyDescent="0.2">
      <c r="A34" s="136">
        <v>51</v>
      </c>
      <c r="B34" s="136">
        <v>69</v>
      </c>
      <c r="C34" s="137" t="s">
        <v>61</v>
      </c>
      <c r="D34" s="140" t="s">
        <v>213</v>
      </c>
      <c r="E34" s="50">
        <v>17.131</v>
      </c>
      <c r="F34" s="145">
        <f>IF(ISNUMBER(E34),RANK(E34,E$3:E$150,1),"")</f>
        <v>46</v>
      </c>
      <c r="G34" s="147" t="str">
        <f>IF(ISNUMBER(F34),IF(11-F34&lt;=0,"",11-F34-(COUNTIF(F:F,F34)-1)/2),"")</f>
        <v/>
      </c>
      <c r="H34" s="148">
        <f>IF(ISNUMBER(E34),E34,90)</f>
        <v>17.131</v>
      </c>
      <c r="I34" s="51">
        <v>16.925999999999998</v>
      </c>
      <c r="J34" s="145">
        <f>IF(ISNUMBER(I34),RANK(I34,I$3:I$150,1),"")</f>
        <v>40</v>
      </c>
      <c r="K34" s="147" t="str">
        <f>IF(ISNUMBER(J34),IF(11-J34&lt;=0,"",11-J34-(COUNTIF(J:J,J34)-1)/2),"")</f>
        <v/>
      </c>
      <c r="L34" s="148">
        <f>IF(ISNUMBER(I34),I34,90)</f>
        <v>16.925999999999998</v>
      </c>
      <c r="M34" s="163">
        <f>H34+L34</f>
        <v>34.057000000000002</v>
      </c>
      <c r="N34" s="145">
        <f>RANK(M34,M$3:M$150,1)</f>
        <v>32</v>
      </c>
      <c r="O34" s="39"/>
    </row>
    <row r="35" spans="1:15" x14ac:dyDescent="0.2">
      <c r="A35" s="136">
        <v>65</v>
      </c>
      <c r="B35" s="136">
        <v>36</v>
      </c>
      <c r="C35" s="137" t="s">
        <v>58</v>
      </c>
      <c r="D35" s="138" t="s">
        <v>219</v>
      </c>
      <c r="E35" s="126">
        <v>17.29</v>
      </c>
      <c r="F35" s="145">
        <f>IF(ISNUMBER(E35),RANK(E35,E$3:E$150,1),"")</f>
        <v>48</v>
      </c>
      <c r="G35" s="147" t="str">
        <f>IF(ISNUMBER(F35),IF(11-F35&lt;=0,"",11-F35-(COUNTIF(F:F,F35)-1)/2),"")</f>
        <v/>
      </c>
      <c r="H35" s="148">
        <f>IF(ISNUMBER(E35),E35,90)</f>
        <v>17.29</v>
      </c>
      <c r="I35" s="131">
        <v>16.91</v>
      </c>
      <c r="J35" s="145">
        <f>IF(ISNUMBER(I35),RANK(I35,I$3:I$150,1),"")</f>
        <v>37</v>
      </c>
      <c r="K35" s="147" t="str">
        <f>IF(ISNUMBER(J35),IF(11-J35&lt;=0,"",11-J35-(COUNTIF(J:J,J35)-1)/2),"")</f>
        <v/>
      </c>
      <c r="L35" s="148">
        <f>IF(ISNUMBER(I35),I35,90)</f>
        <v>16.91</v>
      </c>
      <c r="M35" s="163">
        <f>H35+L35</f>
        <v>34.200000000000003</v>
      </c>
      <c r="N35" s="145">
        <f>RANK(M35,M$3:M$150,1)</f>
        <v>33</v>
      </c>
      <c r="O35" s="39"/>
    </row>
    <row r="36" spans="1:15" x14ac:dyDescent="0.2">
      <c r="A36" s="136">
        <v>48</v>
      </c>
      <c r="B36" s="136">
        <v>39</v>
      </c>
      <c r="C36" s="137" t="s">
        <v>58</v>
      </c>
      <c r="D36" s="140" t="s">
        <v>212</v>
      </c>
      <c r="E36" s="50">
        <v>17.125</v>
      </c>
      <c r="F36" s="145">
        <f>IF(ISNUMBER(E36),RANK(E36,E$3:E$150,1),"")</f>
        <v>45</v>
      </c>
      <c r="G36" s="147" t="str">
        <f>IF(ISNUMBER(F36),IF(11-F36&lt;=0,"",11-F36-(COUNTIF(F:F,F36)-1)/2),"")</f>
        <v/>
      </c>
      <c r="H36" s="148">
        <f>IF(ISNUMBER(E36),E36,90)</f>
        <v>17.125</v>
      </c>
      <c r="I36" s="51">
        <v>17.312999999999999</v>
      </c>
      <c r="J36" s="145">
        <f>IF(ISNUMBER(I36),RANK(I36,I$3:I$150,1),"")</f>
        <v>50</v>
      </c>
      <c r="K36" s="147" t="str">
        <f>IF(ISNUMBER(J36),IF(11-J36&lt;=0,"",11-J36-(COUNTIF(J:J,J36)-1)/2),"")</f>
        <v/>
      </c>
      <c r="L36" s="148">
        <f>IF(ISNUMBER(I36),I36,90)</f>
        <v>17.312999999999999</v>
      </c>
      <c r="M36" s="163">
        <f>H36+L36</f>
        <v>34.438000000000002</v>
      </c>
      <c r="N36" s="145">
        <f>RANK(M36,M$3:M$150,1)</f>
        <v>34</v>
      </c>
      <c r="O36" s="39"/>
    </row>
    <row r="37" spans="1:15" x14ac:dyDescent="0.2">
      <c r="A37" s="136">
        <v>99</v>
      </c>
      <c r="B37" s="136">
        <v>58</v>
      </c>
      <c r="C37" s="137" t="s">
        <v>56</v>
      </c>
      <c r="D37" s="140" t="s">
        <v>235</v>
      </c>
      <c r="E37" s="63">
        <v>17.324000000000002</v>
      </c>
      <c r="F37" s="145">
        <f>IF(ISNUMBER(E37),RANK(E37,E$3:E$150,1),"")</f>
        <v>50</v>
      </c>
      <c r="G37" s="147" t="str">
        <f>IF(ISNUMBER(F37),IF(11-F37&lt;=0,"",11-F37-(COUNTIF(F:F,F37)-1)/2),"")</f>
        <v/>
      </c>
      <c r="H37" s="148">
        <f>IF(ISNUMBER(E37),E37,90)</f>
        <v>17.324000000000002</v>
      </c>
      <c r="I37" s="51">
        <v>17.244</v>
      </c>
      <c r="J37" s="145">
        <f>IF(ISNUMBER(I37),RANK(I37,I$3:I$150,1),"")</f>
        <v>48</v>
      </c>
      <c r="K37" s="147" t="str">
        <f>IF(ISNUMBER(J37),IF(11-J37&lt;=0,"",11-J37-(COUNTIF(J:J,J37)-1)/2),"")</f>
        <v/>
      </c>
      <c r="L37" s="148">
        <f>IF(ISNUMBER(I37),I37,90)</f>
        <v>17.244</v>
      </c>
      <c r="M37" s="163">
        <f>H37+L37</f>
        <v>34.567999999999998</v>
      </c>
      <c r="N37" s="145">
        <f>RANK(M37,M$3:M$150,1)</f>
        <v>35</v>
      </c>
      <c r="O37" s="39"/>
    </row>
    <row r="38" spans="1:15" x14ac:dyDescent="0.2">
      <c r="A38" s="136">
        <v>95</v>
      </c>
      <c r="B38" s="136">
        <v>88</v>
      </c>
      <c r="C38" s="137" t="s">
        <v>61</v>
      </c>
      <c r="D38" s="138" t="s">
        <v>78</v>
      </c>
      <c r="E38" s="50">
        <v>17.445</v>
      </c>
      <c r="F38" s="145">
        <f>IF(ISNUMBER(E38),RANK(E38,E$3:E$150,1),"")</f>
        <v>52</v>
      </c>
      <c r="G38" s="147" t="str">
        <f>IF(ISNUMBER(F38),IF(11-F38&lt;=0,"",11-F38-(COUNTIF(F:F,F38)-1)/2),"")</f>
        <v/>
      </c>
      <c r="H38" s="148">
        <f>IF(ISNUMBER(E38),E38,90)</f>
        <v>17.445</v>
      </c>
      <c r="I38" s="51">
        <v>17.167999999999999</v>
      </c>
      <c r="J38" s="145">
        <f>IF(ISNUMBER(I38),RANK(I38,I$3:I$150,1),"")</f>
        <v>47</v>
      </c>
      <c r="K38" s="147" t="str">
        <f>IF(ISNUMBER(J38),IF(11-J38&lt;=0,"",11-J38-(COUNTIF(J:J,J38)-1)/2),"")</f>
        <v/>
      </c>
      <c r="L38" s="148">
        <f>IF(ISNUMBER(I38),I38,90)</f>
        <v>17.167999999999999</v>
      </c>
      <c r="M38" s="163">
        <f>H38+L38</f>
        <v>34.613</v>
      </c>
      <c r="N38" s="145">
        <f>RANK(M38,M$3:M$150,1)</f>
        <v>36</v>
      </c>
      <c r="O38" s="39"/>
    </row>
    <row r="39" spans="1:15" x14ac:dyDescent="0.2">
      <c r="A39" s="136">
        <v>72</v>
      </c>
      <c r="B39" s="136">
        <v>68</v>
      </c>
      <c r="C39" s="137" t="s">
        <v>61</v>
      </c>
      <c r="D39" s="138" t="s">
        <v>89</v>
      </c>
      <c r="E39" s="126">
        <v>17.52</v>
      </c>
      <c r="F39" s="145">
        <f>IF(ISNUMBER(E39),RANK(E39,E$3:E$150,1),"")</f>
        <v>54</v>
      </c>
      <c r="G39" s="147" t="str">
        <f>IF(ISNUMBER(F39),IF(11-F39&lt;=0,"",11-F39-(COUNTIF(F:F,F39)-1)/2),"")</f>
        <v/>
      </c>
      <c r="H39" s="148">
        <f>IF(ISNUMBER(E39),E39,90)</f>
        <v>17.52</v>
      </c>
      <c r="I39" s="66">
        <v>17.353999999999999</v>
      </c>
      <c r="J39" s="145">
        <f>IF(ISNUMBER(I39),RANK(I39,I$3:I$150,1),"")</f>
        <v>51</v>
      </c>
      <c r="K39" s="147" t="str">
        <f>IF(ISNUMBER(J39),IF(11-J39&lt;=0,"",11-J39-(COUNTIF(J:J,J39)-1)/2),"")</f>
        <v/>
      </c>
      <c r="L39" s="148">
        <f>IF(ISNUMBER(I39),I39,90)</f>
        <v>17.353999999999999</v>
      </c>
      <c r="M39" s="163">
        <f>H39+L39</f>
        <v>34.873999999999995</v>
      </c>
      <c r="N39" s="145">
        <f>RANK(M39,M$3:M$150,1)</f>
        <v>37</v>
      </c>
      <c r="O39" s="39"/>
    </row>
    <row r="40" spans="1:15" x14ac:dyDescent="0.2">
      <c r="A40" s="136">
        <v>39</v>
      </c>
      <c r="B40" s="136">
        <v>25</v>
      </c>
      <c r="C40" s="137" t="s">
        <v>61</v>
      </c>
      <c r="D40" s="140" t="s">
        <v>62</v>
      </c>
      <c r="E40" s="50">
        <v>17.523</v>
      </c>
      <c r="F40" s="145">
        <f>IF(ISNUMBER(E40),RANK(E40,E$3:E$150,1),"")</f>
        <v>56</v>
      </c>
      <c r="G40" s="147" t="str">
        <f>IF(ISNUMBER(F40),IF(11-F40&lt;=0,"",11-F40-(COUNTIF(F:F,F40)-1)/2),"")</f>
        <v/>
      </c>
      <c r="H40" s="148">
        <f>IF(ISNUMBER(E40),E40,90)</f>
        <v>17.523</v>
      </c>
      <c r="I40" s="51">
        <v>17.655999999999999</v>
      </c>
      <c r="J40" s="145">
        <f>IF(ISNUMBER(I40),RANK(I40,I$3:I$150,1),"")</f>
        <v>52</v>
      </c>
      <c r="K40" s="147" t="str">
        <f>IF(ISNUMBER(J40),IF(11-J40&lt;=0,"",11-J40-(COUNTIF(J:J,J40)-1)/2),"")</f>
        <v/>
      </c>
      <c r="L40" s="148">
        <f>IF(ISNUMBER(I40),I40,90)</f>
        <v>17.655999999999999</v>
      </c>
      <c r="M40" s="163">
        <f>H40+L40</f>
        <v>35.179000000000002</v>
      </c>
      <c r="N40" s="145">
        <f>RANK(M40,M$3:M$150,1)</f>
        <v>38</v>
      </c>
      <c r="O40" s="39"/>
    </row>
    <row r="41" spans="1:15" x14ac:dyDescent="0.2">
      <c r="A41" s="136">
        <v>23</v>
      </c>
      <c r="B41" s="136">
        <v>35</v>
      </c>
      <c r="C41" s="137" t="s">
        <v>67</v>
      </c>
      <c r="D41" s="138" t="s">
        <v>87</v>
      </c>
      <c r="E41" s="50">
        <v>17.731000000000002</v>
      </c>
      <c r="F41" s="145">
        <f>IF(ISNUMBER(E41),RANK(E41,E$3:E$150,1),"")</f>
        <v>59</v>
      </c>
      <c r="G41" s="147" t="str">
        <f>IF(ISNUMBER(F41),IF(11-F41&lt;=0,"",11-F41-(COUNTIF(F:F,F41)-1)/2),"")</f>
        <v/>
      </c>
      <c r="H41" s="148">
        <f>IF(ISNUMBER(E41),E41,90)</f>
        <v>17.731000000000002</v>
      </c>
      <c r="I41" s="131">
        <v>17.695</v>
      </c>
      <c r="J41" s="145">
        <f>IF(ISNUMBER(I41),RANK(I41,I$3:I$150,1),"")</f>
        <v>56</v>
      </c>
      <c r="K41" s="147" t="str">
        <f>IF(ISNUMBER(J41),IF(11-J41&lt;=0,"",11-J41-(COUNTIF(J:J,J41)-1)/2),"")</f>
        <v/>
      </c>
      <c r="L41" s="148">
        <f>IF(ISNUMBER(I41),I41,90)</f>
        <v>17.695</v>
      </c>
      <c r="M41" s="163">
        <f>H41+L41</f>
        <v>35.426000000000002</v>
      </c>
      <c r="N41" s="145">
        <f>RANK(M41,M$3:M$150,1)</f>
        <v>39</v>
      </c>
      <c r="O41" s="39"/>
    </row>
    <row r="42" spans="1:15" x14ac:dyDescent="0.2">
      <c r="A42" s="136">
        <v>40</v>
      </c>
      <c r="B42" s="136">
        <v>24</v>
      </c>
      <c r="C42" s="137" t="s">
        <v>58</v>
      </c>
      <c r="D42" s="138" t="s">
        <v>207</v>
      </c>
      <c r="E42" s="50">
        <v>17.835999999999999</v>
      </c>
      <c r="F42" s="145">
        <f>IF(ISNUMBER(E42),RANK(E42,E$3:E$150,1),"")</f>
        <v>61</v>
      </c>
      <c r="G42" s="147" t="str">
        <f>IF(ISNUMBER(F42),IF(11-F42&lt;=0,"",11-F42-(COUNTIF(F:F,F42)-1)/2),"")</f>
        <v/>
      </c>
      <c r="H42" s="148">
        <f>IF(ISNUMBER(E42),E42,90)</f>
        <v>17.835999999999999</v>
      </c>
      <c r="I42" s="131">
        <v>17.66</v>
      </c>
      <c r="J42" s="145">
        <f>IF(ISNUMBER(I42),RANK(I42,I$3:I$150,1),"")</f>
        <v>53</v>
      </c>
      <c r="K42" s="147" t="str">
        <f>IF(ISNUMBER(J42),IF(11-J42&lt;=0,"",11-J42-(COUNTIF(J:J,J42)-1)/2),"")</f>
        <v/>
      </c>
      <c r="L42" s="148">
        <f>IF(ISNUMBER(I42),I42,90)</f>
        <v>17.66</v>
      </c>
      <c r="M42" s="163">
        <f>H42+L42</f>
        <v>35.495999999999995</v>
      </c>
      <c r="N42" s="145">
        <f>RANK(M42,M$3:M$150,1)</f>
        <v>40</v>
      </c>
      <c r="O42" s="39"/>
    </row>
    <row r="43" spans="1:15" x14ac:dyDescent="0.2">
      <c r="A43" s="136">
        <v>31</v>
      </c>
      <c r="B43" s="136">
        <v>41</v>
      </c>
      <c r="C43" s="137" t="s">
        <v>58</v>
      </c>
      <c r="D43" s="140" t="s">
        <v>205</v>
      </c>
      <c r="E43" s="50">
        <v>17.625</v>
      </c>
      <c r="F43" s="145">
        <f>IF(ISNUMBER(E43),RANK(E43,E$3:E$150,1),"")</f>
        <v>57</v>
      </c>
      <c r="G43" s="147" t="str">
        <f>IF(ISNUMBER(F43),IF(11-F43&lt;=0,"",11-F43-(COUNTIF(F:F,F43)-1)/2),"")</f>
        <v/>
      </c>
      <c r="H43" s="148">
        <f>IF(ISNUMBER(E43),E43,90)</f>
        <v>17.625</v>
      </c>
      <c r="I43" s="66">
        <v>17.959</v>
      </c>
      <c r="J43" s="145">
        <f>IF(ISNUMBER(I43),RANK(I43,I$3:I$150,1),"")</f>
        <v>59</v>
      </c>
      <c r="K43" s="147" t="str">
        <f>IF(ISNUMBER(J43),IF(11-J43&lt;=0,"",11-J43-(COUNTIF(J:J,J43)-1)/2),"")</f>
        <v/>
      </c>
      <c r="L43" s="148">
        <f>IF(ISNUMBER(I43),I43,90)</f>
        <v>17.959</v>
      </c>
      <c r="M43" s="163">
        <f>H43+L43</f>
        <v>35.584000000000003</v>
      </c>
      <c r="N43" s="145">
        <f>RANK(M43,M$3:M$150,1)</f>
        <v>41</v>
      </c>
      <c r="O43" s="39"/>
    </row>
    <row r="44" spans="1:15" x14ac:dyDescent="0.2">
      <c r="A44" s="136">
        <v>61</v>
      </c>
      <c r="B44" s="136">
        <v>89</v>
      </c>
      <c r="C44" s="137" t="s">
        <v>56</v>
      </c>
      <c r="D44" s="140" t="s">
        <v>106</v>
      </c>
      <c r="E44" s="50">
        <v>18.196000000000002</v>
      </c>
      <c r="F44" s="145">
        <f>IF(ISNUMBER(E44),RANK(E44,E$3:E$150,1),"")</f>
        <v>63</v>
      </c>
      <c r="G44" s="147" t="str">
        <f>IF(ISNUMBER(F44),IF(11-F44&lt;=0,"",11-F44-(COUNTIF(F:F,F44)-1)/2),"")</f>
        <v/>
      </c>
      <c r="H44" s="148">
        <f>IF(ISNUMBER(E44),E44,90)</f>
        <v>18.196000000000002</v>
      </c>
      <c r="I44" s="51">
        <v>17.693000000000001</v>
      </c>
      <c r="J44" s="145">
        <f>IF(ISNUMBER(I44),RANK(I44,I$3:I$150,1),"")</f>
        <v>55</v>
      </c>
      <c r="K44" s="147" t="str">
        <f>IF(ISNUMBER(J44),IF(11-J44&lt;=0,"",11-J44-(COUNTIF(J:J,J44)-1)/2),"")</f>
        <v/>
      </c>
      <c r="L44" s="148">
        <f>IF(ISNUMBER(I44),I44,90)</f>
        <v>17.693000000000001</v>
      </c>
      <c r="M44" s="163">
        <f>H44+L44</f>
        <v>35.889000000000003</v>
      </c>
      <c r="N44" s="145">
        <f>RANK(M44,M$3:M$150,1)</f>
        <v>42</v>
      </c>
      <c r="O44" s="39"/>
    </row>
    <row r="45" spans="1:15" x14ac:dyDescent="0.2">
      <c r="A45" s="136">
        <v>76</v>
      </c>
      <c r="B45" s="136">
        <v>95</v>
      </c>
      <c r="C45" s="137" t="s">
        <v>61</v>
      </c>
      <c r="D45" s="138" t="s">
        <v>86</v>
      </c>
      <c r="E45" s="50">
        <v>18.379000000000001</v>
      </c>
      <c r="F45" s="145">
        <f>IF(ISNUMBER(E45),RANK(E45,E$3:E$150,1),"")</f>
        <v>65</v>
      </c>
      <c r="G45" s="147" t="str">
        <f>IF(ISNUMBER(F45),IF(11-F45&lt;=0,"",11-F45-(COUNTIF(F:F,F45)-1)/2),"")</f>
        <v/>
      </c>
      <c r="H45" s="148">
        <f>IF(ISNUMBER(E45),E45,90)</f>
        <v>18.379000000000001</v>
      </c>
      <c r="I45" s="51">
        <v>17.689</v>
      </c>
      <c r="J45" s="145">
        <f>IF(ISNUMBER(I45),RANK(I45,I$3:I$150,1),"")</f>
        <v>54</v>
      </c>
      <c r="K45" s="147" t="str">
        <f>IF(ISNUMBER(J45),IF(11-J45&lt;=0,"",11-J45-(COUNTIF(J:J,J45)-1)/2),"")</f>
        <v/>
      </c>
      <c r="L45" s="148">
        <f>IF(ISNUMBER(I45),I45,90)</f>
        <v>17.689</v>
      </c>
      <c r="M45" s="163">
        <f>H45+L45</f>
        <v>36.067999999999998</v>
      </c>
      <c r="N45" s="145">
        <f>RANK(M45,M$3:M$150,1)</f>
        <v>43</v>
      </c>
      <c r="O45" s="39"/>
    </row>
    <row r="46" spans="1:15" x14ac:dyDescent="0.2">
      <c r="A46" s="136">
        <v>43</v>
      </c>
      <c r="B46" s="136">
        <v>112</v>
      </c>
      <c r="C46" s="137" t="s">
        <v>61</v>
      </c>
      <c r="D46" s="140" t="s">
        <v>186</v>
      </c>
      <c r="E46" s="63">
        <v>18.132000000000001</v>
      </c>
      <c r="F46" s="145">
        <f>IF(ISNUMBER(E46),RANK(E46,E$3:E$150,1),"")</f>
        <v>62</v>
      </c>
      <c r="G46" s="147" t="str">
        <f>IF(ISNUMBER(F46),IF(11-F46&lt;=0,"",11-F46-(COUNTIF(F:F,F46)-1)/2),"")</f>
        <v/>
      </c>
      <c r="H46" s="148">
        <f>IF(ISNUMBER(E46),E46,90)</f>
        <v>18.132000000000001</v>
      </c>
      <c r="I46" s="51">
        <v>18.030999999999999</v>
      </c>
      <c r="J46" s="145">
        <f>IF(ISNUMBER(I46),RANK(I46,I$3:I$150,1),"")</f>
        <v>60</v>
      </c>
      <c r="K46" s="147" t="str">
        <f>IF(ISNUMBER(J46),IF(11-J46&lt;=0,"",11-J46-(COUNTIF(J:J,J46)-1)/2),"")</f>
        <v/>
      </c>
      <c r="L46" s="148">
        <f>IF(ISNUMBER(I46),I46,90)</f>
        <v>18.030999999999999</v>
      </c>
      <c r="M46" s="163">
        <f>H46+L46</f>
        <v>36.162999999999997</v>
      </c>
      <c r="N46" s="145">
        <f>RANK(M46,M$3:M$150,1)</f>
        <v>44</v>
      </c>
      <c r="O46" s="39"/>
    </row>
    <row r="47" spans="1:15" x14ac:dyDescent="0.2">
      <c r="A47" s="136">
        <v>52</v>
      </c>
      <c r="B47" s="136">
        <v>74</v>
      </c>
      <c r="C47" s="137" t="s">
        <v>58</v>
      </c>
      <c r="D47" s="138" t="s">
        <v>214</v>
      </c>
      <c r="E47" s="50">
        <v>18.547999999999998</v>
      </c>
      <c r="F47" s="145">
        <f>IF(ISNUMBER(E47),RANK(E47,E$3:E$150,1),"")</f>
        <v>67</v>
      </c>
      <c r="G47" s="147" t="str">
        <f>IF(ISNUMBER(F47),IF(11-F47&lt;=0,"",11-F47-(COUNTIF(F:F,F47)-1)/2),"")</f>
        <v/>
      </c>
      <c r="H47" s="148">
        <f>IF(ISNUMBER(E47),E47,90)</f>
        <v>18.547999999999998</v>
      </c>
      <c r="I47" s="131">
        <v>17.8</v>
      </c>
      <c r="J47" s="145">
        <f>IF(ISNUMBER(I47),RANK(I47,I$3:I$150,1),"")</f>
        <v>57</v>
      </c>
      <c r="K47" s="147" t="str">
        <f>IF(ISNUMBER(J47),IF(11-J47&lt;=0,"",11-J47-(COUNTIF(J:J,J47)-1)/2),"")</f>
        <v/>
      </c>
      <c r="L47" s="148">
        <f>IF(ISNUMBER(I47),I47,90)</f>
        <v>17.8</v>
      </c>
      <c r="M47" s="163">
        <f>H47+L47</f>
        <v>36.347999999999999</v>
      </c>
      <c r="N47" s="145">
        <f>RANK(M47,M$3:M$150,1)</f>
        <v>45</v>
      </c>
      <c r="O47" s="39"/>
    </row>
    <row r="48" spans="1:15" x14ac:dyDescent="0.2">
      <c r="A48" s="136">
        <v>71</v>
      </c>
      <c r="B48" s="136">
        <v>85</v>
      </c>
      <c r="C48" s="137" t="s">
        <v>61</v>
      </c>
      <c r="D48" s="138" t="s">
        <v>221</v>
      </c>
      <c r="E48" s="127">
        <v>18.23</v>
      </c>
      <c r="F48" s="145">
        <f>IF(ISNUMBER(E48),RANK(E48,E$3:E$150,1),"")</f>
        <v>64</v>
      </c>
      <c r="G48" s="147" t="str">
        <f>IF(ISNUMBER(F48),IF(11-F48&lt;=0,"",11-F48-(COUNTIF(F:F,F48)-1)/2),"")</f>
        <v/>
      </c>
      <c r="H48" s="148">
        <f>IF(ISNUMBER(E48),E48,90)</f>
        <v>18.23</v>
      </c>
      <c r="I48" s="51">
        <v>18.207000000000001</v>
      </c>
      <c r="J48" s="145">
        <f>IF(ISNUMBER(I48),RANK(I48,I$3:I$150,1),"")</f>
        <v>61</v>
      </c>
      <c r="K48" s="147" t="str">
        <f>IF(ISNUMBER(J48),IF(11-J48&lt;=0,"",11-J48-(COUNTIF(J:J,J48)-1)/2),"")</f>
        <v/>
      </c>
      <c r="L48" s="148">
        <f>IF(ISNUMBER(I48),I48,90)</f>
        <v>18.207000000000001</v>
      </c>
      <c r="M48" s="163">
        <f>H48+L48</f>
        <v>36.436999999999998</v>
      </c>
      <c r="N48" s="145">
        <f>RANK(M48,M$3:M$150,1)</f>
        <v>46</v>
      </c>
      <c r="O48" s="39"/>
    </row>
    <row r="49" spans="1:15" x14ac:dyDescent="0.2">
      <c r="A49" s="136">
        <v>106</v>
      </c>
      <c r="B49" s="136">
        <v>96</v>
      </c>
      <c r="C49" s="137" t="s">
        <v>61</v>
      </c>
      <c r="D49" s="139" t="s">
        <v>238</v>
      </c>
      <c r="E49" s="50">
        <v>17.521999999999998</v>
      </c>
      <c r="F49" s="145">
        <f>IF(ISNUMBER(E49),RANK(E49,E$3:E$150,1),"")</f>
        <v>55</v>
      </c>
      <c r="G49" s="147" t="str">
        <f>IF(ISNUMBER(F49),IF(11-F49&lt;=0,"",11-F49-(COUNTIF(F:F,F49)-1)/2),"")</f>
        <v/>
      </c>
      <c r="H49" s="148">
        <f>IF(ISNUMBER(E49),E49,90)</f>
        <v>17.521999999999998</v>
      </c>
      <c r="I49" s="51">
        <v>19.131</v>
      </c>
      <c r="J49" s="145">
        <f>IF(ISNUMBER(I49),RANK(I49,I$3:I$150,1),"")</f>
        <v>64</v>
      </c>
      <c r="K49" s="147" t="str">
        <f>IF(ISNUMBER(J49),IF(11-J49&lt;=0,"",11-J49-(COUNTIF(J:J,J49)-1)/2),"")</f>
        <v/>
      </c>
      <c r="L49" s="148">
        <f>IF(ISNUMBER(I49),I49,90)</f>
        <v>19.131</v>
      </c>
      <c r="M49" s="163">
        <f>H49+L49</f>
        <v>36.652999999999999</v>
      </c>
      <c r="N49" s="145">
        <f>RANK(M49,M$3:M$150,1)</f>
        <v>47</v>
      </c>
      <c r="O49" s="39"/>
    </row>
    <row r="50" spans="1:15" x14ac:dyDescent="0.2">
      <c r="A50" s="136">
        <v>34</v>
      </c>
      <c r="B50" s="136">
        <v>16</v>
      </c>
      <c r="C50" s="137" t="s">
        <v>58</v>
      </c>
      <c r="D50" s="140" t="s">
        <v>85</v>
      </c>
      <c r="E50" s="126">
        <v>16.14</v>
      </c>
      <c r="F50" s="145">
        <f>IF(ISNUMBER(E50),RANK(E50,E$3:E$150,1),"")</f>
        <v>5</v>
      </c>
      <c r="G50" s="147">
        <f>IF(ISNUMBER(F50),IF(11-F50&lt;=0,"",11-F50-(COUNTIF(F:F,F50)-1)/2),"")</f>
        <v>6</v>
      </c>
      <c r="H50" s="148">
        <f>IF(ISNUMBER(E50),E50,90)</f>
        <v>16.14</v>
      </c>
      <c r="I50" s="66">
        <v>21.440999999999999</v>
      </c>
      <c r="J50" s="145">
        <f>IF(ISNUMBER(I50),RANK(I50,I$3:I$150,1),"")</f>
        <v>68</v>
      </c>
      <c r="K50" s="147" t="str">
        <f>IF(ISNUMBER(J50),IF(11-J50&lt;=0,"",11-J50-(COUNTIF(J:J,J50)-1)/2),"")</f>
        <v/>
      </c>
      <c r="L50" s="148">
        <f>IF(ISNUMBER(I50),I50,90)</f>
        <v>21.440999999999999</v>
      </c>
      <c r="M50" s="163">
        <f>H50+L50</f>
        <v>37.581000000000003</v>
      </c>
      <c r="N50" s="145">
        <f>RANK(M50,M$3:M$150,1)</f>
        <v>48</v>
      </c>
      <c r="O50" s="39"/>
    </row>
    <row r="51" spans="1:15" x14ac:dyDescent="0.2">
      <c r="A51" s="136">
        <v>3</v>
      </c>
      <c r="B51" s="136">
        <v>12</v>
      </c>
      <c r="C51" s="137" t="s">
        <v>109</v>
      </c>
      <c r="D51" s="138" t="s">
        <v>168</v>
      </c>
      <c r="E51" s="50">
        <v>21.193999999999999</v>
      </c>
      <c r="F51" s="145">
        <f>IF(ISNUMBER(E51),RANK(E51,E$3:E$150,1),"")</f>
        <v>72</v>
      </c>
      <c r="G51" s="147" t="str">
        <f>IF(ISNUMBER(F51),IF(11-F51&lt;=0,"",11-F51-(COUNTIF(F:F,F51)-1)/2),"")</f>
        <v/>
      </c>
      <c r="H51" s="148">
        <f>IF(ISNUMBER(E51),E51,90)</f>
        <v>21.193999999999999</v>
      </c>
      <c r="I51" s="51">
        <v>16.471</v>
      </c>
      <c r="J51" s="145">
        <f>IF(ISNUMBER(I51),RANK(I51,I$3:I$150,1),"")</f>
        <v>24</v>
      </c>
      <c r="K51" s="147" t="str">
        <f>IF(ISNUMBER(J51),IF(11-J51&lt;=0,"",11-J51-(COUNTIF(J:J,J51)-1)/2),"")</f>
        <v/>
      </c>
      <c r="L51" s="148">
        <f>IF(ISNUMBER(I51),I51,90)</f>
        <v>16.471</v>
      </c>
      <c r="M51" s="163">
        <f>H51+L51</f>
        <v>37.664999999999999</v>
      </c>
      <c r="N51" s="145">
        <f>RANK(M51,M$3:M$150,1)</f>
        <v>49</v>
      </c>
      <c r="O51" s="39"/>
    </row>
    <row r="52" spans="1:15" x14ac:dyDescent="0.2">
      <c r="A52" s="136">
        <v>82</v>
      </c>
      <c r="B52" s="136">
        <v>60</v>
      </c>
      <c r="C52" s="137" t="s">
        <v>61</v>
      </c>
      <c r="D52" s="140" t="s">
        <v>226</v>
      </c>
      <c r="E52" s="50">
        <v>21.748000000000001</v>
      </c>
      <c r="F52" s="145">
        <f>IF(ISNUMBER(E52),RANK(E52,E$3:E$150,1),"")</f>
        <v>76</v>
      </c>
      <c r="G52" s="147" t="str">
        <f>IF(ISNUMBER(F52),IF(11-F52&lt;=0,"",11-F52-(COUNTIF(F:F,F52)-1)/2),"")</f>
        <v/>
      </c>
      <c r="H52" s="148">
        <f>IF(ISNUMBER(E52),E52,90)</f>
        <v>21.748000000000001</v>
      </c>
      <c r="I52" s="51">
        <v>15.968999999999999</v>
      </c>
      <c r="J52" s="145">
        <f>IF(ISNUMBER(I52),RANK(I52,I$3:I$150,1),"")</f>
        <v>5</v>
      </c>
      <c r="K52" s="147">
        <f>IF(ISNUMBER(J52),IF(11-J52&lt;=0,"",11-J52-(COUNTIF(J:J,J52)-1)/2),"")</f>
        <v>6</v>
      </c>
      <c r="L52" s="148">
        <f>IF(ISNUMBER(I52),I52,90)</f>
        <v>15.968999999999999</v>
      </c>
      <c r="M52" s="163">
        <f>H52+L52</f>
        <v>37.716999999999999</v>
      </c>
      <c r="N52" s="145">
        <f>RANK(M52,M$3:M$150,1)</f>
        <v>50</v>
      </c>
      <c r="O52" s="39"/>
    </row>
    <row r="53" spans="1:15" x14ac:dyDescent="0.2">
      <c r="A53" s="136">
        <v>2</v>
      </c>
      <c r="B53" s="136">
        <v>103</v>
      </c>
      <c r="C53" s="137" t="s">
        <v>64</v>
      </c>
      <c r="D53" s="138" t="s">
        <v>108</v>
      </c>
      <c r="E53" s="50">
        <v>16.245999999999999</v>
      </c>
      <c r="F53" s="145">
        <f>IF(ISNUMBER(E53),RANK(E53,E$3:E$150,1),"")</f>
        <v>8</v>
      </c>
      <c r="G53" s="147">
        <f>IF(ISNUMBER(F53),IF(11-F53&lt;=0,"",11-F53-(COUNTIF(F:F,F53)-1)/2),"")</f>
        <v>2.5</v>
      </c>
      <c r="H53" s="148">
        <f>IF(ISNUMBER(E53),E53,90)</f>
        <v>16.245999999999999</v>
      </c>
      <c r="I53" s="51">
        <v>21.472000000000001</v>
      </c>
      <c r="J53" s="145">
        <f>IF(ISNUMBER(I53),RANK(I53,I$3:I$150,1),"")</f>
        <v>70</v>
      </c>
      <c r="K53" s="147" t="str">
        <f>IF(ISNUMBER(J53),IF(11-J53&lt;=0,"",11-J53-(COUNTIF(J:J,J53)-1)/2),"")</f>
        <v/>
      </c>
      <c r="L53" s="148">
        <f>IF(ISNUMBER(I53),I53,90)</f>
        <v>21.472000000000001</v>
      </c>
      <c r="M53" s="163">
        <f>H53+L53</f>
        <v>37.718000000000004</v>
      </c>
      <c r="N53" s="145">
        <f>RANK(M53,M$3:M$150,1)</f>
        <v>51</v>
      </c>
      <c r="O53" s="39"/>
    </row>
    <row r="54" spans="1:15" x14ac:dyDescent="0.2">
      <c r="A54" s="136">
        <v>17</v>
      </c>
      <c r="B54" s="136">
        <v>45</v>
      </c>
      <c r="C54" s="137" t="s">
        <v>58</v>
      </c>
      <c r="D54" s="138" t="s">
        <v>96</v>
      </c>
      <c r="E54" s="50">
        <v>16.236000000000001</v>
      </c>
      <c r="F54" s="145">
        <f>IF(ISNUMBER(E54),RANK(E54,E$3:E$150,1),"")</f>
        <v>7</v>
      </c>
      <c r="G54" s="147">
        <f>IF(ISNUMBER(F54),IF(11-F54&lt;=0,"",11-F54-(COUNTIF(F:F,F54)-1)/2),"")</f>
        <v>4</v>
      </c>
      <c r="H54" s="148">
        <f>IF(ISNUMBER(E54),E54,90)</f>
        <v>16.236000000000001</v>
      </c>
      <c r="I54" s="51">
        <v>21.701000000000001</v>
      </c>
      <c r="J54" s="145">
        <f>IF(ISNUMBER(I54),RANK(I54,I$3:I$150,1),"")</f>
        <v>76</v>
      </c>
      <c r="K54" s="147" t="str">
        <f>IF(ISNUMBER(J54),IF(11-J54&lt;=0,"",11-J54-(COUNTIF(J:J,J54)-1)/2),"")</f>
        <v/>
      </c>
      <c r="L54" s="148">
        <f>IF(ISNUMBER(I54),I54,90)</f>
        <v>21.701000000000001</v>
      </c>
      <c r="M54" s="163">
        <f>H54+L54</f>
        <v>37.936999999999998</v>
      </c>
      <c r="N54" s="145">
        <f>RANK(M54,M$3:M$150,1)</f>
        <v>52</v>
      </c>
      <c r="O54" s="39"/>
    </row>
    <row r="55" spans="1:15" x14ac:dyDescent="0.2">
      <c r="A55" s="136">
        <v>25</v>
      </c>
      <c r="B55" s="136">
        <v>32</v>
      </c>
      <c r="C55" s="137" t="s">
        <v>61</v>
      </c>
      <c r="D55" s="139" t="s">
        <v>202</v>
      </c>
      <c r="E55" s="50">
        <v>16.600999999999999</v>
      </c>
      <c r="F55" s="145">
        <f>IF(ISNUMBER(E55),RANK(E55,E$3:E$150,1),"")</f>
        <v>28</v>
      </c>
      <c r="G55" s="147" t="str">
        <f>IF(ISNUMBER(F55),IF(11-F55&lt;=0,"",11-F55-(COUNTIF(F:F,F55)-1)/2),"")</f>
        <v/>
      </c>
      <c r="H55" s="148">
        <f>IF(ISNUMBER(E55),E55,90)</f>
        <v>16.600999999999999</v>
      </c>
      <c r="I55" s="66">
        <v>21.443000000000001</v>
      </c>
      <c r="J55" s="145">
        <f>IF(ISNUMBER(I55),RANK(I55,I$3:I$150,1),"")</f>
        <v>69</v>
      </c>
      <c r="K55" s="147" t="str">
        <f>IF(ISNUMBER(J55),IF(11-J55&lt;=0,"",11-J55-(COUNTIF(J:J,J55)-1)/2),"")</f>
        <v/>
      </c>
      <c r="L55" s="148">
        <f>IF(ISNUMBER(I55),I55,90)</f>
        <v>21.443000000000001</v>
      </c>
      <c r="M55" s="163">
        <f>H55+L55</f>
        <v>38.043999999999997</v>
      </c>
      <c r="N55" s="145">
        <f>RANK(M55,M$3:M$150,1)</f>
        <v>53</v>
      </c>
      <c r="O55" s="39"/>
    </row>
    <row r="56" spans="1:15" x14ac:dyDescent="0.2">
      <c r="A56" s="136">
        <v>29</v>
      </c>
      <c r="B56" s="136">
        <v>17</v>
      </c>
      <c r="C56" s="137" t="s">
        <v>58</v>
      </c>
      <c r="D56" s="138" t="s">
        <v>203</v>
      </c>
      <c r="E56" s="50">
        <v>16.547999999999998</v>
      </c>
      <c r="F56" s="145">
        <f>IF(ISNUMBER(E56),RANK(E56,E$3:E$150,1),"")</f>
        <v>23</v>
      </c>
      <c r="G56" s="147" t="str">
        <f>IF(ISNUMBER(F56),IF(11-F56&lt;=0,"",11-F56-(COUNTIF(F:F,F56)-1)/2),"")</f>
        <v/>
      </c>
      <c r="H56" s="148">
        <f>IF(ISNUMBER(E56),E56,90)</f>
        <v>16.547999999999998</v>
      </c>
      <c r="I56" s="131">
        <v>21.5</v>
      </c>
      <c r="J56" s="145">
        <f>IF(ISNUMBER(I56),RANK(I56,I$3:I$150,1),"")</f>
        <v>72</v>
      </c>
      <c r="K56" s="147" t="str">
        <f>IF(ISNUMBER(J56),IF(11-J56&lt;=0,"",11-J56-(COUNTIF(J:J,J56)-1)/2),"")</f>
        <v/>
      </c>
      <c r="L56" s="148">
        <f>IF(ISNUMBER(I56),I56,90)</f>
        <v>21.5</v>
      </c>
      <c r="M56" s="163">
        <f>H56+L56</f>
        <v>38.048000000000002</v>
      </c>
      <c r="N56" s="145">
        <f>RANK(M56,M$3:M$150,1)</f>
        <v>54</v>
      </c>
      <c r="O56" s="39"/>
    </row>
    <row r="57" spans="1:15" x14ac:dyDescent="0.2">
      <c r="A57" s="136">
        <v>86</v>
      </c>
      <c r="B57" s="136">
        <v>59</v>
      </c>
      <c r="C57" s="137" t="s">
        <v>58</v>
      </c>
      <c r="D57" s="140" t="s">
        <v>190</v>
      </c>
      <c r="E57" s="50">
        <v>16.495999999999999</v>
      </c>
      <c r="F57" s="145">
        <f>IF(ISNUMBER(E57),RANK(E57,E$3:E$150,1),"")</f>
        <v>20</v>
      </c>
      <c r="G57" s="147" t="str">
        <f>IF(ISNUMBER(F57),IF(11-F57&lt;=0,"",11-F57-(COUNTIF(F:F,F57)-1)/2),"")</f>
        <v/>
      </c>
      <c r="H57" s="148">
        <f>IF(ISNUMBER(E57),E57,90)</f>
        <v>16.495999999999999</v>
      </c>
      <c r="I57" s="51">
        <v>21.553999999999998</v>
      </c>
      <c r="J57" s="145">
        <f>IF(ISNUMBER(I57),RANK(I57,I$3:I$150,1),"")</f>
        <v>73</v>
      </c>
      <c r="K57" s="147" t="str">
        <f>IF(ISNUMBER(J57),IF(11-J57&lt;=0,"",11-J57-(COUNTIF(J:J,J57)-1)/2),"")</f>
        <v/>
      </c>
      <c r="L57" s="148">
        <f>IF(ISNUMBER(I57),I57,90)</f>
        <v>21.553999999999998</v>
      </c>
      <c r="M57" s="163">
        <f>H57+L57</f>
        <v>38.049999999999997</v>
      </c>
      <c r="N57" s="145">
        <f>RANK(M57,M$3:M$150,1)</f>
        <v>55</v>
      </c>
      <c r="O57" s="39"/>
    </row>
    <row r="58" spans="1:15" x14ac:dyDescent="0.2">
      <c r="A58" s="136">
        <v>73</v>
      </c>
      <c r="B58" s="136">
        <v>27</v>
      </c>
      <c r="C58" s="137" t="s">
        <v>61</v>
      </c>
      <c r="D58" s="138" t="s">
        <v>107</v>
      </c>
      <c r="E58" s="50">
        <v>16.568000000000001</v>
      </c>
      <c r="F58" s="145">
        <f>IF(ISNUMBER(E58),RANK(E58,E$3:E$150,1),"")</f>
        <v>26</v>
      </c>
      <c r="G58" s="147" t="str">
        <f>IF(ISNUMBER(F58),IF(11-F58&lt;=0,"",11-F58-(COUNTIF(F:F,F58)-1)/2),"")</f>
        <v/>
      </c>
      <c r="H58" s="148">
        <f>IF(ISNUMBER(E58),E58,90)</f>
        <v>16.568000000000001</v>
      </c>
      <c r="I58" s="51">
        <v>21.489000000000001</v>
      </c>
      <c r="J58" s="145">
        <f>IF(ISNUMBER(I58),RANK(I58,I$3:I$150,1),"")</f>
        <v>71</v>
      </c>
      <c r="K58" s="147" t="str">
        <f>IF(ISNUMBER(J58),IF(11-J58&lt;=0,"",11-J58-(COUNTIF(J:J,J58)-1)/2),"")</f>
        <v/>
      </c>
      <c r="L58" s="148">
        <f>IF(ISNUMBER(I58),I58,90)</f>
        <v>21.489000000000001</v>
      </c>
      <c r="M58" s="163">
        <f>H58+L58</f>
        <v>38.057000000000002</v>
      </c>
      <c r="N58" s="145">
        <f>RANK(M58,M$3:M$150,1)</f>
        <v>56</v>
      </c>
      <c r="O58" s="39"/>
    </row>
    <row r="59" spans="1:15" x14ac:dyDescent="0.2">
      <c r="A59" s="136">
        <v>77</v>
      </c>
      <c r="B59" s="136">
        <v>51</v>
      </c>
      <c r="C59" s="137" t="s">
        <v>56</v>
      </c>
      <c r="D59" s="138" t="s">
        <v>81</v>
      </c>
      <c r="E59" s="50">
        <v>21.420999999999999</v>
      </c>
      <c r="F59" s="145">
        <f>IF(ISNUMBER(E59),RANK(E59,E$3:E$150,1),"")</f>
        <v>73</v>
      </c>
      <c r="G59" s="147" t="str">
        <f>IF(ISNUMBER(F59),IF(11-F59&lt;=0,"",11-F59-(COUNTIF(F:F,F59)-1)/2),"")</f>
        <v/>
      </c>
      <c r="H59" s="148">
        <f>IF(ISNUMBER(E59),E59,90)</f>
        <v>21.420999999999999</v>
      </c>
      <c r="I59" s="51">
        <v>16.690999999999999</v>
      </c>
      <c r="J59" s="145">
        <f>IF(ISNUMBER(I59),RANK(I59,I$3:I$150,1),"")</f>
        <v>30</v>
      </c>
      <c r="K59" s="147" t="str">
        <f>IF(ISNUMBER(J59),IF(11-J59&lt;=0,"",11-J59-(COUNTIF(J:J,J59)-1)/2),"")</f>
        <v/>
      </c>
      <c r="L59" s="148">
        <f>IF(ISNUMBER(I59),I59,90)</f>
        <v>16.690999999999999</v>
      </c>
      <c r="M59" s="163">
        <f>H59+L59</f>
        <v>38.111999999999995</v>
      </c>
      <c r="N59" s="145">
        <f>RANK(M59,M$3:M$150,1)</f>
        <v>57</v>
      </c>
      <c r="O59" s="39"/>
    </row>
    <row r="60" spans="1:15" x14ac:dyDescent="0.2">
      <c r="A60" s="136">
        <v>37</v>
      </c>
      <c r="B60" s="136">
        <v>50</v>
      </c>
      <c r="C60" s="137" t="s">
        <v>58</v>
      </c>
      <c r="D60" s="138" t="s">
        <v>97</v>
      </c>
      <c r="E60" s="50">
        <v>16.901</v>
      </c>
      <c r="F60" s="145">
        <f>IF(ISNUMBER(E60),RANK(E60,E$3:E$150,1),"")</f>
        <v>36</v>
      </c>
      <c r="G60" s="147" t="str">
        <f>IF(ISNUMBER(F60),IF(11-F60&lt;=0,"",11-F60-(COUNTIF(F:F,F60)-1)/2),"")</f>
        <v/>
      </c>
      <c r="H60" s="148">
        <f>IF(ISNUMBER(E60),E60,90)</f>
        <v>16.901</v>
      </c>
      <c r="I60" s="51">
        <v>21.241</v>
      </c>
      <c r="J60" s="145">
        <f>IF(ISNUMBER(I60),RANK(I60,I$3:I$150,1),"")</f>
        <v>67</v>
      </c>
      <c r="K60" s="147" t="str">
        <f>IF(ISNUMBER(J60),IF(11-J60&lt;=0,"",11-J60-(COUNTIF(J:J,J60)-1)/2),"")</f>
        <v/>
      </c>
      <c r="L60" s="148">
        <f>IF(ISNUMBER(I60),I60,90)</f>
        <v>21.241</v>
      </c>
      <c r="M60" s="163">
        <f>H60+L60</f>
        <v>38.141999999999996</v>
      </c>
      <c r="N60" s="145">
        <f>RANK(M60,M$3:M$150,1)</f>
        <v>58</v>
      </c>
      <c r="O60" s="39"/>
    </row>
    <row r="61" spans="1:15" x14ac:dyDescent="0.2">
      <c r="A61" s="136">
        <v>90</v>
      </c>
      <c r="B61" s="136">
        <v>79</v>
      </c>
      <c r="C61" s="137" t="s">
        <v>61</v>
      </c>
      <c r="D61" s="140" t="s">
        <v>231</v>
      </c>
      <c r="E61" s="126">
        <v>16.59</v>
      </c>
      <c r="F61" s="145">
        <f>IF(ISNUMBER(E61),RANK(E61,E$3:E$150,1),"")</f>
        <v>27</v>
      </c>
      <c r="G61" s="147" t="str">
        <f>IF(ISNUMBER(F61),IF(11-F61&lt;=0,"",11-F61-(COUNTIF(F:F,F61)-1)/2),"")</f>
        <v/>
      </c>
      <c r="H61" s="148">
        <f>IF(ISNUMBER(E61),E61,90)</f>
        <v>16.59</v>
      </c>
      <c r="I61" s="51">
        <v>21.558</v>
      </c>
      <c r="J61" s="145">
        <f>IF(ISNUMBER(I61),RANK(I61,I$3:I$150,1),"")</f>
        <v>74</v>
      </c>
      <c r="K61" s="147" t="str">
        <f>IF(ISNUMBER(J61),IF(11-J61&lt;=0,"",11-J61-(COUNTIF(J:J,J61)-1)/2),"")</f>
        <v/>
      </c>
      <c r="L61" s="148">
        <f>IF(ISNUMBER(I61),I61,90)</f>
        <v>21.558</v>
      </c>
      <c r="M61" s="163">
        <f>H61+L61</f>
        <v>38.147999999999996</v>
      </c>
      <c r="N61" s="145">
        <f>RANK(M61,M$3:M$150,1)</f>
        <v>59</v>
      </c>
      <c r="O61" s="39"/>
    </row>
    <row r="62" spans="1:15" x14ac:dyDescent="0.2">
      <c r="A62" s="136">
        <v>79</v>
      </c>
      <c r="B62" s="136">
        <v>82</v>
      </c>
      <c r="C62" s="137" t="s">
        <v>58</v>
      </c>
      <c r="D62" s="140" t="s">
        <v>224</v>
      </c>
      <c r="E62" s="50">
        <v>16.433</v>
      </c>
      <c r="F62" s="145">
        <f>IF(ISNUMBER(E62),RANK(E62,E$3:E$150,1),"")</f>
        <v>18</v>
      </c>
      <c r="G62" s="147" t="str">
        <f>IF(ISNUMBER(F62),IF(11-F62&lt;=0,"",11-F62-(COUNTIF(F:F,F62)-1)/2),"")</f>
        <v/>
      </c>
      <c r="H62" s="148">
        <f>IF(ISNUMBER(E62),E62,90)</f>
        <v>16.433</v>
      </c>
      <c r="I62" s="51">
        <v>21.762</v>
      </c>
      <c r="J62" s="145">
        <f>IF(ISNUMBER(I62),RANK(I62,I$3:I$150,1),"")</f>
        <v>79</v>
      </c>
      <c r="K62" s="147" t="str">
        <f>IF(ISNUMBER(J62),IF(11-J62&lt;=0,"",11-J62-(COUNTIF(J:J,J62)-1)/2),"")</f>
        <v/>
      </c>
      <c r="L62" s="148">
        <f>IF(ISNUMBER(I62),I62,90)</f>
        <v>21.762</v>
      </c>
      <c r="M62" s="163">
        <f>H62+L62</f>
        <v>38.195</v>
      </c>
      <c r="N62" s="145">
        <f>RANK(M62,M$3:M$150,1)</f>
        <v>60</v>
      </c>
      <c r="O62" s="39"/>
    </row>
    <row r="63" spans="1:15" x14ac:dyDescent="0.2">
      <c r="A63" s="136">
        <v>101</v>
      </c>
      <c r="B63" s="136">
        <v>110</v>
      </c>
      <c r="C63" s="137" t="s">
        <v>61</v>
      </c>
      <c r="D63" s="138" t="s">
        <v>189</v>
      </c>
      <c r="E63" s="50">
        <v>16.356000000000002</v>
      </c>
      <c r="F63" s="145">
        <f>IF(ISNUMBER(E63),RANK(E63,E$3:E$150,1),"")</f>
        <v>14</v>
      </c>
      <c r="G63" s="147" t="str">
        <f>IF(ISNUMBER(F63),IF(11-F63&lt;=0,"",11-F63-(COUNTIF(F:F,F63)-1)/2),"")</f>
        <v/>
      </c>
      <c r="H63" s="148">
        <f>IF(ISNUMBER(E63),E63,90)</f>
        <v>16.356000000000002</v>
      </c>
      <c r="I63" s="51">
        <v>21.876999999999999</v>
      </c>
      <c r="J63" s="145">
        <f>IF(ISNUMBER(I63),RANK(I63,I$3:I$150,1),"")</f>
        <v>80</v>
      </c>
      <c r="K63" s="147" t="str">
        <f>IF(ISNUMBER(J63),IF(11-J63&lt;=0,"",11-J63-(COUNTIF(J:J,J63)-1)/2),"")</f>
        <v/>
      </c>
      <c r="L63" s="148">
        <f>IF(ISNUMBER(I63),I63,90)</f>
        <v>21.876999999999999</v>
      </c>
      <c r="M63" s="163">
        <f>H63+L63</f>
        <v>38.233000000000004</v>
      </c>
      <c r="N63" s="145">
        <f>RANK(M63,M$3:M$150,1)</f>
        <v>61</v>
      </c>
      <c r="O63" s="39"/>
    </row>
    <row r="64" spans="1:15" x14ac:dyDescent="0.2">
      <c r="A64" s="136">
        <v>8</v>
      </c>
      <c r="B64" s="136">
        <v>30</v>
      </c>
      <c r="C64" s="137" t="s">
        <v>64</v>
      </c>
      <c r="D64" s="138" t="s">
        <v>103</v>
      </c>
      <c r="E64" s="126">
        <v>21.882000000000001</v>
      </c>
      <c r="F64" s="145">
        <f>IF(ISNUMBER(E64),RANK(E64,E$3:E$150,1),"")</f>
        <v>79</v>
      </c>
      <c r="G64" s="147" t="str">
        <f>IF(ISNUMBER(F64),IF(11-F64&lt;=0,"",11-F64-(COUNTIF(F:F,F64)-1)/2),"")</f>
        <v/>
      </c>
      <c r="H64" s="148">
        <f>IF(ISNUMBER(E64),E64,90)</f>
        <v>21.882000000000001</v>
      </c>
      <c r="I64" s="51">
        <v>16.369</v>
      </c>
      <c r="J64" s="145">
        <f>IF(ISNUMBER(I64),RANK(I64,I$3:I$150,1),"")</f>
        <v>14</v>
      </c>
      <c r="K64" s="147" t="str">
        <f>IF(ISNUMBER(J64),IF(11-J64&lt;=0,"",11-J64-(COUNTIF(J:J,J64)-1)/2),"")</f>
        <v/>
      </c>
      <c r="L64" s="148">
        <f>IF(ISNUMBER(I64),I64,90)</f>
        <v>16.369</v>
      </c>
      <c r="M64" s="163">
        <f>H64+L64</f>
        <v>38.251000000000005</v>
      </c>
      <c r="N64" s="145">
        <f>RANK(M64,M$3:M$150,1)</f>
        <v>62</v>
      </c>
      <c r="O64" s="39"/>
    </row>
    <row r="65" spans="1:15" x14ac:dyDescent="0.2">
      <c r="A65" s="136">
        <v>5</v>
      </c>
      <c r="B65" s="136">
        <v>6</v>
      </c>
      <c r="C65" s="137" t="s">
        <v>109</v>
      </c>
      <c r="D65" s="138" t="s">
        <v>110</v>
      </c>
      <c r="E65" s="63">
        <v>21.574999999999999</v>
      </c>
      <c r="F65" s="145">
        <f>IF(ISNUMBER(E65),RANK(E65,E$3:E$150,1),"")</f>
        <v>74</v>
      </c>
      <c r="G65" s="147" t="str">
        <f>IF(ISNUMBER(F65),IF(11-F65&lt;=0,"",11-F65-(COUNTIF(F:F,F65)-1)/2),"")</f>
        <v/>
      </c>
      <c r="H65" s="148">
        <f>IF(ISNUMBER(E65),E65,90)</f>
        <v>21.574999999999999</v>
      </c>
      <c r="I65" s="51">
        <v>16.923999999999999</v>
      </c>
      <c r="J65" s="145">
        <f>IF(ISNUMBER(I65),RANK(I65,I$3:I$150,1),"")</f>
        <v>39</v>
      </c>
      <c r="K65" s="147" t="str">
        <f>IF(ISNUMBER(J65),IF(11-J65&lt;=0,"",11-J65-(COUNTIF(J:J,J65)-1)/2),"")</f>
        <v/>
      </c>
      <c r="L65" s="148">
        <f>IF(ISNUMBER(I65),I65,90)</f>
        <v>16.923999999999999</v>
      </c>
      <c r="M65" s="163">
        <f>H65+L65</f>
        <v>38.498999999999995</v>
      </c>
      <c r="N65" s="145">
        <f>RANK(M65,M$3:M$150,1)</f>
        <v>63</v>
      </c>
      <c r="O65" s="39"/>
    </row>
    <row r="66" spans="1:15" x14ac:dyDescent="0.2">
      <c r="A66" s="136">
        <v>67</v>
      </c>
      <c r="B66" s="136">
        <v>62</v>
      </c>
      <c r="C66" s="137" t="s">
        <v>58</v>
      </c>
      <c r="D66" s="138" t="s">
        <v>220</v>
      </c>
      <c r="E66" s="63">
        <v>21.984000000000002</v>
      </c>
      <c r="F66" s="145">
        <f>IF(ISNUMBER(E66),RANK(E66,E$3:E$150,1),"")</f>
        <v>81</v>
      </c>
      <c r="G66" s="147" t="str">
        <f>IF(ISNUMBER(F66),IF(11-F66&lt;=0,"",11-F66-(COUNTIF(F:F,F66)-1)/2),"")</f>
        <v/>
      </c>
      <c r="H66" s="148">
        <f>IF(ISNUMBER(E66),E66,90)</f>
        <v>21.984000000000002</v>
      </c>
      <c r="I66" s="131">
        <v>16.713999999999999</v>
      </c>
      <c r="J66" s="145">
        <f>IF(ISNUMBER(I66),RANK(I66,I$3:I$150,1),"")</f>
        <v>31</v>
      </c>
      <c r="K66" s="147" t="str">
        <f>IF(ISNUMBER(J66),IF(11-J66&lt;=0,"",11-J66-(COUNTIF(J:J,J66)-1)/2),"")</f>
        <v/>
      </c>
      <c r="L66" s="148">
        <f>IF(ISNUMBER(I66),I66,90)</f>
        <v>16.713999999999999</v>
      </c>
      <c r="M66" s="163">
        <f>H66+L66</f>
        <v>38.698</v>
      </c>
      <c r="N66" s="145">
        <f>RANK(M66,M$3:M$150,1)</f>
        <v>64</v>
      </c>
      <c r="O66" s="39"/>
    </row>
    <row r="67" spans="1:15" x14ac:dyDescent="0.2">
      <c r="A67" s="136">
        <v>92</v>
      </c>
      <c r="B67" s="136">
        <v>61</v>
      </c>
      <c r="C67" s="137" t="s">
        <v>61</v>
      </c>
      <c r="D67" s="140" t="s">
        <v>181</v>
      </c>
      <c r="E67" s="63">
        <v>22.491</v>
      </c>
      <c r="F67" s="145">
        <f>IF(ISNUMBER(E67),RANK(E67,E$3:E$150,1),"")</f>
        <v>84</v>
      </c>
      <c r="G67" s="147" t="str">
        <f>IF(ISNUMBER(F67),IF(11-F67&lt;=0,"",11-F67-(COUNTIF(F:F,F67)-1)/2),"")</f>
        <v/>
      </c>
      <c r="H67" s="148">
        <f>IF(ISNUMBER(E67),E67,90)</f>
        <v>22.491</v>
      </c>
      <c r="I67" s="51">
        <v>16.364999999999998</v>
      </c>
      <c r="J67" s="145">
        <f>IF(ISNUMBER(I67),RANK(I67,I$3:I$150,1),"")</f>
        <v>13</v>
      </c>
      <c r="K67" s="147" t="str">
        <f>IF(ISNUMBER(J67),IF(11-J67&lt;=0,"",11-J67-(COUNTIF(J:J,J67)-1)/2),"")</f>
        <v/>
      </c>
      <c r="L67" s="148">
        <f>IF(ISNUMBER(I67),I67,90)</f>
        <v>16.364999999999998</v>
      </c>
      <c r="M67" s="163">
        <f>H67+L67</f>
        <v>38.855999999999995</v>
      </c>
      <c r="N67" s="145">
        <f>RANK(M67,M$3:M$150,1)</f>
        <v>65</v>
      </c>
      <c r="O67" s="39"/>
    </row>
    <row r="68" spans="1:15" x14ac:dyDescent="0.2">
      <c r="A68" s="136">
        <v>20</v>
      </c>
      <c r="B68" s="136">
        <v>11</v>
      </c>
      <c r="C68" s="137" t="s">
        <v>56</v>
      </c>
      <c r="D68" s="140" t="s">
        <v>199</v>
      </c>
      <c r="E68" s="50">
        <v>21.655999999999999</v>
      </c>
      <c r="F68" s="145">
        <f>IF(ISNUMBER(E68),RANK(E68,E$3:E$150,1),"")</f>
        <v>75</v>
      </c>
      <c r="G68" s="147" t="str">
        <f>IF(ISNUMBER(F68),IF(11-F68&lt;=0,"",11-F68-(COUNTIF(F:F,F68)-1)/2),"")</f>
        <v/>
      </c>
      <c r="H68" s="148">
        <f>IF(ISNUMBER(E68),E68,90)</f>
        <v>21.655999999999999</v>
      </c>
      <c r="I68" s="51">
        <v>17.277999999999999</v>
      </c>
      <c r="J68" s="145">
        <f>IF(ISNUMBER(I68),RANK(I68,I$3:I$150,1),"")</f>
        <v>49</v>
      </c>
      <c r="K68" s="147" t="str">
        <f>IF(ISNUMBER(J68),IF(11-J68&lt;=0,"",11-J68-(COUNTIF(J:J,J68)-1)/2),"")</f>
        <v/>
      </c>
      <c r="L68" s="148">
        <f>IF(ISNUMBER(I68),I68,90)</f>
        <v>17.277999999999999</v>
      </c>
      <c r="M68" s="163">
        <f>H68+L68</f>
        <v>38.933999999999997</v>
      </c>
      <c r="N68" s="145">
        <f>RANK(M68,M$3:M$150,1)</f>
        <v>66</v>
      </c>
      <c r="O68" s="39"/>
    </row>
    <row r="69" spans="1:15" x14ac:dyDescent="0.2">
      <c r="A69" s="136">
        <v>46</v>
      </c>
      <c r="B69" s="136">
        <v>100</v>
      </c>
      <c r="C69" s="137" t="s">
        <v>56</v>
      </c>
      <c r="D69" s="140" t="s">
        <v>63</v>
      </c>
      <c r="E69" s="50">
        <v>17.295999999999999</v>
      </c>
      <c r="F69" s="145">
        <f>IF(ISNUMBER(E69),RANK(E69,E$3:E$150,1),"")</f>
        <v>49</v>
      </c>
      <c r="G69" s="147" t="str">
        <f>IF(ISNUMBER(F69),IF(11-F69&lt;=0,"",11-F69-(COUNTIF(F:F,F69)-1)/2),"")</f>
        <v/>
      </c>
      <c r="H69" s="148">
        <f>IF(ISNUMBER(E69),E69,90)</f>
        <v>17.295999999999999</v>
      </c>
      <c r="I69" s="51">
        <v>21.715</v>
      </c>
      <c r="J69" s="145">
        <f>IF(ISNUMBER(I69),RANK(I69,I$3:I$150,1),"")</f>
        <v>77</v>
      </c>
      <c r="K69" s="147" t="str">
        <f>IF(ISNUMBER(J69),IF(11-J69&lt;=0,"",11-J69-(COUNTIF(J:J,J69)-1)/2),"")</f>
        <v/>
      </c>
      <c r="L69" s="148">
        <f>IF(ISNUMBER(I69),I69,90)</f>
        <v>21.715</v>
      </c>
      <c r="M69" s="163">
        <f>H69+L69</f>
        <v>39.010999999999996</v>
      </c>
      <c r="N69" s="145">
        <f>RANK(M69,M$3:M$150,1)</f>
        <v>67</v>
      </c>
      <c r="O69" s="39"/>
    </row>
    <row r="70" spans="1:15" x14ac:dyDescent="0.2">
      <c r="A70" s="136">
        <v>24</v>
      </c>
      <c r="B70" s="136">
        <v>113</v>
      </c>
      <c r="C70" s="137" t="s">
        <v>64</v>
      </c>
      <c r="D70" s="138" t="s">
        <v>65</v>
      </c>
      <c r="E70" s="50">
        <v>17.065999999999999</v>
      </c>
      <c r="F70" s="145">
        <f>IF(ISNUMBER(E70),RANK(E70,E$3:E$150,1),"")</f>
        <v>43</v>
      </c>
      <c r="G70" s="147" t="str">
        <f>IF(ISNUMBER(F70),IF(11-F70&lt;=0,"",11-F70-(COUNTIF(F:F,F70)-1)/2),"")</f>
        <v/>
      </c>
      <c r="H70" s="148">
        <f>IF(ISNUMBER(E70),E70,90)</f>
        <v>17.065999999999999</v>
      </c>
      <c r="I70" s="51">
        <v>21.966000000000001</v>
      </c>
      <c r="J70" s="145">
        <f>IF(ISNUMBER(I70),RANK(I70,I$3:I$150,1),"")</f>
        <v>82</v>
      </c>
      <c r="K70" s="147" t="str">
        <f>IF(ISNUMBER(J70),IF(11-J70&lt;=0,"",11-J70-(COUNTIF(J:J,J70)-1)/2),"")</f>
        <v/>
      </c>
      <c r="L70" s="148">
        <f>IF(ISNUMBER(I70),I70,90)</f>
        <v>21.966000000000001</v>
      </c>
      <c r="M70" s="163">
        <f>H70+L70</f>
        <v>39.031999999999996</v>
      </c>
      <c r="N70" s="145">
        <f>RANK(M70,M$3:M$150,1)</f>
        <v>68</v>
      </c>
      <c r="O70" s="39"/>
    </row>
    <row r="71" spans="1:15" x14ac:dyDescent="0.2">
      <c r="A71" s="136">
        <v>109</v>
      </c>
      <c r="B71" s="136">
        <v>105</v>
      </c>
      <c r="C71" s="137" t="s">
        <v>58</v>
      </c>
      <c r="D71" s="138" t="s">
        <v>239</v>
      </c>
      <c r="E71" s="63">
        <v>21.946000000000002</v>
      </c>
      <c r="F71" s="145">
        <f>IF(ISNUMBER(E71),RANK(E71,E$3:E$150,1),"")</f>
        <v>80</v>
      </c>
      <c r="G71" s="147" t="str">
        <f>IF(ISNUMBER(F71),IF(11-F71&lt;=0,"",11-F71-(COUNTIF(F:F,F71)-1)/2),"")</f>
        <v/>
      </c>
      <c r="H71" s="148">
        <f>IF(ISNUMBER(E71),E71,90)</f>
        <v>21.946000000000002</v>
      </c>
      <c r="I71" s="51">
        <v>17.106000000000002</v>
      </c>
      <c r="J71" s="145">
        <f>IF(ISNUMBER(I71),RANK(I71,I$3:I$150,1),"")</f>
        <v>46</v>
      </c>
      <c r="K71" s="147" t="str">
        <f>IF(ISNUMBER(J71),IF(11-J71&lt;=0,"",11-J71-(COUNTIF(J:J,J71)-1)/2),"")</f>
        <v/>
      </c>
      <c r="L71" s="148">
        <f>IF(ISNUMBER(I71),I71,90)</f>
        <v>17.106000000000002</v>
      </c>
      <c r="M71" s="163">
        <f>H71+L71</f>
        <v>39.052000000000007</v>
      </c>
      <c r="N71" s="145">
        <f>RANK(M71,M$3:M$150,1)</f>
        <v>69</v>
      </c>
      <c r="O71" s="39"/>
    </row>
    <row r="72" spans="1:15" x14ac:dyDescent="0.2">
      <c r="A72" s="136">
        <v>11</v>
      </c>
      <c r="B72" s="136">
        <v>10</v>
      </c>
      <c r="C72" s="137" t="s">
        <v>71</v>
      </c>
      <c r="D72" s="139" t="s">
        <v>72</v>
      </c>
      <c r="E72" s="126">
        <v>19.454999999999998</v>
      </c>
      <c r="F72" s="145">
        <f>IF(ISNUMBER(E72),RANK(E72,E$3:E$150,1),"")</f>
        <v>69</v>
      </c>
      <c r="G72" s="147" t="str">
        <f>IF(ISNUMBER(F72),IF(11-F72&lt;=0,"",11-F72-(COUNTIF(F:F,F72)-1)/2),"")</f>
        <v/>
      </c>
      <c r="H72" s="148">
        <f>IF(ISNUMBER(E72),E72,90)</f>
        <v>19.454999999999998</v>
      </c>
      <c r="I72" s="51">
        <v>19.616</v>
      </c>
      <c r="J72" s="145">
        <f>IF(ISNUMBER(I72),RANK(I72,I$3:I$150,1),"")</f>
        <v>65</v>
      </c>
      <c r="K72" s="147" t="str">
        <f>IF(ISNUMBER(J72),IF(11-J72&lt;=0,"",11-J72-(COUNTIF(J:J,J72)-1)/2),"")</f>
        <v/>
      </c>
      <c r="L72" s="148">
        <f>IF(ISNUMBER(I72),I72,90)</f>
        <v>19.616</v>
      </c>
      <c r="M72" s="163">
        <f>H72+L72</f>
        <v>39.070999999999998</v>
      </c>
      <c r="N72" s="145">
        <f>RANK(M72,M$3:M$150,1)</f>
        <v>70</v>
      </c>
      <c r="O72" s="39"/>
    </row>
    <row r="73" spans="1:15" x14ac:dyDescent="0.2">
      <c r="A73" s="136">
        <v>45</v>
      </c>
      <c r="B73" s="136">
        <v>40</v>
      </c>
      <c r="C73" s="137" t="s">
        <v>58</v>
      </c>
      <c r="D73" s="140" t="s">
        <v>102</v>
      </c>
      <c r="E73" s="50">
        <v>17.111999999999998</v>
      </c>
      <c r="F73" s="145">
        <f>IF(ISNUMBER(E73),RANK(E73,E$3:E$150,1),"")</f>
        <v>44</v>
      </c>
      <c r="G73" s="147" t="str">
        <f>IF(ISNUMBER(F73),IF(11-F73&lt;=0,"",11-F73-(COUNTIF(F:F,F73)-1)/2),"")</f>
        <v/>
      </c>
      <c r="H73" s="148">
        <f>IF(ISNUMBER(E73),E73,90)</f>
        <v>17.111999999999998</v>
      </c>
      <c r="I73" s="51">
        <v>22.032</v>
      </c>
      <c r="J73" s="145">
        <f>IF(ISNUMBER(I73),RANK(I73,I$3:I$150,1),"")</f>
        <v>83</v>
      </c>
      <c r="K73" s="147" t="str">
        <f>IF(ISNUMBER(J73),IF(11-J73&lt;=0,"",11-J73-(COUNTIF(J:J,J73)-1)/2),"")</f>
        <v/>
      </c>
      <c r="L73" s="148">
        <f>IF(ISNUMBER(I73),I73,90)</f>
        <v>22.032</v>
      </c>
      <c r="M73" s="163">
        <f>H73+L73</f>
        <v>39.143999999999998</v>
      </c>
      <c r="N73" s="145">
        <f>RANK(M73,M$3:M$150,1)</f>
        <v>71</v>
      </c>
      <c r="O73" s="39"/>
    </row>
    <row r="74" spans="1:15" x14ac:dyDescent="0.2">
      <c r="A74" s="136">
        <v>53</v>
      </c>
      <c r="B74" s="136">
        <v>22</v>
      </c>
      <c r="C74" s="137" t="s">
        <v>58</v>
      </c>
      <c r="D74" s="140" t="s">
        <v>74</v>
      </c>
      <c r="E74" s="50">
        <v>17.032</v>
      </c>
      <c r="F74" s="145">
        <f>IF(ISNUMBER(E74),RANK(E74,E$3:E$150,1),"")</f>
        <v>42</v>
      </c>
      <c r="G74" s="147" t="str">
        <f>IF(ISNUMBER(F74),IF(11-F74&lt;=0,"",11-F74-(COUNTIF(F:F,F74)-1)/2),"")</f>
        <v/>
      </c>
      <c r="H74" s="148">
        <f>IF(ISNUMBER(E74),E74,90)</f>
        <v>17.032</v>
      </c>
      <c r="I74" s="66">
        <v>22.695</v>
      </c>
      <c r="J74" s="145">
        <f>IF(ISNUMBER(I74),RANK(I74,I$3:I$150,1),"")</f>
        <v>91</v>
      </c>
      <c r="K74" s="147" t="str">
        <f>IF(ISNUMBER(J74),IF(11-J74&lt;=0,"",11-J74-(COUNTIF(J:J,J74)-1)/2),"")</f>
        <v/>
      </c>
      <c r="L74" s="148">
        <f>IF(ISNUMBER(I74),I74,90)</f>
        <v>22.695</v>
      </c>
      <c r="M74" s="163">
        <f>H74+L74</f>
        <v>39.727000000000004</v>
      </c>
      <c r="N74" s="145">
        <f>RANK(M74,M$3:M$150,1)</f>
        <v>72</v>
      </c>
      <c r="O74" s="39"/>
    </row>
    <row r="75" spans="1:15" x14ac:dyDescent="0.2">
      <c r="A75" s="136">
        <v>49</v>
      </c>
      <c r="B75" s="136">
        <v>106</v>
      </c>
      <c r="C75" s="137" t="s">
        <v>58</v>
      </c>
      <c r="D75" s="140" t="s">
        <v>93</v>
      </c>
      <c r="E75" s="50">
        <v>22.655000000000001</v>
      </c>
      <c r="F75" s="145">
        <f>IF(ISNUMBER(E75),RANK(E75,E$3:E$150,1),"")</f>
        <v>86</v>
      </c>
      <c r="G75" s="147" t="str">
        <f>IF(ISNUMBER(F75),IF(11-F75&lt;=0,"",11-F75-(COUNTIF(F:F,F75)-1)/2),"")</f>
        <v/>
      </c>
      <c r="H75" s="148">
        <f>IF(ISNUMBER(E75),E75,90)</f>
        <v>22.655000000000001</v>
      </c>
      <c r="I75" s="131">
        <v>17.082000000000001</v>
      </c>
      <c r="J75" s="145">
        <f>IF(ISNUMBER(I75),RANK(I75,I$3:I$150,1),"")</f>
        <v>44</v>
      </c>
      <c r="K75" s="147" t="str">
        <f>IF(ISNUMBER(J75),IF(11-J75&lt;=0,"",11-J75-(COUNTIF(J:J,J75)-1)/2),"")</f>
        <v/>
      </c>
      <c r="L75" s="148">
        <f>IF(ISNUMBER(I75),I75,90)</f>
        <v>17.082000000000001</v>
      </c>
      <c r="M75" s="163">
        <f>H75+L75</f>
        <v>39.737000000000002</v>
      </c>
      <c r="N75" s="145">
        <f>RANK(M75,M$3:M$150,1)</f>
        <v>73</v>
      </c>
      <c r="O75" s="39"/>
    </row>
    <row r="76" spans="1:15" x14ac:dyDescent="0.2">
      <c r="A76" s="136">
        <v>42</v>
      </c>
      <c r="B76" s="136">
        <v>42</v>
      </c>
      <c r="C76" s="137" t="s">
        <v>58</v>
      </c>
      <c r="D76" s="140" t="s">
        <v>209</v>
      </c>
      <c r="E76" s="50">
        <v>22.658000000000001</v>
      </c>
      <c r="F76" s="145">
        <f>IF(ISNUMBER(E76),RANK(E76,E$3:E$150,1),"")</f>
        <v>87</v>
      </c>
      <c r="G76" s="147" t="str">
        <f>IF(ISNUMBER(F76),IF(11-F76&lt;=0,"",11-F76-(COUNTIF(F:F,F76)-1)/2),"")</f>
        <v/>
      </c>
      <c r="H76" s="148">
        <f>IF(ISNUMBER(E76),E76,90)</f>
        <v>22.658000000000001</v>
      </c>
      <c r="I76" s="51">
        <v>17.091000000000001</v>
      </c>
      <c r="J76" s="145">
        <f>IF(ISNUMBER(I76),RANK(I76,I$3:I$150,1),"")</f>
        <v>45</v>
      </c>
      <c r="K76" s="147" t="str">
        <f>IF(ISNUMBER(J76),IF(11-J76&lt;=0,"",11-J76-(COUNTIF(J:J,J76)-1)/2),"")</f>
        <v/>
      </c>
      <c r="L76" s="148">
        <f>IF(ISNUMBER(I76),I76,90)</f>
        <v>17.091000000000001</v>
      </c>
      <c r="M76" s="163">
        <f>H76+L76</f>
        <v>39.749000000000002</v>
      </c>
      <c r="N76" s="145">
        <f>RANK(M76,M$3:M$150,1)</f>
        <v>74</v>
      </c>
      <c r="O76" s="39"/>
    </row>
    <row r="77" spans="1:15" x14ac:dyDescent="0.2">
      <c r="A77" s="136">
        <v>33</v>
      </c>
      <c r="B77" s="136">
        <v>28</v>
      </c>
      <c r="C77" s="137" t="s">
        <v>64</v>
      </c>
      <c r="D77" s="140" t="s">
        <v>113</v>
      </c>
      <c r="E77" s="50">
        <v>17.634</v>
      </c>
      <c r="F77" s="145">
        <f>IF(ISNUMBER(E77),RANK(E77,E$3:E$150,1),"")</f>
        <v>58</v>
      </c>
      <c r="G77" s="147" t="str">
        <f>IF(ISNUMBER(F77),IF(11-F77&lt;=0,"",11-F77-(COUNTIF(F:F,F77)-1)/2),"")</f>
        <v/>
      </c>
      <c r="H77" s="148">
        <f>IF(ISNUMBER(E77),E77,90)</f>
        <v>17.634</v>
      </c>
      <c r="I77" s="132">
        <v>22.48</v>
      </c>
      <c r="J77" s="145">
        <f>IF(ISNUMBER(I77),RANK(I77,I$3:I$150,1),"")</f>
        <v>88</v>
      </c>
      <c r="K77" s="147" t="str">
        <f>IF(ISNUMBER(J77),IF(11-J77&lt;=0,"",11-J77-(COUNTIF(J:J,J77)-1)/2),"")</f>
        <v/>
      </c>
      <c r="L77" s="148">
        <f>IF(ISNUMBER(I77),I77,90)</f>
        <v>22.48</v>
      </c>
      <c r="M77" s="163">
        <f>H77+L77</f>
        <v>40.114000000000004</v>
      </c>
      <c r="N77" s="145">
        <f>RANK(M77,M$3:M$150,1)</f>
        <v>75</v>
      </c>
      <c r="O77" s="39"/>
    </row>
    <row r="78" spans="1:15" x14ac:dyDescent="0.2">
      <c r="A78" s="136">
        <v>15</v>
      </c>
      <c r="B78" s="136">
        <v>13</v>
      </c>
      <c r="C78" s="137" t="s">
        <v>64</v>
      </c>
      <c r="D78" s="138" t="s">
        <v>197</v>
      </c>
      <c r="E78" s="50">
        <v>17.773</v>
      </c>
      <c r="F78" s="145">
        <f>IF(ISNUMBER(E78),RANK(E78,E$3:E$150,1),"")</f>
        <v>60</v>
      </c>
      <c r="G78" s="147" t="str">
        <f>IF(ISNUMBER(F78),IF(11-F78&lt;=0,"",11-F78-(COUNTIF(F:F,F78)-1)/2),"")</f>
        <v/>
      </c>
      <c r="H78" s="148">
        <f>IF(ISNUMBER(E78),E78,90)</f>
        <v>17.773</v>
      </c>
      <c r="I78" s="51">
        <v>22.460999999999999</v>
      </c>
      <c r="J78" s="145">
        <f>IF(ISNUMBER(I78),RANK(I78,I$3:I$150,1),"")</f>
        <v>87</v>
      </c>
      <c r="K78" s="147" t="str">
        <f>IF(ISNUMBER(J78),IF(11-J78&lt;=0,"",11-J78-(COUNTIF(J:J,J78)-1)/2),"")</f>
        <v/>
      </c>
      <c r="L78" s="148">
        <f>IF(ISNUMBER(I78),I78,90)</f>
        <v>22.460999999999999</v>
      </c>
      <c r="M78" s="163">
        <f>H78+L78</f>
        <v>40.233999999999995</v>
      </c>
      <c r="N78" s="145">
        <f>RANK(M78,M$3:M$150,1)</f>
        <v>76</v>
      </c>
      <c r="O78" s="39"/>
    </row>
    <row r="79" spans="1:15" x14ac:dyDescent="0.2">
      <c r="A79" s="136">
        <v>58</v>
      </c>
      <c r="B79" s="136">
        <v>56</v>
      </c>
      <c r="C79" s="137" t="s">
        <v>56</v>
      </c>
      <c r="D79" s="138" t="s">
        <v>179</v>
      </c>
      <c r="E79" s="50">
        <v>16.966000000000001</v>
      </c>
      <c r="F79" s="145">
        <f>IF(ISNUMBER(E79),RANK(E79,E$3:E$150,1),"")</f>
        <v>40</v>
      </c>
      <c r="G79" s="147" t="str">
        <f>IF(ISNUMBER(F79),IF(11-F79&lt;=0,"",11-F79-(COUNTIF(F:F,F79)-1)/2),"")</f>
        <v/>
      </c>
      <c r="H79" s="148">
        <f>IF(ISNUMBER(E79),E79,90)</f>
        <v>16.966000000000001</v>
      </c>
      <c r="I79" s="51">
        <v>23.353999999999999</v>
      </c>
      <c r="J79" s="145">
        <f>IF(ISNUMBER(I79),RANK(I79,I$3:I$150,1),"")</f>
        <v>96</v>
      </c>
      <c r="K79" s="147" t="str">
        <f>IF(ISNUMBER(J79),IF(11-J79&lt;=0,"",11-J79-(COUNTIF(J:J,J79)-1)/2),"")</f>
        <v/>
      </c>
      <c r="L79" s="148">
        <f>IF(ISNUMBER(I79),I79,90)</f>
        <v>23.353999999999999</v>
      </c>
      <c r="M79" s="163">
        <f>H79+L79</f>
        <v>40.32</v>
      </c>
      <c r="N79" s="145">
        <f>RANK(M79,M$3:M$150,1)</f>
        <v>77</v>
      </c>
      <c r="O79" s="39"/>
    </row>
    <row r="80" spans="1:15" x14ac:dyDescent="0.2">
      <c r="A80" s="136">
        <v>4</v>
      </c>
      <c r="B80" s="136">
        <v>76</v>
      </c>
      <c r="C80" s="137" t="s">
        <v>58</v>
      </c>
      <c r="D80" s="139" t="s">
        <v>111</v>
      </c>
      <c r="E80" s="50">
        <v>23.798999999999999</v>
      </c>
      <c r="F80" s="145">
        <f>IF(ISNUMBER(E80),RANK(E80,E$3:E$150,1),"")</f>
        <v>90</v>
      </c>
      <c r="G80" s="147" t="str">
        <f>IF(ISNUMBER(F80),IF(11-F80&lt;=0,"",11-F80-(COUNTIF(F:F,F80)-1)/2),"")</f>
        <v/>
      </c>
      <c r="H80" s="148">
        <f>IF(ISNUMBER(E80),E80,90)</f>
        <v>23.798999999999999</v>
      </c>
      <c r="I80" s="131">
        <v>16.96</v>
      </c>
      <c r="J80" s="145">
        <f>IF(ISNUMBER(I80),RANK(I80,I$3:I$150,1),"")</f>
        <v>41</v>
      </c>
      <c r="K80" s="147" t="str">
        <f>IF(ISNUMBER(J80),IF(11-J80&lt;=0,"",11-J80-(COUNTIF(J:J,J80)-1)/2),"")</f>
        <v/>
      </c>
      <c r="L80" s="148">
        <f>IF(ISNUMBER(I80),I80,90)</f>
        <v>16.96</v>
      </c>
      <c r="M80" s="163">
        <f>H80+L80</f>
        <v>40.759</v>
      </c>
      <c r="N80" s="145">
        <f>RANK(M80,M$3:M$150,1)</f>
        <v>78</v>
      </c>
      <c r="O80" s="39"/>
    </row>
    <row r="81" spans="1:15" x14ac:dyDescent="0.2">
      <c r="A81" s="136">
        <v>91</v>
      </c>
      <c r="B81" s="136">
        <v>99</v>
      </c>
      <c r="C81" s="137" t="s">
        <v>56</v>
      </c>
      <c r="D81" s="138" t="s">
        <v>232</v>
      </c>
      <c r="E81" s="63">
        <v>18.536000000000001</v>
      </c>
      <c r="F81" s="145">
        <f>IF(ISNUMBER(E81),RANK(E81,E$3:E$150,1),"")</f>
        <v>66</v>
      </c>
      <c r="G81" s="147" t="str">
        <f>IF(ISNUMBER(F81),IF(11-F81&lt;=0,"",11-F81-(COUNTIF(F:F,F81)-1)/2),"")</f>
        <v/>
      </c>
      <c r="H81" s="148">
        <f>IF(ISNUMBER(E81),E81,90)</f>
        <v>18.536000000000001</v>
      </c>
      <c r="I81" s="66">
        <v>23.518000000000001</v>
      </c>
      <c r="J81" s="145">
        <f>IF(ISNUMBER(I81),RANK(I81,I$3:I$150,1),"")</f>
        <v>97</v>
      </c>
      <c r="K81" s="147" t="str">
        <f>IF(ISNUMBER(J81),IF(11-J81&lt;=0,"",11-J81-(COUNTIF(J:J,J81)-1)/2),"")</f>
        <v/>
      </c>
      <c r="L81" s="148">
        <f>IF(ISNUMBER(I81),I81,90)</f>
        <v>23.518000000000001</v>
      </c>
      <c r="M81" s="163">
        <f>H81+L81</f>
        <v>42.054000000000002</v>
      </c>
      <c r="N81" s="145">
        <f>RANK(M81,M$3:M$150,1)</f>
        <v>79</v>
      </c>
      <c r="O81" s="39"/>
    </row>
    <row r="82" spans="1:15" x14ac:dyDescent="0.2">
      <c r="A82" s="136">
        <v>27</v>
      </c>
      <c r="B82" s="136">
        <v>37</v>
      </c>
      <c r="C82" s="137" t="s">
        <v>58</v>
      </c>
      <c r="D82" s="140" t="s">
        <v>82</v>
      </c>
      <c r="E82" s="50">
        <v>16.693000000000001</v>
      </c>
      <c r="F82" s="145">
        <f>IF(ISNUMBER(E82),RANK(E82,E$3:E$150,1),"")</f>
        <v>31</v>
      </c>
      <c r="G82" s="147" t="str">
        <f>IF(ISNUMBER(F82),IF(11-F82&lt;=0,"",11-F82-(COUNTIF(F:F,F82)-1)/2),"")</f>
        <v/>
      </c>
      <c r="H82" s="148">
        <f>IF(ISNUMBER(E82),E82,90)</f>
        <v>16.693000000000001</v>
      </c>
      <c r="I82" s="51">
        <v>26.405999999999999</v>
      </c>
      <c r="J82" s="145">
        <f>IF(ISNUMBER(I82),RANK(I82,I$3:I$150,1),"")</f>
        <v>98</v>
      </c>
      <c r="K82" s="147" t="str">
        <f>IF(ISNUMBER(J82),IF(11-J82&lt;=0,"",11-J82-(COUNTIF(J:J,J82)-1)/2),"")</f>
        <v/>
      </c>
      <c r="L82" s="148">
        <f>IF(ISNUMBER(I82),I82,90)</f>
        <v>26.405999999999999</v>
      </c>
      <c r="M82" s="163">
        <f>H82+L82</f>
        <v>43.099000000000004</v>
      </c>
      <c r="N82" s="145">
        <f>RANK(M82,M$3:M$150,1)</f>
        <v>80</v>
      </c>
      <c r="O82" s="39"/>
    </row>
    <row r="83" spans="1:15" x14ac:dyDescent="0.2">
      <c r="A83" s="136">
        <v>32</v>
      </c>
      <c r="B83" s="136">
        <v>48</v>
      </c>
      <c r="C83" s="137" t="s">
        <v>56</v>
      </c>
      <c r="D83" s="140" t="s">
        <v>170</v>
      </c>
      <c r="E83" s="50">
        <v>24.812000000000001</v>
      </c>
      <c r="F83" s="145">
        <f>IF(ISNUMBER(E83),RANK(E83,E$3:E$150,1),"")</f>
        <v>91</v>
      </c>
      <c r="G83" s="147" t="str">
        <f>IF(ISNUMBER(F83),IF(11-F83&lt;=0,"",11-F83-(COUNTIF(F:F,F83)-1)/2),"")</f>
        <v/>
      </c>
      <c r="H83" s="148">
        <f>IF(ISNUMBER(E83),E83,90)</f>
        <v>24.812000000000001</v>
      </c>
      <c r="I83" s="131">
        <v>18.82</v>
      </c>
      <c r="J83" s="145">
        <f>IF(ISNUMBER(I83),RANK(I83,I$3:I$150,1),"")</f>
        <v>62</v>
      </c>
      <c r="K83" s="147" t="str">
        <f>IF(ISNUMBER(J83),IF(11-J83&lt;=0,"",11-J83-(COUNTIF(J:J,J83)-1)/2),"")</f>
        <v/>
      </c>
      <c r="L83" s="148">
        <f>IF(ISNUMBER(I83),I83,90)</f>
        <v>18.82</v>
      </c>
      <c r="M83" s="163">
        <f>H83+L83</f>
        <v>43.632000000000005</v>
      </c>
      <c r="N83" s="145">
        <f>RANK(M83,M$3:M$150,1)</f>
        <v>81</v>
      </c>
      <c r="O83" s="39"/>
    </row>
    <row r="84" spans="1:15" x14ac:dyDescent="0.2">
      <c r="A84" s="136">
        <v>22</v>
      </c>
      <c r="B84" s="136">
        <v>26</v>
      </c>
      <c r="C84" s="137" t="s">
        <v>61</v>
      </c>
      <c r="D84" s="138" t="s">
        <v>201</v>
      </c>
      <c r="E84" s="50">
        <v>24.951000000000001</v>
      </c>
      <c r="F84" s="145">
        <f>IF(ISNUMBER(E84),RANK(E84,E$3:E$150,1),"")</f>
        <v>93</v>
      </c>
      <c r="G84" s="147" t="str">
        <f>IF(ISNUMBER(F84),IF(11-F84&lt;=0,"",11-F84-(COUNTIF(F:F,F84)-1)/2),"")</f>
        <v/>
      </c>
      <c r="H84" s="148">
        <f>IF(ISNUMBER(E84),E84,90)</f>
        <v>24.951000000000001</v>
      </c>
      <c r="I84" s="51">
        <v>18.847000000000001</v>
      </c>
      <c r="J84" s="145">
        <f>IF(ISNUMBER(I84),RANK(I84,I$3:I$150,1),"")</f>
        <v>63</v>
      </c>
      <c r="K84" s="147" t="str">
        <f>IF(ISNUMBER(J84),IF(11-J84&lt;=0,"",11-J84-(COUNTIF(J:J,J84)-1)/2),"")</f>
        <v/>
      </c>
      <c r="L84" s="148">
        <f>IF(ISNUMBER(I84),I84,90)</f>
        <v>18.847000000000001</v>
      </c>
      <c r="M84" s="163">
        <f>H84+L84</f>
        <v>43.798000000000002</v>
      </c>
      <c r="N84" s="145">
        <f>RANK(M84,M$3:M$150,1)</f>
        <v>82</v>
      </c>
      <c r="O84" s="39"/>
    </row>
    <row r="85" spans="1:15" x14ac:dyDescent="0.2">
      <c r="A85" s="136">
        <v>64</v>
      </c>
      <c r="B85" s="136">
        <v>65</v>
      </c>
      <c r="C85" s="137" t="s">
        <v>58</v>
      </c>
      <c r="D85" s="138" t="s">
        <v>218</v>
      </c>
      <c r="E85" s="63">
        <v>21.835999999999999</v>
      </c>
      <c r="F85" s="145">
        <f>IF(ISNUMBER(E85),RANK(E85,E$3:E$150,1),"")</f>
        <v>78</v>
      </c>
      <c r="G85" s="147" t="str">
        <f>IF(ISNUMBER(F85),IF(11-F85&lt;=0,"",11-F85-(COUNTIF(F:F,F85)-1)/2),"")</f>
        <v/>
      </c>
      <c r="H85" s="148">
        <f>IF(ISNUMBER(E85),E85,90)</f>
        <v>21.835999999999999</v>
      </c>
      <c r="I85" s="66">
        <v>22.219000000000001</v>
      </c>
      <c r="J85" s="145">
        <f>IF(ISNUMBER(I85),RANK(I85,I$3:I$150,1),"")</f>
        <v>85</v>
      </c>
      <c r="K85" s="147" t="str">
        <f>IF(ISNUMBER(J85),IF(11-J85&lt;=0,"",11-J85-(COUNTIF(J:J,J85)-1)/2),"")</f>
        <v/>
      </c>
      <c r="L85" s="148">
        <f>IF(ISNUMBER(I85),I85,90)</f>
        <v>22.219000000000001</v>
      </c>
      <c r="M85" s="163">
        <f>H85+L85</f>
        <v>44.055</v>
      </c>
      <c r="N85" s="145">
        <f>RANK(M85,M$3:M$150,1)</f>
        <v>83</v>
      </c>
      <c r="O85" s="39"/>
    </row>
    <row r="86" spans="1:15" x14ac:dyDescent="0.2">
      <c r="A86" s="136">
        <v>84</v>
      </c>
      <c r="B86" s="136">
        <v>53</v>
      </c>
      <c r="C86" s="137" t="s">
        <v>56</v>
      </c>
      <c r="D86" s="140" t="s">
        <v>228</v>
      </c>
      <c r="E86" s="63">
        <v>22.306000000000001</v>
      </c>
      <c r="F86" s="145">
        <f>IF(ISNUMBER(E86),RANK(E86,E$3:E$150,1),"")</f>
        <v>82</v>
      </c>
      <c r="G86" s="147" t="str">
        <f>IF(ISNUMBER(F86),IF(11-F86&lt;=0,"",11-F86-(COUNTIF(F:F,F86)-1)/2),"")</f>
        <v/>
      </c>
      <c r="H86" s="148">
        <f>IF(ISNUMBER(E86),E86,90)</f>
        <v>22.306000000000001</v>
      </c>
      <c r="I86" s="51">
        <v>22.594000000000001</v>
      </c>
      <c r="J86" s="145">
        <f>IF(ISNUMBER(I86),RANK(I86,I$3:I$150,1),"")</f>
        <v>90</v>
      </c>
      <c r="K86" s="147" t="str">
        <f>IF(ISNUMBER(J86),IF(11-J86&lt;=0,"",11-J86-(COUNTIF(J:J,J86)-1)/2),"")</f>
        <v/>
      </c>
      <c r="L86" s="148">
        <f>IF(ISNUMBER(I86),I86,90)</f>
        <v>22.594000000000001</v>
      </c>
      <c r="M86" s="163">
        <f>H86+L86</f>
        <v>44.900000000000006</v>
      </c>
      <c r="N86" s="145">
        <f>RANK(M86,M$3:M$150,1)</f>
        <v>84</v>
      </c>
      <c r="O86" s="39"/>
    </row>
    <row r="87" spans="1:15" x14ac:dyDescent="0.2">
      <c r="A87" s="136">
        <v>105</v>
      </c>
      <c r="B87" s="136">
        <v>29</v>
      </c>
      <c r="C87" s="137" t="s">
        <v>64</v>
      </c>
      <c r="D87" s="138" t="s">
        <v>237</v>
      </c>
      <c r="E87" s="50">
        <v>22.716000000000001</v>
      </c>
      <c r="F87" s="145">
        <f>IF(ISNUMBER(E87),RANK(E87,E$3:E$150,1),"")</f>
        <v>88</v>
      </c>
      <c r="G87" s="147" t="str">
        <f>IF(ISNUMBER(F87),IF(11-F87&lt;=0,"",11-F87-(COUNTIF(F:F,F87)-1)/2),"")</f>
        <v/>
      </c>
      <c r="H87" s="148">
        <f>IF(ISNUMBER(E87),E87,90)</f>
        <v>22.716000000000001</v>
      </c>
      <c r="I87" s="51">
        <v>22.189</v>
      </c>
      <c r="J87" s="145">
        <f>IF(ISNUMBER(I87),RANK(I87,I$3:I$150,1),"")</f>
        <v>84</v>
      </c>
      <c r="K87" s="147" t="str">
        <f>IF(ISNUMBER(J87),IF(11-J87&lt;=0,"",11-J87-(COUNTIF(J:J,J87)-1)/2),"")</f>
        <v/>
      </c>
      <c r="L87" s="148">
        <f>IF(ISNUMBER(I87),I87,90)</f>
        <v>22.189</v>
      </c>
      <c r="M87" s="163">
        <f>H87+L87</f>
        <v>44.905000000000001</v>
      </c>
      <c r="N87" s="145">
        <f>RANK(M87,M$3:M$150,1)</f>
        <v>85</v>
      </c>
      <c r="O87" s="39"/>
    </row>
    <row r="88" spans="1:15" x14ac:dyDescent="0.2">
      <c r="A88" s="136">
        <v>88</v>
      </c>
      <c r="B88" s="136">
        <v>107</v>
      </c>
      <c r="C88" s="137" t="s">
        <v>56</v>
      </c>
      <c r="D88" s="140" t="s">
        <v>83</v>
      </c>
      <c r="E88" s="50">
        <v>22.442</v>
      </c>
      <c r="F88" s="145">
        <f>IF(ISNUMBER(E88),RANK(E88,E$3:E$150,1),"")</f>
        <v>83</v>
      </c>
      <c r="G88" s="147" t="str">
        <f>IF(ISNUMBER(F88),IF(11-F88&lt;=0,"",11-F88-(COUNTIF(F:F,F88)-1)/2),"")</f>
        <v/>
      </c>
      <c r="H88" s="148">
        <f>IF(ISNUMBER(E88),E88,90)</f>
        <v>22.442</v>
      </c>
      <c r="I88" s="51">
        <v>23.036999999999999</v>
      </c>
      <c r="J88" s="145">
        <f>IF(ISNUMBER(I88),RANK(I88,I$3:I$150,1),"")</f>
        <v>94</v>
      </c>
      <c r="K88" s="147" t="str">
        <f>IF(ISNUMBER(J88),IF(11-J88&lt;=0,"",11-J88-(COUNTIF(J:J,J88)-1)/2),"")</f>
        <v/>
      </c>
      <c r="L88" s="148">
        <f>IF(ISNUMBER(I88),I88,90)</f>
        <v>23.036999999999999</v>
      </c>
      <c r="M88" s="163">
        <f>H88+L88</f>
        <v>45.478999999999999</v>
      </c>
      <c r="N88" s="145">
        <f>RANK(M88,M$3:M$150,1)</f>
        <v>86</v>
      </c>
      <c r="O88" s="39"/>
    </row>
    <row r="89" spans="1:15" x14ac:dyDescent="0.2">
      <c r="A89" s="136">
        <v>63</v>
      </c>
      <c r="B89" s="136">
        <v>98</v>
      </c>
      <c r="C89" s="137" t="s">
        <v>58</v>
      </c>
      <c r="D89" s="138" t="s">
        <v>217</v>
      </c>
      <c r="E89" s="50">
        <v>32.003999999999998</v>
      </c>
      <c r="F89" s="145">
        <f>IF(ISNUMBER(E89),RANK(E89,E$3:E$150,1),"")</f>
        <v>99</v>
      </c>
      <c r="G89" s="147" t="str">
        <f>IF(ISNUMBER(F89),IF(11-F89&lt;=0,"",11-F89-(COUNTIF(F:F,F89)-1)/2),"")</f>
        <v/>
      </c>
      <c r="H89" s="148">
        <f>IF(ISNUMBER(E89),E89,90)</f>
        <v>32.003999999999998</v>
      </c>
      <c r="I89" s="51">
        <v>16.369</v>
      </c>
      <c r="J89" s="145">
        <f>IF(ISNUMBER(I89),RANK(I89,I$3:I$150,1),"")</f>
        <v>14</v>
      </c>
      <c r="K89" s="147" t="str">
        <f>IF(ISNUMBER(J89),IF(11-J89&lt;=0,"",11-J89-(COUNTIF(J:J,J89)-1)/2),"")</f>
        <v/>
      </c>
      <c r="L89" s="148">
        <f>IF(ISNUMBER(I89),I89,90)</f>
        <v>16.369</v>
      </c>
      <c r="M89" s="163">
        <f>H89+L89</f>
        <v>48.372999999999998</v>
      </c>
      <c r="N89" s="145">
        <f>RANK(M89,M$3:M$150,1)</f>
        <v>87</v>
      </c>
      <c r="O89" s="39"/>
    </row>
    <row r="90" spans="1:15" x14ac:dyDescent="0.2">
      <c r="A90" s="136">
        <v>87</v>
      </c>
      <c r="B90" s="136">
        <v>87</v>
      </c>
      <c r="C90" s="137" t="s">
        <v>56</v>
      </c>
      <c r="D90" s="138" t="s">
        <v>229</v>
      </c>
      <c r="E90" s="50">
        <v>27.617999999999999</v>
      </c>
      <c r="F90" s="145">
        <f>IF(ISNUMBER(E90),RANK(E90,E$3:E$150,1),"")</f>
        <v>96</v>
      </c>
      <c r="G90" s="147" t="str">
        <f>IF(ISNUMBER(F90),IF(11-F90&lt;=0,"",11-F90-(COUNTIF(F:F,F90)-1)/2),"")</f>
        <v/>
      </c>
      <c r="H90" s="148">
        <f>IF(ISNUMBER(E90),E90,90)</f>
        <v>27.617999999999999</v>
      </c>
      <c r="I90" s="51">
        <v>21.896999999999998</v>
      </c>
      <c r="J90" s="145">
        <f>IF(ISNUMBER(I90),RANK(I90,I$3:I$150,1),"")</f>
        <v>81</v>
      </c>
      <c r="K90" s="147" t="str">
        <f>IF(ISNUMBER(J90),IF(11-J90&lt;=0,"",11-J90-(COUNTIF(J:J,J90)-1)/2),"")</f>
        <v/>
      </c>
      <c r="L90" s="148">
        <f>IF(ISNUMBER(I90),I90,90)</f>
        <v>21.896999999999998</v>
      </c>
      <c r="M90" s="163">
        <f>H90+L90</f>
        <v>49.515000000000001</v>
      </c>
      <c r="N90" s="145">
        <f>RANK(M90,M$3:M$150,1)</f>
        <v>88</v>
      </c>
      <c r="O90" s="39"/>
    </row>
    <row r="91" spans="1:15" x14ac:dyDescent="0.2">
      <c r="A91" s="136">
        <v>111</v>
      </c>
      <c r="B91" s="136">
        <v>92</v>
      </c>
      <c r="C91" s="137" t="s">
        <v>56</v>
      </c>
      <c r="D91" s="138" t="s">
        <v>187</v>
      </c>
      <c r="E91" s="50">
        <v>22.492000000000001</v>
      </c>
      <c r="F91" s="145">
        <f>IF(ISNUMBER(E91),RANK(E91,E$3:E$150,1),"")</f>
        <v>85</v>
      </c>
      <c r="G91" s="147" t="str">
        <f>IF(ISNUMBER(F91),IF(11-F91&lt;=0,"",11-F91-(COUNTIF(F:F,F91)-1)/2),"")</f>
        <v/>
      </c>
      <c r="H91" s="148">
        <f>IF(ISNUMBER(E91),E91,90)</f>
        <v>22.492000000000001</v>
      </c>
      <c r="I91" s="51">
        <v>27.071000000000002</v>
      </c>
      <c r="J91" s="145">
        <f>IF(ISNUMBER(I91),RANK(I91,I$3:I$150,1),"")</f>
        <v>99</v>
      </c>
      <c r="K91" s="147" t="str">
        <f>IF(ISNUMBER(J91),IF(11-J91&lt;=0,"",11-J91-(COUNTIF(J:J,J91)-1)/2),"")</f>
        <v/>
      </c>
      <c r="L91" s="148">
        <f>IF(ISNUMBER(I91),I91,90)</f>
        <v>27.071000000000002</v>
      </c>
      <c r="M91" s="163">
        <f>H91+L91</f>
        <v>49.563000000000002</v>
      </c>
      <c r="N91" s="145">
        <f>RANK(M91,M$3:M$150,1)</f>
        <v>89</v>
      </c>
      <c r="O91" s="39"/>
    </row>
    <row r="92" spans="1:15" x14ac:dyDescent="0.2">
      <c r="A92" s="136">
        <v>10</v>
      </c>
      <c r="B92" s="136">
        <v>9</v>
      </c>
      <c r="C92" s="137" t="s">
        <v>58</v>
      </c>
      <c r="D92" s="140" t="s">
        <v>121</v>
      </c>
      <c r="E92" s="126">
        <v>27.251999999999999</v>
      </c>
      <c r="F92" s="145">
        <f>IF(ISNUMBER(E92),RANK(E92,E$3:E$150,1),"")</f>
        <v>95</v>
      </c>
      <c r="G92" s="147" t="str">
        <f>IF(ISNUMBER(F92),IF(11-F92&lt;=0,"",11-F92-(COUNTIF(F:F,F92)-1)/2),"")</f>
        <v/>
      </c>
      <c r="H92" s="148">
        <f>IF(ISNUMBER(E92),E92,90)</f>
        <v>27.251999999999999</v>
      </c>
      <c r="I92" s="51">
        <v>22.585999999999999</v>
      </c>
      <c r="J92" s="145">
        <f>IF(ISNUMBER(I92),RANK(I92,I$3:I$150,1),"")</f>
        <v>89</v>
      </c>
      <c r="K92" s="147" t="str">
        <f>IF(ISNUMBER(J92),IF(11-J92&lt;=0,"",11-J92-(COUNTIF(J:J,J92)-1)/2),"")</f>
        <v/>
      </c>
      <c r="L92" s="148">
        <f>IF(ISNUMBER(I92),I92,90)</f>
        <v>22.585999999999999</v>
      </c>
      <c r="M92" s="163">
        <f>H92+L92</f>
        <v>49.837999999999994</v>
      </c>
      <c r="N92" s="145">
        <f>RANK(M92,M$3:M$150,1)</f>
        <v>90</v>
      </c>
      <c r="O92" s="39"/>
    </row>
    <row r="93" spans="1:15" x14ac:dyDescent="0.2">
      <c r="A93" s="136">
        <v>16</v>
      </c>
      <c r="B93" s="136">
        <v>52</v>
      </c>
      <c r="C93" s="137" t="s">
        <v>56</v>
      </c>
      <c r="D93" s="140" t="s">
        <v>105</v>
      </c>
      <c r="E93" s="50">
        <v>27.974</v>
      </c>
      <c r="F93" s="145">
        <f>IF(ISNUMBER(E93),RANK(E93,E$3:E$150,1),"")</f>
        <v>97</v>
      </c>
      <c r="G93" s="147" t="str">
        <f>IF(ISNUMBER(F93),IF(11-F93&lt;=0,"",11-F93-(COUNTIF(F:F,F93)-1)/2),"")</f>
        <v/>
      </c>
      <c r="H93" s="148">
        <f>IF(ISNUMBER(E93),E93,90)</f>
        <v>27.974</v>
      </c>
      <c r="I93" s="51">
        <v>22.942</v>
      </c>
      <c r="J93" s="145">
        <f>IF(ISNUMBER(I93),RANK(I93,I$3:I$150,1),"")</f>
        <v>93</v>
      </c>
      <c r="K93" s="147" t="str">
        <f>IF(ISNUMBER(J93),IF(11-J93&lt;=0,"",11-J93-(COUNTIF(J:J,J93)-1)/2),"")</f>
        <v/>
      </c>
      <c r="L93" s="148">
        <f>IF(ISNUMBER(I93),I93,90)</f>
        <v>22.942</v>
      </c>
      <c r="M93" s="163">
        <f>H93+L93</f>
        <v>50.915999999999997</v>
      </c>
      <c r="N93" s="145">
        <f>RANK(M93,M$3:M$150,1)</f>
        <v>91</v>
      </c>
      <c r="O93" s="39"/>
    </row>
    <row r="94" spans="1:15" x14ac:dyDescent="0.2">
      <c r="A94" s="136">
        <v>54</v>
      </c>
      <c r="B94" s="136">
        <v>101</v>
      </c>
      <c r="C94" s="137" t="s">
        <v>58</v>
      </c>
      <c r="D94" s="140" t="s">
        <v>104</v>
      </c>
      <c r="E94" s="50">
        <v>29.039000000000001</v>
      </c>
      <c r="F94" s="145">
        <f>IF(ISNUMBER(E94),RANK(E94,E$3:E$150,1),"")</f>
        <v>98</v>
      </c>
      <c r="G94" s="147" t="str">
        <f>IF(ISNUMBER(F94),IF(11-F94&lt;=0,"",11-F94-(COUNTIF(F:F,F94)-1)/2),"")</f>
        <v/>
      </c>
      <c r="H94" s="148">
        <f>IF(ISNUMBER(E94),E94,90)</f>
        <v>29.039000000000001</v>
      </c>
      <c r="I94" s="51">
        <v>22.757000000000001</v>
      </c>
      <c r="J94" s="145">
        <f>IF(ISNUMBER(I94),RANK(I94,I$3:I$150,1),"")</f>
        <v>92</v>
      </c>
      <c r="K94" s="147" t="str">
        <f>IF(ISNUMBER(J94),IF(11-J94&lt;=0,"",11-J94-(COUNTIF(J:J,J94)-1)/2),"")</f>
        <v/>
      </c>
      <c r="L94" s="148">
        <f>IF(ISNUMBER(I94),I94,90)</f>
        <v>22.757000000000001</v>
      </c>
      <c r="M94" s="163">
        <f>H94+L94</f>
        <v>51.796000000000006</v>
      </c>
      <c r="N94" s="145">
        <f>RANK(M94,M$3:M$150,1)</f>
        <v>92</v>
      </c>
      <c r="O94" s="39"/>
    </row>
    <row r="95" spans="1:15" x14ac:dyDescent="0.2">
      <c r="A95" s="136">
        <v>50</v>
      </c>
      <c r="B95" s="136">
        <v>15</v>
      </c>
      <c r="C95" s="137" t="s">
        <v>71</v>
      </c>
      <c r="D95" s="139" t="s">
        <v>76</v>
      </c>
      <c r="E95" s="50">
        <v>22.759</v>
      </c>
      <c r="F95" s="145">
        <f>IF(ISNUMBER(E95),RANK(E95,E$3:E$150,1),"")</f>
        <v>89</v>
      </c>
      <c r="G95" s="147" t="str">
        <f>IF(ISNUMBER(F95),IF(11-F95&lt;=0,"",11-F95-(COUNTIF(F:F,F95)-1)/2),"")</f>
        <v/>
      </c>
      <c r="H95" s="148">
        <f>IF(ISNUMBER(E95),E95,90)</f>
        <v>22.759</v>
      </c>
      <c r="I95" s="131">
        <v>30.87</v>
      </c>
      <c r="J95" s="145">
        <f>IF(ISNUMBER(I95),RANK(I95,I$3:I$150,1),"")</f>
        <v>101</v>
      </c>
      <c r="K95" s="147" t="str">
        <f>IF(ISNUMBER(J95),IF(11-J95&lt;=0,"",11-J95-(COUNTIF(J:J,J95)-1)/2),"")</f>
        <v/>
      </c>
      <c r="L95" s="148">
        <f>IF(ISNUMBER(I95),I95,90)</f>
        <v>30.87</v>
      </c>
      <c r="M95" s="163">
        <f>H95+L95</f>
        <v>53.629000000000005</v>
      </c>
      <c r="N95" s="145">
        <f>RANK(M95,M$3:M$150,1)</f>
        <v>93</v>
      </c>
      <c r="O95" s="39"/>
    </row>
    <row r="96" spans="1:15" x14ac:dyDescent="0.2">
      <c r="A96" s="136">
        <v>12</v>
      </c>
      <c r="B96" s="136">
        <v>2</v>
      </c>
      <c r="C96" s="137" t="s">
        <v>109</v>
      </c>
      <c r="D96" s="138" t="s">
        <v>172</v>
      </c>
      <c r="E96" s="50">
        <v>21.129000000000001</v>
      </c>
      <c r="F96" s="145">
        <f>IF(ISNUMBER(E96),RANK(E96,E$3:E$150,1),"")</f>
        <v>71</v>
      </c>
      <c r="G96" s="147" t="str">
        <f>IF(ISNUMBER(F96),IF(11-F96&lt;=0,"",11-F96-(COUNTIF(F:F,F96)-1)/2),"")</f>
        <v/>
      </c>
      <c r="H96" s="148">
        <f>IF(ISNUMBER(E96),E96,90)</f>
        <v>21.129000000000001</v>
      </c>
      <c r="I96" s="51">
        <v>32.567999999999998</v>
      </c>
      <c r="J96" s="145">
        <f>IF(ISNUMBER(I96),RANK(I96,I$3:I$150,1),"")</f>
        <v>103</v>
      </c>
      <c r="K96" s="147" t="str">
        <f>IF(ISNUMBER(J96),IF(11-J96&lt;=0,"",11-J96-(COUNTIF(J:J,J96)-1)/2),"")</f>
        <v/>
      </c>
      <c r="L96" s="148">
        <f>IF(ISNUMBER(I96),I96,90)</f>
        <v>32.567999999999998</v>
      </c>
      <c r="M96" s="163">
        <f>H96+L96</f>
        <v>53.697000000000003</v>
      </c>
      <c r="N96" s="145">
        <f>RANK(M96,M$3:M$150,1)</f>
        <v>94</v>
      </c>
      <c r="O96" s="39"/>
    </row>
    <row r="97" spans="1:15" x14ac:dyDescent="0.2">
      <c r="A97" s="136">
        <v>93</v>
      </c>
      <c r="B97" s="136">
        <v>67</v>
      </c>
      <c r="C97" s="137" t="s">
        <v>58</v>
      </c>
      <c r="D97" s="138" t="s">
        <v>233</v>
      </c>
      <c r="E97" s="63">
        <v>19.245000000000001</v>
      </c>
      <c r="F97" s="145">
        <f>IF(ISNUMBER(E97),RANK(E97,E$3:E$150,1),"")</f>
        <v>68</v>
      </c>
      <c r="G97" s="147" t="str">
        <f>IF(ISNUMBER(F97),IF(11-F97&lt;=0,"",11-F97-(COUNTIF(F:F,F97)-1)/2),"")</f>
        <v/>
      </c>
      <c r="H97" s="148">
        <f>IF(ISNUMBER(E97),E97,90)</f>
        <v>19.245000000000001</v>
      </c>
      <c r="I97" s="66">
        <v>35.079000000000001</v>
      </c>
      <c r="J97" s="145">
        <f>IF(ISNUMBER(I97),RANK(I97,I$3:I$150,1),"")</f>
        <v>104</v>
      </c>
      <c r="K97" s="147" t="str">
        <f>IF(ISNUMBER(J97),IF(11-J97&lt;=0,"",11-J97-(COUNTIF(J:J,J97)-1)/2),"")</f>
        <v/>
      </c>
      <c r="L97" s="148">
        <f>IF(ISNUMBER(I97),I97,90)</f>
        <v>35.079000000000001</v>
      </c>
      <c r="M97" s="163">
        <f>H97+L97</f>
        <v>54.323999999999998</v>
      </c>
      <c r="N97" s="145">
        <f>RANK(M97,M$3:M$150,1)</f>
        <v>95</v>
      </c>
      <c r="O97" s="39"/>
    </row>
    <row r="98" spans="1:15" x14ac:dyDescent="0.2">
      <c r="A98" s="136">
        <v>38</v>
      </c>
      <c r="B98" s="136">
        <v>46</v>
      </c>
      <c r="C98" s="137" t="s">
        <v>67</v>
      </c>
      <c r="D98" s="140" t="s">
        <v>206</v>
      </c>
      <c r="E98" s="50">
        <v>32.427999999999997</v>
      </c>
      <c r="F98" s="145">
        <f>IF(ISNUMBER(E98),RANK(E98,E$3:E$150,1),"")</f>
        <v>100</v>
      </c>
      <c r="G98" s="147" t="str">
        <f>IF(ISNUMBER(F98),IF(11-F98&lt;=0,"",11-F98-(COUNTIF(F:F,F98)-1)/2),"")</f>
        <v/>
      </c>
      <c r="H98" s="148">
        <f>IF(ISNUMBER(E98),E98,90)</f>
        <v>32.427999999999997</v>
      </c>
      <c r="I98" s="51">
        <v>22.384</v>
      </c>
      <c r="J98" s="145">
        <f>IF(ISNUMBER(I98),RANK(I98,I$3:I$150,1),"")</f>
        <v>86</v>
      </c>
      <c r="K98" s="147" t="str">
        <f>IF(ISNUMBER(J98),IF(11-J98&lt;=0,"",11-J98-(COUNTIF(J:J,J98)-1)/2),"")</f>
        <v/>
      </c>
      <c r="L98" s="148">
        <f>IF(ISNUMBER(I98),I98,90)</f>
        <v>22.384</v>
      </c>
      <c r="M98" s="163">
        <f>H98+L98</f>
        <v>54.811999999999998</v>
      </c>
      <c r="N98" s="145">
        <f>RANK(M98,M$3:M$150,1)</f>
        <v>96</v>
      </c>
      <c r="O98" s="39"/>
    </row>
    <row r="99" spans="1:15" x14ac:dyDescent="0.2">
      <c r="A99" s="136">
        <v>85</v>
      </c>
      <c r="B99" s="136">
        <v>78</v>
      </c>
      <c r="C99" s="137" t="s">
        <v>58</v>
      </c>
      <c r="D99" s="140" t="s">
        <v>66</v>
      </c>
      <c r="E99" s="50">
        <v>33.261000000000003</v>
      </c>
      <c r="F99" s="145">
        <f>IF(ISNUMBER(E99),RANK(E99,E$3:E$150,1),"")</f>
        <v>101</v>
      </c>
      <c r="G99" s="147" t="str">
        <f>IF(ISNUMBER(F99),IF(11-F99&lt;=0,"",11-F99-(COUNTIF(F:F,F99)-1)/2),"")</f>
        <v/>
      </c>
      <c r="H99" s="148">
        <f>IF(ISNUMBER(E99),E99,90)</f>
        <v>33.261000000000003</v>
      </c>
      <c r="I99" s="51">
        <v>21.727</v>
      </c>
      <c r="J99" s="145">
        <f>IF(ISNUMBER(I99),RANK(I99,I$3:I$150,1),"")</f>
        <v>78</v>
      </c>
      <c r="K99" s="147" t="str">
        <f>IF(ISNUMBER(J99),IF(11-J99&lt;=0,"",11-J99-(COUNTIF(J:J,J99)-1)/2),"")</f>
        <v/>
      </c>
      <c r="L99" s="148">
        <f>IF(ISNUMBER(I99),I99,90)</f>
        <v>21.727</v>
      </c>
      <c r="M99" s="163">
        <f>H99+L99</f>
        <v>54.988</v>
      </c>
      <c r="N99" s="145">
        <f>RANK(M99,M$3:M$150,1)</f>
        <v>97</v>
      </c>
      <c r="O99" s="39"/>
    </row>
    <row r="100" spans="1:15" x14ac:dyDescent="0.2">
      <c r="A100" s="136">
        <v>81</v>
      </c>
      <c r="B100" s="136">
        <v>47</v>
      </c>
      <c r="C100" s="137" t="s">
        <v>56</v>
      </c>
      <c r="D100" s="140" t="s">
        <v>225</v>
      </c>
      <c r="E100" s="63">
        <v>25.972000000000001</v>
      </c>
      <c r="F100" s="145">
        <f>IF(ISNUMBER(E100),RANK(E100,E$3:E$150,1),"")</f>
        <v>94</v>
      </c>
      <c r="G100" s="147" t="str">
        <f>IF(ISNUMBER(F100),IF(11-F100&lt;=0,"",11-F100-(COUNTIF(F:F,F100)-1)/2),"")</f>
        <v/>
      </c>
      <c r="H100" s="148">
        <f>IF(ISNUMBER(E100),E100,90)</f>
        <v>25.972000000000001</v>
      </c>
      <c r="I100" s="51">
        <v>30.756</v>
      </c>
      <c r="J100" s="145">
        <f>IF(ISNUMBER(I100),RANK(I100,I$3:I$150,1),"")</f>
        <v>100</v>
      </c>
      <c r="K100" s="147" t="str">
        <f>IF(ISNUMBER(J100),IF(11-J100&lt;=0,"",11-J100-(COUNTIF(J:J,J100)-1)/2),"")</f>
        <v/>
      </c>
      <c r="L100" s="148">
        <f>IF(ISNUMBER(I100),I100,90)</f>
        <v>30.756</v>
      </c>
      <c r="M100" s="163">
        <f>H100+L100</f>
        <v>56.728000000000002</v>
      </c>
      <c r="N100" s="145">
        <f>RANK(M100,M$3:M$150,1)</f>
        <v>98</v>
      </c>
      <c r="O100" s="39"/>
    </row>
    <row r="101" spans="1:15" x14ac:dyDescent="0.2">
      <c r="A101" s="136">
        <v>112</v>
      </c>
      <c r="B101" s="136">
        <v>108</v>
      </c>
      <c r="C101" s="137" t="s">
        <v>58</v>
      </c>
      <c r="D101" s="138" t="s">
        <v>116</v>
      </c>
      <c r="E101" s="63">
        <v>36.822000000000003</v>
      </c>
      <c r="F101" s="145">
        <f>IF(ISNUMBER(E101),RANK(E101,E$3:E$150,1),"")</f>
        <v>102</v>
      </c>
      <c r="G101" s="147" t="str">
        <f>IF(ISNUMBER(F101),IF(11-F101&lt;=0,"",11-F101-(COUNTIF(F:F,F101)-1)/2),"")</f>
        <v/>
      </c>
      <c r="H101" s="148">
        <f>IF(ISNUMBER(E101),E101,90)</f>
        <v>36.822000000000003</v>
      </c>
      <c r="I101" s="51">
        <v>32.267000000000003</v>
      </c>
      <c r="J101" s="145">
        <f>IF(ISNUMBER(I101),RANK(I101,I$3:I$150,1),"")</f>
        <v>102</v>
      </c>
      <c r="K101" s="147" t="str">
        <f>IF(ISNUMBER(J101),IF(11-J101&lt;=0,"",11-J101-(COUNTIF(J:J,J101)-1)/2),"")</f>
        <v/>
      </c>
      <c r="L101" s="148">
        <f>IF(ISNUMBER(I101),I101,90)</f>
        <v>32.267000000000003</v>
      </c>
      <c r="M101" s="163">
        <f>H101+L101</f>
        <v>69.088999999999999</v>
      </c>
      <c r="N101" s="145">
        <f>RANK(M101,M$3:M$150,1)</f>
        <v>99</v>
      </c>
      <c r="O101" s="39"/>
    </row>
    <row r="102" spans="1:15" x14ac:dyDescent="0.2">
      <c r="A102" s="136">
        <v>56</v>
      </c>
      <c r="B102" s="136">
        <v>20</v>
      </c>
      <c r="C102" s="137" t="s">
        <v>61</v>
      </c>
      <c r="D102" s="138" t="s">
        <v>175</v>
      </c>
      <c r="E102" s="63" t="s">
        <v>289</v>
      </c>
      <c r="F102" s="145" t="str">
        <f>IF(ISNUMBER(E102),RANK(E102,E$3:E$150,1),"")</f>
        <v/>
      </c>
      <c r="G102" s="147" t="str">
        <f>IF(ISNUMBER(F102),IF(11-F102&lt;=0,"",11-F102-(COUNTIF(F:F,F102)-1)/2),"")</f>
        <v/>
      </c>
      <c r="H102" s="148">
        <f>IF(ISNUMBER(E102),E102,90)</f>
        <v>90</v>
      </c>
      <c r="I102" s="51">
        <v>16.861000000000001</v>
      </c>
      <c r="J102" s="145">
        <f>IF(ISNUMBER(I102),RANK(I102,I$3:I$150,1),"")</f>
        <v>36</v>
      </c>
      <c r="K102" s="147" t="str">
        <f>IF(ISNUMBER(J102),IF(11-J102&lt;=0,"",11-J102-(COUNTIF(J:J,J102)-1)/2),"")</f>
        <v/>
      </c>
      <c r="L102" s="148">
        <f>IF(ISNUMBER(I102),I102,90)</f>
        <v>16.861000000000001</v>
      </c>
      <c r="M102" s="163">
        <f>H102+L102</f>
        <v>106.861</v>
      </c>
      <c r="N102" s="145">
        <f>RANK(M102,M$3:M$150,1)</f>
        <v>100</v>
      </c>
      <c r="O102" s="39"/>
    </row>
    <row r="103" spans="1:15" x14ac:dyDescent="0.2">
      <c r="A103" s="136">
        <v>78</v>
      </c>
      <c r="B103" s="136">
        <v>54</v>
      </c>
      <c r="C103" s="137" t="s">
        <v>67</v>
      </c>
      <c r="D103" s="140" t="s">
        <v>182</v>
      </c>
      <c r="E103" s="63" t="s">
        <v>289</v>
      </c>
      <c r="F103" s="145" t="str">
        <f>IF(ISNUMBER(E103),RANK(E103,E$3:E$150,1),"")</f>
        <v/>
      </c>
      <c r="G103" s="147" t="str">
        <f>IF(ISNUMBER(F103),IF(11-F103&lt;=0,"",11-F103-(COUNTIF(F:F,F103)-1)/2),"")</f>
        <v/>
      </c>
      <c r="H103" s="148">
        <f>IF(ISNUMBER(E103),E103,90)</f>
        <v>90</v>
      </c>
      <c r="I103" s="51">
        <v>17.869</v>
      </c>
      <c r="J103" s="145">
        <f>IF(ISNUMBER(I103),RANK(I103,I$3:I$150,1),"")</f>
        <v>58</v>
      </c>
      <c r="K103" s="147" t="str">
        <f>IF(ISNUMBER(J103),IF(11-J103&lt;=0,"",11-J103-(COUNTIF(J:J,J103)-1)/2),"")</f>
        <v/>
      </c>
      <c r="L103" s="148">
        <f>IF(ISNUMBER(I103),I103,90)</f>
        <v>17.869</v>
      </c>
      <c r="M103" s="163">
        <f>H103+L103</f>
        <v>107.869</v>
      </c>
      <c r="N103" s="145">
        <f>RANK(M103,M$3:M$150,1)</f>
        <v>101</v>
      </c>
      <c r="O103" s="39"/>
    </row>
    <row r="104" spans="1:15" x14ac:dyDescent="0.2">
      <c r="A104" s="136">
        <v>55</v>
      </c>
      <c r="B104" s="136">
        <v>57</v>
      </c>
      <c r="C104" s="137" t="s">
        <v>58</v>
      </c>
      <c r="D104" s="140" t="s">
        <v>118</v>
      </c>
      <c r="E104" s="127" t="s">
        <v>289</v>
      </c>
      <c r="F104" s="145" t="str">
        <f>IF(ISNUMBER(E104),RANK(E104,E$3:E$150,1),"")</f>
        <v/>
      </c>
      <c r="G104" s="147" t="str">
        <f>IF(ISNUMBER(F104),IF(11-F104&lt;=0,"",11-F104-(COUNTIF(F:F,F104)-1)/2),"")</f>
        <v/>
      </c>
      <c r="H104" s="148">
        <f>IF(ISNUMBER(E104),E104,90)</f>
        <v>90</v>
      </c>
      <c r="I104" s="51">
        <v>19.954999999999998</v>
      </c>
      <c r="J104" s="145">
        <f>IF(ISNUMBER(I104),RANK(I104,I$3:I$150,1),"")</f>
        <v>66</v>
      </c>
      <c r="K104" s="147" t="str">
        <f>IF(ISNUMBER(J104),IF(11-J104&lt;=0,"",11-J104-(COUNTIF(J:J,J104)-1)/2),"")</f>
        <v/>
      </c>
      <c r="L104" s="148">
        <f>IF(ISNUMBER(I104),I104,90)</f>
        <v>19.954999999999998</v>
      </c>
      <c r="M104" s="163">
        <f>H104+L104</f>
        <v>109.955</v>
      </c>
      <c r="N104" s="145">
        <f>RANK(M104,M$3:M$150,1)</f>
        <v>102</v>
      </c>
      <c r="O104" s="39"/>
    </row>
    <row r="105" spans="1:15" x14ac:dyDescent="0.2">
      <c r="A105" s="136">
        <v>59</v>
      </c>
      <c r="B105" s="136">
        <v>66</v>
      </c>
      <c r="C105" s="137" t="s">
        <v>58</v>
      </c>
      <c r="D105" s="140" t="s">
        <v>184</v>
      </c>
      <c r="E105" s="63">
        <v>20.524000000000001</v>
      </c>
      <c r="F105" s="145">
        <f>IF(ISNUMBER(E105),RANK(E105,E$3:E$150,1),"")</f>
        <v>70</v>
      </c>
      <c r="G105" s="147" t="str">
        <f>IF(ISNUMBER(F105),IF(11-F105&lt;=0,"",11-F105-(COUNTIF(F:F,F105)-1)/2),"")</f>
        <v/>
      </c>
      <c r="H105" s="148">
        <f>IF(ISNUMBER(E105),E105,90)</f>
        <v>20.524000000000001</v>
      </c>
      <c r="I105" s="66" t="s">
        <v>292</v>
      </c>
      <c r="J105" s="145" t="str">
        <f>IF(ISNUMBER(I105),RANK(I105,I$3:I$150,1),"")</f>
        <v/>
      </c>
      <c r="K105" s="147" t="str">
        <f>IF(ISNUMBER(J105),IF(11-J105&lt;=0,"",11-J105-(COUNTIF(J:J,J105)-1)/2),"")</f>
        <v/>
      </c>
      <c r="L105" s="148">
        <f>IF(ISNUMBER(I105),I105,90)</f>
        <v>90</v>
      </c>
      <c r="M105" s="163">
        <f>H105+L105</f>
        <v>110.524</v>
      </c>
      <c r="N105" s="145">
        <f>RANK(M105,M$3:M$150,1)</f>
        <v>103</v>
      </c>
      <c r="O105" s="39"/>
    </row>
    <row r="106" spans="1:15" x14ac:dyDescent="0.2">
      <c r="A106" s="136">
        <v>30</v>
      </c>
      <c r="B106" s="136">
        <v>49</v>
      </c>
      <c r="C106" s="137" t="s">
        <v>58</v>
      </c>
      <c r="D106" s="141" t="s">
        <v>204</v>
      </c>
      <c r="E106" s="63" t="s">
        <v>289</v>
      </c>
      <c r="F106" s="145" t="str">
        <f>IF(ISNUMBER(E106),RANK(E106,E$3:E$150,1),"")</f>
        <v/>
      </c>
      <c r="G106" s="147" t="str">
        <f>IF(ISNUMBER(F106),IF(11-F106&lt;=0,"",11-F106-(COUNTIF(F:F,F106)-1)/2),"")</f>
        <v/>
      </c>
      <c r="H106" s="148">
        <f>IF(ISNUMBER(E106),E106,90)</f>
        <v>90</v>
      </c>
      <c r="I106" s="66">
        <v>21.673999999999999</v>
      </c>
      <c r="J106" s="145">
        <f>IF(ISNUMBER(I106),RANK(I106,I$3:I$150,1),"")</f>
        <v>75</v>
      </c>
      <c r="K106" s="147" t="str">
        <f>IF(ISNUMBER(J106),IF(11-J106&lt;=0,"",11-J106-(COUNTIF(J:J,J106)-1)/2),"")</f>
        <v/>
      </c>
      <c r="L106" s="148">
        <f>IF(ISNUMBER(I106),I106,90)</f>
        <v>21.673999999999999</v>
      </c>
      <c r="M106" s="163">
        <f>H106+L106</f>
        <v>111.67400000000001</v>
      </c>
      <c r="N106" s="145">
        <f>RANK(M106,M$3:M$150,1)</f>
        <v>104</v>
      </c>
      <c r="O106" s="39"/>
    </row>
    <row r="107" spans="1:15" x14ac:dyDescent="0.2">
      <c r="A107" s="136">
        <v>36</v>
      </c>
      <c r="B107" s="136">
        <v>55</v>
      </c>
      <c r="C107" s="137" t="s">
        <v>56</v>
      </c>
      <c r="D107" s="138" t="s">
        <v>79</v>
      </c>
      <c r="E107" s="126">
        <v>21.79</v>
      </c>
      <c r="F107" s="145">
        <f>IF(ISNUMBER(E107),RANK(E107,E$3:E$150,1),"")</f>
        <v>77</v>
      </c>
      <c r="G107" s="147" t="str">
        <f>IF(ISNUMBER(F107),IF(11-F107&lt;=0,"",11-F107-(COUNTIF(F:F,F107)-1)/2),"")</f>
        <v/>
      </c>
      <c r="H107" s="148">
        <f>IF(ISNUMBER(E107),E107,90)</f>
        <v>21.79</v>
      </c>
      <c r="I107" s="51" t="s">
        <v>292</v>
      </c>
      <c r="J107" s="145" t="str">
        <f>IF(ISNUMBER(I107),RANK(I107,I$3:I$150,1),"")</f>
        <v/>
      </c>
      <c r="K107" s="147" t="str">
        <f>IF(ISNUMBER(J107),IF(11-J107&lt;=0,"",11-J107-(COUNTIF(J:J,J107)-1)/2),"")</f>
        <v/>
      </c>
      <c r="L107" s="148">
        <f>IF(ISNUMBER(I107),I107,90)</f>
        <v>90</v>
      </c>
      <c r="M107" s="163">
        <f>H107+L107</f>
        <v>111.78999999999999</v>
      </c>
      <c r="N107" s="145">
        <f>RANK(M107,M$3:M$150,1)</f>
        <v>105</v>
      </c>
      <c r="O107" s="39"/>
    </row>
    <row r="108" spans="1:15" x14ac:dyDescent="0.2">
      <c r="A108" s="136">
        <v>103</v>
      </c>
      <c r="B108" s="136">
        <v>91</v>
      </c>
      <c r="C108" s="137" t="s">
        <v>58</v>
      </c>
      <c r="D108" s="140" t="s">
        <v>90</v>
      </c>
      <c r="E108" s="63" t="s">
        <v>289</v>
      </c>
      <c r="F108" s="145" t="str">
        <f>IF(ISNUMBER(E108),RANK(E108,E$3:E$150,1),"")</f>
        <v/>
      </c>
      <c r="G108" s="147" t="str">
        <f>IF(ISNUMBER(F108),IF(11-F108&lt;=0,"",11-F108-(COUNTIF(F:F,F108)-1)/2),"")</f>
        <v/>
      </c>
      <c r="H108" s="148">
        <f>IF(ISNUMBER(E108),E108,90)</f>
        <v>90</v>
      </c>
      <c r="I108" s="51">
        <v>23.177</v>
      </c>
      <c r="J108" s="145">
        <f>IF(ISNUMBER(I108),RANK(I108,I$3:I$150,1),"")</f>
        <v>95</v>
      </c>
      <c r="K108" s="147" t="str">
        <f>IF(ISNUMBER(J108),IF(11-J108&lt;=0,"",11-J108-(COUNTIF(J:J,J108)-1)/2),"")</f>
        <v/>
      </c>
      <c r="L108" s="148">
        <f>IF(ISNUMBER(I108),I108,90)</f>
        <v>23.177</v>
      </c>
      <c r="M108" s="163">
        <f>H108+L108</f>
        <v>113.17699999999999</v>
      </c>
      <c r="N108" s="145">
        <f>RANK(M108,M$3:M$150,1)</f>
        <v>106</v>
      </c>
      <c r="O108" s="39"/>
    </row>
    <row r="109" spans="1:15" x14ac:dyDescent="0.2">
      <c r="A109" s="136">
        <v>35</v>
      </c>
      <c r="B109" s="136">
        <v>18</v>
      </c>
      <c r="C109" s="137" t="s">
        <v>67</v>
      </c>
      <c r="D109" s="138" t="s">
        <v>68</v>
      </c>
      <c r="E109" s="50">
        <v>24.853999999999999</v>
      </c>
      <c r="F109" s="145">
        <f>IF(ISNUMBER(E109),RANK(E109,E$3:E$150,1),"")</f>
        <v>92</v>
      </c>
      <c r="G109" s="147" t="str">
        <f>IF(ISNUMBER(F109),IF(11-F109&lt;=0,"",11-F109-(COUNTIF(F:F,F109)-1)/2),"")</f>
        <v/>
      </c>
      <c r="H109" s="148">
        <f>IF(ISNUMBER(E109),E109,90)</f>
        <v>24.853999999999999</v>
      </c>
      <c r="I109" s="51" t="s">
        <v>289</v>
      </c>
      <c r="J109" s="145" t="str">
        <f>IF(ISNUMBER(I109),RANK(I109,I$3:I$150,1),"")</f>
        <v/>
      </c>
      <c r="K109" s="147" t="str">
        <f>IF(ISNUMBER(J109),IF(11-J109&lt;=0,"",11-J109-(COUNTIF(J:J,J109)-1)/2),"")</f>
        <v/>
      </c>
      <c r="L109" s="148">
        <f>IF(ISNUMBER(I109),I109,90)</f>
        <v>90</v>
      </c>
      <c r="M109" s="163">
        <f>H109+L109</f>
        <v>114.854</v>
      </c>
      <c r="N109" s="145">
        <f>RANK(M109,M$3:M$150,1)</f>
        <v>107</v>
      </c>
      <c r="O109" s="39"/>
    </row>
    <row r="110" spans="1:15" x14ac:dyDescent="0.2">
      <c r="A110" s="136">
        <v>80</v>
      </c>
      <c r="B110" s="136">
        <v>97</v>
      </c>
      <c r="C110" s="137" t="s">
        <v>56</v>
      </c>
      <c r="D110" s="140" t="s">
        <v>177</v>
      </c>
      <c r="E110" s="50">
        <v>37.777999999999999</v>
      </c>
      <c r="F110" s="145">
        <f>IF(ISNUMBER(E110),RANK(E110,E$3:E$150,1),"")</f>
        <v>103</v>
      </c>
      <c r="G110" s="147" t="str">
        <f>IF(ISNUMBER(F110),IF(11-F110&lt;=0,"",11-F110-(COUNTIF(F:F,F110)-1)/2),"")</f>
        <v/>
      </c>
      <c r="H110" s="148">
        <f>IF(ISNUMBER(E110),E110,90)</f>
        <v>37.777999999999999</v>
      </c>
      <c r="I110" s="51" t="s">
        <v>289</v>
      </c>
      <c r="J110" s="145" t="str">
        <f>IF(ISNUMBER(I110),RANK(I110,I$3:I$150,1),"")</f>
        <v/>
      </c>
      <c r="K110" s="147" t="str">
        <f>IF(ISNUMBER(J110),IF(11-J110&lt;=0,"",11-J110-(COUNTIF(J:J,J110)-1)/2),"")</f>
        <v/>
      </c>
      <c r="L110" s="148">
        <f>IF(ISNUMBER(I110),I110,90)</f>
        <v>90</v>
      </c>
      <c r="M110" s="163">
        <f>H110+L110</f>
        <v>127.77799999999999</v>
      </c>
      <c r="N110" s="145">
        <f>RANK(M110,M$3:M$150,1)</f>
        <v>108</v>
      </c>
      <c r="O110" s="39"/>
    </row>
    <row r="111" spans="1:15" x14ac:dyDescent="0.2">
      <c r="A111" s="136">
        <v>47</v>
      </c>
      <c r="B111" s="136">
        <v>75</v>
      </c>
      <c r="C111" s="137" t="s">
        <v>56</v>
      </c>
      <c r="D111" s="138" t="s">
        <v>211</v>
      </c>
      <c r="E111" s="63" t="s">
        <v>289</v>
      </c>
      <c r="F111" s="145" t="str">
        <f>IF(ISNUMBER(E111),RANK(E111,E$3:E$150,1),"")</f>
        <v/>
      </c>
      <c r="G111" s="147" t="str">
        <f>IF(ISNUMBER(F111),IF(11-F111&lt;=0,"",11-F111-(COUNTIF(F:F,F111)-1)/2),"")</f>
        <v/>
      </c>
      <c r="H111" s="148">
        <f>IF(ISNUMBER(E111),E111,90)</f>
        <v>90</v>
      </c>
      <c r="I111" s="131" t="s">
        <v>289</v>
      </c>
      <c r="J111" s="145" t="str">
        <f>IF(ISNUMBER(I111),RANK(I111,I$3:I$150,1),"")</f>
        <v/>
      </c>
      <c r="K111" s="147" t="str">
        <f>IF(ISNUMBER(J111),IF(11-J111&lt;=0,"",11-J111-(COUNTIF(J:J,J111)-1)/2),"")</f>
        <v/>
      </c>
      <c r="L111" s="148">
        <f>IF(ISNUMBER(I111),I111,90)</f>
        <v>90</v>
      </c>
      <c r="M111" s="163">
        <f>H111+L111</f>
        <v>180</v>
      </c>
      <c r="N111" s="145">
        <f>RANK(M111,M$3:M$150,1)</f>
        <v>109</v>
      </c>
      <c r="O111" s="39"/>
    </row>
    <row r="112" spans="1:15" x14ac:dyDescent="0.2">
      <c r="A112" s="136">
        <v>98</v>
      </c>
      <c r="B112" s="136">
        <v>80</v>
      </c>
      <c r="C112" s="137" t="s">
        <v>67</v>
      </c>
      <c r="D112" s="138" t="s">
        <v>169</v>
      </c>
      <c r="E112" s="63" t="s">
        <v>290</v>
      </c>
      <c r="F112" s="145" t="str">
        <f>IF(ISNUMBER(E112),RANK(E112,E$3:E$150,1),"")</f>
        <v/>
      </c>
      <c r="G112" s="147" t="str">
        <f>IF(ISNUMBER(F112),IF(11-F112&lt;=0,"",11-F112-(COUNTIF(F:F,F112)-1)/2),"")</f>
        <v/>
      </c>
      <c r="H112" s="148">
        <f>IF(ISNUMBER(E112),E112,90)</f>
        <v>90</v>
      </c>
      <c r="I112" s="66" t="s">
        <v>292</v>
      </c>
      <c r="J112" s="145" t="str">
        <f>IF(ISNUMBER(I112),RANK(I112,I$3:I$150,1),"")</f>
        <v/>
      </c>
      <c r="K112" s="147" t="str">
        <f>IF(ISNUMBER(J112),IF(11-J112&lt;=0,"",11-J112-(COUNTIF(J:J,J112)-1)/2),"")</f>
        <v/>
      </c>
      <c r="L112" s="148">
        <f>IF(ISNUMBER(I112),I112,90)</f>
        <v>90</v>
      </c>
      <c r="M112" s="163">
        <f>H112+L112</f>
        <v>180</v>
      </c>
      <c r="N112" s="145">
        <f>RANK(M112,M$3:M$150,1)</f>
        <v>109</v>
      </c>
      <c r="O112" s="2"/>
    </row>
    <row r="113" spans="1:15" x14ac:dyDescent="0.2">
      <c r="A113" s="136">
        <v>89</v>
      </c>
      <c r="B113" s="136">
        <v>81</v>
      </c>
      <c r="C113" s="137" t="s">
        <v>58</v>
      </c>
      <c r="D113" s="140" t="s">
        <v>230</v>
      </c>
      <c r="E113" s="127" t="s">
        <v>292</v>
      </c>
      <c r="F113" s="145" t="str">
        <f>IF(ISNUMBER(E113),RANK(E113,E$3:E$150,1),"")</f>
        <v/>
      </c>
      <c r="G113" s="147" t="str">
        <f>IF(ISNUMBER(F113),IF(11-F113&lt;=0,"",11-F113-(COUNTIF(F:F,F113)-1)/2),"")</f>
        <v/>
      </c>
      <c r="H113" s="148">
        <f>IF(ISNUMBER(E113),E113,90)</f>
        <v>90</v>
      </c>
      <c r="I113" s="51" t="s">
        <v>292</v>
      </c>
      <c r="J113" s="145" t="str">
        <f>IF(ISNUMBER(I113),RANK(I113,I$3:I$150,1),"")</f>
        <v/>
      </c>
      <c r="K113" s="147" t="str">
        <f>IF(ISNUMBER(J113),IF(11-J113&lt;=0,"",11-J113-(COUNTIF(J:J,J113)-1)/2),"")</f>
        <v/>
      </c>
      <c r="L113" s="148">
        <f>IF(ISNUMBER(I113),I113,90)</f>
        <v>90</v>
      </c>
      <c r="M113" s="163">
        <f>H113+L113</f>
        <v>180</v>
      </c>
      <c r="N113" s="145">
        <f>RANK(M113,M$3:M$150,1)</f>
        <v>109</v>
      </c>
      <c r="O113" s="2"/>
    </row>
    <row r="114" spans="1:15" x14ac:dyDescent="0.2">
      <c r="A114" s="136">
        <v>26</v>
      </c>
      <c r="B114" s="136">
        <v>86</v>
      </c>
      <c r="C114" s="137" t="s">
        <v>67</v>
      </c>
      <c r="D114" s="138" t="s">
        <v>120</v>
      </c>
      <c r="E114" s="63" t="s">
        <v>290</v>
      </c>
      <c r="F114" s="145" t="str">
        <f>IF(ISNUMBER(E114),RANK(E114,E$3:E$150,1),"")</f>
        <v/>
      </c>
      <c r="G114" s="147" t="str">
        <f>IF(ISNUMBER(F114),IF(11-F114&lt;=0,"",11-F114-(COUNTIF(F:F,F114)-1)/2),"")</f>
        <v/>
      </c>
      <c r="H114" s="148">
        <f>IF(ISNUMBER(E114),E114,90)</f>
        <v>90</v>
      </c>
      <c r="I114" s="51" t="s">
        <v>290</v>
      </c>
      <c r="J114" s="145" t="str">
        <f>IF(ISNUMBER(I114),RANK(I114,I$3:I$150,1),"")</f>
        <v/>
      </c>
      <c r="K114" s="147" t="str">
        <f>IF(ISNUMBER(J114),IF(11-J114&lt;=0,"",11-J114-(COUNTIF(J:J,J114)-1)/2),"")</f>
        <v/>
      </c>
      <c r="L114" s="148">
        <f>IF(ISNUMBER(I114),I114,90)</f>
        <v>90</v>
      </c>
      <c r="M114" s="163">
        <f>H114+L114</f>
        <v>180</v>
      </c>
      <c r="N114" s="145">
        <f>RANK(M114,M$3:M$150,1)</f>
        <v>109</v>
      </c>
      <c r="O114" s="2"/>
    </row>
    <row r="115" spans="1:15" x14ac:dyDescent="0.2">
      <c r="A115" s="136">
        <v>7</v>
      </c>
      <c r="B115" s="136">
        <v>104</v>
      </c>
      <c r="C115" s="137" t="s">
        <v>58</v>
      </c>
      <c r="D115" s="138" t="s">
        <v>196</v>
      </c>
      <c r="E115" s="50" t="s">
        <v>289</v>
      </c>
      <c r="F115" s="145" t="str">
        <f>IF(ISNUMBER(E115),RANK(E115,E$3:E$150,1),"")</f>
        <v/>
      </c>
      <c r="G115" s="147" t="str">
        <f>IF(ISNUMBER(F115),IF(11-F115&lt;=0,"",11-F115-(COUNTIF(F:F,F115)-1)/2),"")</f>
        <v/>
      </c>
      <c r="H115" s="148">
        <f>IF(ISNUMBER(E115),E115,90)</f>
        <v>90</v>
      </c>
      <c r="I115" s="66" t="s">
        <v>289</v>
      </c>
      <c r="J115" s="145" t="str">
        <f>IF(ISNUMBER(I115),RANK(I115,I$3:I$150,1),"")</f>
        <v/>
      </c>
      <c r="K115" s="147" t="str">
        <f>IF(ISNUMBER(J115),IF(11-J115&lt;=0,"",11-J115-(COUNTIF(J:J,J115)-1)/2),"")</f>
        <v/>
      </c>
      <c r="L115" s="148">
        <f>IF(ISNUMBER(I115),I115,90)</f>
        <v>90</v>
      </c>
      <c r="M115" s="163">
        <f>H115+L115</f>
        <v>180</v>
      </c>
      <c r="N115" s="145">
        <f>RANK(M115,M$3:M$150,1)</f>
        <v>109</v>
      </c>
      <c r="O115" s="2"/>
    </row>
    <row r="116" spans="1:15" x14ac:dyDescent="0.2">
      <c r="A116" s="34"/>
      <c r="B116" s="34"/>
      <c r="C116" s="30"/>
      <c r="D116" s="31"/>
      <c r="E116" s="50"/>
      <c r="F116" s="145" t="str">
        <f t="shared" ref="F116:F119" si="0">IF(ISNUMBER(E116),RANK(E116,E$3:E$150,1),"")</f>
        <v/>
      </c>
      <c r="G116" s="147" t="str">
        <f t="shared" ref="G116:G119" si="1">IF(ISNUMBER(F116),IF(11-F116&lt;=0,"",11-F116-(COUNTIF(F:F,F116)-1)/2),"")</f>
        <v/>
      </c>
      <c r="H116" s="148">
        <f t="shared" ref="D109:H130" si="2">IF(ISNUMBER(E116),E116,90)</f>
        <v>90</v>
      </c>
      <c r="I116" s="51"/>
      <c r="J116" s="145" t="str">
        <f t="shared" ref="J109:J119" si="3">IF(ISNUMBER(I116),RANK(I116,I$3:I$150,1),"")</f>
        <v/>
      </c>
      <c r="K116" s="147" t="str">
        <f t="shared" ref="K109:K119" si="4">IF(ISNUMBER(J116),IF(11-J116&lt;=0,"",11-J116-(COUNTIF(J:J,J116)-1)/2),"")</f>
        <v/>
      </c>
      <c r="L116" s="148">
        <f t="shared" ref="H109:L130" si="5">IF(ISNUMBER(I116),I116,90)</f>
        <v>90</v>
      </c>
      <c r="M116" s="163">
        <f t="shared" ref="I109:M130" si="6">H116+L116</f>
        <v>180</v>
      </c>
      <c r="N116" s="145">
        <f t="shared" ref="N109:N119" si="7">RANK(M116,M$3:M$150,1)</f>
        <v>109</v>
      </c>
      <c r="O116" s="57"/>
    </row>
    <row r="117" spans="1:15" x14ac:dyDescent="0.2">
      <c r="A117" s="34"/>
      <c r="B117" s="59"/>
      <c r="C117" s="30"/>
      <c r="D117" s="35"/>
      <c r="E117" s="50"/>
      <c r="F117" s="145" t="str">
        <f t="shared" si="0"/>
        <v/>
      </c>
      <c r="G117" s="147" t="str">
        <f t="shared" si="1"/>
        <v/>
      </c>
      <c r="H117" s="148">
        <f t="shared" si="2"/>
        <v>90</v>
      </c>
      <c r="I117" s="51"/>
      <c r="J117" s="145" t="str">
        <f t="shared" si="3"/>
        <v/>
      </c>
      <c r="K117" s="147" t="str">
        <f t="shared" si="4"/>
        <v/>
      </c>
      <c r="L117" s="148">
        <f t="shared" si="5"/>
        <v>90</v>
      </c>
      <c r="M117" s="163">
        <f t="shared" si="6"/>
        <v>180</v>
      </c>
      <c r="N117" s="145">
        <f t="shared" si="7"/>
        <v>109</v>
      </c>
      <c r="O117" s="2"/>
    </row>
    <row r="118" spans="1:15" x14ac:dyDescent="0.2">
      <c r="A118" s="34"/>
      <c r="B118" s="59"/>
      <c r="C118" s="30"/>
      <c r="D118" s="31"/>
      <c r="E118" s="50"/>
      <c r="F118" s="145" t="str">
        <f t="shared" si="0"/>
        <v/>
      </c>
      <c r="G118" s="147" t="str">
        <f t="shared" si="1"/>
        <v/>
      </c>
      <c r="H118" s="148">
        <f t="shared" si="2"/>
        <v>90</v>
      </c>
      <c r="I118" s="66"/>
      <c r="J118" s="145" t="str">
        <f t="shared" si="3"/>
        <v/>
      </c>
      <c r="K118" s="147" t="str">
        <f t="shared" si="4"/>
        <v/>
      </c>
      <c r="L118" s="148">
        <f t="shared" si="5"/>
        <v>90</v>
      </c>
      <c r="M118" s="163">
        <f t="shared" si="6"/>
        <v>180</v>
      </c>
      <c r="N118" s="145">
        <f t="shared" si="7"/>
        <v>109</v>
      </c>
      <c r="O118" s="2"/>
    </row>
    <row r="119" spans="1:15" x14ac:dyDescent="0.2">
      <c r="A119" s="34"/>
      <c r="B119" s="34"/>
      <c r="C119" s="30"/>
      <c r="D119" s="31"/>
      <c r="E119" s="50"/>
      <c r="F119" s="145" t="str">
        <f t="shared" si="0"/>
        <v/>
      </c>
      <c r="G119" s="147" t="str">
        <f t="shared" si="1"/>
        <v/>
      </c>
      <c r="H119" s="148">
        <f t="shared" si="2"/>
        <v>90</v>
      </c>
      <c r="I119" s="51"/>
      <c r="J119" s="145" t="str">
        <f t="shared" si="3"/>
        <v/>
      </c>
      <c r="K119" s="147" t="str">
        <f t="shared" si="4"/>
        <v/>
      </c>
      <c r="L119" s="148">
        <f t="shared" si="5"/>
        <v>90</v>
      </c>
      <c r="M119" s="163">
        <f t="shared" si="6"/>
        <v>180</v>
      </c>
      <c r="N119" s="145">
        <f t="shared" si="7"/>
        <v>109</v>
      </c>
      <c r="O119" s="2"/>
    </row>
    <row r="120" spans="1:15" x14ac:dyDescent="0.2">
      <c r="A120" s="50"/>
      <c r="B120" s="45" t="str">
        <f t="shared" ref="B120:B150" si="8">IF(ISNUMBER(A120),RANK(A120,E$3:E$150,1),"")</f>
        <v/>
      </c>
      <c r="C120" s="46" t="str">
        <f t="shared" ref="C120:C150" si="9">IF(ISNUMBER(B120),IF(11-B120&lt;=0,"",11-B120-(COUNTIF(F:F,B120)-1)/2),"")</f>
        <v/>
      </c>
      <c r="D120" s="44">
        <f t="shared" si="2"/>
        <v>90</v>
      </c>
      <c r="E120" s="51"/>
      <c r="F120" s="145" t="str">
        <f t="shared" ref="F120:F150" si="10">IF(ISNUMBER(E120),RANK(E120,I$3:I$150,1),"")</f>
        <v/>
      </c>
      <c r="G120" s="147" t="str">
        <f t="shared" ref="G120:G150" si="11">IF(ISNUMBER(F120),IF(11-F120&lt;=0,"",11-F120-(COUNTIF(J:J,F120)-1)/2),"")</f>
        <v/>
      </c>
      <c r="H120" s="148">
        <f t="shared" si="5"/>
        <v>90</v>
      </c>
      <c r="I120" s="112">
        <f t="shared" si="6"/>
        <v>180</v>
      </c>
      <c r="J120" s="145">
        <f t="shared" ref="J120:J150" si="12">RANK(I120,M$3:M$150,1)</f>
        <v>109</v>
      </c>
      <c r="K120" s="160"/>
      <c r="L120" s="161"/>
      <c r="M120" s="161"/>
      <c r="N120" s="161"/>
    </row>
    <row r="121" spans="1:15" x14ac:dyDescent="0.2">
      <c r="A121" s="50"/>
      <c r="B121" s="45" t="str">
        <f t="shared" si="8"/>
        <v/>
      </c>
      <c r="C121" s="46" t="str">
        <f t="shared" si="9"/>
        <v/>
      </c>
      <c r="D121" s="44">
        <f t="shared" si="2"/>
        <v>90</v>
      </c>
      <c r="E121" s="51"/>
      <c r="F121" s="145" t="str">
        <f t="shared" si="10"/>
        <v/>
      </c>
      <c r="G121" s="147" t="str">
        <f t="shared" si="11"/>
        <v/>
      </c>
      <c r="H121" s="148">
        <f t="shared" si="5"/>
        <v>90</v>
      </c>
      <c r="I121" s="112">
        <f t="shared" si="6"/>
        <v>180</v>
      </c>
      <c r="J121" s="145">
        <f t="shared" si="12"/>
        <v>109</v>
      </c>
      <c r="K121" s="160"/>
      <c r="L121" s="161"/>
      <c r="M121" s="161"/>
      <c r="N121" s="161"/>
    </row>
    <row r="122" spans="1:15" x14ac:dyDescent="0.2">
      <c r="A122" s="50"/>
      <c r="B122" s="45" t="str">
        <f t="shared" si="8"/>
        <v/>
      </c>
      <c r="C122" s="46" t="str">
        <f t="shared" si="9"/>
        <v/>
      </c>
      <c r="D122" s="44">
        <f t="shared" si="2"/>
        <v>90</v>
      </c>
      <c r="E122" s="51"/>
      <c r="F122" s="145" t="str">
        <f t="shared" si="10"/>
        <v/>
      </c>
      <c r="G122" s="147" t="str">
        <f t="shared" si="11"/>
        <v/>
      </c>
      <c r="H122" s="148">
        <f t="shared" si="5"/>
        <v>90</v>
      </c>
      <c r="I122" s="112">
        <f t="shared" si="6"/>
        <v>180</v>
      </c>
      <c r="J122" s="145">
        <f t="shared" si="12"/>
        <v>109</v>
      </c>
      <c r="K122" s="160"/>
      <c r="L122" s="161"/>
      <c r="M122" s="161"/>
      <c r="N122" s="161"/>
    </row>
    <row r="123" spans="1:15" x14ac:dyDescent="0.2">
      <c r="A123" s="50"/>
      <c r="B123" s="45" t="str">
        <f t="shared" si="8"/>
        <v/>
      </c>
      <c r="C123" s="46" t="str">
        <f t="shared" si="9"/>
        <v/>
      </c>
      <c r="D123" s="44">
        <f t="shared" si="2"/>
        <v>90</v>
      </c>
      <c r="E123" s="51"/>
      <c r="F123" s="145" t="str">
        <f t="shared" si="10"/>
        <v/>
      </c>
      <c r="G123" s="147" t="str">
        <f t="shared" si="11"/>
        <v/>
      </c>
      <c r="H123" s="148">
        <f t="shared" si="5"/>
        <v>90</v>
      </c>
      <c r="I123" s="112">
        <f t="shared" si="6"/>
        <v>180</v>
      </c>
      <c r="J123" s="145">
        <f t="shared" si="12"/>
        <v>109</v>
      </c>
      <c r="K123" s="161"/>
      <c r="L123" s="161"/>
      <c r="M123" s="161"/>
      <c r="N123" s="161"/>
    </row>
    <row r="124" spans="1:15" x14ac:dyDescent="0.2">
      <c r="A124" s="50"/>
      <c r="B124" s="45" t="str">
        <f t="shared" si="8"/>
        <v/>
      </c>
      <c r="C124" s="46" t="str">
        <f t="shared" si="9"/>
        <v/>
      </c>
      <c r="D124" s="44">
        <f t="shared" si="2"/>
        <v>90</v>
      </c>
      <c r="E124" s="51"/>
      <c r="F124" s="145" t="str">
        <f t="shared" si="10"/>
        <v/>
      </c>
      <c r="G124" s="147" t="str">
        <f t="shared" si="11"/>
        <v/>
      </c>
      <c r="H124" s="148">
        <f t="shared" si="5"/>
        <v>90</v>
      </c>
      <c r="I124" s="112">
        <f t="shared" si="6"/>
        <v>180</v>
      </c>
      <c r="J124" s="145">
        <f t="shared" si="12"/>
        <v>109</v>
      </c>
      <c r="K124" s="160"/>
      <c r="L124" s="161"/>
      <c r="M124" s="161"/>
      <c r="N124" s="161"/>
    </row>
    <row r="125" spans="1:15" x14ac:dyDescent="0.2">
      <c r="A125" s="63"/>
      <c r="B125" s="45" t="str">
        <f t="shared" si="8"/>
        <v/>
      </c>
      <c r="C125" s="46" t="str">
        <f t="shared" si="9"/>
        <v/>
      </c>
      <c r="D125" s="44">
        <f t="shared" si="2"/>
        <v>90</v>
      </c>
      <c r="E125" s="66"/>
      <c r="F125" s="145" t="str">
        <f t="shared" si="10"/>
        <v/>
      </c>
      <c r="G125" s="147" t="str">
        <f t="shared" si="11"/>
        <v/>
      </c>
      <c r="H125" s="148">
        <f t="shared" si="5"/>
        <v>90</v>
      </c>
      <c r="I125" s="112">
        <f t="shared" si="6"/>
        <v>180</v>
      </c>
      <c r="J125" s="145">
        <f t="shared" si="12"/>
        <v>109</v>
      </c>
      <c r="K125" s="161"/>
      <c r="L125" s="161"/>
      <c r="M125" s="161"/>
      <c r="N125" s="161"/>
    </row>
    <row r="126" spans="1:15" x14ac:dyDescent="0.2">
      <c r="A126" s="50"/>
      <c r="B126" s="45" t="str">
        <f t="shared" si="8"/>
        <v/>
      </c>
      <c r="C126" s="46" t="str">
        <f t="shared" si="9"/>
        <v/>
      </c>
      <c r="D126" s="44">
        <f t="shared" si="2"/>
        <v>90</v>
      </c>
      <c r="E126" s="51"/>
      <c r="F126" s="145" t="str">
        <f t="shared" si="10"/>
        <v/>
      </c>
      <c r="G126" s="147" t="str">
        <f t="shared" si="11"/>
        <v/>
      </c>
      <c r="H126" s="148">
        <f t="shared" si="5"/>
        <v>90</v>
      </c>
      <c r="I126" s="112">
        <f t="shared" si="6"/>
        <v>180</v>
      </c>
      <c r="J126" s="145">
        <f t="shared" si="12"/>
        <v>109</v>
      </c>
      <c r="K126" s="160"/>
      <c r="L126" s="161"/>
      <c r="M126" s="161"/>
      <c r="N126" s="161"/>
    </row>
    <row r="127" spans="1:15" x14ac:dyDescent="0.2">
      <c r="A127" s="50"/>
      <c r="B127" s="45" t="str">
        <f t="shared" si="8"/>
        <v/>
      </c>
      <c r="C127" s="46" t="str">
        <f t="shared" si="9"/>
        <v/>
      </c>
      <c r="D127" s="44">
        <f t="shared" si="2"/>
        <v>90</v>
      </c>
      <c r="E127" s="51"/>
      <c r="F127" s="145" t="str">
        <f t="shared" si="10"/>
        <v/>
      </c>
      <c r="G127" s="147" t="str">
        <f t="shared" si="11"/>
        <v/>
      </c>
      <c r="H127" s="148">
        <f t="shared" si="5"/>
        <v>90</v>
      </c>
      <c r="I127" s="112">
        <f t="shared" si="6"/>
        <v>180</v>
      </c>
      <c r="J127" s="145">
        <f t="shared" si="12"/>
        <v>109</v>
      </c>
      <c r="K127" s="160"/>
      <c r="L127" s="161"/>
      <c r="M127" s="161"/>
      <c r="N127" s="161"/>
    </row>
    <row r="128" spans="1:15" x14ac:dyDescent="0.2">
      <c r="A128" s="50"/>
      <c r="B128" s="45" t="str">
        <f t="shared" si="8"/>
        <v/>
      </c>
      <c r="C128" s="46" t="str">
        <f t="shared" si="9"/>
        <v/>
      </c>
      <c r="D128" s="44">
        <f t="shared" si="2"/>
        <v>90</v>
      </c>
      <c r="E128" s="51"/>
      <c r="F128" s="145" t="str">
        <f t="shared" si="10"/>
        <v/>
      </c>
      <c r="G128" s="147" t="str">
        <f t="shared" si="11"/>
        <v/>
      </c>
      <c r="H128" s="148">
        <f t="shared" si="5"/>
        <v>90</v>
      </c>
      <c r="I128" s="112">
        <f t="shared" si="6"/>
        <v>180</v>
      </c>
      <c r="J128" s="145">
        <f t="shared" si="12"/>
        <v>109</v>
      </c>
      <c r="K128" s="161"/>
      <c r="L128" s="161"/>
      <c r="M128" s="161"/>
      <c r="N128" s="161"/>
    </row>
    <row r="129" spans="1:14" x14ac:dyDescent="0.2">
      <c r="A129" s="50"/>
      <c r="B129" s="45" t="str">
        <f t="shared" si="8"/>
        <v/>
      </c>
      <c r="C129" s="46" t="str">
        <f t="shared" si="9"/>
        <v/>
      </c>
      <c r="D129" s="44">
        <f t="shared" si="2"/>
        <v>90</v>
      </c>
      <c r="E129" s="51"/>
      <c r="F129" s="145" t="str">
        <f t="shared" si="10"/>
        <v/>
      </c>
      <c r="G129" s="147" t="str">
        <f t="shared" si="11"/>
        <v/>
      </c>
      <c r="H129" s="148">
        <f t="shared" si="5"/>
        <v>90</v>
      </c>
      <c r="I129" s="112">
        <f t="shared" si="6"/>
        <v>180</v>
      </c>
      <c r="J129" s="145">
        <f t="shared" si="12"/>
        <v>109</v>
      </c>
      <c r="K129" s="160"/>
      <c r="L129" s="161"/>
      <c r="M129" s="161"/>
      <c r="N129" s="161"/>
    </row>
    <row r="130" spans="1:14" x14ac:dyDescent="0.2">
      <c r="A130" s="50"/>
      <c r="B130" s="45" t="str">
        <f t="shared" si="8"/>
        <v/>
      </c>
      <c r="C130" s="46" t="str">
        <f t="shared" si="9"/>
        <v/>
      </c>
      <c r="D130" s="44">
        <f t="shared" si="2"/>
        <v>90</v>
      </c>
      <c r="E130" s="51"/>
      <c r="F130" s="145" t="str">
        <f t="shared" si="10"/>
        <v/>
      </c>
      <c r="G130" s="147" t="str">
        <f t="shared" si="11"/>
        <v/>
      </c>
      <c r="H130" s="148">
        <f t="shared" si="5"/>
        <v>90</v>
      </c>
      <c r="I130" s="112">
        <f t="shared" si="6"/>
        <v>180</v>
      </c>
      <c r="J130" s="145">
        <f t="shared" si="12"/>
        <v>109</v>
      </c>
      <c r="K130" s="160"/>
      <c r="L130" s="161"/>
      <c r="M130" s="161"/>
      <c r="N130" s="161"/>
    </row>
    <row r="131" spans="1:14" x14ac:dyDescent="0.2">
      <c r="A131" s="50"/>
      <c r="B131" s="45" t="str">
        <f t="shared" si="8"/>
        <v/>
      </c>
      <c r="C131" s="46" t="str">
        <f t="shared" si="9"/>
        <v/>
      </c>
      <c r="D131" s="44">
        <f t="shared" ref="D131:D150" si="13">IF(ISNUMBER(A131),A131,90)</f>
        <v>90</v>
      </c>
      <c r="E131" s="51"/>
      <c r="F131" s="145" t="str">
        <f t="shared" si="10"/>
        <v/>
      </c>
      <c r="G131" s="147" t="str">
        <f t="shared" si="11"/>
        <v/>
      </c>
      <c r="H131" s="148">
        <f t="shared" ref="H131:H150" si="14">IF(ISNUMBER(E131),E131,90)</f>
        <v>90</v>
      </c>
      <c r="I131" s="112">
        <f t="shared" ref="I131:I150" si="15">D131+H131</f>
        <v>180</v>
      </c>
      <c r="J131" s="145">
        <f t="shared" si="12"/>
        <v>109</v>
      </c>
      <c r="K131" s="160"/>
      <c r="L131" s="161"/>
      <c r="M131" s="161"/>
      <c r="N131" s="161"/>
    </row>
    <row r="132" spans="1:14" x14ac:dyDescent="0.2">
      <c r="A132" s="50"/>
      <c r="B132" s="45" t="str">
        <f t="shared" si="8"/>
        <v/>
      </c>
      <c r="C132" s="46" t="str">
        <f t="shared" si="9"/>
        <v/>
      </c>
      <c r="D132" s="44">
        <f t="shared" si="13"/>
        <v>90</v>
      </c>
      <c r="E132" s="51"/>
      <c r="F132" s="145" t="str">
        <f t="shared" si="10"/>
        <v/>
      </c>
      <c r="G132" s="147" t="str">
        <f t="shared" si="11"/>
        <v/>
      </c>
      <c r="H132" s="148">
        <f t="shared" si="14"/>
        <v>90</v>
      </c>
      <c r="I132" s="112">
        <f t="shared" si="15"/>
        <v>180</v>
      </c>
      <c r="J132" s="145">
        <f t="shared" si="12"/>
        <v>109</v>
      </c>
      <c r="K132" s="161"/>
      <c r="L132" s="161"/>
      <c r="M132" s="161"/>
      <c r="N132" s="161"/>
    </row>
    <row r="133" spans="1:14" x14ac:dyDescent="0.2">
      <c r="A133" s="50"/>
      <c r="B133" s="45" t="str">
        <f t="shared" si="8"/>
        <v/>
      </c>
      <c r="C133" s="46" t="str">
        <f t="shared" si="9"/>
        <v/>
      </c>
      <c r="D133" s="44">
        <f t="shared" si="13"/>
        <v>90</v>
      </c>
      <c r="E133" s="51"/>
      <c r="F133" s="145" t="str">
        <f t="shared" si="10"/>
        <v/>
      </c>
      <c r="G133" s="147" t="str">
        <f t="shared" si="11"/>
        <v/>
      </c>
      <c r="H133" s="148">
        <f t="shared" si="14"/>
        <v>90</v>
      </c>
      <c r="I133" s="112">
        <f t="shared" si="15"/>
        <v>180</v>
      </c>
      <c r="J133" s="145">
        <f t="shared" si="12"/>
        <v>109</v>
      </c>
      <c r="K133" s="160"/>
      <c r="L133" s="161"/>
      <c r="M133" s="161"/>
      <c r="N133" s="161"/>
    </row>
    <row r="134" spans="1:14" x14ac:dyDescent="0.2">
      <c r="A134" s="50"/>
      <c r="B134" s="45" t="str">
        <f t="shared" si="8"/>
        <v/>
      </c>
      <c r="C134" s="46" t="str">
        <f t="shared" si="9"/>
        <v/>
      </c>
      <c r="D134" s="44">
        <f t="shared" si="13"/>
        <v>90</v>
      </c>
      <c r="E134" s="51"/>
      <c r="F134" s="145" t="str">
        <f t="shared" si="10"/>
        <v/>
      </c>
      <c r="G134" s="147" t="str">
        <f t="shared" si="11"/>
        <v/>
      </c>
      <c r="H134" s="148">
        <f t="shared" si="14"/>
        <v>90</v>
      </c>
      <c r="I134" s="112">
        <f t="shared" si="15"/>
        <v>180</v>
      </c>
      <c r="J134" s="145">
        <f t="shared" si="12"/>
        <v>109</v>
      </c>
      <c r="K134" s="160"/>
      <c r="L134" s="161"/>
      <c r="M134" s="161"/>
      <c r="N134" s="161"/>
    </row>
    <row r="135" spans="1:14" x14ac:dyDescent="0.2">
      <c r="A135" s="50"/>
      <c r="B135" s="45" t="str">
        <f t="shared" si="8"/>
        <v/>
      </c>
      <c r="C135" s="46" t="str">
        <f t="shared" si="9"/>
        <v/>
      </c>
      <c r="D135" s="44">
        <f t="shared" si="13"/>
        <v>90</v>
      </c>
      <c r="E135" s="51"/>
      <c r="F135" s="145" t="str">
        <f t="shared" si="10"/>
        <v/>
      </c>
      <c r="G135" s="147" t="str">
        <f t="shared" si="11"/>
        <v/>
      </c>
      <c r="H135" s="148">
        <f t="shared" si="14"/>
        <v>90</v>
      </c>
      <c r="I135" s="112">
        <f t="shared" si="15"/>
        <v>180</v>
      </c>
      <c r="J135" s="145">
        <f t="shared" si="12"/>
        <v>109</v>
      </c>
      <c r="K135" s="161"/>
      <c r="L135" s="161"/>
      <c r="M135" s="161"/>
      <c r="N135" s="161"/>
    </row>
    <row r="136" spans="1:14" x14ac:dyDescent="0.2">
      <c r="A136" s="50"/>
      <c r="B136" s="45" t="str">
        <f t="shared" si="8"/>
        <v/>
      </c>
      <c r="C136" s="46" t="str">
        <f t="shared" si="9"/>
        <v/>
      </c>
      <c r="D136" s="44">
        <f t="shared" si="13"/>
        <v>90</v>
      </c>
      <c r="E136" s="51"/>
      <c r="F136" s="145" t="str">
        <f t="shared" si="10"/>
        <v/>
      </c>
      <c r="G136" s="147" t="str">
        <f t="shared" si="11"/>
        <v/>
      </c>
      <c r="H136" s="148">
        <f t="shared" si="14"/>
        <v>90</v>
      </c>
      <c r="I136" s="112">
        <f t="shared" si="15"/>
        <v>180</v>
      </c>
      <c r="J136" s="145">
        <f t="shared" si="12"/>
        <v>109</v>
      </c>
      <c r="K136" s="160"/>
      <c r="L136" s="161"/>
      <c r="M136" s="161"/>
      <c r="N136" s="161"/>
    </row>
    <row r="137" spans="1:14" x14ac:dyDescent="0.2">
      <c r="A137" s="50"/>
      <c r="B137" s="45" t="str">
        <f t="shared" si="8"/>
        <v/>
      </c>
      <c r="C137" s="46" t="str">
        <f t="shared" si="9"/>
        <v/>
      </c>
      <c r="D137" s="44">
        <f t="shared" si="13"/>
        <v>90</v>
      </c>
      <c r="E137" s="51"/>
      <c r="F137" s="145" t="str">
        <f t="shared" si="10"/>
        <v/>
      </c>
      <c r="G137" s="147" t="str">
        <f t="shared" si="11"/>
        <v/>
      </c>
      <c r="H137" s="148">
        <f t="shared" si="14"/>
        <v>90</v>
      </c>
      <c r="I137" s="112">
        <f t="shared" si="15"/>
        <v>180</v>
      </c>
      <c r="J137" s="145">
        <f t="shared" si="12"/>
        <v>109</v>
      </c>
      <c r="K137" s="161"/>
      <c r="L137" s="161"/>
      <c r="M137" s="161"/>
      <c r="N137" s="161"/>
    </row>
    <row r="138" spans="1:14" x14ac:dyDescent="0.2">
      <c r="A138" s="50"/>
      <c r="B138" s="45" t="str">
        <f t="shared" si="8"/>
        <v/>
      </c>
      <c r="C138" s="46" t="str">
        <f t="shared" si="9"/>
        <v/>
      </c>
      <c r="D138" s="44">
        <f t="shared" si="13"/>
        <v>90</v>
      </c>
      <c r="E138" s="51"/>
      <c r="F138" s="145" t="str">
        <f t="shared" si="10"/>
        <v/>
      </c>
      <c r="G138" s="147" t="str">
        <f t="shared" si="11"/>
        <v/>
      </c>
      <c r="H138" s="148">
        <f t="shared" si="14"/>
        <v>90</v>
      </c>
      <c r="I138" s="112">
        <f t="shared" si="15"/>
        <v>180</v>
      </c>
      <c r="J138" s="145">
        <f t="shared" si="12"/>
        <v>109</v>
      </c>
      <c r="K138" s="160"/>
      <c r="L138" s="161"/>
      <c r="M138" s="161"/>
      <c r="N138" s="161"/>
    </row>
    <row r="139" spans="1:14" x14ac:dyDescent="0.2">
      <c r="A139" s="50"/>
      <c r="B139" s="45" t="str">
        <f t="shared" si="8"/>
        <v/>
      </c>
      <c r="C139" s="46" t="str">
        <f t="shared" si="9"/>
        <v/>
      </c>
      <c r="D139" s="44">
        <f t="shared" si="13"/>
        <v>90</v>
      </c>
      <c r="E139" s="51"/>
      <c r="F139" s="145" t="str">
        <f t="shared" si="10"/>
        <v/>
      </c>
      <c r="G139" s="147" t="str">
        <f t="shared" si="11"/>
        <v/>
      </c>
      <c r="H139" s="148">
        <f t="shared" si="14"/>
        <v>90</v>
      </c>
      <c r="I139" s="112">
        <f t="shared" si="15"/>
        <v>180</v>
      </c>
      <c r="J139" s="145">
        <f t="shared" si="12"/>
        <v>109</v>
      </c>
      <c r="K139" s="160"/>
      <c r="L139" s="161"/>
      <c r="M139" s="161"/>
      <c r="N139" s="161"/>
    </row>
    <row r="140" spans="1:14" x14ac:dyDescent="0.2">
      <c r="A140" s="50"/>
      <c r="B140" s="45" t="str">
        <f t="shared" si="8"/>
        <v/>
      </c>
      <c r="C140" s="46" t="str">
        <f t="shared" si="9"/>
        <v/>
      </c>
      <c r="D140" s="44">
        <f t="shared" si="13"/>
        <v>90</v>
      </c>
      <c r="E140" s="51"/>
      <c r="F140" s="145" t="str">
        <f t="shared" si="10"/>
        <v/>
      </c>
      <c r="G140" s="147" t="str">
        <f t="shared" si="11"/>
        <v/>
      </c>
      <c r="H140" s="148">
        <f t="shared" si="14"/>
        <v>90</v>
      </c>
      <c r="I140" s="112">
        <f t="shared" si="15"/>
        <v>180</v>
      </c>
      <c r="J140" s="145">
        <f t="shared" si="12"/>
        <v>109</v>
      </c>
      <c r="K140" s="160"/>
      <c r="L140" s="161"/>
      <c r="M140" s="161"/>
      <c r="N140" s="161"/>
    </row>
    <row r="141" spans="1:14" x14ac:dyDescent="0.2">
      <c r="A141" s="63"/>
      <c r="B141" s="45" t="str">
        <f t="shared" si="8"/>
        <v/>
      </c>
      <c r="C141" s="46" t="str">
        <f t="shared" si="9"/>
        <v/>
      </c>
      <c r="D141" s="44">
        <f t="shared" si="13"/>
        <v>90</v>
      </c>
      <c r="E141" s="66"/>
      <c r="F141" s="145" t="str">
        <f t="shared" si="10"/>
        <v/>
      </c>
      <c r="G141" s="147" t="str">
        <f t="shared" si="11"/>
        <v/>
      </c>
      <c r="H141" s="148">
        <f t="shared" si="14"/>
        <v>90</v>
      </c>
      <c r="I141" s="112">
        <f t="shared" si="15"/>
        <v>180</v>
      </c>
      <c r="J141" s="145">
        <f t="shared" si="12"/>
        <v>109</v>
      </c>
      <c r="K141" s="160"/>
      <c r="L141" s="161"/>
      <c r="M141" s="161"/>
      <c r="N141" s="161"/>
    </row>
    <row r="142" spans="1:14" x14ac:dyDescent="0.2">
      <c r="A142" s="50"/>
      <c r="B142" s="45" t="str">
        <f t="shared" si="8"/>
        <v/>
      </c>
      <c r="C142" s="46" t="str">
        <f t="shared" si="9"/>
        <v/>
      </c>
      <c r="D142" s="44">
        <f t="shared" si="13"/>
        <v>90</v>
      </c>
      <c r="E142" s="51"/>
      <c r="F142" s="145" t="str">
        <f t="shared" si="10"/>
        <v/>
      </c>
      <c r="G142" s="147" t="str">
        <f t="shared" si="11"/>
        <v/>
      </c>
      <c r="H142" s="148">
        <f t="shared" si="14"/>
        <v>90</v>
      </c>
      <c r="I142" s="112">
        <f t="shared" si="15"/>
        <v>180</v>
      </c>
      <c r="J142" s="145">
        <f t="shared" si="12"/>
        <v>109</v>
      </c>
      <c r="K142" s="160"/>
      <c r="L142" s="161"/>
      <c r="M142" s="161"/>
      <c r="N142" s="161"/>
    </row>
    <row r="143" spans="1:14" x14ac:dyDescent="0.2">
      <c r="A143" s="50"/>
      <c r="B143" s="45" t="str">
        <f t="shared" si="8"/>
        <v/>
      </c>
      <c r="C143" s="46" t="str">
        <f t="shared" si="9"/>
        <v/>
      </c>
      <c r="D143" s="44">
        <f t="shared" si="13"/>
        <v>90</v>
      </c>
      <c r="E143" s="51"/>
      <c r="F143" s="145" t="str">
        <f t="shared" si="10"/>
        <v/>
      </c>
      <c r="G143" s="147" t="str">
        <f t="shared" si="11"/>
        <v/>
      </c>
      <c r="H143" s="148">
        <f t="shared" si="14"/>
        <v>90</v>
      </c>
      <c r="I143" s="112">
        <f t="shared" si="15"/>
        <v>180</v>
      </c>
      <c r="J143" s="145">
        <f t="shared" si="12"/>
        <v>109</v>
      </c>
      <c r="K143" s="160"/>
      <c r="L143" s="161"/>
      <c r="M143" s="161"/>
      <c r="N143" s="161"/>
    </row>
    <row r="144" spans="1:14" x14ac:dyDescent="0.2">
      <c r="A144" s="50"/>
      <c r="B144" s="45" t="str">
        <f t="shared" si="8"/>
        <v/>
      </c>
      <c r="C144" s="46" t="str">
        <f t="shared" si="9"/>
        <v/>
      </c>
      <c r="D144" s="44">
        <f t="shared" si="13"/>
        <v>90</v>
      </c>
      <c r="E144" s="51"/>
      <c r="F144" s="145" t="str">
        <f t="shared" si="10"/>
        <v/>
      </c>
      <c r="G144" s="147" t="str">
        <f t="shared" si="11"/>
        <v/>
      </c>
      <c r="H144" s="148">
        <f t="shared" si="14"/>
        <v>90</v>
      </c>
      <c r="I144" s="112">
        <f t="shared" si="15"/>
        <v>180</v>
      </c>
      <c r="J144" s="145">
        <f t="shared" si="12"/>
        <v>109</v>
      </c>
      <c r="K144" s="161"/>
      <c r="L144" s="161"/>
      <c r="M144" s="161"/>
      <c r="N144" s="161"/>
    </row>
    <row r="145" spans="1:14" x14ac:dyDescent="0.2">
      <c r="A145" s="50"/>
      <c r="B145" s="45" t="str">
        <f t="shared" si="8"/>
        <v/>
      </c>
      <c r="C145" s="46" t="str">
        <f t="shared" si="9"/>
        <v/>
      </c>
      <c r="D145" s="44">
        <f t="shared" si="13"/>
        <v>90</v>
      </c>
      <c r="E145" s="51"/>
      <c r="F145" s="145" t="str">
        <f t="shared" si="10"/>
        <v/>
      </c>
      <c r="G145" s="147" t="str">
        <f t="shared" si="11"/>
        <v/>
      </c>
      <c r="H145" s="148">
        <f t="shared" si="14"/>
        <v>90</v>
      </c>
      <c r="I145" s="112">
        <f t="shared" si="15"/>
        <v>180</v>
      </c>
      <c r="J145" s="145">
        <f t="shared" si="12"/>
        <v>109</v>
      </c>
      <c r="K145" s="161"/>
      <c r="L145" s="161"/>
      <c r="M145" s="161"/>
      <c r="N145" s="161"/>
    </row>
    <row r="146" spans="1:14" x14ac:dyDescent="0.2">
      <c r="A146" s="50"/>
      <c r="B146" s="45" t="str">
        <f t="shared" si="8"/>
        <v/>
      </c>
      <c r="C146" s="46" t="str">
        <f t="shared" si="9"/>
        <v/>
      </c>
      <c r="D146" s="44">
        <f t="shared" si="13"/>
        <v>90</v>
      </c>
      <c r="E146" s="51"/>
      <c r="F146" s="145" t="str">
        <f t="shared" si="10"/>
        <v/>
      </c>
      <c r="G146" s="147" t="str">
        <f t="shared" si="11"/>
        <v/>
      </c>
      <c r="H146" s="148">
        <f t="shared" si="14"/>
        <v>90</v>
      </c>
      <c r="I146" s="112">
        <f t="shared" si="15"/>
        <v>180</v>
      </c>
      <c r="J146" s="145">
        <f t="shared" si="12"/>
        <v>109</v>
      </c>
      <c r="K146" s="161"/>
      <c r="L146" s="161"/>
      <c r="M146" s="161"/>
      <c r="N146" s="161"/>
    </row>
    <row r="147" spans="1:14" x14ac:dyDescent="0.2">
      <c r="A147" s="50"/>
      <c r="B147" s="45" t="str">
        <f t="shared" si="8"/>
        <v/>
      </c>
      <c r="C147" s="46" t="str">
        <f t="shared" si="9"/>
        <v/>
      </c>
      <c r="D147" s="44">
        <f t="shared" si="13"/>
        <v>90</v>
      </c>
      <c r="E147" s="51"/>
      <c r="F147" s="145" t="str">
        <f t="shared" si="10"/>
        <v/>
      </c>
      <c r="G147" s="147" t="str">
        <f t="shared" si="11"/>
        <v/>
      </c>
      <c r="H147" s="148">
        <f t="shared" si="14"/>
        <v>90</v>
      </c>
      <c r="I147" s="112">
        <f t="shared" si="15"/>
        <v>180</v>
      </c>
      <c r="J147" s="145">
        <f t="shared" si="12"/>
        <v>109</v>
      </c>
      <c r="K147" s="161"/>
      <c r="L147" s="161"/>
      <c r="M147" s="161"/>
      <c r="N147" s="161"/>
    </row>
    <row r="148" spans="1:14" x14ac:dyDescent="0.2">
      <c r="A148" s="50"/>
      <c r="B148" s="45" t="str">
        <f t="shared" si="8"/>
        <v/>
      </c>
      <c r="C148" s="46" t="str">
        <f t="shared" si="9"/>
        <v/>
      </c>
      <c r="D148" s="44">
        <f t="shared" si="13"/>
        <v>90</v>
      </c>
      <c r="E148" s="51"/>
      <c r="F148" s="145" t="str">
        <f t="shared" si="10"/>
        <v/>
      </c>
      <c r="G148" s="147" t="str">
        <f t="shared" si="11"/>
        <v/>
      </c>
      <c r="H148" s="148">
        <f t="shared" si="14"/>
        <v>90</v>
      </c>
      <c r="I148" s="112">
        <f t="shared" si="15"/>
        <v>180</v>
      </c>
      <c r="J148" s="145">
        <f t="shared" si="12"/>
        <v>109</v>
      </c>
      <c r="K148" s="161"/>
      <c r="L148" s="161"/>
      <c r="M148" s="161"/>
      <c r="N148" s="161"/>
    </row>
    <row r="149" spans="1:14" x14ac:dyDescent="0.2">
      <c r="A149" s="50"/>
      <c r="B149" s="45" t="str">
        <f t="shared" si="8"/>
        <v/>
      </c>
      <c r="C149" s="46" t="str">
        <f t="shared" si="9"/>
        <v/>
      </c>
      <c r="D149" s="44">
        <f t="shared" si="13"/>
        <v>90</v>
      </c>
      <c r="E149" s="51"/>
      <c r="F149" s="145" t="str">
        <f t="shared" si="10"/>
        <v/>
      </c>
      <c r="G149" s="147" t="str">
        <f t="shared" si="11"/>
        <v/>
      </c>
      <c r="H149" s="148">
        <f t="shared" si="14"/>
        <v>90</v>
      </c>
      <c r="I149" s="112">
        <f t="shared" si="15"/>
        <v>180</v>
      </c>
      <c r="J149" s="145">
        <f t="shared" si="12"/>
        <v>109</v>
      </c>
      <c r="K149" s="161"/>
      <c r="L149" s="161"/>
      <c r="M149" s="161"/>
      <c r="N149" s="161"/>
    </row>
    <row r="150" spans="1:14" x14ac:dyDescent="0.2">
      <c r="A150" s="50"/>
      <c r="B150" s="45" t="str">
        <f t="shared" si="8"/>
        <v/>
      </c>
      <c r="C150" s="46" t="str">
        <f t="shared" si="9"/>
        <v/>
      </c>
      <c r="D150" s="44">
        <f t="shared" si="13"/>
        <v>90</v>
      </c>
      <c r="E150" s="51"/>
      <c r="F150" s="145" t="str">
        <f t="shared" si="10"/>
        <v/>
      </c>
      <c r="G150" s="147" t="str">
        <f t="shared" si="11"/>
        <v/>
      </c>
      <c r="H150" s="148">
        <f t="shared" si="14"/>
        <v>90</v>
      </c>
      <c r="I150" s="112">
        <f t="shared" si="15"/>
        <v>180</v>
      </c>
      <c r="J150" s="145">
        <f t="shared" si="12"/>
        <v>109</v>
      </c>
      <c r="K150" s="161"/>
      <c r="L150" s="161"/>
      <c r="M150" s="161"/>
      <c r="N150" s="161"/>
    </row>
    <row r="151" spans="1:14" x14ac:dyDescent="0.2">
      <c r="A151" s="5"/>
      <c r="B151" s="5"/>
      <c r="C151" s="5"/>
      <c r="D151" s="5"/>
      <c r="I151" s="28"/>
      <c r="K151" s="161"/>
      <c r="L151" s="161"/>
      <c r="M151" s="161"/>
      <c r="N151" s="161"/>
    </row>
    <row r="152" spans="1:14" x14ac:dyDescent="0.2">
      <c r="A152" s="5"/>
      <c r="B152" s="5"/>
      <c r="C152" s="5"/>
      <c r="D152" s="5"/>
      <c r="I152" s="28"/>
      <c r="K152" s="161"/>
      <c r="L152" s="161"/>
      <c r="M152" s="161"/>
      <c r="N152" s="161"/>
    </row>
    <row r="153" spans="1:14" x14ac:dyDescent="0.2">
      <c r="A153" s="5"/>
      <c r="B153" s="5"/>
      <c r="C153" s="5"/>
      <c r="D153" s="5"/>
      <c r="I153" s="28"/>
      <c r="K153" s="161"/>
      <c r="L153" s="161"/>
      <c r="M153" s="161"/>
      <c r="N153" s="161"/>
    </row>
    <row r="154" spans="1:14" x14ac:dyDescent="0.2">
      <c r="A154" s="5"/>
      <c r="B154" s="5"/>
      <c r="C154" s="5"/>
      <c r="D154" s="5"/>
      <c r="I154" s="28"/>
      <c r="K154" s="161"/>
      <c r="L154" s="161"/>
      <c r="M154" s="161"/>
      <c r="N154" s="161"/>
    </row>
    <row r="155" spans="1:14" x14ac:dyDescent="0.2">
      <c r="A155" s="5"/>
      <c r="B155" s="5"/>
      <c r="C155" s="5"/>
      <c r="D155" s="5"/>
      <c r="I155" s="28"/>
      <c r="K155" s="161"/>
      <c r="L155" s="161"/>
      <c r="M155" s="161"/>
      <c r="N155" s="161"/>
    </row>
    <row r="156" spans="1:14" x14ac:dyDescent="0.2">
      <c r="A156" s="5"/>
      <c r="B156" s="5"/>
      <c r="C156" s="5"/>
      <c r="D156" s="5"/>
      <c r="I156" s="28"/>
      <c r="K156" s="161"/>
      <c r="L156" s="161"/>
      <c r="M156" s="161"/>
      <c r="N156" s="161"/>
    </row>
    <row r="157" spans="1:14" x14ac:dyDescent="0.2">
      <c r="A157" s="5"/>
      <c r="B157" s="5"/>
      <c r="C157" s="5"/>
      <c r="D157" s="5"/>
      <c r="I157" s="28"/>
      <c r="K157" s="161"/>
      <c r="L157" s="161"/>
      <c r="M157" s="161"/>
      <c r="N157" s="161"/>
    </row>
    <row r="158" spans="1:14" x14ac:dyDescent="0.2">
      <c r="A158" s="5"/>
      <c r="B158" s="5"/>
      <c r="C158" s="5"/>
      <c r="D158" s="5"/>
      <c r="I158" s="28"/>
      <c r="K158" s="161"/>
      <c r="L158" s="161"/>
      <c r="M158" s="161"/>
      <c r="N158" s="161"/>
    </row>
    <row r="159" spans="1:14" x14ac:dyDescent="0.2">
      <c r="A159" s="5"/>
      <c r="B159" s="5"/>
      <c r="C159" s="5"/>
      <c r="D159" s="5"/>
      <c r="I159" s="28"/>
      <c r="K159" s="161"/>
      <c r="L159" s="161"/>
      <c r="M159" s="161"/>
      <c r="N159" s="161"/>
    </row>
    <row r="160" spans="1:14" x14ac:dyDescent="0.2">
      <c r="A160" s="5"/>
      <c r="B160" s="5"/>
      <c r="C160" s="5"/>
      <c r="D160" s="5"/>
      <c r="I160" s="28"/>
      <c r="K160" s="161"/>
      <c r="L160" s="161"/>
      <c r="M160" s="161"/>
      <c r="N160" s="161"/>
    </row>
    <row r="161" spans="1:14" x14ac:dyDescent="0.2">
      <c r="A161" s="5"/>
      <c r="B161" s="5"/>
      <c r="C161" s="5"/>
      <c r="D161" s="5"/>
      <c r="I161" s="28"/>
      <c r="K161" s="161"/>
      <c r="L161" s="161"/>
      <c r="M161" s="161"/>
      <c r="N161" s="161"/>
    </row>
    <row r="162" spans="1:14" x14ac:dyDescent="0.2">
      <c r="A162" s="5"/>
      <c r="B162" s="5"/>
      <c r="C162" s="5"/>
      <c r="D162" s="5"/>
      <c r="I162" s="28"/>
      <c r="K162" s="161"/>
      <c r="L162" s="161"/>
      <c r="M162" s="161"/>
      <c r="N162" s="161"/>
    </row>
    <row r="163" spans="1:14" x14ac:dyDescent="0.2">
      <c r="A163" s="5"/>
      <c r="B163" s="5"/>
      <c r="C163" s="5"/>
      <c r="D163" s="5"/>
      <c r="I163" s="28"/>
      <c r="K163" s="161"/>
      <c r="L163" s="161"/>
      <c r="M163" s="161"/>
      <c r="N163" s="161"/>
    </row>
    <row r="164" spans="1:14" x14ac:dyDescent="0.2">
      <c r="A164" s="5"/>
      <c r="B164" s="5"/>
      <c r="C164" s="5"/>
      <c r="D164" s="5"/>
      <c r="I164" s="28"/>
      <c r="K164" s="161"/>
      <c r="L164" s="161"/>
      <c r="M164" s="161"/>
      <c r="N164" s="161"/>
    </row>
    <row r="165" spans="1:14" x14ac:dyDescent="0.2">
      <c r="A165" s="5"/>
      <c r="B165" s="5"/>
      <c r="C165" s="5"/>
      <c r="D165" s="5"/>
      <c r="I165" s="28"/>
      <c r="K165" s="161"/>
      <c r="L165" s="161"/>
      <c r="M165" s="161"/>
      <c r="N165" s="161"/>
    </row>
    <row r="166" spans="1:14" x14ac:dyDescent="0.2">
      <c r="A166" s="5"/>
      <c r="B166" s="5"/>
      <c r="C166" s="5"/>
      <c r="D166" s="5"/>
      <c r="I166" s="28"/>
      <c r="K166" s="161"/>
      <c r="L166" s="161"/>
      <c r="M166" s="161"/>
      <c r="N166" s="161"/>
    </row>
    <row r="167" spans="1:14" x14ac:dyDescent="0.2">
      <c r="A167" s="5"/>
      <c r="B167" s="5"/>
      <c r="C167" s="5"/>
      <c r="D167" s="5"/>
      <c r="I167" s="28"/>
      <c r="K167" s="161"/>
      <c r="L167" s="161"/>
      <c r="M167" s="161"/>
      <c r="N167" s="161"/>
    </row>
    <row r="168" spans="1:14" x14ac:dyDescent="0.2">
      <c r="A168" s="5"/>
      <c r="B168" s="5"/>
      <c r="C168" s="5"/>
      <c r="D168" s="5"/>
      <c r="I168" s="28"/>
      <c r="K168" s="161"/>
      <c r="L168" s="161"/>
      <c r="M168" s="161"/>
      <c r="N168" s="161"/>
    </row>
    <row r="169" spans="1:14" x14ac:dyDescent="0.2">
      <c r="A169" s="5"/>
      <c r="B169" s="5"/>
      <c r="C169" s="5"/>
      <c r="D169" s="5"/>
      <c r="I169" s="28"/>
      <c r="K169" s="161"/>
      <c r="L169" s="161"/>
      <c r="M169" s="161"/>
      <c r="N169" s="161"/>
    </row>
    <row r="170" spans="1:14" x14ac:dyDescent="0.2">
      <c r="A170" s="5"/>
      <c r="B170" s="5"/>
      <c r="C170" s="5"/>
      <c r="D170" s="5"/>
      <c r="I170" s="28"/>
      <c r="K170" s="161"/>
      <c r="L170" s="161"/>
      <c r="M170" s="161"/>
      <c r="N170" s="161"/>
    </row>
    <row r="171" spans="1:14" x14ac:dyDescent="0.2">
      <c r="A171" s="5"/>
      <c r="B171" s="5"/>
      <c r="C171" s="5"/>
      <c r="D171" s="5"/>
      <c r="I171" s="28"/>
      <c r="K171" s="161"/>
      <c r="L171" s="161"/>
      <c r="M171" s="161"/>
      <c r="N171" s="161"/>
    </row>
    <row r="172" spans="1:14" x14ac:dyDescent="0.2">
      <c r="A172" s="5"/>
      <c r="B172" s="5"/>
      <c r="C172" s="5"/>
      <c r="D172" s="5"/>
      <c r="I172" s="28"/>
      <c r="K172" s="161"/>
      <c r="L172" s="161"/>
      <c r="M172" s="161"/>
      <c r="N172" s="161"/>
    </row>
    <row r="173" spans="1:14" x14ac:dyDescent="0.2">
      <c r="A173" s="5"/>
      <c r="B173" s="5"/>
      <c r="C173" s="5"/>
      <c r="D173" s="5"/>
      <c r="I173" s="28"/>
      <c r="K173" s="161"/>
      <c r="L173" s="161"/>
      <c r="M173" s="161"/>
      <c r="N173" s="161"/>
    </row>
    <row r="174" spans="1:14" x14ac:dyDescent="0.2">
      <c r="A174" s="5"/>
      <c r="B174" s="5"/>
      <c r="C174" s="5"/>
      <c r="D174" s="5"/>
      <c r="I174" s="28"/>
      <c r="K174" s="161"/>
      <c r="L174" s="161"/>
      <c r="M174" s="161"/>
      <c r="N174" s="161"/>
    </row>
    <row r="175" spans="1:14" x14ac:dyDescent="0.2">
      <c r="A175" s="5"/>
      <c r="B175" s="5"/>
      <c r="C175" s="5"/>
      <c r="D175" s="5"/>
      <c r="I175" s="28"/>
      <c r="K175" s="161"/>
      <c r="L175" s="161"/>
      <c r="M175" s="161"/>
      <c r="N175" s="161"/>
    </row>
    <row r="176" spans="1:14" x14ac:dyDescent="0.2">
      <c r="A176" s="5"/>
      <c r="B176" s="5"/>
      <c r="C176" s="5"/>
      <c r="D176" s="5"/>
      <c r="I176" s="28"/>
      <c r="K176" s="161"/>
      <c r="L176" s="161"/>
      <c r="M176" s="161"/>
      <c r="N176" s="161"/>
    </row>
    <row r="177" spans="1:14" x14ac:dyDescent="0.2">
      <c r="A177" s="5"/>
      <c r="B177" s="5"/>
      <c r="C177" s="5"/>
      <c r="D177" s="5"/>
      <c r="I177" s="28"/>
      <c r="K177" s="161"/>
      <c r="L177" s="161"/>
      <c r="M177" s="161"/>
      <c r="N177" s="161"/>
    </row>
    <row r="178" spans="1:14" x14ac:dyDescent="0.2">
      <c r="A178" s="5"/>
      <c r="B178" s="5"/>
      <c r="C178" s="5"/>
      <c r="D178" s="5"/>
      <c r="I178" s="28"/>
      <c r="K178" s="161"/>
      <c r="L178" s="161"/>
      <c r="M178" s="161"/>
      <c r="N178" s="161"/>
    </row>
    <row r="179" spans="1:14" x14ac:dyDescent="0.2">
      <c r="A179" s="5"/>
      <c r="B179" s="5"/>
      <c r="C179" s="5"/>
      <c r="D179" s="5"/>
      <c r="I179" s="28"/>
      <c r="K179" s="161"/>
      <c r="L179" s="161"/>
      <c r="M179" s="161"/>
      <c r="N179" s="161"/>
    </row>
    <row r="180" spans="1:14" x14ac:dyDescent="0.2">
      <c r="A180" s="5"/>
      <c r="B180" s="5"/>
      <c r="C180" s="5"/>
      <c r="D180" s="5"/>
      <c r="I180" s="28"/>
      <c r="K180" s="161"/>
      <c r="L180" s="161"/>
      <c r="M180" s="161"/>
      <c r="N180" s="161"/>
    </row>
    <row r="181" spans="1:14" x14ac:dyDescent="0.2">
      <c r="A181" s="5"/>
      <c r="B181" s="5"/>
      <c r="C181" s="5"/>
      <c r="D181" s="5"/>
      <c r="I181" s="28"/>
      <c r="K181" s="161"/>
      <c r="L181" s="161"/>
      <c r="M181" s="161"/>
      <c r="N181" s="161"/>
    </row>
    <row r="182" spans="1:14" x14ac:dyDescent="0.2">
      <c r="A182" s="5"/>
      <c r="B182" s="5"/>
      <c r="C182" s="5"/>
      <c r="D182" s="5"/>
      <c r="I182" s="28"/>
      <c r="K182" s="161"/>
      <c r="L182" s="161"/>
      <c r="M182" s="161"/>
      <c r="N182" s="161"/>
    </row>
    <row r="183" spans="1:14" x14ac:dyDescent="0.2">
      <c r="A183" s="5"/>
      <c r="B183" s="5"/>
      <c r="C183" s="5"/>
      <c r="D183" s="5"/>
      <c r="I183" s="28"/>
      <c r="K183" s="161"/>
      <c r="L183" s="161"/>
      <c r="M183" s="161"/>
      <c r="N183" s="161"/>
    </row>
    <row r="184" spans="1:14" x14ac:dyDescent="0.2">
      <c r="A184" s="5"/>
      <c r="B184" s="5"/>
      <c r="C184" s="5"/>
      <c r="D184" s="5"/>
      <c r="I184" s="28"/>
      <c r="K184" s="161"/>
      <c r="L184" s="161"/>
      <c r="M184" s="161"/>
      <c r="N184" s="161"/>
    </row>
    <row r="185" spans="1:14" x14ac:dyDescent="0.2">
      <c r="A185" s="5"/>
      <c r="B185" s="5"/>
      <c r="C185" s="5"/>
      <c r="D185" s="5"/>
      <c r="I185" s="28"/>
      <c r="K185" s="161"/>
      <c r="L185" s="161"/>
      <c r="M185" s="161"/>
      <c r="N185" s="161"/>
    </row>
    <row r="186" spans="1:14" x14ac:dyDescent="0.2">
      <c r="A186" s="5"/>
      <c r="B186" s="5"/>
      <c r="C186" s="5"/>
      <c r="D186" s="5"/>
      <c r="I186" s="28"/>
      <c r="K186" s="161"/>
      <c r="L186" s="161"/>
      <c r="M186" s="161"/>
      <c r="N186" s="161"/>
    </row>
    <row r="187" spans="1:14" x14ac:dyDescent="0.2">
      <c r="A187" s="5"/>
      <c r="B187" s="5"/>
      <c r="C187" s="5"/>
      <c r="D187" s="5"/>
      <c r="I187" s="28"/>
      <c r="K187" s="161"/>
      <c r="L187" s="161"/>
      <c r="M187" s="161"/>
      <c r="N187" s="161"/>
    </row>
    <row r="188" spans="1:14" x14ac:dyDescent="0.2">
      <c r="A188" s="5"/>
      <c r="B188" s="5"/>
      <c r="C188" s="5"/>
      <c r="D188" s="5"/>
      <c r="I188" s="28"/>
      <c r="K188" s="161"/>
      <c r="L188" s="161"/>
      <c r="M188" s="161"/>
      <c r="N188" s="161"/>
    </row>
    <row r="189" spans="1:14" x14ac:dyDescent="0.2">
      <c r="A189" s="5"/>
      <c r="B189" s="5"/>
      <c r="C189" s="5"/>
      <c r="D189" s="5"/>
      <c r="I189" s="28"/>
      <c r="K189" s="161"/>
      <c r="L189" s="161"/>
      <c r="M189" s="161"/>
      <c r="N189" s="161"/>
    </row>
    <row r="190" spans="1:14" x14ac:dyDescent="0.2">
      <c r="A190" s="5"/>
      <c r="B190" s="5"/>
      <c r="C190" s="5"/>
      <c r="D190" s="5"/>
      <c r="I190" s="28"/>
      <c r="K190" s="161"/>
      <c r="L190" s="161"/>
      <c r="M190" s="161"/>
      <c r="N190" s="161"/>
    </row>
    <row r="191" spans="1:14" x14ac:dyDescent="0.2">
      <c r="A191" s="5"/>
      <c r="B191" s="5"/>
      <c r="C191" s="5"/>
      <c r="D191" s="5"/>
      <c r="I191" s="28"/>
      <c r="K191" s="161"/>
      <c r="L191" s="161"/>
      <c r="M191" s="161"/>
      <c r="N191" s="161"/>
    </row>
    <row r="192" spans="1:14" x14ac:dyDescent="0.2">
      <c r="A192" s="5"/>
      <c r="B192" s="5"/>
      <c r="C192" s="5"/>
      <c r="D192" s="5"/>
      <c r="I192" s="28"/>
      <c r="K192" s="161"/>
      <c r="L192" s="161"/>
      <c r="M192" s="161"/>
      <c r="N192" s="161"/>
    </row>
    <row r="193" spans="1:14" x14ac:dyDescent="0.2">
      <c r="A193" s="5"/>
      <c r="B193" s="5"/>
      <c r="C193" s="5"/>
      <c r="D193" s="5"/>
      <c r="I193" s="28"/>
      <c r="K193" s="161"/>
      <c r="L193" s="161"/>
      <c r="M193" s="161"/>
      <c r="N193" s="161"/>
    </row>
    <row r="194" spans="1:14" x14ac:dyDescent="0.2">
      <c r="A194" s="5"/>
      <c r="B194" s="5"/>
      <c r="C194" s="5"/>
      <c r="D194" s="5"/>
      <c r="I194" s="28"/>
      <c r="K194" s="161"/>
      <c r="L194" s="161"/>
      <c r="M194" s="161"/>
      <c r="N194" s="161"/>
    </row>
    <row r="195" spans="1:14" x14ac:dyDescent="0.2">
      <c r="A195" s="5"/>
      <c r="B195" s="5"/>
      <c r="C195" s="5"/>
      <c r="D195" s="5"/>
      <c r="I195" s="28"/>
      <c r="K195" s="161"/>
      <c r="L195" s="161"/>
      <c r="M195" s="161"/>
      <c r="N195" s="161"/>
    </row>
    <row r="196" spans="1:14" x14ac:dyDescent="0.2">
      <c r="A196" s="5"/>
      <c r="B196" s="5"/>
      <c r="C196" s="5"/>
      <c r="D196" s="5"/>
      <c r="I196" s="28"/>
      <c r="K196" s="161"/>
      <c r="L196" s="161"/>
      <c r="M196" s="161"/>
      <c r="N196" s="161"/>
    </row>
    <row r="197" spans="1:14" x14ac:dyDescent="0.2">
      <c r="A197" s="5"/>
      <c r="B197" s="5"/>
      <c r="C197" s="5"/>
      <c r="D197" s="5"/>
      <c r="I197" s="28"/>
      <c r="K197" s="161"/>
      <c r="L197" s="161"/>
      <c r="M197" s="161"/>
      <c r="N197" s="161"/>
    </row>
    <row r="198" spans="1:14" x14ac:dyDescent="0.2">
      <c r="A198" s="5"/>
      <c r="B198" s="5"/>
      <c r="C198" s="5"/>
      <c r="D198" s="5"/>
      <c r="I198" s="28"/>
      <c r="K198" s="161"/>
      <c r="L198" s="161"/>
      <c r="M198" s="161"/>
      <c r="N198" s="161"/>
    </row>
    <row r="199" spans="1:14" x14ac:dyDescent="0.2">
      <c r="A199" s="5"/>
      <c r="B199" s="5"/>
      <c r="C199" s="5"/>
      <c r="D199" s="5"/>
      <c r="I199" s="28"/>
      <c r="K199" s="161"/>
      <c r="L199" s="161"/>
      <c r="M199" s="161"/>
      <c r="N199" s="161"/>
    </row>
    <row r="200" spans="1:14" x14ac:dyDescent="0.2">
      <c r="A200" s="5"/>
      <c r="B200" s="5"/>
      <c r="C200" s="5"/>
      <c r="D200" s="5"/>
      <c r="I200" s="28"/>
      <c r="K200" s="161"/>
      <c r="L200" s="161"/>
      <c r="M200" s="161"/>
      <c r="N200" s="161"/>
    </row>
    <row r="201" spans="1:14" x14ac:dyDescent="0.2">
      <c r="A201" s="5"/>
      <c r="B201" s="5"/>
      <c r="C201" s="5"/>
      <c r="D201" s="5"/>
      <c r="I201" s="28"/>
      <c r="K201" s="161"/>
      <c r="L201" s="161"/>
      <c r="M201" s="161"/>
      <c r="N201" s="161"/>
    </row>
    <row r="202" spans="1:14" x14ac:dyDescent="0.2">
      <c r="A202" s="5"/>
      <c r="B202" s="5"/>
      <c r="C202" s="5"/>
      <c r="D202" s="5"/>
      <c r="I202" s="28"/>
      <c r="K202" s="161"/>
      <c r="L202" s="161"/>
      <c r="M202" s="161"/>
      <c r="N202" s="161"/>
    </row>
    <row r="203" spans="1:14" x14ac:dyDescent="0.2">
      <c r="A203" s="5"/>
      <c r="B203" s="5"/>
      <c r="C203" s="5"/>
      <c r="D203" s="5"/>
      <c r="I203" s="28"/>
      <c r="K203" s="161"/>
      <c r="L203" s="161"/>
      <c r="M203" s="161"/>
      <c r="N203" s="161"/>
    </row>
    <row r="204" spans="1:14" x14ac:dyDescent="0.2">
      <c r="A204" s="5"/>
      <c r="B204" s="5"/>
      <c r="C204" s="5"/>
      <c r="D204" s="5"/>
      <c r="I204" s="28"/>
      <c r="K204" s="161"/>
      <c r="L204" s="161"/>
      <c r="M204" s="161"/>
      <c r="N204" s="161"/>
    </row>
    <row r="205" spans="1:14" x14ac:dyDescent="0.2">
      <c r="A205" s="5"/>
      <c r="B205" s="5"/>
      <c r="C205" s="5"/>
      <c r="D205" s="5"/>
      <c r="I205" s="28"/>
      <c r="K205" s="161"/>
      <c r="L205" s="161"/>
      <c r="M205" s="161"/>
      <c r="N205" s="161"/>
    </row>
    <row r="206" spans="1:14" x14ac:dyDescent="0.2">
      <c r="A206" s="5"/>
      <c r="B206" s="5"/>
      <c r="C206" s="5"/>
      <c r="D206" s="5"/>
      <c r="I206" s="28"/>
      <c r="K206" s="161"/>
      <c r="L206" s="161"/>
      <c r="M206" s="161"/>
      <c r="N206" s="161"/>
    </row>
    <row r="207" spans="1:14" x14ac:dyDescent="0.2">
      <c r="A207" s="5"/>
      <c r="B207" s="5"/>
      <c r="C207" s="5"/>
      <c r="D207" s="5"/>
      <c r="I207" s="28"/>
      <c r="K207" s="161"/>
      <c r="L207" s="161"/>
      <c r="M207" s="161"/>
      <c r="N207" s="161"/>
    </row>
    <row r="208" spans="1:14" x14ac:dyDescent="0.2">
      <c r="A208" s="5"/>
      <c r="B208" s="5"/>
      <c r="C208" s="5"/>
      <c r="D208" s="5"/>
      <c r="I208" s="28"/>
      <c r="K208" s="161"/>
      <c r="L208" s="161"/>
      <c r="M208" s="161"/>
      <c r="N208" s="161"/>
    </row>
    <row r="209" spans="1:14" x14ac:dyDescent="0.2">
      <c r="A209" s="5"/>
      <c r="B209" s="5"/>
      <c r="C209" s="5"/>
      <c r="D209" s="5"/>
      <c r="I209" s="28"/>
      <c r="K209" s="161"/>
      <c r="L209" s="161"/>
      <c r="M209" s="161"/>
      <c r="N209" s="161"/>
    </row>
    <row r="210" spans="1:14" x14ac:dyDescent="0.2">
      <c r="A210" s="5"/>
      <c r="B210" s="5"/>
      <c r="C210" s="5"/>
      <c r="D210" s="5"/>
      <c r="I210" s="28"/>
      <c r="K210" s="161"/>
      <c r="L210" s="161"/>
      <c r="M210" s="161"/>
      <c r="N210" s="161"/>
    </row>
    <row r="211" spans="1:14" x14ac:dyDescent="0.2">
      <c r="A211" s="5"/>
      <c r="B211" s="5"/>
      <c r="C211" s="5"/>
      <c r="D211" s="5"/>
      <c r="I211" s="28"/>
      <c r="K211" s="161"/>
      <c r="L211" s="161"/>
      <c r="M211" s="161"/>
      <c r="N211" s="161"/>
    </row>
    <row r="212" spans="1:14" x14ac:dyDescent="0.2">
      <c r="A212" s="5"/>
      <c r="B212" s="5"/>
      <c r="C212" s="5"/>
      <c r="D212" s="5"/>
      <c r="I212" s="28"/>
      <c r="K212" s="161"/>
      <c r="L212" s="161"/>
      <c r="M212" s="161"/>
      <c r="N212" s="161"/>
    </row>
    <row r="213" spans="1:14" x14ac:dyDescent="0.2">
      <c r="A213" s="5"/>
      <c r="B213" s="5"/>
      <c r="C213" s="5"/>
      <c r="D213" s="5"/>
      <c r="I213" s="28"/>
      <c r="K213" s="161"/>
      <c r="L213" s="161"/>
      <c r="M213" s="161"/>
      <c r="N213" s="161"/>
    </row>
    <row r="214" spans="1:14" x14ac:dyDescent="0.2">
      <c r="A214" s="5"/>
      <c r="B214" s="5"/>
      <c r="C214" s="5"/>
      <c r="D214" s="5"/>
      <c r="I214" s="28"/>
      <c r="K214" s="161"/>
      <c r="L214" s="161"/>
      <c r="M214" s="161"/>
      <c r="N214" s="161"/>
    </row>
    <row r="215" spans="1:14" x14ac:dyDescent="0.2">
      <c r="A215" s="5"/>
      <c r="B215" s="5"/>
      <c r="C215" s="5"/>
      <c r="D215" s="5"/>
      <c r="I215" s="28"/>
      <c r="K215" s="161"/>
      <c r="L215" s="161"/>
      <c r="M215" s="161"/>
      <c r="N215" s="161"/>
    </row>
    <row r="216" spans="1:14" x14ac:dyDescent="0.2">
      <c r="A216" s="5"/>
      <c r="B216" s="5"/>
      <c r="C216" s="5"/>
      <c r="D216" s="5"/>
      <c r="I216" s="28"/>
      <c r="K216" s="161"/>
      <c r="L216" s="161"/>
      <c r="M216" s="161"/>
      <c r="N216" s="161"/>
    </row>
    <row r="217" spans="1:14" x14ac:dyDescent="0.2">
      <c r="A217" s="5"/>
      <c r="B217" s="5"/>
      <c r="C217" s="5"/>
      <c r="D217" s="5"/>
      <c r="I217" s="28"/>
      <c r="K217" s="161"/>
      <c r="L217" s="161"/>
      <c r="M217" s="161"/>
      <c r="N217" s="161"/>
    </row>
    <row r="218" spans="1:14" x14ac:dyDescent="0.2">
      <c r="A218" s="5"/>
      <c r="B218" s="5"/>
      <c r="C218" s="5"/>
      <c r="D218" s="5"/>
      <c r="I218" s="28"/>
      <c r="K218" s="161"/>
      <c r="L218" s="161"/>
      <c r="M218" s="161"/>
      <c r="N218" s="161"/>
    </row>
    <row r="219" spans="1:14" x14ac:dyDescent="0.2">
      <c r="A219" s="5"/>
      <c r="B219" s="5"/>
      <c r="C219" s="5"/>
      <c r="D219" s="5"/>
      <c r="I219" s="28"/>
      <c r="K219" s="161"/>
      <c r="L219" s="161"/>
      <c r="M219" s="161"/>
      <c r="N219" s="161"/>
    </row>
    <row r="220" spans="1:14" x14ac:dyDescent="0.2">
      <c r="A220" s="5"/>
      <c r="B220" s="5"/>
      <c r="C220" s="5"/>
      <c r="D220" s="5"/>
      <c r="I220" s="28"/>
      <c r="K220" s="161"/>
      <c r="L220" s="161"/>
      <c r="M220" s="161"/>
      <c r="N220" s="161"/>
    </row>
    <row r="221" spans="1:14" x14ac:dyDescent="0.2">
      <c r="A221" s="5"/>
      <c r="B221" s="5"/>
      <c r="C221" s="5"/>
      <c r="D221" s="5"/>
      <c r="I221" s="28"/>
      <c r="K221" s="161"/>
      <c r="L221" s="161"/>
      <c r="M221" s="161"/>
      <c r="N221" s="161"/>
    </row>
    <row r="222" spans="1:14" x14ac:dyDescent="0.2">
      <c r="A222" s="5"/>
      <c r="B222" s="5"/>
      <c r="C222" s="5"/>
      <c r="D222" s="5"/>
      <c r="I222" s="28"/>
      <c r="K222" s="161"/>
      <c r="L222" s="161"/>
      <c r="M222" s="161"/>
      <c r="N222" s="161"/>
    </row>
    <row r="223" spans="1:14" x14ac:dyDescent="0.2">
      <c r="A223" s="5"/>
      <c r="B223" s="5"/>
      <c r="C223" s="5"/>
      <c r="D223" s="5"/>
      <c r="I223" s="28"/>
      <c r="K223" s="161"/>
      <c r="L223" s="161"/>
      <c r="M223" s="161"/>
      <c r="N223" s="161"/>
    </row>
    <row r="224" spans="1:14" x14ac:dyDescent="0.2">
      <c r="A224" s="5"/>
      <c r="B224" s="5"/>
      <c r="C224" s="5"/>
      <c r="D224" s="5"/>
      <c r="I224" s="28"/>
      <c r="K224" s="161"/>
      <c r="L224" s="161"/>
      <c r="M224" s="161"/>
      <c r="N224" s="161"/>
    </row>
    <row r="225" spans="1:14" x14ac:dyDescent="0.2">
      <c r="A225" s="5"/>
      <c r="B225" s="5"/>
      <c r="C225" s="5"/>
      <c r="D225" s="5"/>
      <c r="I225" s="28"/>
      <c r="K225" s="161"/>
      <c r="L225" s="161"/>
      <c r="M225" s="161"/>
      <c r="N225" s="161"/>
    </row>
    <row r="226" spans="1:14" x14ac:dyDescent="0.2">
      <c r="A226" s="5"/>
      <c r="B226" s="5"/>
      <c r="C226" s="5"/>
      <c r="D226" s="5"/>
      <c r="I226" s="28"/>
      <c r="K226" s="161"/>
      <c r="L226" s="161"/>
      <c r="M226" s="161"/>
      <c r="N226" s="161"/>
    </row>
    <row r="227" spans="1:14" x14ac:dyDescent="0.2">
      <c r="A227" s="5"/>
      <c r="B227" s="5"/>
      <c r="C227" s="5"/>
      <c r="D227" s="5"/>
      <c r="I227" s="28"/>
      <c r="K227" s="161"/>
      <c r="L227" s="161"/>
      <c r="M227" s="161"/>
      <c r="N227" s="161"/>
    </row>
    <row r="228" spans="1:14" x14ac:dyDescent="0.2">
      <c r="A228" s="5"/>
      <c r="B228" s="5"/>
      <c r="C228" s="5"/>
      <c r="D228" s="5"/>
      <c r="I228" s="28"/>
      <c r="K228" s="161"/>
      <c r="L228" s="161"/>
      <c r="M228" s="161"/>
      <c r="N228" s="161"/>
    </row>
    <row r="229" spans="1:14" x14ac:dyDescent="0.2">
      <c r="A229" s="5"/>
      <c r="B229" s="5"/>
      <c r="C229" s="5"/>
      <c r="D229" s="5"/>
      <c r="I229" s="28"/>
      <c r="K229" s="161"/>
      <c r="L229" s="161"/>
      <c r="M229" s="161"/>
      <c r="N229" s="161"/>
    </row>
    <row r="230" spans="1:14" x14ac:dyDescent="0.2">
      <c r="A230" s="5"/>
      <c r="B230" s="5"/>
      <c r="C230" s="5"/>
      <c r="D230" s="5"/>
      <c r="I230" s="28"/>
      <c r="K230" s="161"/>
      <c r="L230" s="161"/>
      <c r="M230" s="161"/>
      <c r="N230" s="161"/>
    </row>
    <row r="231" spans="1:14" x14ac:dyDescent="0.2">
      <c r="A231" s="5"/>
      <c r="B231" s="5"/>
      <c r="C231" s="5"/>
      <c r="D231" s="5"/>
      <c r="I231" s="28"/>
      <c r="K231" s="161"/>
      <c r="L231" s="161"/>
      <c r="M231" s="161"/>
      <c r="N231" s="161"/>
    </row>
    <row r="232" spans="1:14" x14ac:dyDescent="0.2">
      <c r="A232" s="5"/>
      <c r="B232" s="5"/>
      <c r="C232" s="5"/>
      <c r="D232" s="5"/>
      <c r="I232" s="28"/>
      <c r="K232" s="161"/>
      <c r="L232" s="161"/>
      <c r="M232" s="161"/>
      <c r="N232" s="161"/>
    </row>
  </sheetData>
  <sortState ref="A3:N115">
    <sortCondition ref="N3:N115"/>
  </sortState>
  <mergeCells count="3">
    <mergeCell ref="E1:G1"/>
    <mergeCell ref="I1:K1"/>
    <mergeCell ref="M1:N1"/>
  </mergeCells>
  <phoneticPr fontId="0" type="noConversion"/>
  <printOptions horizontalCentered="1"/>
  <pageMargins left="0.25" right="0.25" top="0.75" bottom="0.75" header="0.3" footer="0.3"/>
  <pageSetup scale="73" fitToHeight="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8656A40-714F-4AF7-85BC-3C17DE1AF79F}">
            <xm:f>ISNA(VLOOKUP(D1,'Girls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D1:D52 D54:D1048576</xm:sqref>
        </x14:conditionalFormatting>
        <x14:conditionalFormatting xmlns:xm="http://schemas.microsoft.com/office/excel/2006/main">
          <x14:cfRule type="expression" priority="1" id="{D30A54C4-35B7-4D29-BD1A-7B606BA0853C}">
            <xm:f>ISNA(VLOOKUP(D53,'Girls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D53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08"/>
  <sheetViews>
    <sheetView topLeftCell="A37" zoomScale="120" zoomScaleNormal="120" workbookViewId="0">
      <pane xSplit="5" topLeftCell="F1" activePane="topRight" state="frozen"/>
      <selection activeCell="I3" activeCellId="1" sqref="E3:E17 I3:I17"/>
      <selection pane="topRight" activeCell="A56" sqref="A56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28515625" style="24" bestFit="1" customWidth="1"/>
    <col min="4" max="4" width="20.140625" customWidth="1"/>
    <col min="5" max="5" width="24" customWidth="1"/>
    <col min="6" max="6" width="8.28515625" customWidth="1"/>
    <col min="7" max="10" width="8.7109375" style="161" bestFit="1" customWidth="1"/>
    <col min="11" max="11" width="6" style="109" bestFit="1" customWidth="1"/>
    <col min="12" max="15" width="8.7109375" style="161" bestFit="1" customWidth="1"/>
    <col min="16" max="16" width="7.85546875" style="27" customWidth="1"/>
    <col min="17" max="17" width="7.85546875" customWidth="1"/>
  </cols>
  <sheetData>
    <row r="1" spans="1:18" x14ac:dyDescent="0.2">
      <c r="D1" s="1" t="s">
        <v>32</v>
      </c>
      <c r="E1" s="1"/>
      <c r="F1" s="175" t="s">
        <v>20</v>
      </c>
      <c r="G1" s="175"/>
      <c r="H1" s="175"/>
      <c r="I1" s="153"/>
      <c r="J1" s="151"/>
      <c r="K1" s="175" t="s">
        <v>21</v>
      </c>
      <c r="L1" s="175"/>
      <c r="M1" s="175"/>
      <c r="N1" s="153"/>
      <c r="O1" s="151"/>
      <c r="P1" s="175" t="s">
        <v>26</v>
      </c>
      <c r="Q1" s="175"/>
      <c r="R1" s="39"/>
    </row>
    <row r="2" spans="1:18" ht="13.5" thickBot="1" x14ac:dyDescent="0.25">
      <c r="A2" s="58" t="s">
        <v>49</v>
      </c>
      <c r="B2" s="58" t="s">
        <v>50</v>
      </c>
      <c r="C2" s="58" t="s">
        <v>41</v>
      </c>
      <c r="D2" s="58" t="s">
        <v>25</v>
      </c>
      <c r="E2" s="58" t="s">
        <v>24</v>
      </c>
      <c r="F2" s="20" t="s">
        <v>1</v>
      </c>
      <c r="G2" s="165" t="s">
        <v>2</v>
      </c>
      <c r="H2" s="165" t="s">
        <v>46</v>
      </c>
      <c r="I2" s="165" t="s">
        <v>47</v>
      </c>
      <c r="J2" s="166" t="s">
        <v>38</v>
      </c>
      <c r="K2" s="20" t="s">
        <v>1</v>
      </c>
      <c r="L2" s="165" t="s">
        <v>2</v>
      </c>
      <c r="M2" s="165" t="s">
        <v>46</v>
      </c>
      <c r="N2" s="165" t="s">
        <v>47</v>
      </c>
      <c r="O2" s="166" t="s">
        <v>38</v>
      </c>
      <c r="P2" s="3" t="s">
        <v>40</v>
      </c>
      <c r="Q2" s="3" t="s">
        <v>2</v>
      </c>
      <c r="R2" s="39"/>
    </row>
    <row r="3" spans="1:18" s="13" customFormat="1" x14ac:dyDescent="0.2">
      <c r="A3" s="59">
        <v>43</v>
      </c>
      <c r="B3" s="59">
        <v>45</v>
      </c>
      <c r="C3" s="115" t="s">
        <v>58</v>
      </c>
      <c r="D3" s="67" t="s">
        <v>280</v>
      </c>
      <c r="E3" s="80" t="s">
        <v>152</v>
      </c>
      <c r="F3" s="64">
        <v>11.91</v>
      </c>
      <c r="G3" s="145">
        <f>IF(ISNUMBER(F3),RANK(F3,F$3:F$100,1),"")</f>
        <v>3</v>
      </c>
      <c r="H3" s="147">
        <f>IF(ISNUMBER(G3),IF(11-G3&lt;=0,"",11-G3-(COUNTIF(G:G,G3)-1)/2),"")</f>
        <v>8</v>
      </c>
      <c r="I3" s="147">
        <f>IF(ISNUMBER(G3),IF(11-G3&lt;=0,"",11-G3-(COUNTIF(G:G,G3)-1)/2),"")</f>
        <v>8</v>
      </c>
      <c r="J3" s="167">
        <f>IF(ISNUMBER(F3),F3,90)</f>
        <v>11.91</v>
      </c>
      <c r="K3" s="90">
        <v>7.04</v>
      </c>
      <c r="L3" s="145">
        <f>IF(ISNUMBER(K3),RANK(K3,K$3:K$100,1),"")</f>
        <v>2</v>
      </c>
      <c r="M3" s="147">
        <f>IF(ISNUMBER(L3),IF(11-L3&lt;=0,"",11-L3-(COUNTIF(L:L,L3)-1)/2),"")</f>
        <v>9</v>
      </c>
      <c r="N3" s="147">
        <f>IF(ISNUMBER(L3),IF(11-L3&lt;=0,"",11-L3-(COUNTIF(L:L,L3)-1)/2),"")</f>
        <v>9</v>
      </c>
      <c r="O3" s="167">
        <f>IF(ISNUMBER(K3),K3,90)</f>
        <v>7.04</v>
      </c>
      <c r="P3" s="18">
        <f>J3+O3</f>
        <v>18.95</v>
      </c>
      <c r="Q3" s="45">
        <f>RANK(P3,P$3:P$100,1)</f>
        <v>1</v>
      </c>
      <c r="R3" s="39"/>
    </row>
    <row r="4" spans="1:18" s="13" customFormat="1" x14ac:dyDescent="0.2">
      <c r="A4" s="34">
        <v>17</v>
      </c>
      <c r="B4" s="34">
        <v>19</v>
      </c>
      <c r="C4" s="115" t="s">
        <v>58</v>
      </c>
      <c r="D4" s="71" t="s">
        <v>267</v>
      </c>
      <c r="E4" s="80" t="s">
        <v>268</v>
      </c>
      <c r="F4" s="64">
        <v>13.71</v>
      </c>
      <c r="G4" s="145">
        <f>IF(ISNUMBER(F4),RANK(F4,F$3:F$100,1),"")</f>
        <v>5</v>
      </c>
      <c r="H4" s="147">
        <f>IF(ISNUMBER(G4),IF(11-G4&lt;=0,"",11-G4-(COUNTIF(G:G,G4)-1)/2),"")</f>
        <v>6</v>
      </c>
      <c r="I4" s="147">
        <f>IF(ISNUMBER(G4),IF(11-G4&lt;=0,"",11-G4-(COUNTIF(G:G,G4)-1)/2),"")</f>
        <v>6</v>
      </c>
      <c r="J4" s="167">
        <f>IF(ISNUMBER(F4),F4,90)</f>
        <v>13.71</v>
      </c>
      <c r="K4" s="90">
        <v>7.61</v>
      </c>
      <c r="L4" s="145">
        <f>IF(ISNUMBER(K4),RANK(K4,K$3:K$100,1),"")</f>
        <v>3</v>
      </c>
      <c r="M4" s="147">
        <f>IF(ISNUMBER(L4),IF(11-L4&lt;=0,"",11-L4-(COUNTIF(L:L,L4)-1)/2),"")</f>
        <v>8</v>
      </c>
      <c r="N4" s="147">
        <f>IF(ISNUMBER(L4),IF(11-L4&lt;=0,"",11-L4-(COUNTIF(L:L,L4)-1)/2),"")</f>
        <v>8</v>
      </c>
      <c r="O4" s="167">
        <f>IF(ISNUMBER(K4),K4,90)</f>
        <v>7.61</v>
      </c>
      <c r="P4" s="18">
        <f>J4+O4</f>
        <v>21.32</v>
      </c>
      <c r="Q4" s="45">
        <f>RANK(P4,P$3:P$100,1)</f>
        <v>2</v>
      </c>
      <c r="R4" s="40"/>
    </row>
    <row r="5" spans="1:18" s="13" customFormat="1" x14ac:dyDescent="0.2">
      <c r="A5" s="34">
        <v>15</v>
      </c>
      <c r="B5" s="59">
        <v>37</v>
      </c>
      <c r="C5" s="115" t="s">
        <v>58</v>
      </c>
      <c r="D5" s="71" t="s">
        <v>150</v>
      </c>
      <c r="E5" s="75" t="s">
        <v>145</v>
      </c>
      <c r="F5" s="64">
        <v>13.63</v>
      </c>
      <c r="G5" s="145">
        <f>IF(ISNUMBER(F5),RANK(F5,F$3:F$100,1),"")</f>
        <v>4</v>
      </c>
      <c r="H5" s="147">
        <f>IF(ISNUMBER(G5),IF(11-G5&lt;=0,"",11-G5-(COUNTIF(G:G,G5)-1)/2),"")</f>
        <v>7</v>
      </c>
      <c r="I5" s="147">
        <f>IF(ISNUMBER(G5),IF(11-G5&lt;=0,"",11-G5-(COUNTIF(G:G,G5)-1)/2),"")</f>
        <v>7</v>
      </c>
      <c r="J5" s="167">
        <f>IF(ISNUMBER(F5),F5,90)</f>
        <v>13.63</v>
      </c>
      <c r="K5" s="90">
        <v>11.68</v>
      </c>
      <c r="L5" s="145">
        <f>IF(ISNUMBER(K5),RANK(K5,K$3:K$100,1),"")</f>
        <v>9</v>
      </c>
      <c r="M5" s="147">
        <f>IF(ISNUMBER(L5),IF(11-L5&lt;=0,"",11-L5-(COUNTIF(L:L,L5)-1)/2),"")</f>
        <v>2</v>
      </c>
      <c r="N5" s="147">
        <f>IF(ISNUMBER(L5),IF(11-L5&lt;=0,"",11-L5-(COUNTIF(L:L,L5)-1)/2),"")</f>
        <v>2</v>
      </c>
      <c r="O5" s="167">
        <f>IF(ISNUMBER(K5),K5,90)</f>
        <v>11.68</v>
      </c>
      <c r="P5" s="18">
        <f>J5+O5</f>
        <v>25.310000000000002</v>
      </c>
      <c r="Q5" s="45">
        <f>RANK(P5,P$3:P$100,1)</f>
        <v>3</v>
      </c>
      <c r="R5" s="40"/>
    </row>
    <row r="6" spans="1:18" s="13" customFormat="1" x14ac:dyDescent="0.2">
      <c r="A6" s="34">
        <v>7</v>
      </c>
      <c r="B6" s="59">
        <v>43</v>
      </c>
      <c r="C6" s="104" t="s">
        <v>58</v>
      </c>
      <c r="D6" s="71" t="s">
        <v>124</v>
      </c>
      <c r="E6" s="75" t="s">
        <v>151</v>
      </c>
      <c r="F6" s="130">
        <v>19.66</v>
      </c>
      <c r="G6" s="145">
        <f>IF(ISNUMBER(F6),RANK(F6,F$3:F$100,1),"")</f>
        <v>7</v>
      </c>
      <c r="H6" s="147">
        <f>IF(ISNUMBER(G6),IF(11-G6&lt;=0,"",11-G6-(COUNTIF(G:G,G6)-1)/2),"")</f>
        <v>4</v>
      </c>
      <c r="I6" s="147">
        <f>IF(ISNUMBER(G6),IF(11-G6&lt;=0,"",11-G6-(COUNTIF(G:G,G6)-1)/2),"")</f>
        <v>4</v>
      </c>
      <c r="J6" s="167">
        <f>IF(ISNUMBER(F6),F6,90)</f>
        <v>19.66</v>
      </c>
      <c r="K6" s="90">
        <v>13.03</v>
      </c>
      <c r="L6" s="145">
        <f>IF(ISNUMBER(K6),RANK(K6,K$3:K$100,1),"")</f>
        <v>12</v>
      </c>
      <c r="M6" s="147" t="str">
        <f>IF(ISNUMBER(L6),IF(11-L6&lt;=0,"",11-L6-(COUNTIF(L:L,L6)-1)/2),"")</f>
        <v/>
      </c>
      <c r="N6" s="147" t="str">
        <f>IF(ISNUMBER(L6),IF(11-L6&lt;=0,"",11-L6-(COUNTIF(L:L,L6)-1)/2),"")</f>
        <v/>
      </c>
      <c r="O6" s="167">
        <f>IF(ISNUMBER(K6),K6,90)</f>
        <v>13.03</v>
      </c>
      <c r="P6" s="18">
        <f>J6+O6</f>
        <v>32.69</v>
      </c>
      <c r="Q6" s="45">
        <f>RANK(P6,P$3:P$100,1)</f>
        <v>4</v>
      </c>
      <c r="R6" s="39"/>
    </row>
    <row r="7" spans="1:18" s="13" customFormat="1" x14ac:dyDescent="0.2">
      <c r="A7" s="34">
        <v>5</v>
      </c>
      <c r="B7" s="59">
        <v>8</v>
      </c>
      <c r="C7" s="104" t="s">
        <v>109</v>
      </c>
      <c r="D7" s="67" t="s">
        <v>259</v>
      </c>
      <c r="E7" s="80" t="s">
        <v>131</v>
      </c>
      <c r="F7" s="64" t="s">
        <v>289</v>
      </c>
      <c r="G7" s="145" t="str">
        <f>IF(ISNUMBER(F7),RANK(F7,F$3:F$100,1),"")</f>
        <v/>
      </c>
      <c r="H7" s="147" t="str">
        <f>IF(ISNUMBER(G7),IF(11-G7&lt;=0,"",11-G7-(COUNTIF(G:G,G7)-1)/2),"")</f>
        <v/>
      </c>
      <c r="I7" s="147" t="str">
        <f>IF(ISNUMBER(G7),IF(11-G7&lt;=0,"",11-G7-(COUNTIF(G:G,G7)-1)/2),"")</f>
        <v/>
      </c>
      <c r="J7" s="167">
        <f>IF(ISNUMBER(F7),F7,90)</f>
        <v>90</v>
      </c>
      <c r="K7" s="90">
        <v>6.72</v>
      </c>
      <c r="L7" s="145">
        <f>IF(ISNUMBER(K7),RANK(K7,K$3:K$100,1),"")</f>
        <v>1</v>
      </c>
      <c r="M7" s="147">
        <f>IF(ISNUMBER(L7),IF(11-L7&lt;=0,"",11-L7-(COUNTIF(L:L,L7)-1)/2),"")</f>
        <v>10</v>
      </c>
      <c r="N7" s="147">
        <f>IF(ISNUMBER(L7),IF(11-L7&lt;=0,"",11-L7-(COUNTIF(L:L,L7)-1)/2),"")</f>
        <v>10</v>
      </c>
      <c r="O7" s="167">
        <f>IF(ISNUMBER(K7),K7,90)</f>
        <v>6.72</v>
      </c>
      <c r="P7" s="18">
        <f>J7+O7</f>
        <v>96.72</v>
      </c>
      <c r="Q7" s="45">
        <f>RANK(P7,P$3:P$100,1)</f>
        <v>5</v>
      </c>
      <c r="R7" s="39"/>
    </row>
    <row r="8" spans="1:18" s="13" customFormat="1" x14ac:dyDescent="0.2">
      <c r="A8" s="34">
        <v>41</v>
      </c>
      <c r="B8" s="59">
        <v>52</v>
      </c>
      <c r="C8" s="115" t="s">
        <v>58</v>
      </c>
      <c r="D8" s="71" t="s">
        <v>157</v>
      </c>
      <c r="E8" s="80" t="s">
        <v>141</v>
      </c>
      <c r="F8" s="64" t="s">
        <v>289</v>
      </c>
      <c r="G8" s="145" t="str">
        <f>IF(ISNUMBER(F8),RANK(F8,F$3:F$100,1),"")</f>
        <v/>
      </c>
      <c r="H8" s="147" t="str">
        <f>IF(ISNUMBER(G8),IF(11-G8&lt;=0,"",11-G8-(COUNTIF(G:G,G8)-1)/2),"")</f>
        <v/>
      </c>
      <c r="I8" s="147" t="str">
        <f>IF(ISNUMBER(G8),IF(11-G8&lt;=0,"",11-G8-(COUNTIF(G:G,G8)-1)/2),"")</f>
        <v/>
      </c>
      <c r="J8" s="167">
        <f>IF(ISNUMBER(F8),F8,90)</f>
        <v>90</v>
      </c>
      <c r="K8" s="90">
        <v>7.65</v>
      </c>
      <c r="L8" s="145">
        <f>IF(ISNUMBER(K8),RANK(K8,K$3:K$100,1),"")</f>
        <v>4</v>
      </c>
      <c r="M8" s="147">
        <f>IF(ISNUMBER(L8),IF(11-L8&lt;=0,"",11-L8-(COUNTIF(L:L,L8)-1)/2),"")</f>
        <v>7</v>
      </c>
      <c r="N8" s="147">
        <f>IF(ISNUMBER(L8),IF(11-L8&lt;=0,"",11-L8-(COUNTIF(L:L,L8)-1)/2),"")</f>
        <v>7</v>
      </c>
      <c r="O8" s="167">
        <f>IF(ISNUMBER(K8),K8,90)</f>
        <v>7.65</v>
      </c>
      <c r="P8" s="18">
        <f>J8+O8</f>
        <v>97.65</v>
      </c>
      <c r="Q8" s="45">
        <f>RANK(P8,P$3:P$100,1)</f>
        <v>6</v>
      </c>
      <c r="R8" s="39"/>
    </row>
    <row r="9" spans="1:18" s="13" customFormat="1" x14ac:dyDescent="0.2">
      <c r="A9" s="59">
        <v>16</v>
      </c>
      <c r="B9" s="59">
        <v>42</v>
      </c>
      <c r="C9" s="115" t="s">
        <v>58</v>
      </c>
      <c r="D9" s="67" t="s">
        <v>85</v>
      </c>
      <c r="E9" s="80" t="s">
        <v>98</v>
      </c>
      <c r="F9" s="64" t="s">
        <v>289</v>
      </c>
      <c r="G9" s="145" t="str">
        <f>IF(ISNUMBER(F9),RANK(F9,F$3:F$100,1),"")</f>
        <v/>
      </c>
      <c r="H9" s="147" t="str">
        <f>IF(ISNUMBER(G9),IF(11-G9&lt;=0,"",11-G9-(COUNTIF(G:G,G9)-1)/2),"")</f>
        <v/>
      </c>
      <c r="I9" s="147" t="str">
        <f>IF(ISNUMBER(G9),IF(11-G9&lt;=0,"",11-G9-(COUNTIF(G:G,G9)-1)/2),"")</f>
        <v/>
      </c>
      <c r="J9" s="167">
        <f>IF(ISNUMBER(F9),F9,90)</f>
        <v>90</v>
      </c>
      <c r="K9" s="90">
        <v>7.88</v>
      </c>
      <c r="L9" s="145">
        <f>IF(ISNUMBER(K9),RANK(K9,K$3:K$100,1),"")</f>
        <v>5</v>
      </c>
      <c r="M9" s="147">
        <f>IF(ISNUMBER(L9),IF(11-L9&lt;=0,"",11-L9-(COUNTIF(L:L,L9)-1)/2),"")</f>
        <v>6</v>
      </c>
      <c r="N9" s="147">
        <f>IF(ISNUMBER(L9),IF(11-L9&lt;=0,"",11-L9-(COUNTIF(L:L,L9)-1)/2),"")</f>
        <v>6</v>
      </c>
      <c r="O9" s="167">
        <f>IF(ISNUMBER(K9),K9,90)</f>
        <v>7.88</v>
      </c>
      <c r="P9" s="18">
        <f>J9+O9</f>
        <v>97.88</v>
      </c>
      <c r="Q9" s="45">
        <f>RANK(P9,P$3:P$100,1)</f>
        <v>7</v>
      </c>
      <c r="R9" s="39"/>
    </row>
    <row r="10" spans="1:18" s="13" customFormat="1" x14ac:dyDescent="0.2">
      <c r="A10" s="34">
        <v>37</v>
      </c>
      <c r="B10" s="34">
        <v>25</v>
      </c>
      <c r="C10" s="104" t="s">
        <v>58</v>
      </c>
      <c r="D10" s="67" t="s">
        <v>278</v>
      </c>
      <c r="E10" s="75" t="s">
        <v>135</v>
      </c>
      <c r="F10" s="64" t="s">
        <v>289</v>
      </c>
      <c r="G10" s="145" t="str">
        <f>IF(ISNUMBER(F10),RANK(F10,F$3:F$100,1),"")</f>
        <v/>
      </c>
      <c r="H10" s="147" t="str">
        <f>IF(ISNUMBER(G10),IF(11-G10&lt;=0,"",11-G10-(COUNTIF(G:G,G10)-1)/2),"")</f>
        <v/>
      </c>
      <c r="I10" s="147" t="str">
        <f>IF(ISNUMBER(G10),IF(11-G10&lt;=0,"",11-G10-(COUNTIF(G:G,G10)-1)/2),"")</f>
        <v/>
      </c>
      <c r="J10" s="167">
        <f>IF(ISNUMBER(F10),F10,90)</f>
        <v>90</v>
      </c>
      <c r="K10" s="90">
        <v>8.68</v>
      </c>
      <c r="L10" s="145">
        <f>IF(ISNUMBER(K10),RANK(K10,K$3:K$100,1),"")</f>
        <v>6</v>
      </c>
      <c r="M10" s="147">
        <f>IF(ISNUMBER(L10),IF(11-L10&lt;=0,"",11-L10-(COUNTIF(L:L,L10)-1)/2),"")</f>
        <v>5</v>
      </c>
      <c r="N10" s="147">
        <f>IF(ISNUMBER(L10),IF(11-L10&lt;=0,"",11-L10-(COUNTIF(L:L,L10)-1)/2),"")</f>
        <v>5</v>
      </c>
      <c r="O10" s="167">
        <f>IF(ISNUMBER(K10),K10,90)</f>
        <v>8.68</v>
      </c>
      <c r="P10" s="18">
        <f>J10+O10</f>
        <v>98.68</v>
      </c>
      <c r="Q10" s="45">
        <f>RANK(P10,P$3:P$100,1)</f>
        <v>8</v>
      </c>
      <c r="R10" s="39"/>
    </row>
    <row r="11" spans="1:18" s="13" customFormat="1" x14ac:dyDescent="0.2">
      <c r="A11" s="34">
        <v>50</v>
      </c>
      <c r="B11" s="34">
        <v>49</v>
      </c>
      <c r="C11" s="48" t="s">
        <v>58</v>
      </c>
      <c r="D11" s="71" t="s">
        <v>155</v>
      </c>
      <c r="E11" s="75" t="s">
        <v>129</v>
      </c>
      <c r="F11" s="64">
        <v>9.65</v>
      </c>
      <c r="G11" s="145">
        <f>IF(ISNUMBER(F11),RANK(F11,F$3:F$100,1),"")</f>
        <v>1</v>
      </c>
      <c r="H11" s="147">
        <f>IF(ISNUMBER(G11),IF(11-G11&lt;=0,"",11-G11-(COUNTIF(G:G,G11)-1)/2),"")</f>
        <v>10</v>
      </c>
      <c r="I11" s="147">
        <f>IF(ISNUMBER(G11),IF(11-G11&lt;=0,"",11-G11-(COUNTIF(G:G,G11)-1)/2),"")</f>
        <v>10</v>
      </c>
      <c r="J11" s="167">
        <f>IF(ISNUMBER(F11),F11,90)</f>
        <v>9.65</v>
      </c>
      <c r="K11" s="90" t="s">
        <v>289</v>
      </c>
      <c r="L11" s="145" t="str">
        <f>IF(ISNUMBER(K11),RANK(K11,K$3:K$100,1),"")</f>
        <v/>
      </c>
      <c r="M11" s="147" t="str">
        <f>IF(ISNUMBER(L11),IF(11-L11&lt;=0,"",11-L11-(COUNTIF(L:L,L11)-1)/2),"")</f>
        <v/>
      </c>
      <c r="N11" s="147" t="str">
        <f>IF(ISNUMBER(L11),IF(11-L11&lt;=0,"",11-L11-(COUNTIF(L:L,L11)-1)/2),"")</f>
        <v/>
      </c>
      <c r="O11" s="167">
        <f>IF(ISNUMBER(K11),K11,90)</f>
        <v>90</v>
      </c>
      <c r="P11" s="18">
        <f>J11+O11</f>
        <v>99.65</v>
      </c>
      <c r="Q11" s="45">
        <f>RANK(P11,P$3:P$100,1)</f>
        <v>9</v>
      </c>
      <c r="R11" s="40"/>
    </row>
    <row r="12" spans="1:18" s="13" customFormat="1" x14ac:dyDescent="0.2">
      <c r="A12" s="34">
        <v>52</v>
      </c>
      <c r="B12" s="34">
        <v>46</v>
      </c>
      <c r="C12" s="172" t="s">
        <v>64</v>
      </c>
      <c r="D12" s="67" t="s">
        <v>103</v>
      </c>
      <c r="E12" s="80" t="s">
        <v>70</v>
      </c>
      <c r="F12" s="64" t="s">
        <v>289</v>
      </c>
      <c r="G12" s="145" t="str">
        <f>IF(ISNUMBER(F12),RANK(F12,F$3:F$100,1),"")</f>
        <v/>
      </c>
      <c r="H12" s="147" t="str">
        <f>IF(ISNUMBER(G12),IF(11-G12&lt;=0,"",11-G12-(COUNTIF(G:G,G12)-1)/2),"")</f>
        <v/>
      </c>
      <c r="I12" s="147" t="str">
        <f>IF(ISNUMBER(G12),IF(11-G12&lt;=0,"",11-G12-(COUNTIF(G:G,G12)-1)/2),"")</f>
        <v/>
      </c>
      <c r="J12" s="167">
        <f>IF(ISNUMBER(F12),F12,90)</f>
        <v>90</v>
      </c>
      <c r="K12" s="90">
        <v>9.8000000000000007</v>
      </c>
      <c r="L12" s="145">
        <f>IF(ISNUMBER(K12),RANK(K12,K$3:K$100,1),"")</f>
        <v>7</v>
      </c>
      <c r="M12" s="147">
        <f>IF(ISNUMBER(L12),IF(11-L12&lt;=0,"",11-L12-(COUNTIF(L:L,L12)-1)/2),"")</f>
        <v>4</v>
      </c>
      <c r="N12" s="147">
        <f>IF(ISNUMBER(L12),IF(11-L12&lt;=0,"",11-L12-(COUNTIF(L:L,L12)-1)/2),"")</f>
        <v>4</v>
      </c>
      <c r="O12" s="167">
        <f>IF(ISNUMBER(K12),K12,90)</f>
        <v>9.8000000000000007</v>
      </c>
      <c r="P12" s="18">
        <f>J12+O12</f>
        <v>99.8</v>
      </c>
      <c r="Q12" s="45">
        <f>RANK(P12,P$3:P$100,1)</f>
        <v>10</v>
      </c>
      <c r="R12" s="39"/>
    </row>
    <row r="13" spans="1:18" s="13" customFormat="1" x14ac:dyDescent="0.2">
      <c r="A13" s="34">
        <v>11</v>
      </c>
      <c r="B13" s="34">
        <v>2</v>
      </c>
      <c r="C13" s="104" t="s">
        <v>56</v>
      </c>
      <c r="D13" s="71" t="s">
        <v>262</v>
      </c>
      <c r="E13" s="75" t="s">
        <v>147</v>
      </c>
      <c r="F13" s="64">
        <v>10.61</v>
      </c>
      <c r="G13" s="145">
        <f>IF(ISNUMBER(F13),RANK(F13,F$3:F$100,1),"")</f>
        <v>2</v>
      </c>
      <c r="H13" s="147">
        <f>IF(ISNUMBER(G13),IF(11-G13&lt;=0,"",11-G13-(COUNTIF(G:G,G13)-1)/2),"")</f>
        <v>9</v>
      </c>
      <c r="I13" s="147">
        <f>IF(ISNUMBER(G13),IF(11-G13&lt;=0,"",11-G13-(COUNTIF(G:G,G13)-1)/2),"")</f>
        <v>9</v>
      </c>
      <c r="J13" s="167">
        <f>IF(ISNUMBER(F13),F13,90)</f>
        <v>10.61</v>
      </c>
      <c r="K13" s="90" t="s">
        <v>289</v>
      </c>
      <c r="L13" s="145" t="str">
        <f>IF(ISNUMBER(K13),RANK(K13,K$3:K$100,1),"")</f>
        <v/>
      </c>
      <c r="M13" s="147" t="str">
        <f>IF(ISNUMBER(L13),IF(11-L13&lt;=0,"",11-L13-(COUNTIF(L:L,L13)-1)/2),"")</f>
        <v/>
      </c>
      <c r="N13" s="147" t="str">
        <f>IF(ISNUMBER(L13),IF(11-L13&lt;=0,"",11-L13-(COUNTIF(L:L,L13)-1)/2),"")</f>
        <v/>
      </c>
      <c r="O13" s="167">
        <f>IF(ISNUMBER(K13),K13,90)</f>
        <v>90</v>
      </c>
      <c r="P13" s="18">
        <f>J13+O13</f>
        <v>100.61</v>
      </c>
      <c r="Q13" s="45">
        <f>RANK(P13,P$3:P$100,1)</f>
        <v>11</v>
      </c>
      <c r="R13" s="39"/>
    </row>
    <row r="14" spans="1:18" s="13" customFormat="1" x14ac:dyDescent="0.2">
      <c r="A14" s="34">
        <v>29</v>
      </c>
      <c r="B14" s="59">
        <v>16</v>
      </c>
      <c r="C14" s="104" t="s">
        <v>58</v>
      </c>
      <c r="D14" s="67" t="s">
        <v>102</v>
      </c>
      <c r="E14" s="80" t="s">
        <v>116</v>
      </c>
      <c r="F14" s="64" t="s">
        <v>289</v>
      </c>
      <c r="G14" s="145" t="str">
        <f>IF(ISNUMBER(F14),RANK(F14,F$3:F$100,1),"")</f>
        <v/>
      </c>
      <c r="H14" s="147" t="str">
        <f>IF(ISNUMBER(G14),IF(11-G14&lt;=0,"",11-G14-(COUNTIF(G:G,G14)-1)/2),"")</f>
        <v/>
      </c>
      <c r="I14" s="147" t="str">
        <f>IF(ISNUMBER(G14),IF(11-G14&lt;=0,"",11-G14-(COUNTIF(G:G,G14)-1)/2),"")</f>
        <v/>
      </c>
      <c r="J14" s="167">
        <f>IF(ISNUMBER(F14),F14,90)</f>
        <v>90</v>
      </c>
      <c r="K14" s="90">
        <v>10.93</v>
      </c>
      <c r="L14" s="145">
        <f>IF(ISNUMBER(K14),RANK(K14,K$3:K$100,1),"")</f>
        <v>8</v>
      </c>
      <c r="M14" s="147">
        <f>IF(ISNUMBER(L14),IF(11-L14&lt;=0,"",11-L14-(COUNTIF(L:L,L14)-1)/2),"")</f>
        <v>3</v>
      </c>
      <c r="N14" s="147">
        <f>IF(ISNUMBER(L14),IF(11-L14&lt;=0,"",11-L14-(COUNTIF(L:L,L14)-1)/2),"")</f>
        <v>3</v>
      </c>
      <c r="O14" s="167">
        <f>IF(ISNUMBER(K14),K14,90)</f>
        <v>10.93</v>
      </c>
      <c r="P14" s="18">
        <f>J14+O14</f>
        <v>100.93</v>
      </c>
      <c r="Q14" s="45">
        <f>RANK(P14,P$3:P$100,1)</f>
        <v>12</v>
      </c>
      <c r="R14" s="39"/>
    </row>
    <row r="15" spans="1:18" s="13" customFormat="1" x14ac:dyDescent="0.2">
      <c r="A15" s="34">
        <v>18</v>
      </c>
      <c r="B15" s="59">
        <v>30</v>
      </c>
      <c r="C15" s="104" t="s">
        <v>58</v>
      </c>
      <c r="D15" s="67" t="s">
        <v>130</v>
      </c>
      <c r="E15" s="80" t="s">
        <v>269</v>
      </c>
      <c r="F15" s="64" t="s">
        <v>289</v>
      </c>
      <c r="G15" s="145" t="str">
        <f>IF(ISNUMBER(F15),RANK(F15,F$3:F$100,1),"")</f>
        <v/>
      </c>
      <c r="H15" s="147" t="str">
        <f>IF(ISNUMBER(G15),IF(11-G15&lt;=0,"",11-G15-(COUNTIF(G:G,G15)-1)/2),"")</f>
        <v/>
      </c>
      <c r="I15" s="147" t="str">
        <f>IF(ISNUMBER(G15),IF(11-G15&lt;=0,"",11-G15-(COUNTIF(G:G,G15)-1)/2),"")</f>
        <v/>
      </c>
      <c r="J15" s="167">
        <f>IF(ISNUMBER(F15),F15,90)</f>
        <v>90</v>
      </c>
      <c r="K15" s="53">
        <v>11.93</v>
      </c>
      <c r="L15" s="145">
        <f>IF(ISNUMBER(K15),RANK(K15,K$3:K$100,1),"")</f>
        <v>10</v>
      </c>
      <c r="M15" s="147">
        <f>IF(ISNUMBER(L15),IF(11-L15&lt;=0,"",11-L15-(COUNTIF(L:L,L15)-1)/2),"")</f>
        <v>1</v>
      </c>
      <c r="N15" s="147">
        <f>IF(ISNUMBER(L15),IF(11-L15&lt;=0,"",11-L15-(COUNTIF(L:L,L15)-1)/2),"")</f>
        <v>1</v>
      </c>
      <c r="O15" s="167">
        <f>IF(ISNUMBER(K15),K15,90)</f>
        <v>11.93</v>
      </c>
      <c r="P15" s="18">
        <f>J15+O15</f>
        <v>101.93</v>
      </c>
      <c r="Q15" s="45">
        <f>RANK(P15,P$3:P$100,1)</f>
        <v>13</v>
      </c>
      <c r="R15" s="39"/>
    </row>
    <row r="16" spans="1:18" s="13" customFormat="1" x14ac:dyDescent="0.2">
      <c r="A16" s="34">
        <v>26</v>
      </c>
      <c r="B16" s="59">
        <v>28</v>
      </c>
      <c r="C16" s="104" t="s">
        <v>67</v>
      </c>
      <c r="D16" s="71" t="s">
        <v>275</v>
      </c>
      <c r="E16" s="75" t="s">
        <v>87</v>
      </c>
      <c r="F16" s="64" t="s">
        <v>289</v>
      </c>
      <c r="G16" s="145" t="str">
        <f>IF(ISNUMBER(F16),RANK(F16,F$3:F$100,1),"")</f>
        <v/>
      </c>
      <c r="H16" s="147" t="str">
        <f>IF(ISNUMBER(G16),IF(11-G16&lt;=0,"",11-G16-(COUNTIF(G:G,G16)-1)/2),"")</f>
        <v/>
      </c>
      <c r="I16" s="147" t="str">
        <f>IF(ISNUMBER(G16),IF(11-G16&lt;=0,"",11-G16-(COUNTIF(G:G,G16)-1)/2),"")</f>
        <v/>
      </c>
      <c r="J16" s="167">
        <f>IF(ISNUMBER(F16),F16,90)</f>
        <v>90</v>
      </c>
      <c r="K16" s="53">
        <v>12.36</v>
      </c>
      <c r="L16" s="145">
        <f>IF(ISNUMBER(K16),RANK(K16,K$3:K$100,1),"")</f>
        <v>11</v>
      </c>
      <c r="M16" s="147" t="str">
        <f>IF(ISNUMBER(L16),IF(11-L16&lt;=0,"",11-L16-(COUNTIF(L:L,L16)-1)/2),"")</f>
        <v/>
      </c>
      <c r="N16" s="147" t="str">
        <f>IF(ISNUMBER(L16),IF(11-L16&lt;=0,"",11-L16-(COUNTIF(L:L,L16)-1)/2),"")</f>
        <v/>
      </c>
      <c r="O16" s="167">
        <f>IF(ISNUMBER(K16),K16,90)</f>
        <v>12.36</v>
      </c>
      <c r="P16" s="18">
        <f>J16+O16</f>
        <v>102.36</v>
      </c>
      <c r="Q16" s="45">
        <f>RANK(P16,P$3:P$100,1)</f>
        <v>14</v>
      </c>
      <c r="R16" s="40"/>
    </row>
    <row r="17" spans="1:18" s="13" customFormat="1" x14ac:dyDescent="0.2">
      <c r="A17" s="34">
        <v>42</v>
      </c>
      <c r="B17" s="34">
        <v>27</v>
      </c>
      <c r="C17" s="104" t="s">
        <v>56</v>
      </c>
      <c r="D17" s="67" t="s">
        <v>140</v>
      </c>
      <c r="E17" s="80" t="s">
        <v>163</v>
      </c>
      <c r="F17" s="64" t="s">
        <v>289</v>
      </c>
      <c r="G17" s="145" t="str">
        <f>IF(ISNUMBER(F17),RANK(F17,F$3:F$100,1),"")</f>
        <v/>
      </c>
      <c r="H17" s="147" t="str">
        <f>IF(ISNUMBER(G17),IF(11-G17&lt;=0,"",11-G17-(COUNTIF(G:G,G17)-1)/2),"")</f>
        <v/>
      </c>
      <c r="I17" s="147" t="str">
        <f>IF(ISNUMBER(G17),IF(11-G17&lt;=0,"",11-G17-(COUNTIF(G:G,G17)-1)/2),"")</f>
        <v/>
      </c>
      <c r="J17" s="167">
        <f>IF(ISNUMBER(F17),F17,90)</f>
        <v>90</v>
      </c>
      <c r="K17" s="90">
        <v>13.26</v>
      </c>
      <c r="L17" s="145">
        <f>IF(ISNUMBER(K17),RANK(K17,K$3:K$100,1),"")</f>
        <v>13</v>
      </c>
      <c r="M17" s="147" t="str">
        <f>IF(ISNUMBER(L17),IF(11-L17&lt;=0,"",11-L17-(COUNTIF(L:L,L17)-1)/2),"")</f>
        <v/>
      </c>
      <c r="N17" s="147" t="str">
        <f>IF(ISNUMBER(L17),IF(11-L17&lt;=0,"",11-L17-(COUNTIF(L:L,L17)-1)/2),"")</f>
        <v/>
      </c>
      <c r="O17" s="167">
        <f>IF(ISNUMBER(K17),K17,90)</f>
        <v>13.26</v>
      </c>
      <c r="P17" s="18">
        <f>J17+O17</f>
        <v>103.26</v>
      </c>
      <c r="Q17" s="45">
        <f>RANK(P17,P$3:P$100,1)</f>
        <v>15</v>
      </c>
      <c r="R17" s="40"/>
    </row>
    <row r="18" spans="1:18" s="13" customFormat="1" x14ac:dyDescent="0.2">
      <c r="A18" s="34">
        <v>32</v>
      </c>
      <c r="B18" s="34">
        <v>39</v>
      </c>
      <c r="C18" s="104" t="s">
        <v>67</v>
      </c>
      <c r="D18" s="71" t="s">
        <v>84</v>
      </c>
      <c r="E18" s="75" t="s">
        <v>153</v>
      </c>
      <c r="F18" s="64">
        <v>14.65</v>
      </c>
      <c r="G18" s="145">
        <f>IF(ISNUMBER(F18),RANK(F18,F$3:F$100,1),"")</f>
        <v>6</v>
      </c>
      <c r="H18" s="147">
        <f>IF(ISNUMBER(G18),IF(11-G18&lt;=0,"",11-G18-(COUNTIF(G:G,G18)-1)/2),"")</f>
        <v>5</v>
      </c>
      <c r="I18" s="147">
        <f>IF(ISNUMBER(G18),IF(11-G18&lt;=0,"",11-G18-(COUNTIF(G:G,G18)-1)/2),"")</f>
        <v>5</v>
      </c>
      <c r="J18" s="167">
        <f>IF(ISNUMBER(F18),F18,90)</f>
        <v>14.65</v>
      </c>
      <c r="K18" s="90" t="s">
        <v>289</v>
      </c>
      <c r="L18" s="145" t="str">
        <f>IF(ISNUMBER(K18),RANK(K18,K$3:K$100,1),"")</f>
        <v/>
      </c>
      <c r="M18" s="147" t="str">
        <f>IF(ISNUMBER(L18),IF(11-L18&lt;=0,"",11-L18-(COUNTIF(L:L,L18)-1)/2),"")</f>
        <v/>
      </c>
      <c r="N18" s="147" t="str">
        <f>IF(ISNUMBER(L18),IF(11-L18&lt;=0,"",11-L18-(COUNTIF(L:L,L18)-1)/2),"")</f>
        <v/>
      </c>
      <c r="O18" s="167">
        <f>IF(ISNUMBER(K18),K18,90)</f>
        <v>90</v>
      </c>
      <c r="P18" s="18">
        <f>J18+O18</f>
        <v>104.65</v>
      </c>
      <c r="Q18" s="45">
        <f>RANK(P18,P$3:P$100,1)</f>
        <v>16</v>
      </c>
      <c r="R18" s="40"/>
    </row>
    <row r="19" spans="1:18" x14ac:dyDescent="0.2">
      <c r="A19" s="34">
        <v>3</v>
      </c>
      <c r="B19" s="34">
        <v>26</v>
      </c>
      <c r="C19" s="104" t="s">
        <v>61</v>
      </c>
      <c r="D19" s="67" t="s">
        <v>180</v>
      </c>
      <c r="E19" s="80" t="s">
        <v>242</v>
      </c>
      <c r="F19" s="64" t="s">
        <v>289</v>
      </c>
      <c r="G19" s="145" t="str">
        <f>IF(ISNUMBER(F19),RANK(F19,F$3:F$100,1),"")</f>
        <v/>
      </c>
      <c r="H19" s="147" t="str">
        <f>IF(ISNUMBER(G19),IF(11-G19&lt;=0,"",11-G19-(COUNTIF(G:G,G19)-1)/2),"")</f>
        <v/>
      </c>
      <c r="I19" s="147" t="str">
        <f>IF(ISNUMBER(G19),IF(11-G19&lt;=0,"",11-G19-(COUNTIF(G:G,G19)-1)/2),"")</f>
        <v/>
      </c>
      <c r="J19" s="167">
        <f>IF(ISNUMBER(F19),F19,90)</f>
        <v>90</v>
      </c>
      <c r="K19" s="90">
        <v>18.12</v>
      </c>
      <c r="L19" s="145">
        <f>IF(ISNUMBER(K19),RANK(K19,K$3:K$100,1),"")</f>
        <v>14</v>
      </c>
      <c r="M19" s="147" t="str">
        <f>IF(ISNUMBER(L19),IF(11-L19&lt;=0,"",11-L19-(COUNTIF(L:L,L19)-1)/2),"")</f>
        <v/>
      </c>
      <c r="N19" s="147" t="str">
        <f>IF(ISNUMBER(L19),IF(11-L19&lt;=0,"",11-L19-(COUNTIF(L:L,L19)-1)/2),"")</f>
        <v/>
      </c>
      <c r="O19" s="167">
        <f>IF(ISNUMBER(K19),K19,90)</f>
        <v>18.12</v>
      </c>
      <c r="P19" s="18">
        <f>J19+O19</f>
        <v>108.12</v>
      </c>
      <c r="Q19" s="45">
        <f>RANK(P19,P$3:P$100,1)</f>
        <v>17</v>
      </c>
      <c r="R19" s="39"/>
    </row>
    <row r="20" spans="1:18" x14ac:dyDescent="0.2">
      <c r="A20" s="34">
        <v>27</v>
      </c>
      <c r="B20" s="34">
        <v>24</v>
      </c>
      <c r="C20" s="104" t="s">
        <v>61</v>
      </c>
      <c r="D20" s="67" t="s">
        <v>136</v>
      </c>
      <c r="E20" s="99" t="s">
        <v>148</v>
      </c>
      <c r="F20" s="64" t="s">
        <v>289</v>
      </c>
      <c r="G20" s="145" t="str">
        <f>IF(ISNUMBER(F20),RANK(F20,F$3:F$100,1),"")</f>
        <v/>
      </c>
      <c r="H20" s="147" t="str">
        <f>IF(ISNUMBER(G20),IF(11-G20&lt;=0,"",11-G20-(COUNTIF(G:G,G20)-1)/2),"")</f>
        <v/>
      </c>
      <c r="I20" s="147" t="str">
        <f>IF(ISNUMBER(G20),IF(11-G20&lt;=0,"",11-G20-(COUNTIF(G:G,G20)-1)/2),"")</f>
        <v/>
      </c>
      <c r="J20" s="167">
        <f>IF(ISNUMBER(F20),F20,90)</f>
        <v>90</v>
      </c>
      <c r="K20" s="110">
        <v>18.5</v>
      </c>
      <c r="L20" s="145">
        <f>IF(ISNUMBER(K20),RANK(K20,K$3:K$100,1),"")</f>
        <v>15</v>
      </c>
      <c r="M20" s="147" t="str">
        <f>IF(ISNUMBER(L20),IF(11-L20&lt;=0,"",11-L20-(COUNTIF(L:L,L20)-1)/2),"")</f>
        <v/>
      </c>
      <c r="N20" s="147" t="str">
        <f>IF(ISNUMBER(L20),IF(11-L20&lt;=0,"",11-L20-(COUNTIF(L:L,L20)-1)/2),"")</f>
        <v/>
      </c>
      <c r="O20" s="167">
        <f>IF(ISNUMBER(K20),K20,90)</f>
        <v>18.5</v>
      </c>
      <c r="P20" s="18">
        <f>J20+O20</f>
        <v>108.5</v>
      </c>
      <c r="Q20" s="45">
        <f>RANK(P20,P$3:P$100,1)</f>
        <v>18</v>
      </c>
      <c r="R20" s="39"/>
    </row>
    <row r="21" spans="1:18" x14ac:dyDescent="0.2">
      <c r="A21" s="34">
        <v>25</v>
      </c>
      <c r="B21" s="59">
        <v>32</v>
      </c>
      <c r="C21" s="104" t="s">
        <v>58</v>
      </c>
      <c r="D21" s="67" t="s">
        <v>273</v>
      </c>
      <c r="E21" s="80" t="s">
        <v>274</v>
      </c>
      <c r="F21" s="64" t="s">
        <v>289</v>
      </c>
      <c r="G21" s="145" t="str">
        <f>IF(ISNUMBER(F21),RANK(F21,F$3:F$100,1),"")</f>
        <v/>
      </c>
      <c r="H21" s="147" t="str">
        <f>IF(ISNUMBER(G21),IF(11-G21&lt;=0,"",11-G21-(COUNTIF(G:G,G21)-1)/2),"")</f>
        <v/>
      </c>
      <c r="I21" s="147" t="str">
        <f>IF(ISNUMBER(G21),IF(11-G21&lt;=0,"",11-G21-(COUNTIF(G:G,G21)-1)/2),"")</f>
        <v/>
      </c>
      <c r="J21" s="167">
        <f>IF(ISNUMBER(F21),F21,90)</f>
        <v>90</v>
      </c>
      <c r="K21" s="90">
        <v>20.079999999999998</v>
      </c>
      <c r="L21" s="145">
        <f>IF(ISNUMBER(K21),RANK(K21,K$3:K$100,1),"")</f>
        <v>16</v>
      </c>
      <c r="M21" s="147" t="str">
        <f>IF(ISNUMBER(L21),IF(11-L21&lt;=0,"",11-L21-(COUNTIF(L:L,L21)-1)/2),"")</f>
        <v/>
      </c>
      <c r="N21" s="147" t="str">
        <f>IF(ISNUMBER(L21),IF(11-L21&lt;=0,"",11-L21-(COUNTIF(L:L,L21)-1)/2),"")</f>
        <v/>
      </c>
      <c r="O21" s="167">
        <f>IF(ISNUMBER(K21),K21,90)</f>
        <v>20.079999999999998</v>
      </c>
      <c r="P21" s="18">
        <f>J21+O21</f>
        <v>110.08</v>
      </c>
      <c r="Q21" s="45">
        <f>RANK(P21,P$3:P$100,1)</f>
        <v>19</v>
      </c>
      <c r="R21" s="39"/>
    </row>
    <row r="22" spans="1:18" x14ac:dyDescent="0.2">
      <c r="A22" s="34">
        <v>51</v>
      </c>
      <c r="B22" s="34">
        <v>48</v>
      </c>
      <c r="C22" s="104" t="s">
        <v>61</v>
      </c>
      <c r="D22" s="67" t="s">
        <v>189</v>
      </c>
      <c r="E22" s="80" t="s">
        <v>285</v>
      </c>
      <c r="F22" s="64">
        <v>20.95</v>
      </c>
      <c r="G22" s="145">
        <f>IF(ISNUMBER(F22),RANK(F22,F$3:F$100,1),"")</f>
        <v>8</v>
      </c>
      <c r="H22" s="147">
        <f>IF(ISNUMBER(G22),IF(11-G22&lt;=0,"",11-G22-(COUNTIF(G:G,G22)-1)/2),"")</f>
        <v>3</v>
      </c>
      <c r="I22" s="147">
        <f>IF(ISNUMBER(G22),IF(11-G22&lt;=0,"",11-G22-(COUNTIF(G:G,G22)-1)/2),"")</f>
        <v>3</v>
      </c>
      <c r="J22" s="167">
        <f>IF(ISNUMBER(F22),F22,90)</f>
        <v>20.95</v>
      </c>
      <c r="K22" s="90" t="s">
        <v>289</v>
      </c>
      <c r="L22" s="145" t="str">
        <f>IF(ISNUMBER(K22),RANK(K22,K$3:K$100,1),"")</f>
        <v/>
      </c>
      <c r="M22" s="147" t="str">
        <f>IF(ISNUMBER(L22),IF(11-L22&lt;=0,"",11-L22-(COUNTIF(L:L,L22)-1)/2),"")</f>
        <v/>
      </c>
      <c r="N22" s="147" t="str">
        <f>IF(ISNUMBER(L22),IF(11-L22&lt;=0,"",11-L22-(COUNTIF(L:L,L22)-1)/2),"")</f>
        <v/>
      </c>
      <c r="O22" s="167">
        <f>IF(ISNUMBER(K22),K22,90)</f>
        <v>90</v>
      </c>
      <c r="P22" s="18">
        <f>J22+O22</f>
        <v>110.95</v>
      </c>
      <c r="Q22" s="45">
        <f>RANK(P22,P$3:P$100,1)</f>
        <v>20</v>
      </c>
      <c r="R22" s="39"/>
    </row>
    <row r="23" spans="1:18" x14ac:dyDescent="0.2">
      <c r="A23" s="34">
        <v>45</v>
      </c>
      <c r="B23" s="34">
        <v>3</v>
      </c>
      <c r="C23" s="48" t="s">
        <v>159</v>
      </c>
      <c r="D23" s="67" t="s">
        <v>160</v>
      </c>
      <c r="E23" s="80" t="s">
        <v>293</v>
      </c>
      <c r="F23" s="64">
        <v>21.03</v>
      </c>
      <c r="G23" s="145">
        <f>IF(ISNUMBER(F23),RANK(F23,F$3:F$100,1),"")</f>
        <v>9</v>
      </c>
      <c r="H23" s="147">
        <f>IF(ISNUMBER(G23),IF(11-G23&lt;=0,"",11-G23-(COUNTIF(G:G,G23)-1)/2),"")</f>
        <v>2</v>
      </c>
      <c r="I23" s="147">
        <f>IF(ISNUMBER(G23),IF(11-G23&lt;=0,"",11-G23-(COUNTIF(G:G,G23)-1)/2),"")</f>
        <v>2</v>
      </c>
      <c r="J23" s="167">
        <f>IF(ISNUMBER(F23),F23,90)</f>
        <v>21.03</v>
      </c>
      <c r="K23" s="90" t="s">
        <v>289</v>
      </c>
      <c r="L23" s="145" t="str">
        <f>IF(ISNUMBER(K23),RANK(K23,K$3:K$100,1),"")</f>
        <v/>
      </c>
      <c r="M23" s="147" t="str">
        <f>IF(ISNUMBER(L23),IF(11-L23&lt;=0,"",11-L23-(COUNTIF(L:L,L23)-1)/2),"")</f>
        <v/>
      </c>
      <c r="N23" s="147" t="str">
        <f>IF(ISNUMBER(L23),IF(11-L23&lt;=0,"",11-L23-(COUNTIF(L:L,L23)-1)/2),"")</f>
        <v/>
      </c>
      <c r="O23" s="167">
        <f>IF(ISNUMBER(K23),K23,90)</f>
        <v>90</v>
      </c>
      <c r="P23" s="18">
        <f>J23+O23</f>
        <v>111.03</v>
      </c>
      <c r="Q23" s="45">
        <f>RANK(P23,P$3:P$100,1)</f>
        <v>21</v>
      </c>
      <c r="R23" s="40"/>
    </row>
    <row r="24" spans="1:18" x14ac:dyDescent="0.2">
      <c r="A24" s="34">
        <v>48</v>
      </c>
      <c r="B24" s="59">
        <v>47</v>
      </c>
      <c r="C24" s="48" t="s">
        <v>58</v>
      </c>
      <c r="D24" s="67" t="s">
        <v>166</v>
      </c>
      <c r="E24" s="180" t="s">
        <v>127</v>
      </c>
      <c r="F24" s="64" t="s">
        <v>289</v>
      </c>
      <c r="G24" s="145" t="str">
        <f>IF(ISNUMBER(F24),RANK(F24,F$3:F$100,1),"")</f>
        <v/>
      </c>
      <c r="H24" s="147" t="str">
        <f>IF(ISNUMBER(G24),IF(11-G24&lt;=0,"",11-G24-(COUNTIF(G:G,G24)-1)/2),"")</f>
        <v/>
      </c>
      <c r="I24" s="147" t="str">
        <f>IF(ISNUMBER(G24),IF(11-G24&lt;=0,"",11-G24-(COUNTIF(G:G,G24)-1)/2),"")</f>
        <v/>
      </c>
      <c r="J24" s="167">
        <f>IF(ISNUMBER(F24),F24,90)</f>
        <v>90</v>
      </c>
      <c r="K24" s="90">
        <v>23.39</v>
      </c>
      <c r="L24" s="145">
        <f>IF(ISNUMBER(K24),RANK(K24,K$3:K$100,1),"")</f>
        <v>17</v>
      </c>
      <c r="M24" s="147" t="str">
        <f>IF(ISNUMBER(L24),IF(11-L24&lt;=0,"",11-L24-(COUNTIF(L:L,L24)-1)/2),"")</f>
        <v/>
      </c>
      <c r="N24" s="147" t="str">
        <f>IF(ISNUMBER(L24),IF(11-L24&lt;=0,"",11-L24-(COUNTIF(L:L,L24)-1)/2),"")</f>
        <v/>
      </c>
      <c r="O24" s="167">
        <f>IF(ISNUMBER(K24),K24,90)</f>
        <v>23.39</v>
      </c>
      <c r="P24" s="18">
        <f>J24+O24</f>
        <v>113.39</v>
      </c>
      <c r="Q24" s="45">
        <f>RANK(P24,P$3:P$100,1)</f>
        <v>22</v>
      </c>
      <c r="R24" s="40"/>
    </row>
    <row r="25" spans="1:18" x14ac:dyDescent="0.2">
      <c r="A25" s="34">
        <v>9</v>
      </c>
      <c r="B25" s="59">
        <v>1</v>
      </c>
      <c r="C25" s="104" t="s">
        <v>67</v>
      </c>
      <c r="D25" s="71" t="s">
        <v>261</v>
      </c>
      <c r="E25" s="75" t="s">
        <v>182</v>
      </c>
      <c r="F25" s="64" t="s">
        <v>289</v>
      </c>
      <c r="G25" s="145" t="str">
        <f>IF(ISNUMBER(F25),RANK(F25,F$3:F$100,1),"")</f>
        <v/>
      </c>
      <c r="H25" s="147" t="str">
        <f>IF(ISNUMBER(G25),IF(11-G25&lt;=0,"",11-G25-(COUNTIF(G:G,G25)-1)/2),"")</f>
        <v/>
      </c>
      <c r="I25" s="147" t="str">
        <f>IF(ISNUMBER(G25),IF(11-G25&lt;=0,"",11-G25-(COUNTIF(G:G,G25)-1)/2),"")</f>
        <v/>
      </c>
      <c r="J25" s="167">
        <f>IF(ISNUMBER(F25),F25,90)</f>
        <v>90</v>
      </c>
      <c r="K25" s="90" t="s">
        <v>289</v>
      </c>
      <c r="L25" s="145" t="str">
        <f>IF(ISNUMBER(K25),RANK(K25,K$3:K$100,1),"")</f>
        <v/>
      </c>
      <c r="M25" s="147" t="str">
        <f>IF(ISNUMBER(L25),IF(11-L25&lt;=0,"",11-L25-(COUNTIF(L:L,L25)-1)/2),"")</f>
        <v/>
      </c>
      <c r="N25" s="147" t="str">
        <f>IF(ISNUMBER(L25),IF(11-L25&lt;=0,"",11-L25-(COUNTIF(L:L,L25)-1)/2),"")</f>
        <v/>
      </c>
      <c r="O25" s="167">
        <f>IF(ISNUMBER(K25),K25,90)</f>
        <v>90</v>
      </c>
      <c r="P25" s="18">
        <f>J25+O25</f>
        <v>180</v>
      </c>
      <c r="Q25" s="45">
        <f>RANK(P25,P$3:P$100,1)</f>
        <v>23</v>
      </c>
      <c r="R25" s="39"/>
    </row>
    <row r="26" spans="1:18" x14ac:dyDescent="0.2">
      <c r="A26" s="34">
        <v>8</v>
      </c>
      <c r="B26" s="34">
        <v>4</v>
      </c>
      <c r="C26" s="104" t="s">
        <v>71</v>
      </c>
      <c r="D26" s="135" t="s">
        <v>76</v>
      </c>
      <c r="E26" s="75" t="s">
        <v>260</v>
      </c>
      <c r="F26" s="64" t="s">
        <v>289</v>
      </c>
      <c r="G26" s="145" t="str">
        <f>IF(ISNUMBER(F26),RANK(F26,F$3:F$100,1),"")</f>
        <v/>
      </c>
      <c r="H26" s="147" t="str">
        <f>IF(ISNUMBER(G26),IF(11-G26&lt;=0,"",11-G26-(COUNTIF(G:G,G26)-1)/2),"")</f>
        <v/>
      </c>
      <c r="I26" s="147" t="str">
        <f>IF(ISNUMBER(G26),IF(11-G26&lt;=0,"",11-G26-(COUNTIF(G:G,G26)-1)/2),"")</f>
        <v/>
      </c>
      <c r="J26" s="167">
        <f>IF(ISNUMBER(F26),F26,90)</f>
        <v>90</v>
      </c>
      <c r="K26" s="90" t="s">
        <v>289</v>
      </c>
      <c r="L26" s="145" t="str">
        <f>IF(ISNUMBER(K26),RANK(K26,K$3:K$100,1),"")</f>
        <v/>
      </c>
      <c r="M26" s="147" t="str">
        <f>IF(ISNUMBER(L26),IF(11-L26&lt;=0,"",11-L26-(COUNTIF(L:L,L26)-1)/2),"")</f>
        <v/>
      </c>
      <c r="N26" s="147" t="str">
        <f>IF(ISNUMBER(L26),IF(11-L26&lt;=0,"",11-L26-(COUNTIF(L:L,L26)-1)/2),"")</f>
        <v/>
      </c>
      <c r="O26" s="167">
        <f>IF(ISNUMBER(K26),K26,90)</f>
        <v>90</v>
      </c>
      <c r="P26" s="18">
        <f>J26+O26</f>
        <v>180</v>
      </c>
      <c r="Q26" s="45">
        <f>RANK(P26,P$3:P$100,1)</f>
        <v>23</v>
      </c>
      <c r="R26" s="39"/>
    </row>
    <row r="27" spans="1:18" x14ac:dyDescent="0.2">
      <c r="A27" s="34">
        <v>6</v>
      </c>
      <c r="B27" s="34">
        <v>5</v>
      </c>
      <c r="C27" s="104" t="s">
        <v>58</v>
      </c>
      <c r="D27" s="94" t="s">
        <v>171</v>
      </c>
      <c r="E27" s="180" t="s">
        <v>178</v>
      </c>
      <c r="F27" s="64" t="s">
        <v>289</v>
      </c>
      <c r="G27" s="145" t="str">
        <f>IF(ISNUMBER(F27),RANK(F27,F$3:F$100,1),"")</f>
        <v/>
      </c>
      <c r="H27" s="147" t="str">
        <f>IF(ISNUMBER(G27),IF(11-G27&lt;=0,"",11-G27-(COUNTIF(G:G,G27)-1)/2),"")</f>
        <v/>
      </c>
      <c r="I27" s="147" t="str">
        <f>IF(ISNUMBER(G27),IF(11-G27&lt;=0,"",11-G27-(COUNTIF(G:G,G27)-1)/2),"")</f>
        <v/>
      </c>
      <c r="J27" s="167">
        <f>IF(ISNUMBER(F27),F27,90)</f>
        <v>90</v>
      </c>
      <c r="K27" s="90" t="s">
        <v>289</v>
      </c>
      <c r="L27" s="145" t="str">
        <f>IF(ISNUMBER(K27),RANK(K27,K$3:K$100,1),"")</f>
        <v/>
      </c>
      <c r="M27" s="147" t="str">
        <f>IF(ISNUMBER(L27),IF(11-L27&lt;=0,"",11-L27-(COUNTIF(L:L,L27)-1)/2),"")</f>
        <v/>
      </c>
      <c r="N27" s="147" t="str">
        <f>IF(ISNUMBER(L27),IF(11-L27&lt;=0,"",11-L27-(COUNTIF(L:L,L27)-1)/2),"")</f>
        <v/>
      </c>
      <c r="O27" s="167">
        <f>IF(ISNUMBER(K27),K27,90)</f>
        <v>90</v>
      </c>
      <c r="P27" s="18">
        <f>J27+O27</f>
        <v>180</v>
      </c>
      <c r="Q27" s="45">
        <f>RANK(P27,P$3:P$100,1)</f>
        <v>23</v>
      </c>
      <c r="R27" s="39"/>
    </row>
    <row r="28" spans="1:18" x14ac:dyDescent="0.2">
      <c r="A28" s="34">
        <v>1</v>
      </c>
      <c r="B28" s="59">
        <v>6</v>
      </c>
      <c r="C28" s="104" t="s">
        <v>67</v>
      </c>
      <c r="D28" s="71" t="s">
        <v>75</v>
      </c>
      <c r="E28" s="80" t="s">
        <v>256</v>
      </c>
      <c r="F28" s="64" t="s">
        <v>289</v>
      </c>
      <c r="G28" s="145" t="str">
        <f>IF(ISNUMBER(F28),RANK(F28,F$3:F$100,1),"")</f>
        <v/>
      </c>
      <c r="H28" s="147" t="str">
        <f>IF(ISNUMBER(G28),IF(11-G28&lt;=0,"",11-G28-(COUNTIF(G:G,G28)-1)/2),"")</f>
        <v/>
      </c>
      <c r="I28" s="147" t="str">
        <f>IF(ISNUMBER(G28),IF(11-G28&lt;=0,"",11-G28-(COUNTIF(G:G,G28)-1)/2),"")</f>
        <v/>
      </c>
      <c r="J28" s="167">
        <f>IF(ISNUMBER(F28),F28,90)</f>
        <v>90</v>
      </c>
      <c r="K28" s="90" t="s">
        <v>289</v>
      </c>
      <c r="L28" s="145" t="str">
        <f>IF(ISNUMBER(K28),RANK(K28,K$3:K$100,1),"")</f>
        <v/>
      </c>
      <c r="M28" s="147" t="str">
        <f>IF(ISNUMBER(L28),IF(11-L28&lt;=0,"",11-L28-(COUNTIF(L:L,L28)-1)/2),"")</f>
        <v/>
      </c>
      <c r="N28" s="147" t="str">
        <f>IF(ISNUMBER(L28),IF(11-L28&lt;=0,"",11-L28-(COUNTIF(L:L,L28)-1)/2),"")</f>
        <v/>
      </c>
      <c r="O28" s="167">
        <f>IF(ISNUMBER(K28),K28,90)</f>
        <v>90</v>
      </c>
      <c r="P28" s="18">
        <f>J28+O28</f>
        <v>180</v>
      </c>
      <c r="Q28" s="45">
        <f>RANK(P28,P$3:P$100,1)</f>
        <v>23</v>
      </c>
      <c r="R28" s="39"/>
    </row>
    <row r="29" spans="1:18" x14ac:dyDescent="0.2">
      <c r="A29" s="34">
        <v>39</v>
      </c>
      <c r="B29" s="34">
        <v>7</v>
      </c>
      <c r="C29" s="170" t="s">
        <v>61</v>
      </c>
      <c r="D29" s="180" t="s">
        <v>175</v>
      </c>
      <c r="E29" s="180" t="s">
        <v>162</v>
      </c>
      <c r="F29" s="64" t="s">
        <v>289</v>
      </c>
      <c r="G29" s="145" t="str">
        <f>IF(ISNUMBER(F29),RANK(F29,F$3:F$100,1),"")</f>
        <v/>
      </c>
      <c r="H29" s="147" t="str">
        <f>IF(ISNUMBER(G29),IF(11-G29&lt;=0,"",11-G29-(COUNTIF(G:G,G29)-1)/2),"")</f>
        <v/>
      </c>
      <c r="I29" s="147" t="str">
        <f>IF(ISNUMBER(G29),IF(11-G29&lt;=0,"",11-G29-(COUNTIF(G:G,G29)-1)/2),"")</f>
        <v/>
      </c>
      <c r="J29" s="167">
        <f>IF(ISNUMBER(F29),F29,90)</f>
        <v>90</v>
      </c>
      <c r="K29" s="90" t="s">
        <v>289</v>
      </c>
      <c r="L29" s="145" t="str">
        <f>IF(ISNUMBER(K29),RANK(K29,K$3:K$100,1),"")</f>
        <v/>
      </c>
      <c r="M29" s="147" t="str">
        <f>IF(ISNUMBER(L29),IF(11-L29&lt;=0,"",11-L29-(COUNTIF(L:L,L29)-1)/2),"")</f>
        <v/>
      </c>
      <c r="N29" s="147" t="str">
        <f>IF(ISNUMBER(L29),IF(11-L29&lt;=0,"",11-L29-(COUNTIF(L:L,L29)-1)/2),"")</f>
        <v/>
      </c>
      <c r="O29" s="167">
        <f>IF(ISNUMBER(K29),K29,90)</f>
        <v>90</v>
      </c>
      <c r="P29" s="18">
        <f>J29+O29</f>
        <v>180</v>
      </c>
      <c r="Q29" s="45">
        <f>RANK(P29,P$3:P$100,1)</f>
        <v>23</v>
      </c>
      <c r="R29" s="39"/>
    </row>
    <row r="30" spans="1:18" x14ac:dyDescent="0.2">
      <c r="A30" s="34">
        <v>53</v>
      </c>
      <c r="B30" s="34">
        <v>9</v>
      </c>
      <c r="C30" s="172" t="s">
        <v>61</v>
      </c>
      <c r="D30" s="67" t="s">
        <v>154</v>
      </c>
      <c r="E30" s="80" t="s">
        <v>286</v>
      </c>
      <c r="F30" s="64" t="s">
        <v>289</v>
      </c>
      <c r="G30" s="145" t="str">
        <f>IF(ISNUMBER(F30),RANK(F30,F$3:F$100,1),"")</f>
        <v/>
      </c>
      <c r="H30" s="147" t="str">
        <f>IF(ISNUMBER(G30),IF(11-G30&lt;=0,"",11-G30-(COUNTIF(G:G,G30)-1)/2),"")</f>
        <v/>
      </c>
      <c r="I30" s="147" t="str">
        <f>IF(ISNUMBER(G30),IF(11-G30&lt;=0,"",11-G30-(COUNTIF(G:G,G30)-1)/2),"")</f>
        <v/>
      </c>
      <c r="J30" s="167">
        <f>IF(ISNUMBER(F30),F30,90)</f>
        <v>90</v>
      </c>
      <c r="K30" s="90" t="s">
        <v>289</v>
      </c>
      <c r="L30" s="145" t="str">
        <f>IF(ISNUMBER(K30),RANK(K30,K$3:K$100,1),"")</f>
        <v/>
      </c>
      <c r="M30" s="147" t="str">
        <f>IF(ISNUMBER(L30),IF(11-L30&lt;=0,"",11-L30-(COUNTIF(L:L,L30)-1)/2),"")</f>
        <v/>
      </c>
      <c r="N30" s="147" t="str">
        <f>IF(ISNUMBER(L30),IF(11-L30&lt;=0,"",11-L30-(COUNTIF(L:L,L30)-1)/2),"")</f>
        <v/>
      </c>
      <c r="O30" s="167">
        <f>IF(ISNUMBER(K30),K30,90)</f>
        <v>90</v>
      </c>
      <c r="P30" s="18">
        <f>J30+O30</f>
        <v>180</v>
      </c>
      <c r="Q30" s="45">
        <f>RANK(P30,P$3:P$100,1)</f>
        <v>23</v>
      </c>
      <c r="R30" s="39"/>
    </row>
    <row r="31" spans="1:18" s="13" customFormat="1" x14ac:dyDescent="0.2">
      <c r="A31" s="34">
        <v>2</v>
      </c>
      <c r="B31" s="59">
        <v>10</v>
      </c>
      <c r="C31" s="118" t="s">
        <v>64</v>
      </c>
      <c r="D31" s="103" t="s">
        <v>257</v>
      </c>
      <c r="E31" s="103" t="s">
        <v>258</v>
      </c>
      <c r="F31" s="90" t="s">
        <v>289</v>
      </c>
      <c r="G31" s="145" t="str">
        <f>IF(ISNUMBER(F31),RANK(F31,F$3:F$100,1),"")</f>
        <v/>
      </c>
      <c r="H31" s="147" t="str">
        <f>IF(ISNUMBER(G31),IF(11-G31&lt;=0,"",11-G31-(COUNTIF(G:G,G31)-1)/2),"")</f>
        <v/>
      </c>
      <c r="I31" s="147" t="str">
        <f>IF(ISNUMBER(G31),IF(11-G31&lt;=0,"",11-G31-(COUNTIF(G:G,G31)-1)/2),"")</f>
        <v/>
      </c>
      <c r="J31" s="167">
        <f>IF(ISNUMBER(F31),F31,90)</f>
        <v>90</v>
      </c>
      <c r="K31" s="90" t="s">
        <v>289</v>
      </c>
      <c r="L31" s="145" t="str">
        <f>IF(ISNUMBER(K31),RANK(K31,K$3:K$100,1),"")</f>
        <v/>
      </c>
      <c r="M31" s="147" t="str">
        <f>IF(ISNUMBER(L31),IF(11-L31&lt;=0,"",11-L31-(COUNTIF(L:L,L31)-1)/2),"")</f>
        <v/>
      </c>
      <c r="N31" s="147" t="str">
        <f>IF(ISNUMBER(L31),IF(11-L31&lt;=0,"",11-L31-(COUNTIF(L:L,L31)-1)/2),"")</f>
        <v/>
      </c>
      <c r="O31" s="167">
        <f>IF(ISNUMBER(K31),K31,90)</f>
        <v>90</v>
      </c>
      <c r="P31" s="18">
        <f>J31+O31</f>
        <v>180</v>
      </c>
      <c r="Q31" s="45">
        <f>RANK(P31,P$3:P$100,1)</f>
        <v>23</v>
      </c>
      <c r="R31" s="39"/>
    </row>
    <row r="32" spans="1:18" x14ac:dyDescent="0.2">
      <c r="A32" s="59">
        <v>13</v>
      </c>
      <c r="B32" s="59">
        <v>11</v>
      </c>
      <c r="C32" s="116" t="s">
        <v>56</v>
      </c>
      <c r="D32" s="67" t="s">
        <v>264</v>
      </c>
      <c r="E32" s="98" t="s">
        <v>161</v>
      </c>
      <c r="F32" s="64" t="s">
        <v>289</v>
      </c>
      <c r="G32" s="145" t="str">
        <f>IF(ISNUMBER(F32),RANK(F32,F$3:F$100,1),"")</f>
        <v/>
      </c>
      <c r="H32" s="147" t="str">
        <f>IF(ISNUMBER(G32),IF(11-G32&lt;=0,"",11-G32-(COUNTIF(G:G,G32)-1)/2),"")</f>
        <v/>
      </c>
      <c r="I32" s="147" t="str">
        <f>IF(ISNUMBER(G32),IF(11-G32&lt;=0,"",11-G32-(COUNTIF(G:G,G32)-1)/2),"")</f>
        <v/>
      </c>
      <c r="J32" s="167">
        <f>IF(ISNUMBER(F32),F32,90)</f>
        <v>90</v>
      </c>
      <c r="K32" s="90" t="s">
        <v>289</v>
      </c>
      <c r="L32" s="145" t="str">
        <f>IF(ISNUMBER(K32),RANK(K32,K$3:K$100,1),"")</f>
        <v/>
      </c>
      <c r="M32" s="147" t="str">
        <f>IF(ISNUMBER(L32),IF(11-L32&lt;=0,"",11-L32-(COUNTIF(L:L,L32)-1)/2),"")</f>
        <v/>
      </c>
      <c r="N32" s="147" t="str">
        <f>IF(ISNUMBER(L32),IF(11-L32&lt;=0,"",11-L32-(COUNTIF(L:L,L32)-1)/2),"")</f>
        <v/>
      </c>
      <c r="O32" s="167">
        <f>IF(ISNUMBER(K32),K32,90)</f>
        <v>90</v>
      </c>
      <c r="P32" s="18">
        <f>J32+O32</f>
        <v>180</v>
      </c>
      <c r="Q32" s="45">
        <f>RANK(P32,P$3:P$100,1)</f>
        <v>23</v>
      </c>
      <c r="R32" s="39"/>
    </row>
    <row r="33" spans="1:18" x14ac:dyDescent="0.2">
      <c r="A33" s="34">
        <v>10</v>
      </c>
      <c r="B33" s="59">
        <v>12</v>
      </c>
      <c r="C33" s="118" t="s">
        <v>109</v>
      </c>
      <c r="D33" s="69" t="s">
        <v>158</v>
      </c>
      <c r="E33" s="80" t="s">
        <v>172</v>
      </c>
      <c r="F33" s="64" t="s">
        <v>289</v>
      </c>
      <c r="G33" s="145" t="str">
        <f>IF(ISNUMBER(F33),RANK(F33,F$3:F$100,1),"")</f>
        <v/>
      </c>
      <c r="H33" s="147" t="str">
        <f>IF(ISNUMBER(G33),IF(11-G33&lt;=0,"",11-G33-(COUNTIF(G:G,G33)-1)/2),"")</f>
        <v/>
      </c>
      <c r="I33" s="147" t="str">
        <f>IF(ISNUMBER(G33),IF(11-G33&lt;=0,"",11-G33-(COUNTIF(G:G,G33)-1)/2),"")</f>
        <v/>
      </c>
      <c r="J33" s="167">
        <f>IF(ISNUMBER(F33),F33,90)</f>
        <v>90</v>
      </c>
      <c r="K33" s="90" t="s">
        <v>289</v>
      </c>
      <c r="L33" s="145" t="str">
        <f>IF(ISNUMBER(K33),RANK(K33,K$3:K$100,1),"")</f>
        <v/>
      </c>
      <c r="M33" s="147" t="str">
        <f>IF(ISNUMBER(L33),IF(11-L33&lt;=0,"",11-L33-(COUNTIF(L:L,L33)-1)/2),"")</f>
        <v/>
      </c>
      <c r="N33" s="147" t="str">
        <f>IF(ISNUMBER(L33),IF(11-L33&lt;=0,"",11-L33-(COUNTIF(L:L,L33)-1)/2),"")</f>
        <v/>
      </c>
      <c r="O33" s="167">
        <f>IF(ISNUMBER(K33),K33,90)</f>
        <v>90</v>
      </c>
      <c r="P33" s="18">
        <f>J33+O33</f>
        <v>180</v>
      </c>
      <c r="Q33" s="45">
        <f>RANK(P33,P$3:P$100,1)</f>
        <v>23</v>
      </c>
      <c r="R33" s="40"/>
    </row>
    <row r="34" spans="1:18" x14ac:dyDescent="0.2">
      <c r="A34" s="34">
        <v>49</v>
      </c>
      <c r="B34" s="34">
        <v>13</v>
      </c>
      <c r="C34" s="48" t="s">
        <v>58</v>
      </c>
      <c r="D34" s="67" t="s">
        <v>283</v>
      </c>
      <c r="E34" s="80" t="s">
        <v>284</v>
      </c>
      <c r="F34" s="64" t="s">
        <v>289</v>
      </c>
      <c r="G34" s="145" t="str">
        <f>IF(ISNUMBER(F34),RANK(F34,F$3:F$100,1),"")</f>
        <v/>
      </c>
      <c r="H34" s="147" t="str">
        <f>IF(ISNUMBER(G34),IF(11-G34&lt;=0,"",11-G34-(COUNTIF(G:G,G34)-1)/2),"")</f>
        <v/>
      </c>
      <c r="I34" s="147" t="str">
        <f>IF(ISNUMBER(G34),IF(11-G34&lt;=0,"",11-G34-(COUNTIF(G:G,G34)-1)/2),"")</f>
        <v/>
      </c>
      <c r="J34" s="167">
        <f>IF(ISNUMBER(F34),F34,90)</f>
        <v>90</v>
      </c>
      <c r="K34" s="90" t="s">
        <v>289</v>
      </c>
      <c r="L34" s="145" t="str">
        <f>IF(ISNUMBER(K34),RANK(K34,K$3:K$100,1),"")</f>
        <v/>
      </c>
      <c r="M34" s="147" t="str">
        <f>IF(ISNUMBER(L34),IF(11-L34&lt;=0,"",11-L34-(COUNTIF(L:L,L34)-1)/2),"")</f>
        <v/>
      </c>
      <c r="N34" s="147" t="str">
        <f>IF(ISNUMBER(L34),IF(11-L34&lt;=0,"",11-L34-(COUNTIF(L:L,L34)-1)/2),"")</f>
        <v/>
      </c>
      <c r="O34" s="167">
        <f>IF(ISNUMBER(K34),K34,90)</f>
        <v>90</v>
      </c>
      <c r="P34" s="18">
        <f>J34+O34</f>
        <v>180</v>
      </c>
      <c r="Q34" s="45">
        <f>RANK(P34,P$3:P$100,1)</f>
        <v>23</v>
      </c>
      <c r="R34" s="40"/>
    </row>
    <row r="35" spans="1:18" x14ac:dyDescent="0.2">
      <c r="A35" s="34">
        <v>31</v>
      </c>
      <c r="B35" s="34">
        <v>14</v>
      </c>
      <c r="C35" s="104" t="s">
        <v>61</v>
      </c>
      <c r="D35" s="171" t="s">
        <v>240</v>
      </c>
      <c r="E35" s="80" t="s">
        <v>194</v>
      </c>
      <c r="F35" s="64" t="s">
        <v>289</v>
      </c>
      <c r="G35" s="145" t="str">
        <f>IF(ISNUMBER(F35),RANK(F35,F$3:F$100,1),"")</f>
        <v/>
      </c>
      <c r="H35" s="147" t="str">
        <f>IF(ISNUMBER(G35),IF(11-G35&lt;=0,"",11-G35-(COUNTIF(G:G,G35)-1)/2),"")</f>
        <v/>
      </c>
      <c r="I35" s="147" t="str">
        <f>IF(ISNUMBER(G35),IF(11-G35&lt;=0,"",11-G35-(COUNTIF(G:G,G35)-1)/2),"")</f>
        <v/>
      </c>
      <c r="J35" s="167">
        <f>IF(ISNUMBER(F35),F35,90)</f>
        <v>90</v>
      </c>
      <c r="K35" s="90" t="s">
        <v>289</v>
      </c>
      <c r="L35" s="145" t="str">
        <f>IF(ISNUMBER(K35),RANK(K35,K$3:K$100,1),"")</f>
        <v/>
      </c>
      <c r="M35" s="147" t="str">
        <f>IF(ISNUMBER(L35),IF(11-L35&lt;=0,"",11-L35-(COUNTIF(L:L,L35)-1)/2),"")</f>
        <v/>
      </c>
      <c r="N35" s="147" t="str">
        <f>IF(ISNUMBER(L35),IF(11-L35&lt;=0,"",11-L35-(COUNTIF(L:L,L35)-1)/2),"")</f>
        <v/>
      </c>
      <c r="O35" s="167">
        <f>IF(ISNUMBER(K35),K35,90)</f>
        <v>90</v>
      </c>
      <c r="P35" s="18">
        <f>J35+O35</f>
        <v>180</v>
      </c>
      <c r="Q35" s="45">
        <f>RANK(P35,P$3:P$100,1)</f>
        <v>23</v>
      </c>
      <c r="R35" s="39"/>
    </row>
    <row r="36" spans="1:18" x14ac:dyDescent="0.2">
      <c r="A36" s="34">
        <v>47</v>
      </c>
      <c r="B36" s="34">
        <v>15</v>
      </c>
      <c r="C36" s="48" t="s">
        <v>58</v>
      </c>
      <c r="D36" s="71" t="s">
        <v>93</v>
      </c>
      <c r="E36" s="75" t="s">
        <v>80</v>
      </c>
      <c r="F36" s="64" t="s">
        <v>289</v>
      </c>
      <c r="G36" s="145" t="str">
        <f>IF(ISNUMBER(F36),RANK(F36,F$3:F$100,1),"")</f>
        <v/>
      </c>
      <c r="H36" s="147" t="str">
        <f>IF(ISNUMBER(G36),IF(11-G36&lt;=0,"",11-G36-(COUNTIF(G:G,G36)-1)/2),"")</f>
        <v/>
      </c>
      <c r="I36" s="147" t="str">
        <f>IF(ISNUMBER(G36),IF(11-G36&lt;=0,"",11-G36-(COUNTIF(G:G,G36)-1)/2),"")</f>
        <v/>
      </c>
      <c r="J36" s="167">
        <f>IF(ISNUMBER(F36),F36,90)</f>
        <v>90</v>
      </c>
      <c r="K36" s="90" t="s">
        <v>289</v>
      </c>
      <c r="L36" s="145" t="str">
        <f>IF(ISNUMBER(K36),RANK(K36,K$3:K$100,1),"")</f>
        <v/>
      </c>
      <c r="M36" s="147" t="str">
        <f>IF(ISNUMBER(L36),IF(11-L36&lt;=0,"",11-L36-(COUNTIF(L:L,L36)-1)/2),"")</f>
        <v/>
      </c>
      <c r="N36" s="147" t="str">
        <f>IF(ISNUMBER(L36),IF(11-L36&lt;=0,"",11-L36-(COUNTIF(L:L,L36)-1)/2),"")</f>
        <v/>
      </c>
      <c r="O36" s="167">
        <f>IF(ISNUMBER(K36),K36,90)</f>
        <v>90</v>
      </c>
      <c r="P36" s="18">
        <f>J36+O36</f>
        <v>180</v>
      </c>
      <c r="Q36" s="45">
        <f>RANK(P36,P$3:P$100,1)</f>
        <v>23</v>
      </c>
      <c r="R36" s="39"/>
    </row>
    <row r="37" spans="1:18" x14ac:dyDescent="0.2">
      <c r="A37" s="34">
        <v>24</v>
      </c>
      <c r="B37" s="34">
        <v>17</v>
      </c>
      <c r="C37" s="104" t="s">
        <v>56</v>
      </c>
      <c r="D37" s="67" t="s">
        <v>100</v>
      </c>
      <c r="E37" s="80" t="s">
        <v>94</v>
      </c>
      <c r="F37" s="64" t="s">
        <v>289</v>
      </c>
      <c r="G37" s="145" t="str">
        <f>IF(ISNUMBER(F37),RANK(F37,F$3:F$100,1),"")</f>
        <v/>
      </c>
      <c r="H37" s="147" t="str">
        <f>IF(ISNUMBER(G37),IF(11-G37&lt;=0,"",11-G37-(COUNTIF(G:G,G37)-1)/2),"")</f>
        <v/>
      </c>
      <c r="I37" s="147" t="str">
        <f>IF(ISNUMBER(G37),IF(11-G37&lt;=0,"",11-G37-(COUNTIF(G:G,G37)-1)/2),"")</f>
        <v/>
      </c>
      <c r="J37" s="167">
        <f>IF(ISNUMBER(F37),F37,90)</f>
        <v>90</v>
      </c>
      <c r="K37" s="90" t="s">
        <v>289</v>
      </c>
      <c r="L37" s="145" t="str">
        <f>IF(ISNUMBER(K37),RANK(K37,K$3:K$100,1),"")</f>
        <v/>
      </c>
      <c r="M37" s="147" t="str">
        <f>IF(ISNUMBER(L37),IF(11-L37&lt;=0,"",11-L37-(COUNTIF(L:L,L37)-1)/2),"")</f>
        <v/>
      </c>
      <c r="N37" s="147" t="str">
        <f>IF(ISNUMBER(L37),IF(11-L37&lt;=0,"",11-L37-(COUNTIF(L:L,L37)-1)/2),"")</f>
        <v/>
      </c>
      <c r="O37" s="167">
        <f>IF(ISNUMBER(K37),K37,90)</f>
        <v>90</v>
      </c>
      <c r="P37" s="18">
        <f>J37+O37</f>
        <v>180</v>
      </c>
      <c r="Q37" s="45">
        <f>RANK(P37,P$3:P$100,1)</f>
        <v>23</v>
      </c>
      <c r="R37" s="40"/>
    </row>
    <row r="38" spans="1:18" x14ac:dyDescent="0.2">
      <c r="A38" s="34">
        <v>12</v>
      </c>
      <c r="B38" s="34">
        <v>18</v>
      </c>
      <c r="C38" s="104" t="s">
        <v>61</v>
      </c>
      <c r="D38" s="71" t="s">
        <v>143</v>
      </c>
      <c r="E38" s="75" t="s">
        <v>263</v>
      </c>
      <c r="F38" s="64" t="s">
        <v>289</v>
      </c>
      <c r="G38" s="145" t="str">
        <f>IF(ISNUMBER(F38),RANK(F38,F$3:F$100,1),"")</f>
        <v/>
      </c>
      <c r="H38" s="147" t="str">
        <f>IF(ISNUMBER(G38),IF(11-G38&lt;=0,"",11-G38-(COUNTIF(G:G,G38)-1)/2),"")</f>
        <v/>
      </c>
      <c r="I38" s="147" t="str">
        <f>IF(ISNUMBER(G38),IF(11-G38&lt;=0,"",11-G38-(COUNTIF(G:G,G38)-1)/2),"")</f>
        <v/>
      </c>
      <c r="J38" s="167">
        <f>IF(ISNUMBER(F38),F38,90)</f>
        <v>90</v>
      </c>
      <c r="K38" s="90" t="s">
        <v>289</v>
      </c>
      <c r="L38" s="145" t="str">
        <f>IF(ISNUMBER(K38),RANK(K38,K$3:K$100,1),"")</f>
        <v/>
      </c>
      <c r="M38" s="147" t="str">
        <f>IF(ISNUMBER(L38),IF(11-L38&lt;=0,"",11-L38-(COUNTIF(L:L,L38)-1)/2),"")</f>
        <v/>
      </c>
      <c r="N38" s="147" t="str">
        <f>IF(ISNUMBER(L38),IF(11-L38&lt;=0,"",11-L38-(COUNTIF(L:L,L38)-1)/2),"")</f>
        <v/>
      </c>
      <c r="O38" s="167">
        <f>IF(ISNUMBER(K38),K38,90)</f>
        <v>90</v>
      </c>
      <c r="P38" s="18">
        <f>J38+O38</f>
        <v>180</v>
      </c>
      <c r="Q38" s="45">
        <f>RANK(P38,P$3:P$100,1)</f>
        <v>23</v>
      </c>
      <c r="R38" s="40"/>
    </row>
    <row r="39" spans="1:18" x14ac:dyDescent="0.2">
      <c r="A39" s="34">
        <v>38</v>
      </c>
      <c r="B39" s="34">
        <v>20</v>
      </c>
      <c r="C39" s="115" t="s">
        <v>61</v>
      </c>
      <c r="D39" s="67" t="s">
        <v>279</v>
      </c>
      <c r="E39" s="80" t="s">
        <v>62</v>
      </c>
      <c r="F39" s="64" t="s">
        <v>289</v>
      </c>
      <c r="G39" s="145" t="str">
        <f>IF(ISNUMBER(F39),RANK(F39,F$3:F$100,1),"")</f>
        <v/>
      </c>
      <c r="H39" s="147" t="str">
        <f>IF(ISNUMBER(G39),IF(11-G39&lt;=0,"",11-G39-(COUNTIF(G:G,G39)-1)/2),"")</f>
        <v/>
      </c>
      <c r="I39" s="147" t="str">
        <f>IF(ISNUMBER(G39),IF(11-G39&lt;=0,"",11-G39-(COUNTIF(G:G,G39)-1)/2),"")</f>
        <v/>
      </c>
      <c r="J39" s="167">
        <f>IF(ISNUMBER(F39),F39,90)</f>
        <v>90</v>
      </c>
      <c r="K39" s="90" t="s">
        <v>289</v>
      </c>
      <c r="L39" s="145" t="str">
        <f>IF(ISNUMBER(K39),RANK(K39,K$3:K$100,1),"")</f>
        <v/>
      </c>
      <c r="M39" s="147" t="str">
        <f>IF(ISNUMBER(L39),IF(11-L39&lt;=0,"",11-L39-(COUNTIF(L:L,L39)-1)/2),"")</f>
        <v/>
      </c>
      <c r="N39" s="147" t="str">
        <f>IF(ISNUMBER(L39),IF(11-L39&lt;=0,"",11-L39-(COUNTIF(L:L,L39)-1)/2),"")</f>
        <v/>
      </c>
      <c r="O39" s="167">
        <f>IF(ISNUMBER(K39),K39,90)</f>
        <v>90</v>
      </c>
      <c r="P39" s="18">
        <f>J39+O39</f>
        <v>180</v>
      </c>
      <c r="Q39" s="45">
        <f>RANK(P39,P$3:P$100,1)</f>
        <v>23</v>
      </c>
      <c r="R39" s="39"/>
    </row>
    <row r="40" spans="1:18" x14ac:dyDescent="0.2">
      <c r="A40" s="34">
        <v>36</v>
      </c>
      <c r="B40" s="34">
        <v>21</v>
      </c>
      <c r="C40" s="104" t="s">
        <v>56</v>
      </c>
      <c r="D40" s="67" t="s">
        <v>81</v>
      </c>
      <c r="E40" s="80" t="s">
        <v>156</v>
      </c>
      <c r="F40" s="64" t="s">
        <v>289</v>
      </c>
      <c r="G40" s="145" t="str">
        <f>IF(ISNUMBER(F40),RANK(F40,F$3:F$100,1),"")</f>
        <v/>
      </c>
      <c r="H40" s="147" t="str">
        <f>IF(ISNUMBER(G40),IF(11-G40&lt;=0,"",11-G40-(COUNTIF(G:G,G40)-1)/2),"")</f>
        <v/>
      </c>
      <c r="I40" s="147" t="str">
        <f>IF(ISNUMBER(G40),IF(11-G40&lt;=0,"",11-G40-(COUNTIF(G:G,G40)-1)/2),"")</f>
        <v/>
      </c>
      <c r="J40" s="167">
        <f>IF(ISNUMBER(F40),F40,90)</f>
        <v>90</v>
      </c>
      <c r="K40" s="90" t="s">
        <v>289</v>
      </c>
      <c r="L40" s="145" t="str">
        <f>IF(ISNUMBER(K40),RANK(K40,K$3:K$100,1),"")</f>
        <v/>
      </c>
      <c r="M40" s="147" t="str">
        <f>IF(ISNUMBER(L40),IF(11-L40&lt;=0,"",11-L40-(COUNTIF(L:L,L40)-1)/2),"")</f>
        <v/>
      </c>
      <c r="N40" s="147" t="str">
        <f>IF(ISNUMBER(L40),IF(11-L40&lt;=0,"",11-L40-(COUNTIF(L:L,L40)-1)/2),"")</f>
        <v/>
      </c>
      <c r="O40" s="167">
        <f>IF(ISNUMBER(K40),K40,90)</f>
        <v>90</v>
      </c>
      <c r="P40" s="18">
        <f>J40+O40</f>
        <v>180</v>
      </c>
      <c r="Q40" s="45">
        <f>RANK(P40,P$3:P$100,1)</f>
        <v>23</v>
      </c>
      <c r="R40" s="39"/>
    </row>
    <row r="41" spans="1:18" x14ac:dyDescent="0.2">
      <c r="A41" s="34">
        <v>35</v>
      </c>
      <c r="B41" s="34">
        <v>22</v>
      </c>
      <c r="C41" s="104" t="s">
        <v>61</v>
      </c>
      <c r="D41" s="67" t="s">
        <v>144</v>
      </c>
      <c r="E41" s="80" t="s">
        <v>107</v>
      </c>
      <c r="F41" s="64" t="s">
        <v>289</v>
      </c>
      <c r="G41" s="145" t="str">
        <f>IF(ISNUMBER(F41),RANK(F41,F$3:F$100,1),"")</f>
        <v/>
      </c>
      <c r="H41" s="147" t="str">
        <f>IF(ISNUMBER(G41),IF(11-G41&lt;=0,"",11-G41-(COUNTIF(G:G,G41)-1)/2),"")</f>
        <v/>
      </c>
      <c r="I41" s="147" t="str">
        <f>IF(ISNUMBER(G41),IF(11-G41&lt;=0,"",11-G41-(COUNTIF(G:G,G41)-1)/2),"")</f>
        <v/>
      </c>
      <c r="J41" s="167">
        <f>IF(ISNUMBER(F41),F41,90)</f>
        <v>90</v>
      </c>
      <c r="K41" s="90" t="s">
        <v>289</v>
      </c>
      <c r="L41" s="145" t="str">
        <f>IF(ISNUMBER(K41),RANK(K41,K$3:K$100,1),"")</f>
        <v/>
      </c>
      <c r="M41" s="147" t="str">
        <f>IF(ISNUMBER(L41),IF(11-L41&lt;=0,"",11-L41-(COUNTIF(L:L,L41)-1)/2),"")</f>
        <v/>
      </c>
      <c r="N41" s="147" t="str">
        <f>IF(ISNUMBER(L41),IF(11-L41&lt;=0,"",11-L41-(COUNTIF(L:L,L41)-1)/2),"")</f>
        <v/>
      </c>
      <c r="O41" s="167">
        <f>IF(ISNUMBER(K41),K41,90)</f>
        <v>90</v>
      </c>
      <c r="P41" s="18">
        <f>J41+O41</f>
        <v>180</v>
      </c>
      <c r="Q41" s="45">
        <f>RANK(P41,P$3:P$100,1)</f>
        <v>23</v>
      </c>
      <c r="R41" s="39"/>
    </row>
    <row r="42" spans="1:18" x14ac:dyDescent="0.2">
      <c r="A42" s="34">
        <v>33</v>
      </c>
      <c r="B42" s="34">
        <v>23</v>
      </c>
      <c r="C42" s="104" t="s">
        <v>67</v>
      </c>
      <c r="D42" s="67" t="s">
        <v>137</v>
      </c>
      <c r="E42" s="80" t="s">
        <v>206</v>
      </c>
      <c r="F42" s="64" t="s">
        <v>289</v>
      </c>
      <c r="G42" s="145" t="str">
        <f>IF(ISNUMBER(F42),RANK(F42,F$3:F$100,1),"")</f>
        <v/>
      </c>
      <c r="H42" s="147" t="str">
        <f>IF(ISNUMBER(G42),IF(11-G42&lt;=0,"",11-G42-(COUNTIF(G:G,G42)-1)/2),"")</f>
        <v/>
      </c>
      <c r="I42" s="147" t="str">
        <f>IF(ISNUMBER(G42),IF(11-G42&lt;=0,"",11-G42-(COUNTIF(G:G,G42)-1)/2),"")</f>
        <v/>
      </c>
      <c r="J42" s="167">
        <f>IF(ISNUMBER(F42),F42,90)</f>
        <v>90</v>
      </c>
      <c r="K42" s="53" t="s">
        <v>289</v>
      </c>
      <c r="L42" s="145" t="str">
        <f>IF(ISNUMBER(K42),RANK(K42,K$3:K$100,1),"")</f>
        <v/>
      </c>
      <c r="M42" s="147" t="str">
        <f>IF(ISNUMBER(L42),IF(11-L42&lt;=0,"",11-L42-(COUNTIF(L:L,L42)-1)/2),"")</f>
        <v/>
      </c>
      <c r="N42" s="147" t="str">
        <f>IF(ISNUMBER(L42),IF(11-L42&lt;=0,"",11-L42-(COUNTIF(L:L,L42)-1)/2),"")</f>
        <v/>
      </c>
      <c r="O42" s="167">
        <f>IF(ISNUMBER(K42),K42,90)</f>
        <v>90</v>
      </c>
      <c r="P42" s="18">
        <f>J42+O42</f>
        <v>180</v>
      </c>
      <c r="Q42" s="45">
        <f>RANK(P42,P$3:P$100,1)</f>
        <v>23</v>
      </c>
      <c r="R42" s="39"/>
    </row>
    <row r="43" spans="1:18" x14ac:dyDescent="0.2">
      <c r="A43" s="34">
        <v>28</v>
      </c>
      <c r="B43" s="34">
        <v>29</v>
      </c>
      <c r="C43" s="104" t="s">
        <v>58</v>
      </c>
      <c r="D43" s="71" t="s">
        <v>224</v>
      </c>
      <c r="E43" s="75" t="s">
        <v>276</v>
      </c>
      <c r="F43" s="64" t="s">
        <v>289</v>
      </c>
      <c r="G43" s="145" t="str">
        <f>IF(ISNUMBER(F43),RANK(F43,F$3:F$100,1),"")</f>
        <v/>
      </c>
      <c r="H43" s="147" t="str">
        <f>IF(ISNUMBER(G43),IF(11-G43&lt;=0,"",11-G43-(COUNTIF(G:G,G43)-1)/2),"")</f>
        <v/>
      </c>
      <c r="I43" s="147" t="str">
        <f>IF(ISNUMBER(G43),IF(11-G43&lt;=0,"",11-G43-(COUNTIF(G:G,G43)-1)/2),"")</f>
        <v/>
      </c>
      <c r="J43" s="167">
        <f>IF(ISNUMBER(F43),F43,90)</f>
        <v>90</v>
      </c>
      <c r="K43" s="90" t="s">
        <v>289</v>
      </c>
      <c r="L43" s="145" t="str">
        <f>IF(ISNUMBER(K43),RANK(K43,K$3:K$100,1),"")</f>
        <v/>
      </c>
      <c r="M43" s="147" t="str">
        <f>IF(ISNUMBER(L43),IF(11-L43&lt;=0,"",11-L43-(COUNTIF(L:L,L43)-1)/2),"")</f>
        <v/>
      </c>
      <c r="N43" s="147" t="str">
        <f>IF(ISNUMBER(L43),IF(11-L43&lt;=0,"",11-L43-(COUNTIF(L:L,L43)-1)/2),"")</f>
        <v/>
      </c>
      <c r="O43" s="167">
        <f>IF(ISNUMBER(K43),K43,90)</f>
        <v>90</v>
      </c>
      <c r="P43" s="18">
        <f>J43+O43</f>
        <v>180</v>
      </c>
      <c r="Q43" s="45">
        <f>RANK(P43,P$3:P$100,1)</f>
        <v>23</v>
      </c>
      <c r="R43" s="40"/>
    </row>
    <row r="44" spans="1:18" x14ac:dyDescent="0.2">
      <c r="A44" s="34">
        <v>22</v>
      </c>
      <c r="B44" s="59">
        <v>31</v>
      </c>
      <c r="C44" s="115" t="s">
        <v>61</v>
      </c>
      <c r="D44" s="67" t="s">
        <v>123</v>
      </c>
      <c r="E44" s="80" t="s">
        <v>271</v>
      </c>
      <c r="F44" s="64" t="s">
        <v>289</v>
      </c>
      <c r="G44" s="145" t="str">
        <f>IF(ISNUMBER(F44),RANK(F44,F$3:F$100,1),"")</f>
        <v/>
      </c>
      <c r="H44" s="147" t="str">
        <f>IF(ISNUMBER(G44),IF(11-G44&lt;=0,"",11-G44-(COUNTIF(G:G,G44)-1)/2),"")</f>
        <v/>
      </c>
      <c r="I44" s="147" t="str">
        <f>IF(ISNUMBER(G44),IF(11-G44&lt;=0,"",11-G44-(COUNTIF(G:G,G44)-1)/2),"")</f>
        <v/>
      </c>
      <c r="J44" s="167">
        <f>IF(ISNUMBER(F44),F44,90)</f>
        <v>90</v>
      </c>
      <c r="K44" s="90" t="s">
        <v>289</v>
      </c>
      <c r="L44" s="145" t="str">
        <f>IF(ISNUMBER(K44),RANK(K44,K$3:K$100,1),"")</f>
        <v/>
      </c>
      <c r="M44" s="147" t="str">
        <f>IF(ISNUMBER(L44),IF(11-L44&lt;=0,"",11-L44-(COUNTIF(L:L,L44)-1)/2),"")</f>
        <v/>
      </c>
      <c r="N44" s="147" t="str">
        <f>IF(ISNUMBER(L44),IF(11-L44&lt;=0,"",11-L44-(COUNTIF(L:L,L44)-1)/2),"")</f>
        <v/>
      </c>
      <c r="O44" s="167">
        <f>IF(ISNUMBER(K44),K44,90)</f>
        <v>90</v>
      </c>
      <c r="P44" s="18">
        <f>J44+O44</f>
        <v>180</v>
      </c>
      <c r="Q44" s="45">
        <f>RANK(P44,P$3:P$100,1)</f>
        <v>23</v>
      </c>
      <c r="R44" s="39"/>
    </row>
    <row r="45" spans="1:18" x14ac:dyDescent="0.2">
      <c r="A45" s="34">
        <v>4</v>
      </c>
      <c r="B45" s="34">
        <v>33</v>
      </c>
      <c r="C45" s="115" t="s">
        <v>56</v>
      </c>
      <c r="D45" s="67" t="s">
        <v>146</v>
      </c>
      <c r="E45" s="80" t="s">
        <v>126</v>
      </c>
      <c r="F45" s="64" t="s">
        <v>289</v>
      </c>
      <c r="G45" s="145" t="str">
        <f>IF(ISNUMBER(F45),RANK(F45,F$3:F$100,1),"")</f>
        <v/>
      </c>
      <c r="H45" s="147" t="str">
        <f>IF(ISNUMBER(G45),IF(11-G45&lt;=0,"",11-G45-(COUNTIF(G:G,G45)-1)/2),"")</f>
        <v/>
      </c>
      <c r="I45" s="147" t="str">
        <f>IF(ISNUMBER(G45),IF(11-G45&lt;=0,"",11-G45-(COUNTIF(G:G,G45)-1)/2),"")</f>
        <v/>
      </c>
      <c r="J45" s="167">
        <f>IF(ISNUMBER(F45),F45,90)</f>
        <v>90</v>
      </c>
      <c r="K45" s="90" t="s">
        <v>289</v>
      </c>
      <c r="L45" s="145" t="str">
        <f>IF(ISNUMBER(K45),RANK(K45,K$3:K$100,1),"")</f>
        <v/>
      </c>
      <c r="M45" s="147" t="str">
        <f>IF(ISNUMBER(L45),IF(11-L45&lt;=0,"",11-L45-(COUNTIF(L:L,L45)-1)/2),"")</f>
        <v/>
      </c>
      <c r="N45" s="147" t="str">
        <f>IF(ISNUMBER(L45),IF(11-L45&lt;=0,"",11-L45-(COUNTIF(L:L,L45)-1)/2),"")</f>
        <v/>
      </c>
      <c r="O45" s="167">
        <f>IF(ISNUMBER(K45),K45,90)</f>
        <v>90</v>
      </c>
      <c r="P45" s="18">
        <f>J45+O45</f>
        <v>180</v>
      </c>
      <c r="Q45" s="45">
        <f>RANK(P45,P$3:P$100,1)</f>
        <v>23</v>
      </c>
      <c r="R45" s="39"/>
    </row>
    <row r="46" spans="1:18" x14ac:dyDescent="0.2">
      <c r="A46" s="34">
        <v>20</v>
      </c>
      <c r="B46" s="34">
        <v>34</v>
      </c>
      <c r="C46" s="104" t="s">
        <v>56</v>
      </c>
      <c r="D46" s="67" t="s">
        <v>187</v>
      </c>
      <c r="E46" s="80" t="s">
        <v>83</v>
      </c>
      <c r="F46" s="64" t="s">
        <v>289</v>
      </c>
      <c r="G46" s="145" t="str">
        <f>IF(ISNUMBER(F46),RANK(F46,F$3:F$100,1),"")</f>
        <v/>
      </c>
      <c r="H46" s="147" t="str">
        <f>IF(ISNUMBER(G46),IF(11-G46&lt;=0,"",11-G46-(COUNTIF(G:G,G46)-1)/2),"")</f>
        <v/>
      </c>
      <c r="I46" s="147" t="str">
        <f>IF(ISNUMBER(G46),IF(11-G46&lt;=0,"",11-G46-(COUNTIF(G:G,G46)-1)/2),"")</f>
        <v/>
      </c>
      <c r="J46" s="167">
        <f>IF(ISNUMBER(F46),F46,90)</f>
        <v>90</v>
      </c>
      <c r="K46" s="90" t="s">
        <v>289</v>
      </c>
      <c r="L46" s="145" t="str">
        <f>IF(ISNUMBER(K46),RANK(K46,K$3:K$100,1),"")</f>
        <v/>
      </c>
      <c r="M46" s="147" t="str">
        <f>IF(ISNUMBER(L46),IF(11-L46&lt;=0,"",11-L46-(COUNTIF(L:L,L46)-1)/2),"")</f>
        <v/>
      </c>
      <c r="N46" s="147" t="str">
        <f>IF(ISNUMBER(L46),IF(11-L46&lt;=0,"",11-L46-(COUNTIF(L:L,L46)-1)/2),"")</f>
        <v/>
      </c>
      <c r="O46" s="167">
        <f>IF(ISNUMBER(K46),K46,90)</f>
        <v>90</v>
      </c>
      <c r="P46" s="18">
        <f>J46+O46</f>
        <v>180</v>
      </c>
      <c r="Q46" s="45">
        <f>RANK(P46,P$3:P$100,1)</f>
        <v>23</v>
      </c>
      <c r="R46" s="39"/>
    </row>
    <row r="47" spans="1:18" x14ac:dyDescent="0.2">
      <c r="A47" s="34">
        <v>30</v>
      </c>
      <c r="B47" s="34">
        <v>35</v>
      </c>
      <c r="C47" s="121" t="s">
        <v>58</v>
      </c>
      <c r="D47" s="71" t="s">
        <v>192</v>
      </c>
      <c r="E47" s="75" t="s">
        <v>97</v>
      </c>
      <c r="F47" s="64" t="s">
        <v>289</v>
      </c>
      <c r="G47" s="145" t="str">
        <f>IF(ISNUMBER(F47),RANK(F47,F$3:F$100,1),"")</f>
        <v/>
      </c>
      <c r="H47" s="147" t="str">
        <f>IF(ISNUMBER(G47),IF(11-G47&lt;=0,"",11-G47-(COUNTIF(G:G,G47)-1)/2),"")</f>
        <v/>
      </c>
      <c r="I47" s="147" t="str">
        <f>IF(ISNUMBER(G47),IF(11-G47&lt;=0,"",11-G47-(COUNTIF(G:G,G47)-1)/2),"")</f>
        <v/>
      </c>
      <c r="J47" s="167">
        <f>IF(ISNUMBER(F47),F47,90)</f>
        <v>90</v>
      </c>
      <c r="K47" s="90" t="s">
        <v>289</v>
      </c>
      <c r="L47" s="145" t="str">
        <f>IF(ISNUMBER(K47),RANK(K47,K$3:K$100,1),"")</f>
        <v/>
      </c>
      <c r="M47" s="147" t="str">
        <f>IF(ISNUMBER(L47),IF(11-L47&lt;=0,"",11-L47-(COUNTIF(L:L,L47)-1)/2),"")</f>
        <v/>
      </c>
      <c r="N47" s="147" t="str">
        <f>IF(ISNUMBER(L47),IF(11-L47&lt;=0,"",11-L47-(COUNTIF(L:L,L47)-1)/2),"")</f>
        <v/>
      </c>
      <c r="O47" s="167">
        <f>IF(ISNUMBER(K47),K47,90)</f>
        <v>90</v>
      </c>
      <c r="P47" s="18">
        <f>J47+O47</f>
        <v>180</v>
      </c>
      <c r="Q47" s="45">
        <f>RANK(P47,P$3:P$100,1)</f>
        <v>23</v>
      </c>
      <c r="R47" s="39"/>
    </row>
    <row r="48" spans="1:18" x14ac:dyDescent="0.2">
      <c r="A48" s="34">
        <v>19</v>
      </c>
      <c r="B48" s="34">
        <v>36</v>
      </c>
      <c r="C48" s="121" t="s">
        <v>56</v>
      </c>
      <c r="D48" s="67" t="s">
        <v>183</v>
      </c>
      <c r="E48" s="31" t="s">
        <v>115</v>
      </c>
      <c r="F48" s="64" t="s">
        <v>289</v>
      </c>
      <c r="G48" s="145" t="str">
        <f>IF(ISNUMBER(F48),RANK(F48,F$3:F$100,1),"")</f>
        <v/>
      </c>
      <c r="H48" s="147" t="str">
        <f>IF(ISNUMBER(G48),IF(11-G48&lt;=0,"",11-G48-(COUNTIF(G:G,G48)-1)/2),"")</f>
        <v/>
      </c>
      <c r="I48" s="147" t="str">
        <f>IF(ISNUMBER(G48),IF(11-G48&lt;=0,"",11-G48-(COUNTIF(G:G,G48)-1)/2),"")</f>
        <v/>
      </c>
      <c r="J48" s="167">
        <f>IF(ISNUMBER(F48),F48,90)</f>
        <v>90</v>
      </c>
      <c r="K48" s="90" t="s">
        <v>289</v>
      </c>
      <c r="L48" s="145" t="str">
        <f>IF(ISNUMBER(K48),RANK(K48,K$3:K$100,1),"")</f>
        <v/>
      </c>
      <c r="M48" s="147" t="str">
        <f>IF(ISNUMBER(L48),IF(11-L48&lt;=0,"",11-L48-(COUNTIF(L:L,L48)-1)/2),"")</f>
        <v/>
      </c>
      <c r="N48" s="147" t="str">
        <f>IF(ISNUMBER(L48),IF(11-L48&lt;=0,"",11-L48-(COUNTIF(L:L,L48)-1)/2),"")</f>
        <v/>
      </c>
      <c r="O48" s="167">
        <f>IF(ISNUMBER(K48),K48,90)</f>
        <v>90</v>
      </c>
      <c r="P48" s="18">
        <f>J48+O48</f>
        <v>180</v>
      </c>
      <c r="Q48" s="45">
        <f>RANK(P48,P$3:P$100,1)</f>
        <v>23</v>
      </c>
      <c r="R48" s="40"/>
    </row>
    <row r="49" spans="1:18" x14ac:dyDescent="0.2">
      <c r="A49" s="34">
        <v>14</v>
      </c>
      <c r="B49" s="59">
        <v>38</v>
      </c>
      <c r="C49" s="121" t="s">
        <v>61</v>
      </c>
      <c r="D49" s="67" t="s">
        <v>265</v>
      </c>
      <c r="E49" s="80" t="s">
        <v>266</v>
      </c>
      <c r="F49" s="64" t="s">
        <v>289</v>
      </c>
      <c r="G49" s="145" t="str">
        <f>IF(ISNUMBER(F49),RANK(F49,F$3:F$100,1),"")</f>
        <v/>
      </c>
      <c r="H49" s="147" t="str">
        <f>IF(ISNUMBER(G49),IF(11-G49&lt;=0,"",11-G49-(COUNTIF(G:G,G49)-1)/2),"")</f>
        <v/>
      </c>
      <c r="I49" s="147" t="str">
        <f>IF(ISNUMBER(G49),IF(11-G49&lt;=0,"",11-G49-(COUNTIF(G:G,G49)-1)/2),"")</f>
        <v/>
      </c>
      <c r="J49" s="167">
        <f>IF(ISNUMBER(F49),F49,90)</f>
        <v>90</v>
      </c>
      <c r="K49" s="90" t="s">
        <v>289</v>
      </c>
      <c r="L49" s="145" t="str">
        <f>IF(ISNUMBER(K49),RANK(K49,K$3:K$100,1),"")</f>
        <v/>
      </c>
      <c r="M49" s="147" t="str">
        <f>IF(ISNUMBER(L49),IF(11-L49&lt;=0,"",11-L49-(COUNTIF(L:L,L49)-1)/2),"")</f>
        <v/>
      </c>
      <c r="N49" s="147" t="str">
        <f>IF(ISNUMBER(L49),IF(11-L49&lt;=0,"",11-L49-(COUNTIF(L:L,L49)-1)/2),"")</f>
        <v/>
      </c>
      <c r="O49" s="167">
        <f>IF(ISNUMBER(K49),K49,90)</f>
        <v>90</v>
      </c>
      <c r="P49" s="18">
        <f>J49+O49</f>
        <v>180</v>
      </c>
      <c r="Q49" s="45">
        <f>RANK(P49,P$3:P$100,1)</f>
        <v>23</v>
      </c>
      <c r="R49" s="40"/>
    </row>
    <row r="50" spans="1:18" x14ac:dyDescent="0.2">
      <c r="A50" s="34">
        <v>40</v>
      </c>
      <c r="B50" s="59">
        <v>40</v>
      </c>
      <c r="C50" s="121" t="s">
        <v>61</v>
      </c>
      <c r="D50" s="67" t="s">
        <v>78</v>
      </c>
      <c r="E50" s="80" t="s">
        <v>128</v>
      </c>
      <c r="F50" s="64" t="s">
        <v>289</v>
      </c>
      <c r="G50" s="145" t="str">
        <f>IF(ISNUMBER(F50),RANK(F50,F$3:F$100,1),"")</f>
        <v/>
      </c>
      <c r="H50" s="147" t="str">
        <f>IF(ISNUMBER(G50),IF(11-G50&lt;=0,"",11-G50-(COUNTIF(G:G,G50)-1)/2),"")</f>
        <v/>
      </c>
      <c r="I50" s="147" t="str">
        <f>IF(ISNUMBER(G50),IF(11-G50&lt;=0,"",11-G50-(COUNTIF(G:G,G50)-1)/2),"")</f>
        <v/>
      </c>
      <c r="J50" s="167">
        <f>IF(ISNUMBER(F50),F50,90)</f>
        <v>90</v>
      </c>
      <c r="K50" s="90" t="s">
        <v>289</v>
      </c>
      <c r="L50" s="145" t="str">
        <f>IF(ISNUMBER(K50),RANK(K50,K$3:K$100,1),"")</f>
        <v/>
      </c>
      <c r="M50" s="147" t="str">
        <f>IF(ISNUMBER(L50),IF(11-L50&lt;=0,"",11-L50-(COUNTIF(L:L,L50)-1)/2),"")</f>
        <v/>
      </c>
      <c r="N50" s="147" t="str">
        <f>IF(ISNUMBER(L50),IF(11-L50&lt;=0,"",11-L50-(COUNTIF(L:L,L50)-1)/2),"")</f>
        <v/>
      </c>
      <c r="O50" s="167">
        <f>IF(ISNUMBER(K50),K50,90)</f>
        <v>90</v>
      </c>
      <c r="P50" s="18">
        <f>J50+O50</f>
        <v>180</v>
      </c>
      <c r="Q50" s="45">
        <f>RANK(P50,P$3:P$100,1)</f>
        <v>23</v>
      </c>
      <c r="R50" s="39"/>
    </row>
    <row r="51" spans="1:18" x14ac:dyDescent="0.2">
      <c r="A51" s="34">
        <v>21</v>
      </c>
      <c r="B51" s="34">
        <v>41</v>
      </c>
      <c r="C51" s="122" t="s">
        <v>58</v>
      </c>
      <c r="D51" s="67" t="s">
        <v>270</v>
      </c>
      <c r="E51" s="80" t="s">
        <v>184</v>
      </c>
      <c r="F51" s="64" t="s">
        <v>289</v>
      </c>
      <c r="G51" s="145" t="str">
        <f>IF(ISNUMBER(F51),RANK(F51,F$3:F$100,1),"")</f>
        <v/>
      </c>
      <c r="H51" s="147" t="str">
        <f>IF(ISNUMBER(G51),IF(11-G51&lt;=0,"",11-G51-(COUNTIF(G:G,G51)-1)/2),"")</f>
        <v/>
      </c>
      <c r="I51" s="147" t="str">
        <f>IF(ISNUMBER(G51),IF(11-G51&lt;=0,"",11-G51-(COUNTIF(G:G,G51)-1)/2),"")</f>
        <v/>
      </c>
      <c r="J51" s="167">
        <f>IF(ISNUMBER(F51),F51,90)</f>
        <v>90</v>
      </c>
      <c r="K51" s="90" t="s">
        <v>290</v>
      </c>
      <c r="L51" s="145" t="str">
        <f>IF(ISNUMBER(K51),RANK(K51,K$3:K$100,1),"")</f>
        <v/>
      </c>
      <c r="M51" s="147" t="str">
        <f>IF(ISNUMBER(L51),IF(11-L51&lt;=0,"",11-L51-(COUNTIF(L:L,L51)-1)/2),"")</f>
        <v/>
      </c>
      <c r="N51" s="147" t="str">
        <f>IF(ISNUMBER(L51),IF(11-L51&lt;=0,"",11-L51-(COUNTIF(L:L,L51)-1)/2),"")</f>
        <v/>
      </c>
      <c r="O51" s="167">
        <f>IF(ISNUMBER(K51),K51,90)</f>
        <v>90</v>
      </c>
      <c r="P51" s="18">
        <f>J51+O51</f>
        <v>180</v>
      </c>
      <c r="Q51" s="45">
        <f>RANK(P51,P$3:P$100,1)</f>
        <v>23</v>
      </c>
      <c r="R51" s="39"/>
    </row>
    <row r="52" spans="1:18" x14ac:dyDescent="0.2">
      <c r="A52" s="34">
        <v>23</v>
      </c>
      <c r="B52" s="34">
        <v>44</v>
      </c>
      <c r="C52" s="121" t="s">
        <v>58</v>
      </c>
      <c r="D52" s="67" t="s">
        <v>272</v>
      </c>
      <c r="E52" s="80" t="s">
        <v>139</v>
      </c>
      <c r="F52" s="64" t="s">
        <v>289</v>
      </c>
      <c r="G52" s="145" t="str">
        <f>IF(ISNUMBER(F52),RANK(F52,F$3:F$100,1),"")</f>
        <v/>
      </c>
      <c r="H52" s="147" t="str">
        <f>IF(ISNUMBER(G52),IF(11-G52&lt;=0,"",11-G52-(COUNTIF(G:G,G52)-1)/2),"")</f>
        <v/>
      </c>
      <c r="I52" s="147" t="str">
        <f>IF(ISNUMBER(G52),IF(11-G52&lt;=0,"",11-G52-(COUNTIF(G:G,G52)-1)/2),"")</f>
        <v/>
      </c>
      <c r="J52" s="167">
        <f>IF(ISNUMBER(F52),F52,90)</f>
        <v>90</v>
      </c>
      <c r="K52" s="90" t="s">
        <v>289</v>
      </c>
      <c r="L52" s="145" t="str">
        <f>IF(ISNUMBER(K52),RANK(K52,K$3:K$100,1),"")</f>
        <v/>
      </c>
      <c r="M52" s="147" t="str">
        <f>IF(ISNUMBER(L52),IF(11-L52&lt;=0,"",11-L52-(COUNTIF(L:L,L52)-1)/2),"")</f>
        <v/>
      </c>
      <c r="N52" s="147" t="str">
        <f>IF(ISNUMBER(L52),IF(11-L52&lt;=0,"",11-L52-(COUNTIF(L:L,L52)-1)/2),"")</f>
        <v/>
      </c>
      <c r="O52" s="167">
        <f>IF(ISNUMBER(K52),K52,90)</f>
        <v>90</v>
      </c>
      <c r="P52" s="18">
        <f>J52+O52</f>
        <v>180</v>
      </c>
      <c r="Q52" s="45">
        <f>RANK(P52,P$3:P$100,1)</f>
        <v>23</v>
      </c>
      <c r="R52" s="39"/>
    </row>
    <row r="53" spans="1:18" x14ac:dyDescent="0.2">
      <c r="A53" s="34">
        <v>34</v>
      </c>
      <c r="B53" s="34">
        <v>50</v>
      </c>
      <c r="C53" s="104" t="s">
        <v>61</v>
      </c>
      <c r="D53" s="71" t="s">
        <v>114</v>
      </c>
      <c r="E53" s="80" t="s">
        <v>277</v>
      </c>
      <c r="F53" s="64" t="s">
        <v>289</v>
      </c>
      <c r="G53" s="145" t="str">
        <f>IF(ISNUMBER(F53),RANK(F53,F$3:F$100,1),"")</f>
        <v/>
      </c>
      <c r="H53" s="147" t="str">
        <f>IF(ISNUMBER(G53),IF(11-G53&lt;=0,"",11-G53-(COUNTIF(G:G,G53)-1)/2),"")</f>
        <v/>
      </c>
      <c r="I53" s="147" t="str">
        <f>IF(ISNUMBER(G53),IF(11-G53&lt;=0,"",11-G53-(COUNTIF(G:G,G53)-1)/2),"")</f>
        <v/>
      </c>
      <c r="J53" s="167">
        <f>IF(ISNUMBER(F53),F53,90)</f>
        <v>90</v>
      </c>
      <c r="K53" s="90" t="s">
        <v>289</v>
      </c>
      <c r="L53" s="145" t="str">
        <f>IF(ISNUMBER(K53),RANK(K53,K$3:K$100,1),"")</f>
        <v/>
      </c>
      <c r="M53" s="147" t="str">
        <f>IF(ISNUMBER(L53),IF(11-L53&lt;=0,"",11-L53-(COUNTIF(L:L,L53)-1)/2),"")</f>
        <v/>
      </c>
      <c r="N53" s="147" t="str">
        <f>IF(ISNUMBER(L53),IF(11-L53&lt;=0,"",11-L53-(COUNTIF(L:L,L53)-1)/2),"")</f>
        <v/>
      </c>
      <c r="O53" s="167">
        <f>IF(ISNUMBER(K53),K53,90)</f>
        <v>90</v>
      </c>
      <c r="P53" s="18">
        <f>J53+O53</f>
        <v>180</v>
      </c>
      <c r="Q53" s="45">
        <f>RANK(P53,P$3:P$100,1)</f>
        <v>23</v>
      </c>
      <c r="R53" s="39"/>
    </row>
    <row r="54" spans="1:18" x14ac:dyDescent="0.2">
      <c r="A54" s="34">
        <v>46</v>
      </c>
      <c r="B54" s="34">
        <v>51</v>
      </c>
      <c r="C54" s="30" t="s">
        <v>56</v>
      </c>
      <c r="D54" s="31" t="s">
        <v>282</v>
      </c>
      <c r="E54" s="31" t="s">
        <v>132</v>
      </c>
      <c r="F54" s="64" t="s">
        <v>289</v>
      </c>
      <c r="G54" s="145" t="str">
        <f>IF(ISNUMBER(F54),RANK(F54,F$3:F$100,1),"")</f>
        <v/>
      </c>
      <c r="H54" s="147" t="str">
        <f>IF(ISNUMBER(G54),IF(11-G54&lt;=0,"",11-G54-(COUNTIF(G:G,G54)-1)/2),"")</f>
        <v/>
      </c>
      <c r="I54" s="147" t="str">
        <f>IF(ISNUMBER(G54),IF(11-G54&lt;=0,"",11-G54-(COUNTIF(G:G,G54)-1)/2),"")</f>
        <v/>
      </c>
      <c r="J54" s="167">
        <f>IF(ISNUMBER(F54),F54,90)</f>
        <v>90</v>
      </c>
      <c r="K54" s="90" t="s">
        <v>289</v>
      </c>
      <c r="L54" s="145" t="str">
        <f>IF(ISNUMBER(K54),RANK(K54,K$3:K$100,1),"")</f>
        <v/>
      </c>
      <c r="M54" s="147" t="str">
        <f>IF(ISNUMBER(L54),IF(11-L54&lt;=0,"",11-L54-(COUNTIF(L:L,L54)-1)/2),"")</f>
        <v/>
      </c>
      <c r="N54" s="147" t="str">
        <f>IF(ISNUMBER(L54),IF(11-L54&lt;=0,"",11-L54-(COUNTIF(L:L,L54)-1)/2),"")</f>
        <v/>
      </c>
      <c r="O54" s="167">
        <f>IF(ISNUMBER(K54),K54,90)</f>
        <v>90</v>
      </c>
      <c r="P54" s="18">
        <f>J54+O54</f>
        <v>180</v>
      </c>
      <c r="Q54" s="45">
        <f>RANK(P54,P$3:P$100,1)</f>
        <v>23</v>
      </c>
      <c r="R54" s="39"/>
    </row>
    <row r="55" spans="1:18" x14ac:dyDescent="0.2">
      <c r="A55" s="34">
        <v>44</v>
      </c>
      <c r="B55" s="34">
        <v>53</v>
      </c>
      <c r="C55" s="121" t="s">
        <v>56</v>
      </c>
      <c r="D55" s="31" t="s">
        <v>125</v>
      </c>
      <c r="E55" s="31" t="s">
        <v>281</v>
      </c>
      <c r="F55" s="64" t="s">
        <v>289</v>
      </c>
      <c r="G55" s="145" t="str">
        <f>IF(ISNUMBER(F55),RANK(F55,F$3:F$100,1),"")</f>
        <v/>
      </c>
      <c r="H55" s="147" t="str">
        <f>IF(ISNUMBER(G55),IF(11-G55&lt;=0,"",11-G55-(COUNTIF(G:G,G55)-1)/2),"")</f>
        <v/>
      </c>
      <c r="I55" s="147" t="str">
        <f>IF(ISNUMBER(G55),IF(11-G55&lt;=0,"",11-G55-(COUNTIF(G:G,G55)-1)/2),"")</f>
        <v/>
      </c>
      <c r="J55" s="167">
        <f>IF(ISNUMBER(F55),F55,90)</f>
        <v>90</v>
      </c>
      <c r="K55" s="90" t="s">
        <v>289</v>
      </c>
      <c r="L55" s="145" t="str">
        <f>IF(ISNUMBER(K55),RANK(K55,K$3:K$100,1),"")</f>
        <v/>
      </c>
      <c r="M55" s="147" t="str">
        <f>IF(ISNUMBER(L55),IF(11-L55&lt;=0,"",11-L55-(COUNTIF(L:L,L55)-1)/2),"")</f>
        <v/>
      </c>
      <c r="N55" s="147" t="str">
        <f>IF(ISNUMBER(L55),IF(11-L55&lt;=0,"",11-L55-(COUNTIF(L:L,L55)-1)/2),"")</f>
        <v/>
      </c>
      <c r="O55" s="167">
        <f>IF(ISNUMBER(K55),K55,90)</f>
        <v>90</v>
      </c>
      <c r="P55" s="18">
        <f>J55+O55</f>
        <v>180</v>
      </c>
      <c r="Q55" s="45">
        <f>RANK(P55,P$3:P$100,1)</f>
        <v>23</v>
      </c>
      <c r="R55" s="39"/>
    </row>
    <row r="56" spans="1:18" x14ac:dyDescent="0.2">
      <c r="A56" s="34"/>
      <c r="B56" s="34"/>
      <c r="C56" s="83"/>
      <c r="D56" s="31"/>
      <c r="E56" s="31"/>
      <c r="F56" s="64"/>
      <c r="G56" s="145" t="str">
        <f t="shared" ref="G56:G66" si="0">IF(ISNUMBER(F56),RANK(F56,F$3:F$100,1),"")</f>
        <v/>
      </c>
      <c r="H56" s="147" t="str">
        <f t="shared" ref="H56:H66" si="1">IF(ISNUMBER(G56),IF(11-G56&lt;=0,"",11-G56-(COUNTIF(G:G,G56)-1)/2),"")</f>
        <v/>
      </c>
      <c r="I56" s="147" t="str">
        <f t="shared" ref="I56:I66" si="2">IF(ISNUMBER(G56),IF(11-G56&lt;=0,"",11-G56-(COUNTIF(G:G,G56)-1)/2),"")</f>
        <v/>
      </c>
      <c r="J56" s="167">
        <f t="shared" ref="J56:J66" si="3">IF(ISNUMBER(F56),F56,90)</f>
        <v>90</v>
      </c>
      <c r="K56" s="53"/>
      <c r="L56" s="145" t="str">
        <f t="shared" ref="L56:L66" si="4">IF(ISNUMBER(K56),RANK(K56,K$3:K$100,1),"")</f>
        <v/>
      </c>
      <c r="M56" s="147" t="str">
        <f t="shared" ref="M56:M66" si="5">IF(ISNUMBER(L56),IF(11-L56&lt;=0,"",11-L56-(COUNTIF(L:L,L56)-1)/2),"")</f>
        <v/>
      </c>
      <c r="N56" s="147" t="str">
        <f t="shared" ref="N56:N66" si="6">IF(ISNUMBER(L56),IF(11-L56&lt;=0,"",11-L56-(COUNTIF(L:L,L56)-1)/2),"")</f>
        <v/>
      </c>
      <c r="O56" s="167">
        <f t="shared" ref="O56:O66" si="7">IF(ISNUMBER(K56),K56,90)</f>
        <v>90</v>
      </c>
      <c r="P56" s="18">
        <f t="shared" ref="P56:P66" si="8">J56+O56</f>
        <v>180</v>
      </c>
      <c r="Q56" s="45">
        <f t="shared" ref="Q56:Q66" si="9">RANK(P56,P$3:P$100,1)</f>
        <v>23</v>
      </c>
      <c r="R56" s="39"/>
    </row>
    <row r="57" spans="1:18" x14ac:dyDescent="0.2">
      <c r="A57" s="34"/>
      <c r="B57" s="34"/>
      <c r="C57" s="34"/>
      <c r="D57" s="31"/>
      <c r="E57" s="31"/>
      <c r="F57" s="54"/>
      <c r="G57" s="145" t="str">
        <f t="shared" si="0"/>
        <v/>
      </c>
      <c r="H57" s="147" t="str">
        <f t="shared" si="1"/>
        <v/>
      </c>
      <c r="I57" s="147" t="str">
        <f t="shared" si="2"/>
        <v/>
      </c>
      <c r="J57" s="167">
        <f t="shared" si="3"/>
        <v>90</v>
      </c>
      <c r="K57" s="53"/>
      <c r="L57" s="145" t="str">
        <f t="shared" si="4"/>
        <v/>
      </c>
      <c r="M57" s="147" t="str">
        <f t="shared" si="5"/>
        <v/>
      </c>
      <c r="N57" s="147" t="str">
        <f t="shared" si="6"/>
        <v/>
      </c>
      <c r="O57" s="167">
        <f t="shared" si="7"/>
        <v>90</v>
      </c>
      <c r="P57" s="18">
        <f t="shared" si="8"/>
        <v>180</v>
      </c>
      <c r="Q57" s="45">
        <f t="shared" si="9"/>
        <v>23</v>
      </c>
      <c r="R57" s="39"/>
    </row>
    <row r="58" spans="1:18" x14ac:dyDescent="0.2">
      <c r="A58" s="59"/>
      <c r="B58" s="34"/>
      <c r="C58" s="59"/>
      <c r="D58" s="31"/>
      <c r="E58" s="31"/>
      <c r="F58" s="54"/>
      <c r="G58" s="145" t="str">
        <f t="shared" si="0"/>
        <v/>
      </c>
      <c r="H58" s="147" t="str">
        <f t="shared" si="1"/>
        <v/>
      </c>
      <c r="I58" s="147" t="str">
        <f t="shared" si="2"/>
        <v/>
      </c>
      <c r="J58" s="167">
        <f t="shared" si="3"/>
        <v>90</v>
      </c>
      <c r="K58" s="53"/>
      <c r="L58" s="145" t="str">
        <f t="shared" si="4"/>
        <v/>
      </c>
      <c r="M58" s="147" t="str">
        <f t="shared" si="5"/>
        <v/>
      </c>
      <c r="N58" s="147" t="str">
        <f t="shared" si="6"/>
        <v/>
      </c>
      <c r="O58" s="167">
        <f t="shared" si="7"/>
        <v>90</v>
      </c>
      <c r="P58" s="18">
        <f t="shared" si="8"/>
        <v>180</v>
      </c>
      <c r="Q58" s="45">
        <f t="shared" si="9"/>
        <v>23</v>
      </c>
      <c r="R58" s="39"/>
    </row>
    <row r="59" spans="1:18" x14ac:dyDescent="0.2">
      <c r="A59" s="59"/>
      <c r="B59" s="34"/>
      <c r="C59" s="59"/>
      <c r="D59" s="31"/>
      <c r="E59" s="31"/>
      <c r="F59" s="54"/>
      <c r="G59" s="145" t="str">
        <f t="shared" si="0"/>
        <v/>
      </c>
      <c r="H59" s="147" t="str">
        <f t="shared" si="1"/>
        <v/>
      </c>
      <c r="I59" s="147" t="str">
        <f t="shared" si="2"/>
        <v/>
      </c>
      <c r="J59" s="167">
        <f t="shared" si="3"/>
        <v>90</v>
      </c>
      <c r="K59" s="53"/>
      <c r="L59" s="145" t="str">
        <f t="shared" si="4"/>
        <v/>
      </c>
      <c r="M59" s="147" t="str">
        <f t="shared" si="5"/>
        <v/>
      </c>
      <c r="N59" s="147" t="str">
        <f t="shared" si="6"/>
        <v/>
      </c>
      <c r="O59" s="167">
        <f t="shared" si="7"/>
        <v>90</v>
      </c>
      <c r="P59" s="18">
        <f t="shared" si="8"/>
        <v>180</v>
      </c>
      <c r="Q59" s="45">
        <f t="shared" si="9"/>
        <v>23</v>
      </c>
      <c r="R59" s="39"/>
    </row>
    <row r="60" spans="1:18" x14ac:dyDescent="0.2">
      <c r="A60" s="59"/>
      <c r="B60" s="34"/>
      <c r="C60" s="59"/>
      <c r="D60" s="31"/>
      <c r="E60" s="31"/>
      <c r="F60" s="54"/>
      <c r="G60" s="145" t="str">
        <f t="shared" si="0"/>
        <v/>
      </c>
      <c r="H60" s="147" t="str">
        <f t="shared" si="1"/>
        <v/>
      </c>
      <c r="I60" s="147" t="str">
        <f t="shared" si="2"/>
        <v/>
      </c>
      <c r="J60" s="167">
        <f t="shared" si="3"/>
        <v>90</v>
      </c>
      <c r="K60" s="53"/>
      <c r="L60" s="145" t="str">
        <f t="shared" si="4"/>
        <v/>
      </c>
      <c r="M60" s="147" t="str">
        <f t="shared" si="5"/>
        <v/>
      </c>
      <c r="N60" s="147" t="str">
        <f t="shared" si="6"/>
        <v/>
      </c>
      <c r="O60" s="167">
        <f t="shared" si="7"/>
        <v>90</v>
      </c>
      <c r="P60" s="18">
        <f t="shared" si="8"/>
        <v>180</v>
      </c>
      <c r="Q60" s="45">
        <f t="shared" si="9"/>
        <v>23</v>
      </c>
      <c r="R60" s="39"/>
    </row>
    <row r="61" spans="1:18" x14ac:dyDescent="0.2">
      <c r="C61" s="22"/>
      <c r="D61" s="31"/>
      <c r="E61" s="31"/>
      <c r="F61" s="18"/>
      <c r="G61" s="145" t="str">
        <f t="shared" si="0"/>
        <v/>
      </c>
      <c r="H61" s="147" t="str">
        <f t="shared" si="1"/>
        <v/>
      </c>
      <c r="I61" s="147" t="str">
        <f t="shared" si="2"/>
        <v/>
      </c>
      <c r="J61" s="167">
        <f t="shared" si="3"/>
        <v>90</v>
      </c>
      <c r="K61" s="19"/>
      <c r="L61" s="145" t="str">
        <f t="shared" si="4"/>
        <v/>
      </c>
      <c r="M61" s="147" t="str">
        <f t="shared" si="5"/>
        <v/>
      </c>
      <c r="N61" s="147" t="str">
        <f t="shared" si="6"/>
        <v/>
      </c>
      <c r="O61" s="167">
        <f t="shared" si="7"/>
        <v>90</v>
      </c>
      <c r="P61" s="18">
        <f t="shared" si="8"/>
        <v>180</v>
      </c>
      <c r="Q61" s="45">
        <f t="shared" si="9"/>
        <v>23</v>
      </c>
      <c r="R61" s="39"/>
    </row>
    <row r="62" spans="1:18" x14ac:dyDescent="0.2">
      <c r="C62" s="21"/>
      <c r="D62" s="31"/>
      <c r="E62" s="31"/>
      <c r="F62" s="18"/>
      <c r="G62" s="145" t="str">
        <f t="shared" si="0"/>
        <v/>
      </c>
      <c r="H62" s="147" t="str">
        <f t="shared" si="1"/>
        <v/>
      </c>
      <c r="I62" s="147" t="str">
        <f t="shared" si="2"/>
        <v/>
      </c>
      <c r="J62" s="167">
        <f t="shared" si="3"/>
        <v>90</v>
      </c>
      <c r="K62" s="19"/>
      <c r="L62" s="145" t="str">
        <f t="shared" si="4"/>
        <v/>
      </c>
      <c r="M62" s="147" t="str">
        <f t="shared" si="5"/>
        <v/>
      </c>
      <c r="N62" s="147" t="str">
        <f t="shared" si="6"/>
        <v/>
      </c>
      <c r="O62" s="167">
        <f t="shared" si="7"/>
        <v>90</v>
      </c>
      <c r="P62" s="18">
        <f t="shared" si="8"/>
        <v>180</v>
      </c>
      <c r="Q62" s="45">
        <f t="shared" si="9"/>
        <v>23</v>
      </c>
      <c r="R62" s="39"/>
    </row>
    <row r="63" spans="1:18" x14ac:dyDescent="0.2">
      <c r="C63" s="34"/>
      <c r="D63" s="35"/>
      <c r="E63" s="35"/>
      <c r="F63" s="18"/>
      <c r="G63" s="145" t="str">
        <f t="shared" si="0"/>
        <v/>
      </c>
      <c r="H63" s="147" t="str">
        <f t="shared" si="1"/>
        <v/>
      </c>
      <c r="I63" s="147" t="str">
        <f t="shared" si="2"/>
        <v/>
      </c>
      <c r="J63" s="167">
        <f t="shared" si="3"/>
        <v>90</v>
      </c>
      <c r="K63" s="19"/>
      <c r="L63" s="145" t="str">
        <f t="shared" si="4"/>
        <v/>
      </c>
      <c r="M63" s="147" t="str">
        <f t="shared" si="5"/>
        <v/>
      </c>
      <c r="N63" s="147" t="str">
        <f t="shared" si="6"/>
        <v/>
      </c>
      <c r="O63" s="167">
        <f t="shared" si="7"/>
        <v>90</v>
      </c>
      <c r="P63" s="18">
        <f t="shared" si="8"/>
        <v>180</v>
      </c>
      <c r="Q63" s="45">
        <f t="shared" si="9"/>
        <v>23</v>
      </c>
      <c r="R63" s="40"/>
    </row>
    <row r="64" spans="1:18" x14ac:dyDescent="0.2">
      <c r="C64" s="21"/>
      <c r="D64" s="31"/>
      <c r="E64" s="31"/>
      <c r="F64" s="18"/>
      <c r="G64" s="145" t="str">
        <f t="shared" si="0"/>
        <v/>
      </c>
      <c r="H64" s="147" t="str">
        <f t="shared" si="1"/>
        <v/>
      </c>
      <c r="I64" s="147" t="str">
        <f t="shared" si="2"/>
        <v/>
      </c>
      <c r="J64" s="167">
        <f t="shared" si="3"/>
        <v>90</v>
      </c>
      <c r="K64" s="19"/>
      <c r="L64" s="145" t="str">
        <f t="shared" si="4"/>
        <v/>
      </c>
      <c r="M64" s="147" t="str">
        <f t="shared" si="5"/>
        <v/>
      </c>
      <c r="N64" s="147" t="str">
        <f t="shared" si="6"/>
        <v/>
      </c>
      <c r="O64" s="167">
        <f t="shared" si="7"/>
        <v>90</v>
      </c>
      <c r="P64" s="18">
        <f t="shared" si="8"/>
        <v>180</v>
      </c>
      <c r="Q64" s="45">
        <f t="shared" si="9"/>
        <v>23</v>
      </c>
      <c r="R64" s="40"/>
    </row>
    <row r="65" spans="3:18" x14ac:dyDescent="0.2">
      <c r="C65" s="21"/>
      <c r="D65" s="31"/>
      <c r="E65" s="31"/>
      <c r="F65" s="18"/>
      <c r="G65" s="145" t="str">
        <f t="shared" si="0"/>
        <v/>
      </c>
      <c r="H65" s="147" t="str">
        <f t="shared" si="1"/>
        <v/>
      </c>
      <c r="I65" s="147" t="str">
        <f t="shared" si="2"/>
        <v/>
      </c>
      <c r="J65" s="167">
        <f t="shared" si="3"/>
        <v>90</v>
      </c>
      <c r="K65" s="19"/>
      <c r="L65" s="145" t="str">
        <f t="shared" si="4"/>
        <v/>
      </c>
      <c r="M65" s="147" t="str">
        <f t="shared" si="5"/>
        <v/>
      </c>
      <c r="N65" s="147" t="str">
        <f t="shared" si="6"/>
        <v/>
      </c>
      <c r="O65" s="167">
        <f t="shared" si="7"/>
        <v>90</v>
      </c>
      <c r="P65" s="18">
        <f t="shared" si="8"/>
        <v>180</v>
      </c>
      <c r="Q65" s="45">
        <f t="shared" si="9"/>
        <v>23</v>
      </c>
      <c r="R65" s="39"/>
    </row>
    <row r="66" spans="3:18" x14ac:dyDescent="0.2">
      <c r="C66" s="34"/>
      <c r="F66" s="42"/>
      <c r="G66" s="145" t="str">
        <f t="shared" si="0"/>
        <v/>
      </c>
      <c r="H66" s="147" t="str">
        <f t="shared" si="1"/>
        <v/>
      </c>
      <c r="I66" s="147" t="str">
        <f t="shared" si="2"/>
        <v/>
      </c>
      <c r="J66" s="167">
        <f t="shared" si="3"/>
        <v>90</v>
      </c>
      <c r="K66" s="42"/>
      <c r="L66" s="145" t="str">
        <f t="shared" si="4"/>
        <v/>
      </c>
      <c r="M66" s="147" t="str">
        <f t="shared" si="5"/>
        <v/>
      </c>
      <c r="N66" s="147" t="str">
        <f t="shared" si="6"/>
        <v/>
      </c>
      <c r="O66" s="167">
        <f t="shared" si="7"/>
        <v>90</v>
      </c>
      <c r="P66" s="18">
        <f t="shared" si="8"/>
        <v>180</v>
      </c>
      <c r="Q66" s="45">
        <f t="shared" si="9"/>
        <v>23</v>
      </c>
      <c r="R66" s="40"/>
    </row>
    <row r="67" spans="3:18" x14ac:dyDescent="0.2">
      <c r="C67" s="29"/>
      <c r="F67" s="2"/>
      <c r="G67" s="160"/>
      <c r="H67" s="160"/>
      <c r="I67" s="160"/>
      <c r="J67" s="160"/>
      <c r="K67" s="111"/>
      <c r="L67" s="160"/>
      <c r="M67" s="160"/>
      <c r="N67" s="160"/>
      <c r="O67" s="160"/>
      <c r="P67" s="36"/>
      <c r="Q67" s="2"/>
    </row>
    <row r="68" spans="3:18" x14ac:dyDescent="0.2">
      <c r="D68" t="s">
        <v>16</v>
      </c>
    </row>
    <row r="69" spans="3:18" x14ac:dyDescent="0.2">
      <c r="D69" t="s">
        <v>36</v>
      </c>
    </row>
    <row r="70" spans="3:18" x14ac:dyDescent="0.2">
      <c r="D70" t="s">
        <v>17</v>
      </c>
    </row>
    <row r="108" spans="4:5" x14ac:dyDescent="0.2">
      <c r="D108" s="24"/>
      <c r="E108" s="24"/>
    </row>
  </sheetData>
  <sortState ref="A3:Q55">
    <sortCondition ref="Q3:Q55"/>
  </sortState>
  <mergeCells count="3">
    <mergeCell ref="F1:H1"/>
    <mergeCell ref="K1:M1"/>
    <mergeCell ref="P1:Q1"/>
  </mergeCells>
  <phoneticPr fontId="0" type="noConversion"/>
  <printOptions horizontalCentered="1"/>
  <pageMargins left="0.25" right="0.25" top="1" bottom="1" header="0.5" footer="0.5"/>
  <pageSetup scale="80" orientation="landscape" r:id="rId1"/>
  <headerFooter alignWithMargins="0">
    <oddHeader xml:space="preserve">&amp;C&amp;"Arial,Bold"&amp;20DALLY TEAM ROPING&amp;"Arial,Regular"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8E7844A-AACB-4031-906B-8BA1870DB002}">
            <xm:f>AND(ISNA(VLOOKUP(D1,'Girls AA'!$C:$C,1,FALSE)),ISNA(VLOOKUP(D1,'Boys AA'!$C:$C,1,FALSE)))</xm:f>
            <x14:dxf>
              <fill>
                <patternFill>
                  <bgColor theme="2" tint="-9.9948118533890809E-2"/>
                </patternFill>
              </fill>
            </x14:dxf>
          </x14:cfRule>
          <xm:sqref>D1:E47 D49:E1048576 D48</xm:sqref>
        </x14:conditionalFormatting>
        <x14:conditionalFormatting xmlns:xm="http://schemas.microsoft.com/office/excel/2006/main">
          <x14:cfRule type="expression" priority="1" id="{21FDA4C5-BF8E-4DD6-B60F-A8E7EED3DF0D}">
            <xm:f>ISNA(VLOOKUP(E48,'Boys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E48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125"/>
  <sheetViews>
    <sheetView zoomScale="130" zoomScaleNormal="130" workbookViewId="0">
      <pane xSplit="4" ySplit="2" topLeftCell="E3" activePane="bottomRight" state="frozen"/>
      <selection activeCell="I3" activeCellId="1" sqref="E3:E17 I3:I17"/>
      <selection pane="topRight" activeCell="I3" activeCellId="1" sqref="E3:E17 I3:I17"/>
      <selection pane="bottomLeft" activeCell="I3" activeCellId="1" sqref="E3:E17 I3:I17"/>
      <selection pane="bottomRight" activeCell="A3" sqref="A3:N86"/>
    </sheetView>
  </sheetViews>
  <sheetFormatPr defaultRowHeight="12.75" x14ac:dyDescent="0.2"/>
  <cols>
    <col min="1" max="1" width="5" style="2" bestFit="1" customWidth="1"/>
    <col min="2" max="2" width="5.85546875" style="2" bestFit="1" customWidth="1"/>
    <col min="3" max="3" width="3.140625" style="24" customWidth="1"/>
    <col min="4" max="4" width="20.140625" customWidth="1"/>
    <col min="5" max="5" width="7.28515625" style="5" customWidth="1"/>
    <col min="6" max="7" width="7.28515625" style="146" customWidth="1"/>
    <col min="8" max="8" width="7.28515625" style="168" customWidth="1"/>
    <col min="9" max="9" width="7.7109375" style="5" bestFit="1" customWidth="1"/>
    <col min="10" max="11" width="7.28515625" style="146" customWidth="1"/>
    <col min="12" max="12" width="7.28515625" style="168" customWidth="1"/>
    <col min="13" max="13" width="7.5703125" style="164" bestFit="1" customWidth="1"/>
    <col min="14" max="14" width="7.28515625" style="146" customWidth="1"/>
  </cols>
  <sheetData>
    <row r="1" spans="1:61" x14ac:dyDescent="0.2">
      <c r="D1" s="1" t="s">
        <v>33</v>
      </c>
      <c r="E1" s="176" t="s">
        <v>20</v>
      </c>
      <c r="F1" s="176"/>
      <c r="G1" s="176"/>
      <c r="H1" s="144"/>
      <c r="I1" s="176" t="s">
        <v>21</v>
      </c>
      <c r="J1" s="176"/>
      <c r="K1" s="176"/>
      <c r="L1" s="144"/>
      <c r="M1" s="176" t="s">
        <v>22</v>
      </c>
      <c r="N1" s="176"/>
      <c r="O1" s="2"/>
    </row>
    <row r="2" spans="1:61" x14ac:dyDescent="0.2">
      <c r="A2" s="58" t="s">
        <v>49</v>
      </c>
      <c r="B2" s="58" t="s">
        <v>50</v>
      </c>
      <c r="C2" s="58" t="s">
        <v>41</v>
      </c>
      <c r="D2" s="58" t="s">
        <v>5</v>
      </c>
      <c r="E2" s="89" t="s">
        <v>1</v>
      </c>
      <c r="F2" s="144" t="s">
        <v>2</v>
      </c>
      <c r="G2" s="144" t="s">
        <v>3</v>
      </c>
      <c r="H2" s="144" t="s">
        <v>38</v>
      </c>
      <c r="I2" s="105" t="s">
        <v>1</v>
      </c>
      <c r="J2" s="144" t="s">
        <v>2</v>
      </c>
      <c r="K2" s="144" t="s">
        <v>3</v>
      </c>
      <c r="L2" s="144" t="s">
        <v>38</v>
      </c>
      <c r="M2" s="162" t="s">
        <v>40</v>
      </c>
      <c r="N2" s="144" t="s">
        <v>2</v>
      </c>
      <c r="O2" s="2"/>
    </row>
    <row r="3" spans="1:61" x14ac:dyDescent="0.2">
      <c r="A3" s="34">
        <v>77</v>
      </c>
      <c r="B3" s="34">
        <v>82</v>
      </c>
      <c r="C3" s="30" t="s">
        <v>64</v>
      </c>
      <c r="D3" s="31" t="s">
        <v>108</v>
      </c>
      <c r="E3" s="65">
        <v>20.300999999999998</v>
      </c>
      <c r="F3" s="158">
        <f>IF(ISNUMBER(E3),RANK(E3,E$3:E$120,1),"")</f>
        <v>1</v>
      </c>
      <c r="G3" s="147">
        <f>IF(ISNUMBER(F3),IF(11-F3&lt;=0,"",11-F3-(COUNTIF(F:F,F3)-1)/2),"")</f>
        <v>10</v>
      </c>
      <c r="H3" s="148">
        <f>IF(ISNUMBER(E3),E3,90)</f>
        <v>20.300999999999998</v>
      </c>
      <c r="I3" s="66">
        <v>20.161000000000001</v>
      </c>
      <c r="J3" s="145">
        <f>IF(ISNUMBER(I3),RANK(I3,I$3:I$120,1),"")</f>
        <v>1</v>
      </c>
      <c r="K3" s="147">
        <f>IF(ISNUMBER(J3),IF(11-J3&lt;=0,"",11-J3-(COUNTIF(J:J,J3)-1)/2),"")</f>
        <v>10</v>
      </c>
      <c r="L3" s="148">
        <f>IF(ISNUMBER(I3),I3,90)</f>
        <v>20.161000000000001</v>
      </c>
      <c r="M3" s="163">
        <f>H3+L3</f>
        <v>40.462000000000003</v>
      </c>
      <c r="N3" s="145">
        <f>RANK(M3,M$3:M$120,1)</f>
        <v>1</v>
      </c>
      <c r="O3" s="4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</row>
    <row r="4" spans="1:61" x14ac:dyDescent="0.2">
      <c r="A4" s="34">
        <v>41</v>
      </c>
      <c r="B4" s="59">
        <v>51</v>
      </c>
      <c r="C4" s="30" t="s">
        <v>61</v>
      </c>
      <c r="D4" s="35" t="s">
        <v>114</v>
      </c>
      <c r="E4" s="65">
        <v>20.75</v>
      </c>
      <c r="F4" s="158">
        <f>IF(ISNUMBER(E4),RANK(E4,E$3:E$120,1),"")</f>
        <v>2</v>
      </c>
      <c r="G4" s="147">
        <f>IF(ISNUMBER(F4),IF(11-F4&lt;=0,"",11-F4-(COUNTIF(F:F,F4)-1)/2),"")</f>
        <v>9</v>
      </c>
      <c r="H4" s="148">
        <f>IF(ISNUMBER(E4),E4,90)</f>
        <v>20.75</v>
      </c>
      <c r="I4" s="66">
        <v>20.308</v>
      </c>
      <c r="J4" s="145">
        <f>IF(ISNUMBER(I4),RANK(I4,I$3:I$120,1),"")</f>
        <v>2</v>
      </c>
      <c r="K4" s="147">
        <f>IF(ISNUMBER(J4),IF(11-J4&lt;=0,"",11-J4-(COUNTIF(J:J,J4)-1)/2),"")</f>
        <v>9</v>
      </c>
      <c r="L4" s="148">
        <f>IF(ISNUMBER(I4),I4,90)</f>
        <v>20.308</v>
      </c>
      <c r="M4" s="163">
        <f>H4+L4</f>
        <v>41.058</v>
      </c>
      <c r="N4" s="145">
        <f>RANK(M4,M$3:M$120,1)</f>
        <v>2</v>
      </c>
      <c r="O4" s="4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61" s="26" customFormat="1" x14ac:dyDescent="0.2">
      <c r="A5" s="34">
        <v>35</v>
      </c>
      <c r="B5" s="34">
        <v>14</v>
      </c>
      <c r="C5" s="30" t="s">
        <v>58</v>
      </c>
      <c r="D5" s="31" t="s">
        <v>85</v>
      </c>
      <c r="E5" s="65">
        <v>21.2</v>
      </c>
      <c r="F5" s="158">
        <f>IF(ISNUMBER(E5),RANK(E5,E$3:E$120,1),"")</f>
        <v>3</v>
      </c>
      <c r="G5" s="147">
        <f>IF(ISNUMBER(F5),IF(11-F5&lt;=0,"",11-F5-(COUNTIF(F:F,F5)-1)/2),"")</f>
        <v>8</v>
      </c>
      <c r="H5" s="148">
        <f>IF(ISNUMBER(E5),E5,90)</f>
        <v>21.2</v>
      </c>
      <c r="I5" s="66">
        <v>20.934999999999999</v>
      </c>
      <c r="J5" s="145">
        <f>IF(ISNUMBER(I5),RANK(I5,I$3:I$120,1),"")</f>
        <v>6</v>
      </c>
      <c r="K5" s="147">
        <f>IF(ISNUMBER(J5),IF(11-J5&lt;=0,"",11-J5-(COUNTIF(J:J,J5)-1)/2),"")</f>
        <v>5</v>
      </c>
      <c r="L5" s="148">
        <f>IF(ISNUMBER(I5),I5,90)</f>
        <v>20.934999999999999</v>
      </c>
      <c r="M5" s="163">
        <f>H5+L5</f>
        <v>42.134999999999998</v>
      </c>
      <c r="N5" s="145">
        <f>RANK(M5,M$3:M$120,1)</f>
        <v>3</v>
      </c>
      <c r="O5" s="4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s="13" customFormat="1" x14ac:dyDescent="0.2">
      <c r="A6" s="34">
        <v>74</v>
      </c>
      <c r="B6" s="59">
        <v>58</v>
      </c>
      <c r="C6" s="30" t="s">
        <v>56</v>
      </c>
      <c r="D6" s="35" t="s">
        <v>195</v>
      </c>
      <c r="E6" s="65">
        <v>21.355</v>
      </c>
      <c r="F6" s="158">
        <f>IF(ISNUMBER(E6),RANK(E6,E$3:E$120,1),"")</f>
        <v>6</v>
      </c>
      <c r="G6" s="147">
        <f>IF(ISNUMBER(F6),IF(11-F6&lt;=0,"",11-F6-(COUNTIF(F:F,F6)-1)/2),"")</f>
        <v>5</v>
      </c>
      <c r="H6" s="148">
        <f>IF(ISNUMBER(E6),E6,90)</f>
        <v>21.355</v>
      </c>
      <c r="I6" s="51">
        <v>20.821000000000002</v>
      </c>
      <c r="J6" s="145">
        <f>IF(ISNUMBER(I6),RANK(I6,I$3:I$120,1),"")</f>
        <v>5</v>
      </c>
      <c r="K6" s="147">
        <f>IF(ISNUMBER(J6),IF(11-J6&lt;=0,"",11-J6-(COUNTIF(J:J,J6)-1)/2),"")</f>
        <v>6</v>
      </c>
      <c r="L6" s="148">
        <f>IF(ISNUMBER(I6),I6,90)</f>
        <v>20.821000000000002</v>
      </c>
      <c r="M6" s="163">
        <f>H6+L6</f>
        <v>42.176000000000002</v>
      </c>
      <c r="N6" s="145">
        <f>RANK(M6,M$3:M$120,1)</f>
        <v>4</v>
      </c>
      <c r="O6" s="40"/>
    </row>
    <row r="7" spans="1:61" s="13" customFormat="1" x14ac:dyDescent="0.2">
      <c r="A7" s="34">
        <v>65</v>
      </c>
      <c r="B7" s="34">
        <v>12</v>
      </c>
      <c r="C7" s="30" t="s">
        <v>56</v>
      </c>
      <c r="D7" s="35" t="s">
        <v>77</v>
      </c>
      <c r="E7" s="65">
        <v>22.521999999999998</v>
      </c>
      <c r="F7" s="158">
        <f>IF(ISNUMBER(E7),RANK(E7,E$3:E$120,1),"")</f>
        <v>19</v>
      </c>
      <c r="G7" s="147" t="str">
        <f>IF(ISNUMBER(F7),IF(11-F7&lt;=0,"",11-F7-(COUNTIF(F:F,F7)-1)/2),"")</f>
        <v/>
      </c>
      <c r="H7" s="148">
        <f>IF(ISNUMBER(E7),E7,90)</f>
        <v>22.521999999999998</v>
      </c>
      <c r="I7" s="66">
        <v>20.600999999999999</v>
      </c>
      <c r="J7" s="145">
        <f>IF(ISNUMBER(I7),RANK(I7,I$3:I$120,1),"")</f>
        <v>3</v>
      </c>
      <c r="K7" s="147">
        <f>IF(ISNUMBER(J7),IF(11-J7&lt;=0,"",11-J7-(COUNTIF(J:J,J7)-1)/2),"")</f>
        <v>8</v>
      </c>
      <c r="L7" s="148">
        <f>IF(ISNUMBER(I7),I7,90)</f>
        <v>20.600999999999999</v>
      </c>
      <c r="M7" s="163">
        <f>H7+L7</f>
        <v>43.122999999999998</v>
      </c>
      <c r="N7" s="145">
        <f>RANK(M7,M$3:M$120,1)</f>
        <v>5</v>
      </c>
      <c r="O7" s="40"/>
    </row>
    <row r="8" spans="1:61" x14ac:dyDescent="0.2">
      <c r="A8" s="34">
        <v>49</v>
      </c>
      <c r="B8" s="34">
        <v>43</v>
      </c>
      <c r="C8" s="30" t="s">
        <v>58</v>
      </c>
      <c r="D8" s="31" t="s">
        <v>227</v>
      </c>
      <c r="E8" s="65">
        <v>22.152999999999999</v>
      </c>
      <c r="F8" s="158">
        <f>IF(ISNUMBER(E8),RANK(E8,E$3:E$120,1),"")</f>
        <v>15</v>
      </c>
      <c r="G8" s="147" t="str">
        <f>IF(ISNUMBER(F8),IF(11-F8&lt;=0,"",11-F8-(COUNTIF(F:F,F8)-1)/2),"")</f>
        <v/>
      </c>
      <c r="H8" s="148">
        <f>IF(ISNUMBER(E8),E8,90)</f>
        <v>22.152999999999999</v>
      </c>
      <c r="I8" s="66">
        <v>21.821000000000002</v>
      </c>
      <c r="J8" s="145">
        <f>IF(ISNUMBER(I8),RANK(I8,I$3:I$120,1),"")</f>
        <v>11</v>
      </c>
      <c r="K8" s="147" t="str">
        <f>IF(ISNUMBER(J8),IF(11-J8&lt;=0,"",11-J8-(COUNTIF(J:J,J8)-1)/2),"")</f>
        <v/>
      </c>
      <c r="L8" s="148">
        <f>IF(ISNUMBER(I8),I8,90)</f>
        <v>21.821000000000002</v>
      </c>
      <c r="M8" s="163">
        <f>H8+L8</f>
        <v>43.974000000000004</v>
      </c>
      <c r="N8" s="145">
        <f>RANK(M8,M$3:M$120,1)</f>
        <v>6</v>
      </c>
      <c r="O8" s="40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</row>
    <row r="9" spans="1:61" x14ac:dyDescent="0.2">
      <c r="A9" s="34">
        <v>27</v>
      </c>
      <c r="B9" s="59">
        <v>25</v>
      </c>
      <c r="C9" s="30" t="s">
        <v>61</v>
      </c>
      <c r="D9" s="31" t="s">
        <v>210</v>
      </c>
      <c r="E9" s="65">
        <v>22.82</v>
      </c>
      <c r="F9" s="158">
        <f>IF(ISNUMBER(E9),RANK(E9,E$3:E$120,1),"")</f>
        <v>25</v>
      </c>
      <c r="G9" s="147" t="str">
        <f>IF(ISNUMBER(F9),IF(11-F9&lt;=0,"",11-F9-(COUNTIF(F:F,F9)-1)/2),"")</f>
        <v/>
      </c>
      <c r="H9" s="148">
        <f>IF(ISNUMBER(E9),E9,90)</f>
        <v>22.82</v>
      </c>
      <c r="I9" s="51">
        <v>21.414000000000001</v>
      </c>
      <c r="J9" s="145">
        <f>IF(ISNUMBER(I9),RANK(I9,I$3:I$120,1),"")</f>
        <v>8</v>
      </c>
      <c r="K9" s="147">
        <f>IF(ISNUMBER(J9),IF(11-J9&lt;=0,"",11-J9-(COUNTIF(J:J,J9)-1)/2),"")</f>
        <v>3</v>
      </c>
      <c r="L9" s="148">
        <f>IF(ISNUMBER(I9),I9,90)</f>
        <v>21.414000000000001</v>
      </c>
      <c r="M9" s="163">
        <f>H9+L9</f>
        <v>44.234000000000002</v>
      </c>
      <c r="N9" s="145">
        <f>RANK(M9,M$3:M$120,1)</f>
        <v>7</v>
      </c>
      <c r="O9" s="40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</row>
    <row r="10" spans="1:61" x14ac:dyDescent="0.2">
      <c r="A10" s="34">
        <v>62</v>
      </c>
      <c r="B10" s="34">
        <v>2</v>
      </c>
      <c r="C10" s="30" t="s">
        <v>61</v>
      </c>
      <c r="D10" s="35" t="s">
        <v>78</v>
      </c>
      <c r="E10" s="65">
        <v>22.452999999999999</v>
      </c>
      <c r="F10" s="158">
        <f>IF(ISNUMBER(E10),RANK(E10,E$3:E$120,1),"")</f>
        <v>18</v>
      </c>
      <c r="G10" s="147" t="str">
        <f>IF(ISNUMBER(F10),IF(11-F10&lt;=0,"",11-F10-(COUNTIF(F:F,F10)-1)/2),"")</f>
        <v/>
      </c>
      <c r="H10" s="148">
        <f>IF(ISNUMBER(E10),E10,90)</f>
        <v>22.452999999999999</v>
      </c>
      <c r="I10" s="51">
        <v>21.832000000000001</v>
      </c>
      <c r="J10" s="145">
        <f>IF(ISNUMBER(I10),RANK(I10,I$3:I$120,1),"")</f>
        <v>12</v>
      </c>
      <c r="K10" s="147" t="str">
        <f>IF(ISNUMBER(J10),IF(11-J10&lt;=0,"",11-J10-(COUNTIF(J:J,J10)-1)/2),"")</f>
        <v/>
      </c>
      <c r="L10" s="148">
        <f>IF(ISNUMBER(I10),I10,90)</f>
        <v>21.832000000000001</v>
      </c>
      <c r="M10" s="163">
        <f>H10+L10</f>
        <v>44.284999999999997</v>
      </c>
      <c r="N10" s="145">
        <f>RANK(M10,M$3:M$120,1)</f>
        <v>8</v>
      </c>
      <c r="O10" s="40"/>
      <c r="P10" s="2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</row>
    <row r="11" spans="1:61" s="13" customFormat="1" x14ac:dyDescent="0.2">
      <c r="A11" s="34">
        <v>72</v>
      </c>
      <c r="B11" s="34">
        <v>7</v>
      </c>
      <c r="C11" s="30" t="s">
        <v>71</v>
      </c>
      <c r="D11" s="31" t="s">
        <v>215</v>
      </c>
      <c r="E11" s="65">
        <v>22.747</v>
      </c>
      <c r="F11" s="158">
        <f>IF(ISNUMBER(E11),RANK(E11,E$3:E$120,1),"")</f>
        <v>24</v>
      </c>
      <c r="G11" s="147" t="str">
        <f>IF(ISNUMBER(F11),IF(11-F11&lt;=0,"",11-F11-(COUNTIF(F:F,F11)-1)/2),"")</f>
        <v/>
      </c>
      <c r="H11" s="148">
        <f>IF(ISNUMBER(E11),E11,90)</f>
        <v>22.747</v>
      </c>
      <c r="I11" s="66">
        <v>21.727</v>
      </c>
      <c r="J11" s="145">
        <f>IF(ISNUMBER(I11),RANK(I11,I$3:I$120,1),"")</f>
        <v>9</v>
      </c>
      <c r="K11" s="147">
        <f>IF(ISNUMBER(J11),IF(11-J11&lt;=0,"",11-J11-(COUNTIF(J:J,J11)-1)/2),"")</f>
        <v>2</v>
      </c>
      <c r="L11" s="148">
        <f>IF(ISNUMBER(I11),I11,90)</f>
        <v>21.727</v>
      </c>
      <c r="M11" s="163">
        <f>H11+L11</f>
        <v>44.474000000000004</v>
      </c>
      <c r="N11" s="145">
        <f>RANK(M11,M$3:M$120,1)</f>
        <v>9</v>
      </c>
      <c r="O11" s="40"/>
    </row>
    <row r="12" spans="1:61" x14ac:dyDescent="0.2">
      <c r="A12" s="34">
        <v>11</v>
      </c>
      <c r="B12" s="34">
        <v>1</v>
      </c>
      <c r="C12" s="30" t="s">
        <v>58</v>
      </c>
      <c r="D12" s="31" t="s">
        <v>111</v>
      </c>
      <c r="E12" s="65">
        <v>22.917999999999999</v>
      </c>
      <c r="F12" s="158">
        <f>IF(ISNUMBER(E12),RANK(E12,E$3:E$120,1),"")</f>
        <v>27</v>
      </c>
      <c r="G12" s="147" t="str">
        <f>IF(ISNUMBER(F12),IF(11-F12&lt;=0,"",11-F12-(COUNTIF(F:F,F12)-1)/2),"")</f>
        <v/>
      </c>
      <c r="H12" s="148">
        <f>IF(ISNUMBER(E12),E12,90)</f>
        <v>22.917999999999999</v>
      </c>
      <c r="I12" s="131">
        <v>21.93</v>
      </c>
      <c r="J12" s="145">
        <f>IF(ISNUMBER(I12),RANK(I12,I$3:I$120,1),"")</f>
        <v>13</v>
      </c>
      <c r="K12" s="147" t="str">
        <f>IF(ISNUMBER(J12),IF(11-J12&lt;=0,"",11-J12-(COUNTIF(J:J,J12)-1)/2),"")</f>
        <v/>
      </c>
      <c r="L12" s="148">
        <f>IF(ISNUMBER(I12),I12,90)</f>
        <v>21.93</v>
      </c>
      <c r="M12" s="163">
        <f>H12+L12</f>
        <v>44.847999999999999</v>
      </c>
      <c r="N12" s="145">
        <f>RANK(M12,M$3:M$120,1)</f>
        <v>10</v>
      </c>
      <c r="O12" s="40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</row>
    <row r="13" spans="1:61" s="13" customFormat="1" x14ac:dyDescent="0.2">
      <c r="A13" s="34">
        <v>42</v>
      </c>
      <c r="B13" s="59">
        <v>61</v>
      </c>
      <c r="C13" s="30" t="s">
        <v>58</v>
      </c>
      <c r="D13" s="35" t="s">
        <v>218</v>
      </c>
      <c r="E13" s="65">
        <v>22.007000000000001</v>
      </c>
      <c r="F13" s="158">
        <f>IF(ISNUMBER(E13),RANK(E13,E$3:E$120,1),"")</f>
        <v>13</v>
      </c>
      <c r="G13" s="147" t="str">
        <f>IF(ISNUMBER(F13),IF(11-F13&lt;=0,"",11-F13-(COUNTIF(F:F,F13)-1)/2),"")</f>
        <v/>
      </c>
      <c r="H13" s="148">
        <f>IF(ISNUMBER(E13),E13,90)</f>
        <v>22.007000000000001</v>
      </c>
      <c r="I13" s="131">
        <v>22.93</v>
      </c>
      <c r="J13" s="145">
        <f>IF(ISNUMBER(I13),RANK(I13,I$3:I$120,1),"")</f>
        <v>24</v>
      </c>
      <c r="K13" s="147" t="str">
        <f>IF(ISNUMBER(J13),IF(11-J13&lt;=0,"",11-J13-(COUNTIF(J:J,J13)-1)/2),"")</f>
        <v/>
      </c>
      <c r="L13" s="148">
        <f>IF(ISNUMBER(I13),I13,90)</f>
        <v>22.93</v>
      </c>
      <c r="M13" s="163">
        <f>H13+L13</f>
        <v>44.936999999999998</v>
      </c>
      <c r="N13" s="145">
        <f>RANK(M13,M$3:M$120,1)</f>
        <v>11</v>
      </c>
      <c r="O13" s="40"/>
    </row>
    <row r="14" spans="1:61" x14ac:dyDescent="0.2">
      <c r="A14" s="34">
        <v>26</v>
      </c>
      <c r="B14" s="59">
        <v>35</v>
      </c>
      <c r="C14" s="30" t="s">
        <v>58</v>
      </c>
      <c r="D14" s="31" t="s">
        <v>97</v>
      </c>
      <c r="E14" s="65">
        <v>23.227</v>
      </c>
      <c r="F14" s="158">
        <f>IF(ISNUMBER(E14),RANK(E14,E$3:E$120,1),"")</f>
        <v>30</v>
      </c>
      <c r="G14" s="147" t="str">
        <f>IF(ISNUMBER(F14),IF(11-F14&lt;=0,"",11-F14-(COUNTIF(F:F,F14)-1)/2),"")</f>
        <v/>
      </c>
      <c r="H14" s="148">
        <f>IF(ISNUMBER(E14),E14,90)</f>
        <v>23.227</v>
      </c>
      <c r="I14" s="131">
        <v>21.785</v>
      </c>
      <c r="J14" s="145">
        <f>IF(ISNUMBER(I14),RANK(I14,I$3:I$120,1),"")</f>
        <v>10</v>
      </c>
      <c r="K14" s="147">
        <f>IF(ISNUMBER(J14),IF(11-J14&lt;=0,"",11-J14-(COUNTIF(J:J,J14)-1)/2),"")</f>
        <v>1</v>
      </c>
      <c r="L14" s="148">
        <f>IF(ISNUMBER(I14),I14,90)</f>
        <v>21.785</v>
      </c>
      <c r="M14" s="163">
        <f>H14+L14</f>
        <v>45.012</v>
      </c>
      <c r="N14" s="145">
        <f>RANK(M14,M$3:M$120,1)</f>
        <v>12</v>
      </c>
      <c r="O14" s="4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</row>
    <row r="15" spans="1:61" x14ac:dyDescent="0.2">
      <c r="A15" s="34">
        <v>24</v>
      </c>
      <c r="B15" s="59">
        <v>29</v>
      </c>
      <c r="C15" s="30" t="s">
        <v>58</v>
      </c>
      <c r="D15" s="35" t="s">
        <v>82</v>
      </c>
      <c r="E15" s="65">
        <v>22.600999999999999</v>
      </c>
      <c r="F15" s="158">
        <f>IF(ISNUMBER(E15),RANK(E15,E$3:E$120,1),"")</f>
        <v>22</v>
      </c>
      <c r="G15" s="147" t="str">
        <f>IF(ISNUMBER(F15),IF(11-F15&lt;=0,"",11-F15-(COUNTIF(F:F,F15)-1)/2),"")</f>
        <v/>
      </c>
      <c r="H15" s="148">
        <f>IF(ISNUMBER(E15),E15,90)</f>
        <v>22.600999999999999</v>
      </c>
      <c r="I15" s="51">
        <v>22.562999999999999</v>
      </c>
      <c r="J15" s="145">
        <f>IF(ISNUMBER(I15),RANK(I15,I$3:I$120,1),"")</f>
        <v>17</v>
      </c>
      <c r="K15" s="147" t="str">
        <f>IF(ISNUMBER(J15),IF(11-J15&lt;=0,"",11-J15-(COUNTIF(J:J,J15)-1)/2),"")</f>
        <v/>
      </c>
      <c r="L15" s="148">
        <f>IF(ISNUMBER(I15),I15,90)</f>
        <v>22.562999999999999</v>
      </c>
      <c r="M15" s="163">
        <f>H15+L15</f>
        <v>45.164000000000001</v>
      </c>
      <c r="N15" s="145">
        <f>RANK(M15,M$3:M$120,1)</f>
        <v>13</v>
      </c>
      <c r="O15" s="39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</row>
    <row r="16" spans="1:61" x14ac:dyDescent="0.2">
      <c r="A16" s="34">
        <v>14</v>
      </c>
      <c r="B16" s="59">
        <v>69</v>
      </c>
      <c r="C16" s="95" t="s">
        <v>56</v>
      </c>
      <c r="D16" s="35" t="s">
        <v>115</v>
      </c>
      <c r="E16" s="65">
        <v>22.541</v>
      </c>
      <c r="F16" s="158">
        <f>IF(ISNUMBER(E16),RANK(E16,E$3:E$120,1),"")</f>
        <v>21</v>
      </c>
      <c r="G16" s="147" t="str">
        <f>IF(ISNUMBER(F16),IF(11-F16&lt;=0,"",11-F16-(COUNTIF(F:F,F16)-1)/2),"")</f>
        <v/>
      </c>
      <c r="H16" s="148">
        <f>IF(ISNUMBER(E16),E16,90)</f>
        <v>22.541</v>
      </c>
      <c r="I16" s="66">
        <v>22.861000000000001</v>
      </c>
      <c r="J16" s="145">
        <f>IF(ISNUMBER(I16),RANK(I16,I$3:I$120,1),"")</f>
        <v>21</v>
      </c>
      <c r="K16" s="147" t="str">
        <f>IF(ISNUMBER(J16),IF(11-J16&lt;=0,"",11-J16-(COUNTIF(J:J,J16)-1)/2),"")</f>
        <v/>
      </c>
      <c r="L16" s="148">
        <f>IF(ISNUMBER(I16),I16,90)</f>
        <v>22.861000000000001</v>
      </c>
      <c r="M16" s="163">
        <f>H16+L16</f>
        <v>45.402000000000001</v>
      </c>
      <c r="N16" s="145">
        <f>RANK(M16,M$3:M$120,1)</f>
        <v>14</v>
      </c>
      <c r="O16" s="40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x14ac:dyDescent="0.2">
      <c r="A17" s="34">
        <v>75</v>
      </c>
      <c r="B17" s="34">
        <v>78</v>
      </c>
      <c r="C17" s="30" t="s">
        <v>64</v>
      </c>
      <c r="D17" s="31" t="s">
        <v>92</v>
      </c>
      <c r="E17" s="65">
        <v>22.681000000000001</v>
      </c>
      <c r="F17" s="158">
        <f>IF(ISNUMBER(E17),RANK(E17,E$3:E$120,1),"")</f>
        <v>23</v>
      </c>
      <c r="G17" s="147" t="str">
        <f>IF(ISNUMBER(F17),IF(11-F17&lt;=0,"",11-F17-(COUNTIF(F:F,F17)-1)/2),"")</f>
        <v/>
      </c>
      <c r="H17" s="148">
        <f>IF(ISNUMBER(E17),E17,90)</f>
        <v>22.681000000000001</v>
      </c>
      <c r="I17" s="66">
        <v>22.756</v>
      </c>
      <c r="J17" s="145">
        <f>IF(ISNUMBER(I17),RANK(I17,I$3:I$120,1),"")</f>
        <v>19</v>
      </c>
      <c r="K17" s="147" t="str">
        <f>IF(ISNUMBER(J17),IF(11-J17&lt;=0,"",11-J17-(COUNTIF(J:J,J17)-1)/2),"")</f>
        <v/>
      </c>
      <c r="L17" s="148">
        <f>IF(ISNUMBER(I17),I17,90)</f>
        <v>22.756</v>
      </c>
      <c r="M17" s="163">
        <f>H17+L17</f>
        <v>45.436999999999998</v>
      </c>
      <c r="N17" s="145">
        <f>RANK(M17,M$3:M$120,1)</f>
        <v>15</v>
      </c>
      <c r="O17" s="4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x14ac:dyDescent="0.2">
      <c r="A18" s="34">
        <v>43</v>
      </c>
      <c r="B18" s="34">
        <v>41</v>
      </c>
      <c r="C18" s="95" t="s">
        <v>61</v>
      </c>
      <c r="D18" s="35" t="s">
        <v>89</v>
      </c>
      <c r="E18" s="65">
        <v>22.870999999999999</v>
      </c>
      <c r="F18" s="158">
        <f>IF(ISNUMBER(E18),RANK(E18,E$3:E$120,1),"")</f>
        <v>26</v>
      </c>
      <c r="G18" s="147" t="str">
        <f>IF(ISNUMBER(F18),IF(11-F18&lt;=0,"",11-F18-(COUNTIF(F:F,F18)-1)/2),"")</f>
        <v/>
      </c>
      <c r="H18" s="148">
        <f>IF(ISNUMBER(E18),E18,90)</f>
        <v>22.870999999999999</v>
      </c>
      <c r="I18" s="51">
        <v>22.696999999999999</v>
      </c>
      <c r="J18" s="145">
        <f>IF(ISNUMBER(I18),RANK(I18,I$3:I$120,1),"")</f>
        <v>18</v>
      </c>
      <c r="K18" s="147" t="str">
        <f>IF(ISNUMBER(J18),IF(11-J18&lt;=0,"",11-J18-(COUNTIF(J:J,J18)-1)/2),"")</f>
        <v/>
      </c>
      <c r="L18" s="148">
        <f>IF(ISNUMBER(I18),I18,90)</f>
        <v>22.696999999999999</v>
      </c>
      <c r="M18" s="163">
        <f>H18+L18</f>
        <v>45.567999999999998</v>
      </c>
      <c r="N18" s="145">
        <f>RANK(M18,M$3:M$120,1)</f>
        <v>16</v>
      </c>
      <c r="O18" s="40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</row>
    <row r="19" spans="1:61" s="26" customFormat="1" x14ac:dyDescent="0.2">
      <c r="A19" s="34">
        <v>55</v>
      </c>
      <c r="B19" s="34">
        <v>66</v>
      </c>
      <c r="C19" s="48" t="s">
        <v>56</v>
      </c>
      <c r="D19" s="71" t="s">
        <v>223</v>
      </c>
      <c r="E19" s="65">
        <v>23.69</v>
      </c>
      <c r="F19" s="158">
        <f>IF(ISNUMBER(E19),RANK(E19,E$3:E$120,1),"")</f>
        <v>37</v>
      </c>
      <c r="G19" s="147" t="str">
        <f>IF(ISNUMBER(F19),IF(11-F19&lt;=0,"",11-F19-(COUNTIF(F:F,F19)-1)/2),"")</f>
        <v/>
      </c>
      <c r="H19" s="148">
        <f>IF(ISNUMBER(E19),E19,90)</f>
        <v>23.69</v>
      </c>
      <c r="I19" s="66">
        <v>22.042999999999999</v>
      </c>
      <c r="J19" s="145">
        <f>IF(ISNUMBER(I19),RANK(I19,I$3:I$120,1),"")</f>
        <v>14</v>
      </c>
      <c r="K19" s="147" t="str">
        <f>IF(ISNUMBER(J19),IF(11-J19&lt;=0,"",11-J19-(COUNTIF(J:J,J19)-1)/2),"")</f>
        <v/>
      </c>
      <c r="L19" s="148">
        <f>IF(ISNUMBER(I19),I19,90)</f>
        <v>22.042999999999999</v>
      </c>
      <c r="M19" s="163">
        <f>H19+L19</f>
        <v>45.733000000000004</v>
      </c>
      <c r="N19" s="145">
        <f>RANK(M19,M$3:M$120,1)</f>
        <v>17</v>
      </c>
      <c r="O19" s="40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61" s="13" customFormat="1" x14ac:dyDescent="0.2">
      <c r="A20" s="34">
        <v>68</v>
      </c>
      <c r="B20" s="34">
        <v>46</v>
      </c>
      <c r="C20" s="30" t="s">
        <v>56</v>
      </c>
      <c r="D20" s="35" t="s">
        <v>94</v>
      </c>
      <c r="E20" s="65">
        <v>23.315000000000001</v>
      </c>
      <c r="F20" s="158">
        <f>IF(ISNUMBER(E20),RANK(E20,E$3:E$120,1),"")</f>
        <v>32</v>
      </c>
      <c r="G20" s="147" t="str">
        <f>IF(ISNUMBER(F20),IF(11-F20&lt;=0,"",11-F20-(COUNTIF(F:F,F20)-1)/2),"")</f>
        <v/>
      </c>
      <c r="H20" s="148">
        <f>IF(ISNUMBER(E20),E20,90)</f>
        <v>23.315000000000001</v>
      </c>
      <c r="I20" s="132">
        <v>22.92</v>
      </c>
      <c r="J20" s="145">
        <f>IF(ISNUMBER(I20),RANK(I20,I$3:I$120,1),"")</f>
        <v>23</v>
      </c>
      <c r="K20" s="147" t="str">
        <f>IF(ISNUMBER(J20),IF(11-J20&lt;=0,"",11-J20-(COUNTIF(J:J,J20)-1)/2),"")</f>
        <v/>
      </c>
      <c r="L20" s="148">
        <f>IF(ISNUMBER(I20),I20,90)</f>
        <v>22.92</v>
      </c>
      <c r="M20" s="163">
        <f>H20+L20</f>
        <v>46.234999999999999</v>
      </c>
      <c r="N20" s="145">
        <f>RANK(M20,M$3:M$120,1)</f>
        <v>18</v>
      </c>
      <c r="O20" s="40"/>
    </row>
    <row r="21" spans="1:61" s="13" customFormat="1" x14ac:dyDescent="0.2">
      <c r="A21" s="34">
        <v>76</v>
      </c>
      <c r="B21" s="34">
        <v>70</v>
      </c>
      <c r="C21" s="30" t="s">
        <v>58</v>
      </c>
      <c r="D21" s="31" t="s">
        <v>90</v>
      </c>
      <c r="E21" s="65">
        <v>23.431000000000001</v>
      </c>
      <c r="F21" s="158">
        <f>IF(ISNUMBER(E21),RANK(E21,E$3:E$120,1),"")</f>
        <v>34</v>
      </c>
      <c r="G21" s="147" t="str">
        <f>IF(ISNUMBER(F21),IF(11-F21&lt;=0,"",11-F21-(COUNTIF(F:F,F21)-1)/2),"")</f>
        <v/>
      </c>
      <c r="H21" s="148">
        <f>IF(ISNUMBER(E21),E21,90)</f>
        <v>23.431000000000001</v>
      </c>
      <c r="I21" s="66">
        <v>22.866</v>
      </c>
      <c r="J21" s="145">
        <f>IF(ISNUMBER(I21),RANK(I21,I$3:I$120,1),"")</f>
        <v>22</v>
      </c>
      <c r="K21" s="147" t="str">
        <f>IF(ISNUMBER(J21),IF(11-J21&lt;=0,"",11-J21-(COUNTIF(J:J,J21)-1)/2),"")</f>
        <v/>
      </c>
      <c r="L21" s="148">
        <f>IF(ISNUMBER(I21),I21,90)</f>
        <v>22.866</v>
      </c>
      <c r="M21" s="163">
        <f>H21+L21</f>
        <v>46.296999999999997</v>
      </c>
      <c r="N21" s="145">
        <f>RANK(M21,M$3:M$120,1)</f>
        <v>19</v>
      </c>
      <c r="O21" s="41"/>
    </row>
    <row r="22" spans="1:61" x14ac:dyDescent="0.2">
      <c r="A22" s="34">
        <v>18</v>
      </c>
      <c r="B22" s="34">
        <v>19</v>
      </c>
      <c r="C22" s="30" t="s">
        <v>58</v>
      </c>
      <c r="D22" s="35" t="s">
        <v>207</v>
      </c>
      <c r="E22" s="65">
        <v>23.978999999999999</v>
      </c>
      <c r="F22" s="158">
        <f>IF(ISNUMBER(E22),RANK(E22,E$3:E$120,1),"")</f>
        <v>38</v>
      </c>
      <c r="G22" s="147" t="str">
        <f>IF(ISNUMBER(F22),IF(11-F22&lt;=0,"",11-F22-(COUNTIF(F:F,F22)-1)/2),"")</f>
        <v/>
      </c>
      <c r="H22" s="148">
        <f>IF(ISNUMBER(E22),E22,90)</f>
        <v>23.978999999999999</v>
      </c>
      <c r="I22" s="66">
        <v>22.393999999999998</v>
      </c>
      <c r="J22" s="145">
        <f>IF(ISNUMBER(I22),RANK(I22,I$3:I$120,1),"")</f>
        <v>16</v>
      </c>
      <c r="K22" s="147" t="str">
        <f>IF(ISNUMBER(J22),IF(11-J22&lt;=0,"",11-J22-(COUNTIF(J:J,J22)-1)/2),"")</f>
        <v/>
      </c>
      <c r="L22" s="148">
        <f>IF(ISNUMBER(I22),I22,90)</f>
        <v>22.393999999999998</v>
      </c>
      <c r="M22" s="163">
        <f>H22+L22</f>
        <v>46.372999999999998</v>
      </c>
      <c r="N22" s="145">
        <f>RANK(M22,M$3:M$120,1)</f>
        <v>20</v>
      </c>
      <c r="O22" s="40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</row>
    <row r="23" spans="1:61" x14ac:dyDescent="0.2">
      <c r="A23" s="34">
        <v>22</v>
      </c>
      <c r="B23" s="59">
        <v>80</v>
      </c>
      <c r="C23" s="30" t="s">
        <v>61</v>
      </c>
      <c r="D23" s="31" t="s">
        <v>186</v>
      </c>
      <c r="E23" s="65">
        <v>23.609000000000002</v>
      </c>
      <c r="F23" s="158">
        <f>IF(ISNUMBER(E23),RANK(E23,E$3:E$120,1),"")</f>
        <v>36</v>
      </c>
      <c r="G23" s="147" t="str">
        <f>IF(ISNUMBER(F23),IF(11-F23&lt;=0,"",11-F23-(COUNTIF(F:F,F23)-1)/2),"")</f>
        <v/>
      </c>
      <c r="H23" s="148">
        <f>IF(ISNUMBER(E23),E23,90)</f>
        <v>23.609000000000002</v>
      </c>
      <c r="I23" s="131">
        <v>23.007999999999999</v>
      </c>
      <c r="J23" s="145">
        <f>IF(ISNUMBER(I23),RANK(I23,I$3:I$120,1),"")</f>
        <v>27</v>
      </c>
      <c r="K23" s="147" t="str">
        <f>IF(ISNUMBER(J23),IF(11-J23&lt;=0,"",11-J23-(COUNTIF(J:J,J23)-1)/2),"")</f>
        <v/>
      </c>
      <c r="L23" s="148">
        <f>IF(ISNUMBER(I23),I23,90)</f>
        <v>23.007999999999999</v>
      </c>
      <c r="M23" s="163">
        <f>H23+L23</f>
        <v>46.617000000000004</v>
      </c>
      <c r="N23" s="145">
        <f>RANK(M23,M$3:M$120,1)</f>
        <v>21</v>
      </c>
      <c r="O23" s="40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</row>
    <row r="24" spans="1:61" x14ac:dyDescent="0.2">
      <c r="A24" s="34">
        <v>20</v>
      </c>
      <c r="B24" s="34">
        <v>54</v>
      </c>
      <c r="C24" s="30" t="s">
        <v>56</v>
      </c>
      <c r="D24" s="37" t="s">
        <v>81</v>
      </c>
      <c r="E24" s="65">
        <v>25.939</v>
      </c>
      <c r="F24" s="158">
        <f>IF(ISNUMBER(E24),RANK(E24,E$3:E$120,1),"")</f>
        <v>47</v>
      </c>
      <c r="G24" s="147" t="str">
        <f>IF(ISNUMBER(F24),IF(11-F24&lt;=0,"",11-F24-(COUNTIF(F:F,F24)-1)/2),"")</f>
        <v/>
      </c>
      <c r="H24" s="148">
        <f>IF(ISNUMBER(E24),E24,90)</f>
        <v>25.939</v>
      </c>
      <c r="I24" s="51">
        <v>20.678999999999998</v>
      </c>
      <c r="J24" s="145">
        <f>IF(ISNUMBER(I24),RANK(I24,I$3:I$120,1),"")</f>
        <v>4</v>
      </c>
      <c r="K24" s="147">
        <f>IF(ISNUMBER(J24),IF(11-J24&lt;=0,"",11-J24-(COUNTIF(J:J,J24)-1)/2),"")</f>
        <v>7</v>
      </c>
      <c r="L24" s="148">
        <f>IF(ISNUMBER(I24),I24,90)</f>
        <v>20.678999999999998</v>
      </c>
      <c r="M24" s="163">
        <f>H24+L24</f>
        <v>46.617999999999995</v>
      </c>
      <c r="N24" s="145">
        <f>RANK(M24,M$3:M$120,1)</f>
        <v>22</v>
      </c>
      <c r="O24" s="40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x14ac:dyDescent="0.2">
      <c r="A25" s="34">
        <v>29</v>
      </c>
      <c r="B25" s="34">
        <v>11</v>
      </c>
      <c r="C25" s="95" t="s">
        <v>64</v>
      </c>
      <c r="D25" s="35" t="s">
        <v>65</v>
      </c>
      <c r="E25" s="65">
        <v>21.318000000000001</v>
      </c>
      <c r="F25" s="158">
        <f>IF(ISNUMBER(E25),RANK(E25,E$3:E$120,1),"")</f>
        <v>5</v>
      </c>
      <c r="G25" s="147">
        <f>IF(ISNUMBER(F25),IF(11-F25&lt;=0,"",11-F25-(COUNTIF(F:F,F25)-1)/2),"")</f>
        <v>6</v>
      </c>
      <c r="H25" s="148">
        <f>IF(ISNUMBER(E25),E25,90)</f>
        <v>21.318000000000001</v>
      </c>
      <c r="I25" s="51">
        <v>25.893999999999998</v>
      </c>
      <c r="J25" s="145">
        <f>IF(ISNUMBER(I25),RANK(I25,I$3:I$120,1),"")</f>
        <v>37</v>
      </c>
      <c r="K25" s="147" t="str">
        <f>IF(ISNUMBER(J25),IF(11-J25&lt;=0,"",11-J25-(COUNTIF(J:J,J25)-1)/2),"")</f>
        <v/>
      </c>
      <c r="L25" s="148">
        <f>IF(ISNUMBER(I25),I25,90)</f>
        <v>25.893999999999998</v>
      </c>
      <c r="M25" s="163">
        <f>H25+L25</f>
        <v>47.212000000000003</v>
      </c>
      <c r="N25" s="145">
        <f>RANK(M25,M$3:M$120,1)</f>
        <v>23</v>
      </c>
      <c r="O25" s="4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x14ac:dyDescent="0.2">
      <c r="A26" s="34">
        <v>39</v>
      </c>
      <c r="B26" s="34">
        <v>49</v>
      </c>
      <c r="C26" s="30" t="s">
        <v>58</v>
      </c>
      <c r="D26" s="35" t="s">
        <v>234</v>
      </c>
      <c r="E26" s="65">
        <v>21.422000000000001</v>
      </c>
      <c r="F26" s="158">
        <f>IF(ISNUMBER(E26),RANK(E26,E$3:E$120,1),"")</f>
        <v>7</v>
      </c>
      <c r="G26" s="147">
        <f>IF(ISNUMBER(F26),IF(11-F26&lt;=0,"",11-F26-(COUNTIF(F:F,F26)-1)/2),"")</f>
        <v>4</v>
      </c>
      <c r="H26" s="148">
        <f>IF(ISNUMBER(E26),E26,90)</f>
        <v>21.422000000000001</v>
      </c>
      <c r="I26" s="131">
        <v>26.17</v>
      </c>
      <c r="J26" s="145">
        <f>IF(ISNUMBER(I26),RANK(I26,I$3:I$120,1),"")</f>
        <v>39</v>
      </c>
      <c r="K26" s="147" t="str">
        <f>IF(ISNUMBER(J26),IF(11-J26&lt;=0,"",11-J26-(COUNTIF(J:J,J26)-1)/2),"")</f>
        <v/>
      </c>
      <c r="L26" s="148">
        <f>IF(ISNUMBER(I26),I26,90)</f>
        <v>26.17</v>
      </c>
      <c r="M26" s="163">
        <f>H26+L26</f>
        <v>47.591999999999999</v>
      </c>
      <c r="N26" s="145">
        <f>RANK(M26,M$3:M$120,1)</f>
        <v>24</v>
      </c>
      <c r="O26" s="40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61" x14ac:dyDescent="0.2">
      <c r="A27" s="34">
        <v>13</v>
      </c>
      <c r="B27" s="34">
        <v>64</v>
      </c>
      <c r="C27" s="48" t="s">
        <v>56</v>
      </c>
      <c r="D27" s="67" t="s">
        <v>106</v>
      </c>
      <c r="E27" s="65">
        <v>23.994</v>
      </c>
      <c r="F27" s="158">
        <f>IF(ISNUMBER(E27),RANK(E27,E$3:E$120,1),"")</f>
        <v>39</v>
      </c>
      <c r="G27" s="147" t="str">
        <f>IF(ISNUMBER(F27),IF(11-F27&lt;=0,"",11-F27-(COUNTIF(F:F,F27)-1)/2),"")</f>
        <v/>
      </c>
      <c r="H27" s="148">
        <f>IF(ISNUMBER(E27),E27,90)</f>
        <v>23.994</v>
      </c>
      <c r="I27" s="66">
        <v>24.048999999999999</v>
      </c>
      <c r="J27" s="145">
        <f>IF(ISNUMBER(I27),RANK(I27,I$3:I$120,1),"")</f>
        <v>30</v>
      </c>
      <c r="K27" s="147" t="str">
        <f>IF(ISNUMBER(J27),IF(11-J27&lt;=0,"",11-J27-(COUNTIF(J:J,J27)-1)/2),"")</f>
        <v/>
      </c>
      <c r="L27" s="148">
        <f>IF(ISNUMBER(I27),I27,90)</f>
        <v>24.048999999999999</v>
      </c>
      <c r="M27" s="163">
        <f>H27+L27</f>
        <v>48.042999999999999</v>
      </c>
      <c r="N27" s="145">
        <f>RANK(M27,M$3:M$120,1)</f>
        <v>25</v>
      </c>
      <c r="O27" s="40"/>
      <c r="P27" s="13"/>
    </row>
    <row r="28" spans="1:61" ht="13.5" thickBot="1" x14ac:dyDescent="0.25">
      <c r="A28" s="34">
        <v>66</v>
      </c>
      <c r="B28" s="34">
        <v>6</v>
      </c>
      <c r="C28" s="72" t="s">
        <v>61</v>
      </c>
      <c r="D28" s="79" t="s">
        <v>221</v>
      </c>
      <c r="E28" s="65">
        <v>24.523</v>
      </c>
      <c r="F28" s="158">
        <f>IF(ISNUMBER(E28),RANK(E28,E$3:E$120,1),"")</f>
        <v>41</v>
      </c>
      <c r="G28" s="147" t="str">
        <f>IF(ISNUMBER(F28),IF(11-F28&lt;=0,"",11-F28-(COUNTIF(F:F,F28)-1)/2),"")</f>
        <v/>
      </c>
      <c r="H28" s="148">
        <f>IF(ISNUMBER(E28),E28,90)</f>
        <v>24.523</v>
      </c>
      <c r="I28" s="51">
        <v>23.638999999999999</v>
      </c>
      <c r="J28" s="145">
        <f>IF(ISNUMBER(I28),RANK(I28,I$3:I$120,1),"")</f>
        <v>29</v>
      </c>
      <c r="K28" s="147" t="str">
        <f>IF(ISNUMBER(J28),IF(11-J28&lt;=0,"",11-J28-(COUNTIF(J:J,J28)-1)/2),"")</f>
        <v/>
      </c>
      <c r="L28" s="148">
        <f>IF(ISNUMBER(I28),I28,90)</f>
        <v>23.638999999999999</v>
      </c>
      <c r="M28" s="163">
        <f>H28+L28</f>
        <v>48.161999999999999</v>
      </c>
      <c r="N28" s="145">
        <f>RANK(M28,M$3:M$120,1)</f>
        <v>26</v>
      </c>
      <c r="O28" s="4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ht="13.5" thickTop="1" x14ac:dyDescent="0.2">
      <c r="A29" s="34">
        <v>8</v>
      </c>
      <c r="B29" s="34">
        <v>10</v>
      </c>
      <c r="C29" s="181" t="s">
        <v>64</v>
      </c>
      <c r="D29" s="75" t="s">
        <v>103</v>
      </c>
      <c r="E29" s="65">
        <v>22.146999999999998</v>
      </c>
      <c r="F29" s="158">
        <f>IF(ISNUMBER(E29),RANK(E29,E$3:E$120,1),"")</f>
        <v>14</v>
      </c>
      <c r="G29" s="147" t="str">
        <f>IF(ISNUMBER(F29),IF(11-F29&lt;=0,"",11-F29-(COUNTIF(F:F,F29)-1)/2),"")</f>
        <v/>
      </c>
      <c r="H29" s="148">
        <f>IF(ISNUMBER(E29),E29,90)</f>
        <v>22.146999999999998</v>
      </c>
      <c r="I29" s="131">
        <v>26.13</v>
      </c>
      <c r="J29" s="145">
        <f>IF(ISNUMBER(I29),RANK(I29,I$3:I$120,1),"")</f>
        <v>38</v>
      </c>
      <c r="K29" s="147" t="str">
        <f>IF(ISNUMBER(J29),IF(11-J29&lt;=0,"",11-J29-(COUNTIF(J:J,J29)-1)/2),"")</f>
        <v/>
      </c>
      <c r="L29" s="148">
        <f>IF(ISNUMBER(I29),I29,90)</f>
        <v>26.13</v>
      </c>
      <c r="M29" s="163">
        <f>H29+L29</f>
        <v>48.277000000000001</v>
      </c>
      <c r="N29" s="145">
        <f>RANK(M29,M$3:M$120,1)</f>
        <v>27</v>
      </c>
      <c r="O29" s="40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</row>
    <row r="30" spans="1:61" x14ac:dyDescent="0.2">
      <c r="A30" s="34">
        <v>80</v>
      </c>
      <c r="B30" s="59">
        <v>79</v>
      </c>
      <c r="C30" s="30" t="s">
        <v>61</v>
      </c>
      <c r="D30" s="31" t="s">
        <v>173</v>
      </c>
      <c r="E30" s="65">
        <v>21.795999999999999</v>
      </c>
      <c r="F30" s="158">
        <f>IF(ISNUMBER(E30),RANK(E30,E$3:E$120,1),"")</f>
        <v>10</v>
      </c>
      <c r="G30" s="147">
        <f>IF(ISNUMBER(F30),IF(11-F30&lt;=0,"",11-F30-(COUNTIF(F:F,F30)-1)/2),"")</f>
        <v>1</v>
      </c>
      <c r="H30" s="148">
        <f>IF(ISNUMBER(E30),E30,90)</f>
        <v>21.795999999999999</v>
      </c>
      <c r="I30" s="66">
        <v>26.966000000000001</v>
      </c>
      <c r="J30" s="145">
        <f>IF(ISNUMBER(I30),RANK(I30,I$3:I$120,1),"")</f>
        <v>45</v>
      </c>
      <c r="K30" s="147" t="str">
        <f>IF(ISNUMBER(J30),IF(11-J30&lt;=0,"",11-J30-(COUNTIF(J:J,J30)-1)/2),"")</f>
        <v/>
      </c>
      <c r="L30" s="148">
        <f>IF(ISNUMBER(I30),I30,90)</f>
        <v>26.966000000000001</v>
      </c>
      <c r="M30" s="163">
        <f>H30+L30</f>
        <v>48.762</v>
      </c>
      <c r="N30" s="145">
        <f>RANK(M30,M$3:M$120,1)</f>
        <v>28</v>
      </c>
      <c r="O30" s="4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</row>
    <row r="31" spans="1:61" x14ac:dyDescent="0.2">
      <c r="A31" s="34">
        <v>44</v>
      </c>
      <c r="B31" s="59">
        <v>17</v>
      </c>
      <c r="C31" s="30" t="s">
        <v>58</v>
      </c>
      <c r="D31" s="31" t="s">
        <v>96</v>
      </c>
      <c r="E31" s="65">
        <v>27.055</v>
      </c>
      <c r="F31" s="158">
        <f>IF(ISNUMBER(E31),RANK(E31,E$3:E$120,1),"")</f>
        <v>49</v>
      </c>
      <c r="G31" s="147" t="str">
        <f>IF(ISNUMBER(F31),IF(11-F31&lt;=0,"",11-F31-(COUNTIF(F:F,F31)-1)/2),"")</f>
        <v/>
      </c>
      <c r="H31" s="148">
        <f>IF(ISNUMBER(E31),E31,90)</f>
        <v>27.055</v>
      </c>
      <c r="I31" s="66">
        <v>22.100999999999999</v>
      </c>
      <c r="J31" s="145">
        <f>IF(ISNUMBER(I31),RANK(I31,I$3:I$120,1),"")</f>
        <v>15</v>
      </c>
      <c r="K31" s="147" t="str">
        <f>IF(ISNUMBER(J31),IF(11-J31&lt;=0,"",11-J31-(COUNTIF(J:J,J31)-1)/2),"")</f>
        <v/>
      </c>
      <c r="L31" s="148">
        <f>IF(ISNUMBER(I31),I31,90)</f>
        <v>22.100999999999999</v>
      </c>
      <c r="M31" s="163">
        <f>H31+L31</f>
        <v>49.155999999999999</v>
      </c>
      <c r="N31" s="145">
        <f>RANK(M31,M$3:M$120,1)</f>
        <v>29</v>
      </c>
      <c r="O31" s="40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x14ac:dyDescent="0.2">
      <c r="A32" s="34">
        <v>52</v>
      </c>
      <c r="B32" s="34">
        <v>45</v>
      </c>
      <c r="C32" s="30" t="s">
        <v>58</v>
      </c>
      <c r="D32" s="35" t="s">
        <v>233</v>
      </c>
      <c r="E32" s="65">
        <v>24.76</v>
      </c>
      <c r="F32" s="158">
        <f>IF(ISNUMBER(E32),RANK(E32,E$3:E$120,1),"")</f>
        <v>43</v>
      </c>
      <c r="G32" s="147" t="str">
        <f>IF(ISNUMBER(F32),IF(11-F32&lt;=0,"",11-F32-(COUNTIF(F:F,F32)-1)/2),"")</f>
        <v/>
      </c>
      <c r="H32" s="148">
        <f>IF(ISNUMBER(E32),E32,90)</f>
        <v>24.76</v>
      </c>
      <c r="I32" s="51">
        <v>24.571000000000002</v>
      </c>
      <c r="J32" s="145">
        <f>IF(ISNUMBER(I32),RANK(I32,I$3:I$120,1),"")</f>
        <v>32</v>
      </c>
      <c r="K32" s="147" t="str">
        <f>IF(ISNUMBER(J32),IF(11-J32&lt;=0,"",11-J32-(COUNTIF(J:J,J32)-1)/2),"")</f>
        <v/>
      </c>
      <c r="L32" s="148">
        <f>IF(ISNUMBER(I32),I32,90)</f>
        <v>24.571000000000002</v>
      </c>
      <c r="M32" s="163">
        <f>H32+L32</f>
        <v>49.331000000000003</v>
      </c>
      <c r="N32" s="145">
        <f>RANK(M32,M$3:M$120,1)</f>
        <v>30</v>
      </c>
      <c r="O32" s="40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</row>
    <row r="33" spans="1:61" x14ac:dyDescent="0.2">
      <c r="A33" s="34">
        <v>70</v>
      </c>
      <c r="B33" s="34">
        <v>24</v>
      </c>
      <c r="C33" s="95" t="s">
        <v>56</v>
      </c>
      <c r="D33" s="35" t="s">
        <v>187</v>
      </c>
      <c r="E33" s="65">
        <v>25.283000000000001</v>
      </c>
      <c r="F33" s="158">
        <f>IF(ISNUMBER(E33),RANK(E33,E$3:E$120,1),"")</f>
        <v>45</v>
      </c>
      <c r="G33" s="147" t="str">
        <f>IF(ISNUMBER(F33),IF(11-F33&lt;=0,"",11-F33-(COUNTIF(F:F,F33)-1)/2),"")</f>
        <v/>
      </c>
      <c r="H33" s="148">
        <f>IF(ISNUMBER(E33),E33,90)</f>
        <v>25.283000000000001</v>
      </c>
      <c r="I33" s="66">
        <v>24.443999999999999</v>
      </c>
      <c r="J33" s="145">
        <f>IF(ISNUMBER(I33),RANK(I33,I$3:I$120,1),"")</f>
        <v>31</v>
      </c>
      <c r="K33" s="147" t="str">
        <f>IF(ISNUMBER(J33),IF(11-J33&lt;=0,"",11-J33-(COUNTIF(J:J,J33)-1)/2),"")</f>
        <v/>
      </c>
      <c r="L33" s="148">
        <f>IF(ISNUMBER(I33),I33,90)</f>
        <v>24.443999999999999</v>
      </c>
      <c r="M33" s="163">
        <f>H33+L33</f>
        <v>49.727000000000004</v>
      </c>
      <c r="N33" s="145">
        <f>RANK(M33,M$3:M$120,1)</f>
        <v>31</v>
      </c>
      <c r="O33" s="40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</row>
    <row r="34" spans="1:61" x14ac:dyDescent="0.2">
      <c r="A34" s="34">
        <v>54</v>
      </c>
      <c r="B34" s="34">
        <v>49</v>
      </c>
      <c r="C34" s="30" t="s">
        <v>58</v>
      </c>
      <c r="D34" s="31" t="s">
        <v>217</v>
      </c>
      <c r="E34" s="65">
        <v>22.411999999999999</v>
      </c>
      <c r="F34" s="158">
        <f>IF(ISNUMBER(E34),RANK(E34,E$3:E$120,1),"")</f>
        <v>17</v>
      </c>
      <c r="G34" s="147" t="str">
        <f>IF(ISNUMBER(F34),IF(11-F34&lt;=0,"",11-F34-(COUNTIF(F:F,F34)-1)/2),"")</f>
        <v/>
      </c>
      <c r="H34" s="148">
        <f>IF(ISNUMBER(E34),E34,90)</f>
        <v>22.411999999999999</v>
      </c>
      <c r="I34" s="51">
        <v>28.097999999999999</v>
      </c>
      <c r="J34" s="145">
        <f>IF(ISNUMBER(I34),RANK(I34,I$3:I$120,1),"")</f>
        <v>48</v>
      </c>
      <c r="K34" s="147" t="str">
        <f>IF(ISNUMBER(J34),IF(11-J34&lt;=0,"",11-J34-(COUNTIF(J:J,J34)-1)/2),"")</f>
        <v/>
      </c>
      <c r="L34" s="148">
        <f>IF(ISNUMBER(I34),I34,90)</f>
        <v>28.097999999999999</v>
      </c>
      <c r="M34" s="163">
        <f>H34+L34</f>
        <v>50.51</v>
      </c>
      <c r="N34" s="145">
        <f>RANK(M34,M$3:M$120,1)</f>
        <v>32</v>
      </c>
      <c r="O34" s="40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</row>
    <row r="35" spans="1:61" x14ac:dyDescent="0.2">
      <c r="A35" s="34">
        <v>5</v>
      </c>
      <c r="B35" s="59">
        <v>42</v>
      </c>
      <c r="C35" s="30" t="s">
        <v>61</v>
      </c>
      <c r="D35" s="31" t="s">
        <v>122</v>
      </c>
      <c r="E35" s="65">
        <v>27.891999999999999</v>
      </c>
      <c r="F35" s="158">
        <f>IF(ISNUMBER(E35),RANK(E35,E$3:E$120,1),"")</f>
        <v>59</v>
      </c>
      <c r="G35" s="147" t="str">
        <f>IF(ISNUMBER(F35),IF(11-F35&lt;=0,"",11-F35-(COUNTIF(F:F,F35)-1)/2),"")</f>
        <v/>
      </c>
      <c r="H35" s="148">
        <f>IF(ISNUMBER(E35),E35,90)</f>
        <v>27.891999999999999</v>
      </c>
      <c r="I35" s="51">
        <v>22.856000000000002</v>
      </c>
      <c r="J35" s="145">
        <f>IF(ISNUMBER(I35),RANK(I35,I$3:I$120,1),"")</f>
        <v>20</v>
      </c>
      <c r="K35" s="147" t="str">
        <f>IF(ISNUMBER(J35),IF(11-J35&lt;=0,"",11-J35-(COUNTIF(J:J,J35)-1)/2),"")</f>
        <v/>
      </c>
      <c r="L35" s="148">
        <f>IF(ISNUMBER(I35),I35,90)</f>
        <v>22.856000000000002</v>
      </c>
      <c r="M35" s="163">
        <f>H35+L35</f>
        <v>50.748000000000005</v>
      </c>
      <c r="N35" s="145">
        <f>RANK(M35,M$3:M$120,1)</f>
        <v>33</v>
      </c>
      <c r="O35" s="40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:61" x14ac:dyDescent="0.2">
      <c r="A36" s="34">
        <v>28</v>
      </c>
      <c r="B36" s="59">
        <v>67</v>
      </c>
      <c r="C36" s="30" t="s">
        <v>61</v>
      </c>
      <c r="D36" s="31" t="s">
        <v>213</v>
      </c>
      <c r="E36" s="65">
        <v>27.928999999999998</v>
      </c>
      <c r="F36" s="158">
        <f>IF(ISNUMBER(E36),RANK(E36,E$3:E$120,1),"")</f>
        <v>61</v>
      </c>
      <c r="G36" s="147" t="str">
        <f>IF(ISNUMBER(F36),IF(11-F36&lt;=0,"",11-F36-(COUNTIF(F:F,F36)-1)/2),"")</f>
        <v/>
      </c>
      <c r="H36" s="148">
        <f>IF(ISNUMBER(E36),E36,90)</f>
        <v>27.928999999999998</v>
      </c>
      <c r="I36" s="66">
        <v>23.001999999999999</v>
      </c>
      <c r="J36" s="145">
        <f>IF(ISNUMBER(I36),RANK(I36,I$3:I$120,1),"")</f>
        <v>26</v>
      </c>
      <c r="K36" s="147" t="str">
        <f>IF(ISNUMBER(J36),IF(11-J36&lt;=0,"",11-J36-(COUNTIF(J:J,J36)-1)/2),"")</f>
        <v/>
      </c>
      <c r="L36" s="148">
        <f>IF(ISNUMBER(I36),I36,90)</f>
        <v>23.001999999999999</v>
      </c>
      <c r="M36" s="163">
        <f>H36+L36</f>
        <v>50.930999999999997</v>
      </c>
      <c r="N36" s="145">
        <f>RANK(M36,M$3:M$120,1)</f>
        <v>34</v>
      </c>
      <c r="O36" s="40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</row>
    <row r="37" spans="1:61" x14ac:dyDescent="0.2">
      <c r="A37" s="34">
        <v>63</v>
      </c>
      <c r="B37" s="59">
        <v>28</v>
      </c>
      <c r="C37" s="30" t="s">
        <v>56</v>
      </c>
      <c r="D37" s="31" t="s">
        <v>119</v>
      </c>
      <c r="E37" s="65">
        <v>27.535</v>
      </c>
      <c r="F37" s="158">
        <f>IF(ISNUMBER(E37),RANK(E37,E$3:E$120,1),"")</f>
        <v>56</v>
      </c>
      <c r="G37" s="147" t="str">
        <f>IF(ISNUMBER(F37),IF(11-F37&lt;=0,"",11-F37-(COUNTIF(F:F,F37)-1)/2),"")</f>
        <v/>
      </c>
      <c r="H37" s="148">
        <f>IF(ISNUMBER(E37),E37,90)</f>
        <v>27.535</v>
      </c>
      <c r="I37" s="51">
        <v>23.542999999999999</v>
      </c>
      <c r="J37" s="145">
        <f>IF(ISNUMBER(I37),RANK(I37,I$3:I$120,1),"")</f>
        <v>28</v>
      </c>
      <c r="K37" s="147" t="str">
        <f>IF(ISNUMBER(J37),IF(11-J37&lt;=0,"",11-J37-(COUNTIF(J:J,J37)-1)/2),"")</f>
        <v/>
      </c>
      <c r="L37" s="148">
        <f>IF(ISNUMBER(I37),I37,90)</f>
        <v>23.542999999999999</v>
      </c>
      <c r="M37" s="163">
        <f>H37+L37</f>
        <v>51.078000000000003</v>
      </c>
      <c r="N37" s="145">
        <f>RANK(M37,M$3:M$120,1)</f>
        <v>35</v>
      </c>
      <c r="O37" s="39"/>
    </row>
    <row r="38" spans="1:61" x14ac:dyDescent="0.2">
      <c r="A38" s="34">
        <v>7</v>
      </c>
      <c r="B38" s="34">
        <v>56</v>
      </c>
      <c r="C38" s="30" t="s">
        <v>67</v>
      </c>
      <c r="D38" s="31" t="s">
        <v>84</v>
      </c>
      <c r="E38" s="65">
        <v>25.616</v>
      </c>
      <c r="F38" s="158">
        <f>IF(ISNUMBER(E38),RANK(E38,E$3:E$120,1),"")</f>
        <v>46</v>
      </c>
      <c r="G38" s="147" t="str">
        <f>IF(ISNUMBER(F38),IF(11-F38&lt;=0,"",11-F38-(COUNTIF(F:F,F38)-1)/2),"")</f>
        <v/>
      </c>
      <c r="H38" s="148">
        <f>IF(ISNUMBER(E38),E38,90)</f>
        <v>25.616</v>
      </c>
      <c r="I38" s="51">
        <v>25.696999999999999</v>
      </c>
      <c r="J38" s="145">
        <f>IF(ISNUMBER(I38),RANK(I38,I$3:I$120,1),"")</f>
        <v>36</v>
      </c>
      <c r="K38" s="147" t="str">
        <f>IF(ISNUMBER(J38),IF(11-J38&lt;=0,"",11-J38-(COUNTIF(J:J,J38)-1)/2),"")</f>
        <v/>
      </c>
      <c r="L38" s="148">
        <f>IF(ISNUMBER(I38),I38,90)</f>
        <v>25.696999999999999</v>
      </c>
      <c r="M38" s="163">
        <f>H38+L38</f>
        <v>51.313000000000002</v>
      </c>
      <c r="N38" s="145">
        <f>RANK(M38,M$3:M$120,1)</f>
        <v>36</v>
      </c>
      <c r="O38" s="40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61" x14ac:dyDescent="0.2">
      <c r="A39" s="34">
        <v>73</v>
      </c>
      <c r="B39" s="34">
        <v>60</v>
      </c>
      <c r="C39" s="30" t="s">
        <v>67</v>
      </c>
      <c r="D39" s="31" t="s">
        <v>91</v>
      </c>
      <c r="E39" s="65">
        <v>23.401</v>
      </c>
      <c r="F39" s="158">
        <f>IF(ISNUMBER(E39),RANK(E39,E$3:E$120,1),"")</f>
        <v>33</v>
      </c>
      <c r="G39" s="147" t="str">
        <f>IF(ISNUMBER(F39),IF(11-F39&lt;=0,"",11-F39-(COUNTIF(F:F,F39)-1)/2),"")</f>
        <v/>
      </c>
      <c r="H39" s="148">
        <f>IF(ISNUMBER(E39),E39,90)</f>
        <v>23.401</v>
      </c>
      <c r="I39" s="66">
        <v>28.183</v>
      </c>
      <c r="J39" s="145">
        <f>IF(ISNUMBER(I39),RANK(I39,I$3:I$120,1),"")</f>
        <v>49</v>
      </c>
      <c r="K39" s="147" t="str">
        <f>IF(ISNUMBER(J39),IF(11-J39&lt;=0,"",11-J39-(COUNTIF(J:J,J39)-1)/2),"")</f>
        <v/>
      </c>
      <c r="L39" s="148">
        <f>IF(ISNUMBER(I39),I39,90)</f>
        <v>28.183</v>
      </c>
      <c r="M39" s="163">
        <f>H39+L39</f>
        <v>51.584000000000003</v>
      </c>
      <c r="N39" s="145">
        <f>RANK(M39,M$3:M$120,1)</f>
        <v>37</v>
      </c>
      <c r="O39" s="40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</row>
    <row r="40" spans="1:61" x14ac:dyDescent="0.2">
      <c r="A40" s="34">
        <v>81</v>
      </c>
      <c r="B40" s="34">
        <v>75</v>
      </c>
      <c r="C40" s="30" t="s">
        <v>58</v>
      </c>
      <c r="D40" s="31" t="s">
        <v>239</v>
      </c>
      <c r="E40" s="65">
        <v>21.742000000000001</v>
      </c>
      <c r="F40" s="158">
        <f>IF(ISNUMBER(E40),RANK(E40,E$3:E$120,1),"")</f>
        <v>9</v>
      </c>
      <c r="G40" s="147">
        <f>IF(ISNUMBER(F40),IF(11-F40&lt;=0,"",11-F40-(COUNTIF(F:F,F40)-1)/2),"")</f>
        <v>2</v>
      </c>
      <c r="H40" s="148">
        <f>IF(ISNUMBER(E40),E40,90)</f>
        <v>21.742000000000001</v>
      </c>
      <c r="I40" s="131">
        <v>29.971</v>
      </c>
      <c r="J40" s="145">
        <f>IF(ISNUMBER(I40),RANK(I40,I$3:I$120,1),"")</f>
        <v>53</v>
      </c>
      <c r="K40" s="147" t="str">
        <f>IF(ISNUMBER(J40),IF(11-J40&lt;=0,"",11-J40-(COUNTIF(J:J,J40)-1)/2),"")</f>
        <v/>
      </c>
      <c r="L40" s="148">
        <f>IF(ISNUMBER(I40),I40,90)</f>
        <v>29.971</v>
      </c>
      <c r="M40" s="163">
        <f>H40+L40</f>
        <v>51.713000000000001</v>
      </c>
      <c r="N40" s="145">
        <f>RANK(M40,M$3:M$120,1)</f>
        <v>38</v>
      </c>
      <c r="O40" s="40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</row>
    <row r="41" spans="1:61" x14ac:dyDescent="0.2">
      <c r="A41" s="34">
        <v>71</v>
      </c>
      <c r="B41" s="34">
        <v>63</v>
      </c>
      <c r="C41" s="30" t="s">
        <v>61</v>
      </c>
      <c r="D41" s="35" t="s">
        <v>181</v>
      </c>
      <c r="E41" s="65">
        <v>21.263000000000002</v>
      </c>
      <c r="F41" s="158">
        <f>IF(ISNUMBER(E41),RANK(E41,E$3:E$120,1),"")</f>
        <v>4</v>
      </c>
      <c r="G41" s="147">
        <f>IF(ISNUMBER(F41),IF(11-F41&lt;=0,"",11-F41-(COUNTIF(F:F,F41)-1)/2),"")</f>
        <v>7</v>
      </c>
      <c r="H41" s="148">
        <f>IF(ISNUMBER(E41),E41,90)</f>
        <v>21.263000000000002</v>
      </c>
      <c r="I41" s="66">
        <v>30.959</v>
      </c>
      <c r="J41" s="145">
        <f>IF(ISNUMBER(I41),RANK(I41,I$3:I$120,1),"")</f>
        <v>55</v>
      </c>
      <c r="K41" s="147" t="str">
        <f>IF(ISNUMBER(J41),IF(11-J41&lt;=0,"",11-J41-(COUNTIF(J:J,J41)-1)/2),"")</f>
        <v/>
      </c>
      <c r="L41" s="148">
        <f>IF(ISNUMBER(I41),I41,90)</f>
        <v>30.959</v>
      </c>
      <c r="M41" s="163">
        <f>H41+L41</f>
        <v>52.222000000000001</v>
      </c>
      <c r="N41" s="145">
        <f>RANK(M41,M$3:M$120,1)</f>
        <v>39</v>
      </c>
      <c r="O41" s="40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</row>
    <row r="42" spans="1:61" x14ac:dyDescent="0.2">
      <c r="A42" s="34">
        <v>56</v>
      </c>
      <c r="B42" s="34">
        <v>81</v>
      </c>
      <c r="C42" s="30" t="s">
        <v>58</v>
      </c>
      <c r="D42" s="31" t="s">
        <v>212</v>
      </c>
      <c r="E42" s="65">
        <v>21.597999999999999</v>
      </c>
      <c r="F42" s="158">
        <f>IF(ISNUMBER(E42),RANK(E42,E$3:E$120,1),"")</f>
        <v>8</v>
      </c>
      <c r="G42" s="147">
        <f>IF(ISNUMBER(F42),IF(11-F42&lt;=0,"",11-F42-(COUNTIF(F:F,F42)-1)/2),"")</f>
        <v>3</v>
      </c>
      <c r="H42" s="148">
        <f>IF(ISNUMBER(E42),E42,90)</f>
        <v>21.597999999999999</v>
      </c>
      <c r="I42" s="51">
        <v>31.634</v>
      </c>
      <c r="J42" s="145">
        <f>IF(ISNUMBER(I42),RANK(I42,I$3:I$120,1),"")</f>
        <v>56</v>
      </c>
      <c r="K42" s="147" t="str">
        <f>IF(ISNUMBER(J42),IF(11-J42&lt;=0,"",11-J42-(COUNTIF(J:J,J42)-1)/2),"")</f>
        <v/>
      </c>
      <c r="L42" s="148">
        <f>IF(ISNUMBER(I42),I42,90)</f>
        <v>31.634</v>
      </c>
      <c r="M42" s="163">
        <f>H42+L42</f>
        <v>53.231999999999999</v>
      </c>
      <c r="N42" s="145">
        <f>RANK(M42,M$3:M$120,1)</f>
        <v>40</v>
      </c>
      <c r="O42" s="40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</row>
    <row r="43" spans="1:61" x14ac:dyDescent="0.2">
      <c r="A43" s="34">
        <v>21</v>
      </c>
      <c r="B43" s="34">
        <v>16</v>
      </c>
      <c r="C43" s="30" t="s">
        <v>58</v>
      </c>
      <c r="D43" s="82" t="s">
        <v>209</v>
      </c>
      <c r="E43" s="65">
        <v>23.994</v>
      </c>
      <c r="F43" s="158">
        <f>IF(ISNUMBER(E43),RANK(E43,E$3:E$120,1),"")</f>
        <v>39</v>
      </c>
      <c r="G43" s="147" t="str">
        <f>IF(ISNUMBER(F43),IF(11-F43&lt;=0,"",11-F43-(COUNTIF(F:F,F43)-1)/2),"")</f>
        <v/>
      </c>
      <c r="H43" s="148">
        <f>IF(ISNUMBER(E43),E43,90)</f>
        <v>23.994</v>
      </c>
      <c r="I43" s="51">
        <v>29.704999999999998</v>
      </c>
      <c r="J43" s="145">
        <f>IF(ISNUMBER(I43),RANK(I43,I$3:I$120,1),"")</f>
        <v>52</v>
      </c>
      <c r="K43" s="147" t="str">
        <f>IF(ISNUMBER(J43),IF(11-J43&lt;=0,"",11-J43-(COUNTIF(J:J,J43)-1)/2),"")</f>
        <v/>
      </c>
      <c r="L43" s="148">
        <f>IF(ISNUMBER(I43),I43,90)</f>
        <v>29.704999999999998</v>
      </c>
      <c r="M43" s="163">
        <f>H43+L43</f>
        <v>53.698999999999998</v>
      </c>
      <c r="N43" s="145">
        <f>RANK(M43,M$3:M$120,1)</f>
        <v>41</v>
      </c>
      <c r="O43" s="40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</row>
    <row r="44" spans="1:61" x14ac:dyDescent="0.2">
      <c r="A44" s="34">
        <v>48</v>
      </c>
      <c r="B44" s="59">
        <v>47</v>
      </c>
      <c r="C44" s="30" t="s">
        <v>58</v>
      </c>
      <c r="D44" s="35" t="s">
        <v>236</v>
      </c>
      <c r="E44" s="65">
        <v>27.173999999999999</v>
      </c>
      <c r="F44" s="158">
        <f>IF(ISNUMBER(E44),RANK(E44,E$3:E$120,1),"")</f>
        <v>52</v>
      </c>
      <c r="G44" s="147" t="str">
        <f>IF(ISNUMBER(F44),IF(11-F44&lt;=0,"",11-F44-(COUNTIF(F:F,F44)-1)/2),"")</f>
        <v/>
      </c>
      <c r="H44" s="148">
        <f>IF(ISNUMBER(E44),E44,90)</f>
        <v>27.173999999999999</v>
      </c>
      <c r="I44" s="51">
        <v>26.859000000000002</v>
      </c>
      <c r="J44" s="145">
        <f>IF(ISNUMBER(I44),RANK(I44,I$3:I$120,1),"")</f>
        <v>43</v>
      </c>
      <c r="K44" s="147" t="str">
        <f>IF(ISNUMBER(J44),IF(11-J44&lt;=0,"",11-J44-(COUNTIF(J:J,J44)-1)/2),"")</f>
        <v/>
      </c>
      <c r="L44" s="148">
        <f>IF(ISNUMBER(I44),I44,90)</f>
        <v>26.859000000000002</v>
      </c>
      <c r="M44" s="163">
        <f>H44+L44</f>
        <v>54.033000000000001</v>
      </c>
      <c r="N44" s="145">
        <f>RANK(M44,M$3:M$120,1)</f>
        <v>42</v>
      </c>
      <c r="O44" s="40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</row>
    <row r="45" spans="1:61" x14ac:dyDescent="0.2">
      <c r="A45" s="34">
        <v>47</v>
      </c>
      <c r="B45" s="34">
        <v>52</v>
      </c>
      <c r="C45" s="30" t="s">
        <v>58</v>
      </c>
      <c r="D45" s="31" t="s">
        <v>190</v>
      </c>
      <c r="E45" s="65">
        <v>27.081</v>
      </c>
      <c r="F45" s="158">
        <f>IF(ISNUMBER(E45),RANK(E45,E$3:E$120,1),"")</f>
        <v>51</v>
      </c>
      <c r="G45" s="147" t="str">
        <f>IF(ISNUMBER(F45),IF(11-F45&lt;=0,"",11-F45-(COUNTIF(F:F,F45)-1)/2),"")</f>
        <v/>
      </c>
      <c r="H45" s="148">
        <f>IF(ISNUMBER(E45),E45,90)</f>
        <v>27.081</v>
      </c>
      <c r="I45" s="66">
        <v>27.927</v>
      </c>
      <c r="J45" s="145">
        <f>IF(ISNUMBER(I45),RANK(I45,I$3:I$120,1),"")</f>
        <v>47</v>
      </c>
      <c r="K45" s="147" t="str">
        <f>IF(ISNUMBER(J45),IF(11-J45&lt;=0,"",11-J45-(COUNTIF(J:J,J45)-1)/2),"")</f>
        <v/>
      </c>
      <c r="L45" s="148">
        <f>IF(ISNUMBER(I45),I45,90)</f>
        <v>27.927</v>
      </c>
      <c r="M45" s="163">
        <f>H45+L45</f>
        <v>55.007999999999996</v>
      </c>
      <c r="N45" s="145">
        <f>RANK(M45,M$3:M$120,1)</f>
        <v>43</v>
      </c>
      <c r="O45" s="40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x14ac:dyDescent="0.2">
      <c r="A46" s="34">
        <v>83</v>
      </c>
      <c r="B46" s="34">
        <v>83</v>
      </c>
      <c r="C46" s="30" t="s">
        <v>67</v>
      </c>
      <c r="D46" s="31" t="s">
        <v>182</v>
      </c>
      <c r="E46" s="65">
        <v>24.707999999999998</v>
      </c>
      <c r="F46" s="158">
        <f>IF(ISNUMBER(E46),RANK(E46,E$3:E$120,1),"")</f>
        <v>42</v>
      </c>
      <c r="G46" s="147" t="str">
        <f>IF(ISNUMBER(F46),IF(11-F46&lt;=0,"",11-F46-(COUNTIF(F:F,F46)-1)/2),"")</f>
        <v/>
      </c>
      <c r="H46" s="148">
        <f>IF(ISNUMBER(E46),E46,90)</f>
        <v>24.707999999999998</v>
      </c>
      <c r="I46" s="51">
        <v>30.367000000000001</v>
      </c>
      <c r="J46" s="145">
        <f>IF(ISNUMBER(I46),RANK(I46,I$3:I$120,1),"")</f>
        <v>54</v>
      </c>
      <c r="K46" s="147" t="str">
        <f>IF(ISNUMBER(J46),IF(11-J46&lt;=0,"",11-J46-(COUNTIF(J:J,J46)-1)/2),"")</f>
        <v/>
      </c>
      <c r="L46" s="148">
        <f>IF(ISNUMBER(I46),I46,90)</f>
        <v>30.367000000000001</v>
      </c>
      <c r="M46" s="163">
        <f>H46+L46</f>
        <v>55.075000000000003</v>
      </c>
      <c r="N46" s="145">
        <f>RANK(M46,M$3:M$120,1)</f>
        <v>44</v>
      </c>
      <c r="O46" s="40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</row>
    <row r="47" spans="1:61" x14ac:dyDescent="0.2">
      <c r="A47" s="34">
        <v>40</v>
      </c>
      <c r="B47" s="59">
        <v>59</v>
      </c>
      <c r="C47" s="30" t="s">
        <v>61</v>
      </c>
      <c r="D47" s="31" t="s">
        <v>86</v>
      </c>
      <c r="E47" s="65">
        <v>27.838999999999999</v>
      </c>
      <c r="F47" s="158">
        <f>IF(ISNUMBER(E47),RANK(E47,E$3:E$120,1),"")</f>
        <v>58</v>
      </c>
      <c r="G47" s="147" t="str">
        <f>IF(ISNUMBER(F47),IF(11-F47&lt;=0,"",11-F47-(COUNTIF(F:F,F47)-1)/2),"")</f>
        <v/>
      </c>
      <c r="H47" s="148">
        <f>IF(ISNUMBER(E47),E47,90)</f>
        <v>27.838999999999999</v>
      </c>
      <c r="I47" s="51">
        <v>27.553000000000001</v>
      </c>
      <c r="J47" s="145">
        <f>IF(ISNUMBER(I47),RANK(I47,I$3:I$120,1),"")</f>
        <v>46</v>
      </c>
      <c r="K47" s="147" t="str">
        <f>IF(ISNUMBER(J47),IF(11-J47&lt;=0,"",11-J47-(COUNTIF(J:J,J47)-1)/2),"")</f>
        <v/>
      </c>
      <c r="L47" s="148">
        <f>IF(ISNUMBER(I47),I47,90)</f>
        <v>27.553000000000001</v>
      </c>
      <c r="M47" s="163">
        <f>H47+L47</f>
        <v>55.391999999999996</v>
      </c>
      <c r="N47" s="145">
        <f>RANK(M47,M$3:M$120,1)</f>
        <v>45</v>
      </c>
      <c r="O47" s="40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x14ac:dyDescent="0.2">
      <c r="A48" s="34">
        <v>38</v>
      </c>
      <c r="B48" s="34">
        <v>36</v>
      </c>
      <c r="C48" s="30" t="s">
        <v>58</v>
      </c>
      <c r="D48" s="31" t="s">
        <v>205</v>
      </c>
      <c r="E48" s="65">
        <v>22.524000000000001</v>
      </c>
      <c r="F48" s="158">
        <f>IF(ISNUMBER(E48),RANK(E48,E$3:E$120,1),"")</f>
        <v>20</v>
      </c>
      <c r="G48" s="147" t="str">
        <f>IF(ISNUMBER(F48),IF(11-F48&lt;=0,"",11-F48-(COUNTIF(F:F,F48)-1)/2),"")</f>
        <v/>
      </c>
      <c r="H48" s="148">
        <f>IF(ISNUMBER(E48),E48,90)</f>
        <v>22.524000000000001</v>
      </c>
      <c r="I48" s="66">
        <v>33.085999999999999</v>
      </c>
      <c r="J48" s="145">
        <f>IF(ISNUMBER(I48),RANK(I48,I$3:I$120,1),"")</f>
        <v>62</v>
      </c>
      <c r="K48" s="147" t="str">
        <f>IF(ISNUMBER(J48),IF(11-J48&lt;=0,"",11-J48-(COUNTIF(J:J,J48)-1)/2),"")</f>
        <v/>
      </c>
      <c r="L48" s="148">
        <f>IF(ISNUMBER(I48),I48,90)</f>
        <v>33.085999999999999</v>
      </c>
      <c r="M48" s="163">
        <f>H48+L48</f>
        <v>55.61</v>
      </c>
      <c r="N48" s="145">
        <f>RANK(M48,M$3:M$120,1)</f>
        <v>46</v>
      </c>
      <c r="O48" s="4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61" x14ac:dyDescent="0.2">
      <c r="A49" s="34">
        <v>2</v>
      </c>
      <c r="B49" s="34">
        <v>38</v>
      </c>
      <c r="C49" s="128" t="s">
        <v>64</v>
      </c>
      <c r="D49" s="182" t="s">
        <v>237</v>
      </c>
      <c r="E49" s="65">
        <v>22.407</v>
      </c>
      <c r="F49" s="158">
        <f>IF(ISNUMBER(E49),RANK(E49,E$3:E$120,1),"")</f>
        <v>16</v>
      </c>
      <c r="G49" s="147" t="str">
        <f>IF(ISNUMBER(F49),IF(11-F49&lt;=0,"",11-F49-(COUNTIF(F:F,F49)-1)/2),"")</f>
        <v/>
      </c>
      <c r="H49" s="148">
        <f>IF(ISNUMBER(E49),E49,90)</f>
        <v>22.407</v>
      </c>
      <c r="I49" s="132">
        <v>33.840000000000003</v>
      </c>
      <c r="J49" s="145">
        <f>IF(ISNUMBER(I49),RANK(I49,I$3:I$120,1),"")</f>
        <v>65</v>
      </c>
      <c r="K49" s="147" t="str">
        <f>IF(ISNUMBER(J49),IF(11-J49&lt;=0,"",11-J49-(COUNTIF(J:J,J49)-1)/2),"")</f>
        <v/>
      </c>
      <c r="L49" s="148">
        <f>IF(ISNUMBER(I49),I49,90)</f>
        <v>33.840000000000003</v>
      </c>
      <c r="M49" s="163">
        <f>H49+L49</f>
        <v>56.247</v>
      </c>
      <c r="N49" s="145">
        <f>RANK(M49,M$3:M$120,1)</f>
        <v>47</v>
      </c>
      <c r="O49" s="41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</row>
    <row r="50" spans="1:61" ht="13.5" thickBot="1" x14ac:dyDescent="0.25">
      <c r="A50" s="34">
        <v>19</v>
      </c>
      <c r="B50" s="59">
        <v>74</v>
      </c>
      <c r="C50" s="72" t="s">
        <v>58</v>
      </c>
      <c r="D50" s="79" t="s">
        <v>93</v>
      </c>
      <c r="E50" s="65">
        <v>23.606999999999999</v>
      </c>
      <c r="F50" s="158">
        <f>IF(ISNUMBER(E50),RANK(E50,E$3:E$120,1),"")</f>
        <v>35</v>
      </c>
      <c r="G50" s="147" t="str">
        <f>IF(ISNUMBER(F50),IF(11-F50&lt;=0,"",11-F50-(COUNTIF(F:F,F50)-1)/2),"")</f>
        <v/>
      </c>
      <c r="H50" s="148">
        <f>IF(ISNUMBER(E50),E50,90)</f>
        <v>23.606999999999999</v>
      </c>
      <c r="I50" s="51">
        <v>32.658999999999999</v>
      </c>
      <c r="J50" s="145">
        <f>IF(ISNUMBER(I50),RANK(I50,I$3:I$120,1),"")</f>
        <v>61</v>
      </c>
      <c r="K50" s="147" t="str">
        <f>IF(ISNUMBER(J50),IF(11-J50&lt;=0,"",11-J50-(COUNTIF(J:J,J50)-1)/2),"")</f>
        <v/>
      </c>
      <c r="L50" s="148">
        <f>IF(ISNUMBER(I50),I50,90)</f>
        <v>32.658999999999999</v>
      </c>
      <c r="M50" s="163">
        <f>H50+L50</f>
        <v>56.265999999999998</v>
      </c>
      <c r="N50" s="145">
        <f>RANK(M50,M$3:M$120,1)</f>
        <v>48</v>
      </c>
      <c r="O50" s="40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</row>
    <row r="51" spans="1:61" ht="13.5" thickTop="1" x14ac:dyDescent="0.2">
      <c r="A51" s="34">
        <v>37</v>
      </c>
      <c r="B51" s="34">
        <v>26</v>
      </c>
      <c r="C51" s="74" t="s">
        <v>58</v>
      </c>
      <c r="D51" s="80" t="s">
        <v>203</v>
      </c>
      <c r="E51" s="65">
        <v>23.029</v>
      </c>
      <c r="F51" s="158">
        <f>IF(ISNUMBER(E51),RANK(E51,E$3:E$120,1),"")</f>
        <v>29</v>
      </c>
      <c r="G51" s="147" t="str">
        <f>IF(ISNUMBER(F51),IF(11-F51&lt;=0,"",11-F51-(COUNTIF(F:F,F51)-1)/2),"")</f>
        <v/>
      </c>
      <c r="H51" s="148">
        <f>IF(ISNUMBER(E51),E51,90)</f>
        <v>23.029</v>
      </c>
      <c r="I51" s="51">
        <v>33.588000000000001</v>
      </c>
      <c r="J51" s="145">
        <f>IF(ISNUMBER(I51),RANK(I51,I$3:I$120,1),"")</f>
        <v>64</v>
      </c>
      <c r="K51" s="147" t="str">
        <f>IF(ISNUMBER(J51),IF(11-J51&lt;=0,"",11-J51-(COUNTIF(J:J,J51)-1)/2),"")</f>
        <v/>
      </c>
      <c r="L51" s="148">
        <f>IF(ISNUMBER(I51),I51,90)</f>
        <v>33.588000000000001</v>
      </c>
      <c r="M51" s="163">
        <f>H51+L51</f>
        <v>56.617000000000004</v>
      </c>
      <c r="N51" s="145">
        <f>RANK(M51,M$3:M$120,1)</f>
        <v>49</v>
      </c>
      <c r="O51" s="40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</row>
    <row r="52" spans="1:61" x14ac:dyDescent="0.2">
      <c r="A52" s="34">
        <v>58</v>
      </c>
      <c r="B52" s="59">
        <v>33</v>
      </c>
      <c r="C52" s="95" t="s">
        <v>61</v>
      </c>
      <c r="D52" s="35" t="s">
        <v>107</v>
      </c>
      <c r="E52" s="65">
        <v>31.547000000000001</v>
      </c>
      <c r="F52" s="158">
        <f>IF(ISNUMBER(E52),RANK(E52,E$3:E$120,1),"")</f>
        <v>64</v>
      </c>
      <c r="G52" s="147" t="str">
        <f>IF(ISNUMBER(F52),IF(11-F52&lt;=0,"",11-F52-(COUNTIF(F:F,F52)-1)/2),"")</f>
        <v/>
      </c>
      <c r="H52" s="148">
        <f>IF(ISNUMBER(E52),E52,90)</f>
        <v>31.547000000000001</v>
      </c>
      <c r="I52" s="51">
        <v>26.510999999999999</v>
      </c>
      <c r="J52" s="145">
        <f>IF(ISNUMBER(I52),RANK(I52,I$3:I$120,1),"")</f>
        <v>41</v>
      </c>
      <c r="K52" s="147" t="str">
        <f>IF(ISNUMBER(J52),IF(11-J52&lt;=0,"",11-J52-(COUNTIF(J:J,J52)-1)/2),"")</f>
        <v/>
      </c>
      <c r="L52" s="148">
        <f>IF(ISNUMBER(I52),I52,90)</f>
        <v>26.510999999999999</v>
      </c>
      <c r="M52" s="163">
        <f>H52+L52</f>
        <v>58.058</v>
      </c>
      <c r="N52" s="145">
        <f>RANK(M52,M$3:M$120,1)</f>
        <v>50</v>
      </c>
      <c r="O52" s="40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</row>
    <row r="53" spans="1:61" x14ac:dyDescent="0.2">
      <c r="A53" s="34">
        <v>34</v>
      </c>
      <c r="B53" s="34">
        <v>72</v>
      </c>
      <c r="C53" s="30" t="s">
        <v>56</v>
      </c>
      <c r="D53" s="31" t="s">
        <v>177</v>
      </c>
      <c r="E53" s="65">
        <v>31.978999999999999</v>
      </c>
      <c r="F53" s="158">
        <f>IF(ISNUMBER(E53),RANK(E53,E$3:E$120,1),"")</f>
        <v>65</v>
      </c>
      <c r="G53" s="147" t="str">
        <f>IF(ISNUMBER(F53),IF(11-F53&lt;=0,"",11-F53-(COUNTIF(F:F,F53)-1)/2),"")</f>
        <v/>
      </c>
      <c r="H53" s="148">
        <f>IF(ISNUMBER(E53),E53,90)</f>
        <v>31.978999999999999</v>
      </c>
      <c r="I53" s="66">
        <v>26.335999999999999</v>
      </c>
      <c r="J53" s="145">
        <f>IF(ISNUMBER(I53),RANK(I53,I$3:I$120,1),"")</f>
        <v>40</v>
      </c>
      <c r="K53" s="147" t="str">
        <f>IF(ISNUMBER(J53),IF(11-J53&lt;=0,"",11-J53-(COUNTIF(J:J,J53)-1)/2),"")</f>
        <v/>
      </c>
      <c r="L53" s="148">
        <f>IF(ISNUMBER(I53),I53,90)</f>
        <v>26.335999999999999</v>
      </c>
      <c r="M53" s="163">
        <f>H53+L53</f>
        <v>58.314999999999998</v>
      </c>
      <c r="N53" s="145">
        <f>RANK(M53,M$3:M$120,1)</f>
        <v>51</v>
      </c>
      <c r="O53" s="40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</row>
    <row r="54" spans="1:61" x14ac:dyDescent="0.2">
      <c r="A54" s="34">
        <v>4</v>
      </c>
      <c r="B54" s="34">
        <v>21</v>
      </c>
      <c r="C54" s="30" t="s">
        <v>61</v>
      </c>
      <c r="D54" s="31" t="s">
        <v>240</v>
      </c>
      <c r="E54" s="65">
        <v>26.559000000000001</v>
      </c>
      <c r="F54" s="158">
        <f>IF(ISNUMBER(E54),RANK(E54,E$3:E$120,1),"")</f>
        <v>48</v>
      </c>
      <c r="G54" s="147" t="str">
        <f>IF(ISNUMBER(F54),IF(11-F54&lt;=0,"",11-F54-(COUNTIF(F:F,F54)-1)/2),"")</f>
        <v/>
      </c>
      <c r="H54" s="148">
        <f>IF(ISNUMBER(E54),E54,90)</f>
        <v>26.559000000000001</v>
      </c>
      <c r="I54" s="51">
        <v>32.345999999999997</v>
      </c>
      <c r="J54" s="145">
        <f>IF(ISNUMBER(I54),RANK(I54,I$3:I$120,1),"")</f>
        <v>59</v>
      </c>
      <c r="K54" s="147" t="str">
        <f>IF(ISNUMBER(J54),IF(11-J54&lt;=0,"",11-J54-(COUNTIF(J:J,J54)-1)/2),"")</f>
        <v/>
      </c>
      <c r="L54" s="148">
        <f>IF(ISNUMBER(I54),I54,90)</f>
        <v>32.345999999999997</v>
      </c>
      <c r="M54" s="163">
        <f>H54+L54</f>
        <v>58.905000000000001</v>
      </c>
      <c r="N54" s="145">
        <f>RANK(M54,M$3:M$120,1)</f>
        <v>52</v>
      </c>
      <c r="O54" s="40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</row>
    <row r="55" spans="1:61" x14ac:dyDescent="0.2">
      <c r="A55" s="34">
        <v>31</v>
      </c>
      <c r="B55" s="34">
        <v>34</v>
      </c>
      <c r="C55" s="30" t="s">
        <v>58</v>
      </c>
      <c r="D55" s="35" t="s">
        <v>208</v>
      </c>
      <c r="E55" s="65">
        <v>32.460999999999999</v>
      </c>
      <c r="F55" s="158">
        <f>IF(ISNUMBER(E55),RANK(E55,E$3:E$120,1),"")</f>
        <v>67</v>
      </c>
      <c r="G55" s="147" t="str">
        <f>IF(ISNUMBER(F55),IF(11-F55&lt;=0,"",11-F55-(COUNTIF(F:F,F55)-1)/2),"")</f>
        <v/>
      </c>
      <c r="H55" s="148">
        <f>IF(ISNUMBER(E55),E55,90)</f>
        <v>32.460999999999999</v>
      </c>
      <c r="I55" s="66">
        <v>26.521999999999998</v>
      </c>
      <c r="J55" s="145">
        <f>IF(ISNUMBER(I55),RANK(I55,I$3:I$120,1),"")</f>
        <v>42</v>
      </c>
      <c r="K55" s="147" t="str">
        <f>IF(ISNUMBER(J55),IF(11-J55&lt;=0,"",11-J55-(COUNTIF(J:J,J55)-1)/2),"")</f>
        <v/>
      </c>
      <c r="L55" s="148">
        <f>IF(ISNUMBER(I55),I55,90)</f>
        <v>26.521999999999998</v>
      </c>
      <c r="M55" s="163">
        <f>H55+L55</f>
        <v>58.982999999999997</v>
      </c>
      <c r="N55" s="145">
        <f>RANK(M55,M$3:M$120,1)</f>
        <v>53</v>
      </c>
      <c r="O55" s="40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</row>
    <row r="56" spans="1:61" x14ac:dyDescent="0.2">
      <c r="A56" s="34">
        <v>57</v>
      </c>
      <c r="B56" s="59">
        <v>50</v>
      </c>
      <c r="C56" s="30" t="s">
        <v>56</v>
      </c>
      <c r="D56" s="31" t="s">
        <v>199</v>
      </c>
      <c r="E56" s="65">
        <v>27.669</v>
      </c>
      <c r="F56" s="158">
        <f>IF(ISNUMBER(E56),RANK(E56,E$3:E$120,1),"")</f>
        <v>57</v>
      </c>
      <c r="G56" s="147" t="str">
        <f>IF(ISNUMBER(F56),IF(11-F56&lt;=0,"",11-F56-(COUNTIF(F:F,F56)-1)/2),"")</f>
        <v/>
      </c>
      <c r="H56" s="148">
        <f>IF(ISNUMBER(E56),E56,90)</f>
        <v>27.669</v>
      </c>
      <c r="I56" s="66">
        <v>32.067</v>
      </c>
      <c r="J56" s="145">
        <f>IF(ISNUMBER(I56),RANK(I56,I$3:I$120,1),"")</f>
        <v>57</v>
      </c>
      <c r="K56" s="147" t="str">
        <f>IF(ISNUMBER(J56),IF(11-J56&lt;=0,"",11-J56-(COUNTIF(J:J,J56)-1)/2),"")</f>
        <v/>
      </c>
      <c r="L56" s="148">
        <f>IF(ISNUMBER(I56),I56,90)</f>
        <v>32.067</v>
      </c>
      <c r="M56" s="163">
        <f>H56+L56</f>
        <v>59.736000000000004</v>
      </c>
      <c r="N56" s="145">
        <f>RANK(M56,M$3:M$120,1)</f>
        <v>54</v>
      </c>
      <c r="O56" s="40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</row>
    <row r="57" spans="1:61" x14ac:dyDescent="0.2">
      <c r="A57" s="34">
        <v>59</v>
      </c>
      <c r="B57" s="34">
        <v>68</v>
      </c>
      <c r="C57" s="30" t="s">
        <v>56</v>
      </c>
      <c r="D57" s="31" t="s">
        <v>100</v>
      </c>
      <c r="E57" s="65">
        <v>27.506</v>
      </c>
      <c r="F57" s="158">
        <f>IF(ISNUMBER(E57),RANK(E57,E$3:E$120,1),"")</f>
        <v>55</v>
      </c>
      <c r="G57" s="147" t="str">
        <f>IF(ISNUMBER(F57),IF(11-F57&lt;=0,"",11-F57-(COUNTIF(F:F,F57)-1)/2),"")</f>
        <v/>
      </c>
      <c r="H57" s="148">
        <f>IF(ISNUMBER(E57),E57,90)</f>
        <v>27.506</v>
      </c>
      <c r="I57" s="51">
        <v>32.273000000000003</v>
      </c>
      <c r="J57" s="145">
        <f>IF(ISNUMBER(I57),RANK(I57,I$3:I$120,1),"")</f>
        <v>58</v>
      </c>
      <c r="K57" s="147" t="str">
        <f>IF(ISNUMBER(J57),IF(11-J57&lt;=0,"",11-J57-(COUNTIF(J:J,J57)-1)/2),"")</f>
        <v/>
      </c>
      <c r="L57" s="148">
        <f>IF(ISNUMBER(I57),I57,90)</f>
        <v>32.273000000000003</v>
      </c>
      <c r="M57" s="163">
        <f>H57+L57</f>
        <v>59.779000000000003</v>
      </c>
      <c r="N57" s="145">
        <f>RANK(M57,M$3:M$120,1)</f>
        <v>55</v>
      </c>
      <c r="O57" s="40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</row>
    <row r="58" spans="1:61" x14ac:dyDescent="0.2">
      <c r="A58" s="34">
        <v>15</v>
      </c>
      <c r="B58" s="34">
        <v>18</v>
      </c>
      <c r="C58" s="95" t="s">
        <v>56</v>
      </c>
      <c r="D58" s="35" t="s">
        <v>170</v>
      </c>
      <c r="E58" s="65">
        <v>33.311999999999998</v>
      </c>
      <c r="F58" s="158">
        <f>IF(ISNUMBER(E58),RANK(E58,E$3:E$120,1),"")</f>
        <v>71</v>
      </c>
      <c r="G58" s="147" t="str">
        <f>IF(ISNUMBER(F58),IF(11-F58&lt;=0,"",11-F58-(COUNTIF(F:F,F58)-1)/2),"")</f>
        <v/>
      </c>
      <c r="H58" s="148">
        <f>IF(ISNUMBER(E58),E58,90)</f>
        <v>33.311999999999998</v>
      </c>
      <c r="I58" s="66">
        <v>26.914999999999999</v>
      </c>
      <c r="J58" s="145">
        <f>IF(ISNUMBER(I58),RANK(I58,I$3:I$120,1),"")</f>
        <v>44</v>
      </c>
      <c r="K58" s="147" t="str">
        <f>IF(ISNUMBER(J58),IF(11-J58&lt;=0,"",11-J58-(COUNTIF(J:J,J58)-1)/2),"")</f>
        <v/>
      </c>
      <c r="L58" s="148">
        <f>IF(ISNUMBER(I58),I58,90)</f>
        <v>26.914999999999999</v>
      </c>
      <c r="M58" s="163">
        <f>H58+L58</f>
        <v>60.226999999999997</v>
      </c>
      <c r="N58" s="145">
        <f>RANK(M58,M$3:M$120,1)</f>
        <v>56</v>
      </c>
      <c r="O58" s="40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</row>
    <row r="59" spans="1:61" x14ac:dyDescent="0.2">
      <c r="A59" s="34">
        <v>32</v>
      </c>
      <c r="B59" s="34">
        <v>37</v>
      </c>
      <c r="C59" s="95" t="s">
        <v>67</v>
      </c>
      <c r="D59" s="35" t="s">
        <v>87</v>
      </c>
      <c r="E59" s="65">
        <v>33.082999999999998</v>
      </c>
      <c r="F59" s="158">
        <f>IF(ISNUMBER(E59),RANK(E59,E$3:E$120,1),"")</f>
        <v>69</v>
      </c>
      <c r="G59" s="147" t="str">
        <f>IF(ISNUMBER(F59),IF(11-F59&lt;=0,"",11-F59-(COUNTIF(F:F,F59)-1)/2),"")</f>
        <v/>
      </c>
      <c r="H59" s="148">
        <f>IF(ISNUMBER(E59),E59,90)</f>
        <v>33.082999999999998</v>
      </c>
      <c r="I59" s="66">
        <v>28.681000000000001</v>
      </c>
      <c r="J59" s="145">
        <f>IF(ISNUMBER(I59),RANK(I59,I$3:I$120,1),"")</f>
        <v>50</v>
      </c>
      <c r="K59" s="147" t="str">
        <f>IF(ISNUMBER(J59),IF(11-J59&lt;=0,"",11-J59-(COUNTIF(J:J,J59)-1)/2),"")</f>
        <v/>
      </c>
      <c r="L59" s="148">
        <f>IF(ISNUMBER(I59),I59,90)</f>
        <v>28.681000000000001</v>
      </c>
      <c r="M59" s="163">
        <f>H59+L59</f>
        <v>61.763999999999996</v>
      </c>
      <c r="N59" s="145">
        <f>RANK(M59,M$3:M$120,1)</f>
        <v>57</v>
      </c>
      <c r="O59" s="40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</row>
    <row r="60" spans="1:61" x14ac:dyDescent="0.2">
      <c r="A60" s="34">
        <v>61</v>
      </c>
      <c r="B60" s="34">
        <v>84</v>
      </c>
      <c r="C60" s="30" t="s">
        <v>58</v>
      </c>
      <c r="D60" s="31" t="s">
        <v>104</v>
      </c>
      <c r="E60" s="65">
        <v>33.091999999999999</v>
      </c>
      <c r="F60" s="158">
        <f>IF(ISNUMBER(E60),RANK(E60,E$3:E$120,1),"")</f>
        <v>70</v>
      </c>
      <c r="G60" s="147" t="str">
        <f>IF(ISNUMBER(F60),IF(11-F60&lt;=0,"",11-F60-(COUNTIF(F:F,F60)-1)/2),"")</f>
        <v/>
      </c>
      <c r="H60" s="148">
        <f>IF(ISNUMBER(E60),E60,90)</f>
        <v>33.091999999999999</v>
      </c>
      <c r="I60" s="51">
        <v>33.438000000000002</v>
      </c>
      <c r="J60" s="145">
        <f>IF(ISNUMBER(I60),RANK(I60,I$3:I$120,1),"")</f>
        <v>63</v>
      </c>
      <c r="K60" s="147" t="str">
        <f>IF(ISNUMBER(J60),IF(11-J60&lt;=0,"",11-J60-(COUNTIF(J:J,J60)-1)/2),"")</f>
        <v/>
      </c>
      <c r="L60" s="148">
        <f>IF(ISNUMBER(I60),I60,90)</f>
        <v>33.438000000000002</v>
      </c>
      <c r="M60" s="163">
        <f>H60+L60</f>
        <v>66.53</v>
      </c>
      <c r="N60" s="145">
        <f>RANK(M60,M$3:M$120,1)</f>
        <v>58</v>
      </c>
      <c r="O60" s="40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</row>
    <row r="61" spans="1:61" x14ac:dyDescent="0.2">
      <c r="A61" s="34">
        <v>51</v>
      </c>
      <c r="B61" s="34">
        <v>62</v>
      </c>
      <c r="C61" s="128" t="s">
        <v>58</v>
      </c>
      <c r="D61" s="103" t="s">
        <v>222</v>
      </c>
      <c r="E61" s="65">
        <v>35.052999999999997</v>
      </c>
      <c r="F61" s="158">
        <f>IF(ISNUMBER(E61),RANK(E61,E$3:E$120,1),"")</f>
        <v>72</v>
      </c>
      <c r="G61" s="147" t="str">
        <f>IF(ISNUMBER(F61),IF(11-F61&lt;=0,"",11-F61-(COUNTIF(F:F,F61)-1)/2),"")</f>
        <v/>
      </c>
      <c r="H61" s="148">
        <f>IF(ISNUMBER(E61),E61,90)</f>
        <v>35.052999999999997</v>
      </c>
      <c r="I61" s="51">
        <v>34.268999999999998</v>
      </c>
      <c r="J61" s="145">
        <f>IF(ISNUMBER(I61),RANK(I61,I$3:I$120,1),"")</f>
        <v>66</v>
      </c>
      <c r="K61" s="147" t="str">
        <f>IF(ISNUMBER(J61),IF(11-J61&lt;=0,"",11-J61-(COUNTIF(J:J,J61)-1)/2),"")</f>
        <v/>
      </c>
      <c r="L61" s="148">
        <f>IF(ISNUMBER(I61),I61,90)</f>
        <v>34.268999999999998</v>
      </c>
      <c r="M61" s="163">
        <f>H61+L61</f>
        <v>69.322000000000003</v>
      </c>
      <c r="N61" s="145">
        <f>RANK(M61,M$3:M$120,1)</f>
        <v>59</v>
      </c>
      <c r="O61" s="40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</row>
    <row r="62" spans="1:61" x14ac:dyDescent="0.2">
      <c r="A62" s="59">
        <v>45</v>
      </c>
      <c r="B62" s="59">
        <v>13</v>
      </c>
      <c r="C62" s="173" t="s">
        <v>56</v>
      </c>
      <c r="D62" s="123" t="s">
        <v>229</v>
      </c>
      <c r="E62" s="65">
        <v>28.141999999999999</v>
      </c>
      <c r="F62" s="158">
        <f>IF(ISNUMBER(E62),RANK(E62,E$3:E$120,1),"")</f>
        <v>62</v>
      </c>
      <c r="G62" s="147" t="str">
        <f>IF(ISNUMBER(F62),IF(11-F62&lt;=0,"",11-F62-(COUNTIF(F:F,F62)-1)/2),"")</f>
        <v/>
      </c>
      <c r="H62" s="148">
        <f>IF(ISNUMBER(E62),E62,90)</f>
        <v>28.141999999999999</v>
      </c>
      <c r="I62" s="66">
        <v>45.661000000000001</v>
      </c>
      <c r="J62" s="145">
        <f>IF(ISNUMBER(I62),RANK(I62,I$3:I$120,1),"")</f>
        <v>68</v>
      </c>
      <c r="K62" s="147" t="str">
        <f>IF(ISNUMBER(J62),IF(11-J62&lt;=0,"",11-J62-(COUNTIF(J:J,J62)-1)/2),"")</f>
        <v/>
      </c>
      <c r="L62" s="148">
        <f>IF(ISNUMBER(I62),I62,90)</f>
        <v>45.661000000000001</v>
      </c>
      <c r="M62" s="163">
        <f>H62+L62</f>
        <v>73.802999999999997</v>
      </c>
      <c r="N62" s="145">
        <f>RANK(M62,M$3:M$120,1)</f>
        <v>60</v>
      </c>
      <c r="O62" s="40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</row>
    <row r="63" spans="1:61" ht="13.5" thickBot="1" x14ac:dyDescent="0.25">
      <c r="A63" s="34">
        <v>69</v>
      </c>
      <c r="B63" s="34">
        <v>55</v>
      </c>
      <c r="C63" s="30" t="s">
        <v>58</v>
      </c>
      <c r="D63" s="31" t="s">
        <v>66</v>
      </c>
      <c r="E63" s="65">
        <v>42.442999999999998</v>
      </c>
      <c r="F63" s="158">
        <f>IF(ISNUMBER(E63),RANK(E63,E$3:E$120,1),"")</f>
        <v>73</v>
      </c>
      <c r="G63" s="147" t="str">
        <f>IF(ISNUMBER(F63),IF(11-F63&lt;=0,"",11-F63-(COUNTIF(F:F,F63)-1)/2),"")</f>
        <v/>
      </c>
      <c r="H63" s="148">
        <f>IF(ISNUMBER(E63),E63,90)</f>
        <v>42.442999999999998</v>
      </c>
      <c r="I63" s="66">
        <v>32.649000000000001</v>
      </c>
      <c r="J63" s="145">
        <f>IF(ISNUMBER(I63),RANK(I63,I$3:I$120,1),"")</f>
        <v>60</v>
      </c>
      <c r="K63" s="147" t="str">
        <f>IF(ISNUMBER(J63),IF(11-J63&lt;=0,"",11-J63-(COUNTIF(J:J,J63)-1)/2),"")</f>
        <v/>
      </c>
      <c r="L63" s="148">
        <f>IF(ISNUMBER(I63),I63,90)</f>
        <v>32.649000000000001</v>
      </c>
      <c r="M63" s="163">
        <f>H63+L63</f>
        <v>75.091999999999999</v>
      </c>
      <c r="N63" s="145">
        <f>RANK(M63,M$3:M$120,1)</f>
        <v>61</v>
      </c>
      <c r="O63" s="40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</row>
    <row r="64" spans="1:61" ht="13.5" thickTop="1" x14ac:dyDescent="0.2">
      <c r="A64" s="34">
        <v>1</v>
      </c>
      <c r="B64" s="34">
        <v>77</v>
      </c>
      <c r="C64" s="76" t="s">
        <v>58</v>
      </c>
      <c r="D64" s="78" t="s">
        <v>101</v>
      </c>
      <c r="E64" s="65">
        <v>32.098999999999997</v>
      </c>
      <c r="F64" s="158">
        <f>IF(ISNUMBER(E64),RANK(E64,E$3:E$120,1),"")</f>
        <v>66</v>
      </c>
      <c r="G64" s="147" t="str">
        <f>IF(ISNUMBER(F64),IF(11-F64&lt;=0,"",11-F64-(COUNTIF(F:F,F64)-1)/2),"")</f>
        <v/>
      </c>
      <c r="H64" s="148">
        <f>IF(ISNUMBER(E64),E64,90)</f>
        <v>32.098999999999997</v>
      </c>
      <c r="I64" s="66">
        <v>47.081000000000003</v>
      </c>
      <c r="J64" s="145">
        <f>IF(ISNUMBER(I64),RANK(I64,I$3:I$120,1),"")</f>
        <v>69</v>
      </c>
      <c r="K64" s="147" t="str">
        <f>IF(ISNUMBER(J64),IF(11-J64&lt;=0,"",11-J64-(COUNTIF(J:J,J64)-1)/2),"")</f>
        <v/>
      </c>
      <c r="L64" s="148">
        <f>IF(ISNUMBER(I64),I64,90)</f>
        <v>47.081000000000003</v>
      </c>
      <c r="M64" s="163">
        <f>H64+L64</f>
        <v>79.180000000000007</v>
      </c>
      <c r="N64" s="145">
        <f>RANK(M64,M$3:M$120,1)</f>
        <v>62</v>
      </c>
      <c r="O64" s="40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</row>
    <row r="65" spans="1:61" x14ac:dyDescent="0.2">
      <c r="A65" s="34">
        <v>3</v>
      </c>
      <c r="B65" s="34">
        <v>8</v>
      </c>
      <c r="C65" s="95" t="s">
        <v>58</v>
      </c>
      <c r="D65" s="96" t="s">
        <v>230</v>
      </c>
      <c r="E65" s="65" t="s">
        <v>289</v>
      </c>
      <c r="F65" s="158" t="str">
        <f>IF(ISNUMBER(E65),RANK(E65,E$3:E$120,1),"")</f>
        <v/>
      </c>
      <c r="G65" s="147" t="str">
        <f>IF(ISNUMBER(F65),IF(11-F65&lt;=0,"",11-F65-(COUNTIF(F:F,F65)-1)/2),"")</f>
        <v/>
      </c>
      <c r="H65" s="148">
        <f>IF(ISNUMBER(E65),E65,90)</f>
        <v>90</v>
      </c>
      <c r="I65" s="51">
        <v>21.045999999999999</v>
      </c>
      <c r="J65" s="145">
        <f>IF(ISNUMBER(I65),RANK(I65,I$3:I$120,1),"")</f>
        <v>7</v>
      </c>
      <c r="K65" s="147">
        <f>IF(ISNUMBER(J65),IF(11-J65&lt;=0,"",11-J65-(COUNTIF(J:J,J65)-1)/2),"")</f>
        <v>4</v>
      </c>
      <c r="L65" s="148">
        <f>IF(ISNUMBER(I65),I65,90)</f>
        <v>21.045999999999999</v>
      </c>
      <c r="M65" s="163">
        <f>H65+L65</f>
        <v>111.04599999999999</v>
      </c>
      <c r="N65" s="145">
        <f>RANK(M65,M$3:M$120,1)</f>
        <v>63</v>
      </c>
      <c r="O65" s="40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</row>
    <row r="66" spans="1:61" x14ac:dyDescent="0.2">
      <c r="A66" s="34">
        <v>10</v>
      </c>
      <c r="B66" s="59">
        <v>71</v>
      </c>
      <c r="C66" s="95" t="s">
        <v>56</v>
      </c>
      <c r="D66" s="35" t="s">
        <v>235</v>
      </c>
      <c r="E66" s="65">
        <v>21.9</v>
      </c>
      <c r="F66" s="158">
        <f>IF(ISNUMBER(E66),RANK(E66,E$3:E$120,1),"")</f>
        <v>11</v>
      </c>
      <c r="G66" s="147" t="str">
        <f>IF(ISNUMBER(F66),IF(11-F66&lt;=0,"",11-F66-(COUNTIF(F:F,F66)-1)/2),"")</f>
        <v/>
      </c>
      <c r="H66" s="148">
        <f>IF(ISNUMBER(E66),E66,90)</f>
        <v>21.9</v>
      </c>
      <c r="I66" s="51" t="s">
        <v>289</v>
      </c>
      <c r="J66" s="145" t="str">
        <f>IF(ISNUMBER(I66),RANK(I66,I$3:I$120,1),"")</f>
        <v/>
      </c>
      <c r="K66" s="147" t="str">
        <f>IF(ISNUMBER(J66),IF(11-J66&lt;=0,"",11-J66-(COUNTIF(J:J,J66)-1)/2),"")</f>
        <v/>
      </c>
      <c r="L66" s="148">
        <f>IF(ISNUMBER(I66),I66,90)</f>
        <v>90</v>
      </c>
      <c r="M66" s="163">
        <f>H66+L66</f>
        <v>111.9</v>
      </c>
      <c r="N66" s="145">
        <f>RANK(M66,M$3:M$120,1)</f>
        <v>64</v>
      </c>
      <c r="O66" s="40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</row>
    <row r="67" spans="1:61" x14ac:dyDescent="0.2">
      <c r="A67" s="34">
        <v>46</v>
      </c>
      <c r="B67" s="34">
        <v>53</v>
      </c>
      <c r="C67" s="30" t="s">
        <v>58</v>
      </c>
      <c r="D67" s="31" t="s">
        <v>98</v>
      </c>
      <c r="E67" s="65">
        <v>21.920999999999999</v>
      </c>
      <c r="F67" s="158">
        <f>IF(ISNUMBER(E67),RANK(E67,E$3:E$120,1),"")</f>
        <v>12</v>
      </c>
      <c r="G67" s="147" t="str">
        <f>IF(ISNUMBER(F67),IF(11-F67&lt;=0,"",11-F67-(COUNTIF(F:F,F67)-1)/2),"")</f>
        <v/>
      </c>
      <c r="H67" s="148">
        <f>IF(ISNUMBER(E67),E67,90)</f>
        <v>21.920999999999999</v>
      </c>
      <c r="I67" s="51" t="s">
        <v>289</v>
      </c>
      <c r="J67" s="145" t="str">
        <f>IF(ISNUMBER(I67),RANK(I67,I$3:I$120,1),"")</f>
        <v/>
      </c>
      <c r="K67" s="147" t="str">
        <f>IF(ISNUMBER(J67),IF(11-J67&lt;=0,"",11-J67-(COUNTIF(J:J,J67)-1)/2),"")</f>
        <v/>
      </c>
      <c r="L67" s="148">
        <f>IF(ISNUMBER(I67),I67,90)</f>
        <v>90</v>
      </c>
      <c r="M67" s="163">
        <f>H67+L67</f>
        <v>111.92099999999999</v>
      </c>
      <c r="N67" s="145">
        <f>RANK(M67,M$3:M$120,1)</f>
        <v>65</v>
      </c>
      <c r="O67" s="40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</row>
    <row r="68" spans="1:61" x14ac:dyDescent="0.2">
      <c r="A68" s="34">
        <v>50</v>
      </c>
      <c r="B68" s="34">
        <v>27</v>
      </c>
      <c r="C68" s="30" t="s">
        <v>61</v>
      </c>
      <c r="D68" s="31" t="s">
        <v>175</v>
      </c>
      <c r="E68" s="65">
        <v>22.998999999999999</v>
      </c>
      <c r="F68" s="158">
        <f>IF(ISNUMBER(E68),RANK(E68,E$3:E$120,1),"")</f>
        <v>28</v>
      </c>
      <c r="G68" s="147" t="str">
        <f>IF(ISNUMBER(F68),IF(11-F68&lt;=0,"",11-F68-(COUNTIF(F:F,F68)-1)/2),"")</f>
        <v/>
      </c>
      <c r="H68" s="148">
        <f>IF(ISNUMBER(E68),E68,90)</f>
        <v>22.998999999999999</v>
      </c>
      <c r="I68" s="66" t="s">
        <v>289</v>
      </c>
      <c r="J68" s="145" t="str">
        <f>IF(ISNUMBER(I68),RANK(I68,I$3:I$120,1),"")</f>
        <v/>
      </c>
      <c r="K68" s="147" t="str">
        <f>IF(ISNUMBER(J68),IF(11-J68&lt;=0,"",11-J68-(COUNTIF(J:J,J68)-1)/2),"")</f>
        <v/>
      </c>
      <c r="L68" s="148">
        <f>IF(ISNUMBER(I68),I68,90)</f>
        <v>90</v>
      </c>
      <c r="M68" s="163">
        <f>H68+L68</f>
        <v>112.999</v>
      </c>
      <c r="N68" s="145">
        <f>RANK(M68,M$3:M$120,1)</f>
        <v>66</v>
      </c>
      <c r="O68" s="40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</row>
    <row r="69" spans="1:61" x14ac:dyDescent="0.2">
      <c r="A69" s="59"/>
      <c r="B69" s="59">
        <v>32</v>
      </c>
      <c r="C69" s="30" t="s">
        <v>58</v>
      </c>
      <c r="D69" s="31" t="s">
        <v>219</v>
      </c>
      <c r="E69" s="65"/>
      <c r="F69" s="158" t="str">
        <f>IF(ISNUMBER(E69),RANK(E69,E$3:E$120,1),"")</f>
        <v/>
      </c>
      <c r="G69" s="147" t="str">
        <f>IF(ISNUMBER(F69),IF(11-F69&lt;=0,"",11-F69-(COUNTIF(F:F,F69)-1)/2),"")</f>
        <v/>
      </c>
      <c r="H69" s="148">
        <f>IF(ISNUMBER(E69),E69,90)</f>
        <v>90</v>
      </c>
      <c r="I69" s="66">
        <v>23</v>
      </c>
      <c r="J69" s="145">
        <f>IF(ISNUMBER(I69),RANK(I69,I$3:I$120,1),"")</f>
        <v>25</v>
      </c>
      <c r="K69" s="147" t="str">
        <f>IF(ISNUMBER(J69),IF(11-J69&lt;=0,"",11-J69-(COUNTIF(J:J,J69)-1)/2),"")</f>
        <v/>
      </c>
      <c r="L69" s="148">
        <f>IF(ISNUMBER(I69),I69,90)</f>
        <v>23</v>
      </c>
      <c r="M69" s="163">
        <f>H69+L69</f>
        <v>113</v>
      </c>
      <c r="N69" s="145">
        <f>RANK(M69,M$3:M$120,1)</f>
        <v>67</v>
      </c>
      <c r="O69" s="40"/>
      <c r="P69" s="13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</row>
    <row r="70" spans="1:61" x14ac:dyDescent="0.2">
      <c r="A70" s="34">
        <v>23</v>
      </c>
      <c r="B70" s="34">
        <v>73</v>
      </c>
      <c r="C70" s="95" t="s">
        <v>58</v>
      </c>
      <c r="D70" s="35" t="s">
        <v>80</v>
      </c>
      <c r="E70" s="65">
        <v>23.28</v>
      </c>
      <c r="F70" s="158">
        <f>IF(ISNUMBER(E70),RANK(E70,E$3:E$120,1),"")</f>
        <v>31</v>
      </c>
      <c r="G70" s="147" t="str">
        <f>IF(ISNUMBER(F70),IF(11-F70&lt;=0,"",11-F70-(COUNTIF(F:F,F70)-1)/2),"")</f>
        <v/>
      </c>
      <c r="H70" s="148">
        <f>IF(ISNUMBER(E70),E70,90)</f>
        <v>23.28</v>
      </c>
      <c r="I70" s="66" t="s">
        <v>289</v>
      </c>
      <c r="J70" s="145" t="str">
        <f>IF(ISNUMBER(I70),RANK(I70,I$3:I$120,1),"")</f>
        <v/>
      </c>
      <c r="K70" s="147" t="str">
        <f>IF(ISNUMBER(J70),IF(11-J70&lt;=0,"",11-J70-(COUNTIF(J:J,J70)-1)/2),"")</f>
        <v/>
      </c>
      <c r="L70" s="148">
        <f>IF(ISNUMBER(I70),I70,90)</f>
        <v>90</v>
      </c>
      <c r="M70" s="163">
        <f>H70+L70</f>
        <v>113.28</v>
      </c>
      <c r="N70" s="145">
        <f>RANK(M70,M$3:M$120,1)</f>
        <v>68</v>
      </c>
      <c r="O70" s="40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</row>
    <row r="71" spans="1:61" x14ac:dyDescent="0.2">
      <c r="A71" s="34">
        <v>12</v>
      </c>
      <c r="B71" s="34">
        <v>4</v>
      </c>
      <c r="C71" s="95" t="s">
        <v>71</v>
      </c>
      <c r="D71" s="35" t="s">
        <v>72</v>
      </c>
      <c r="E71" s="65" t="s">
        <v>289</v>
      </c>
      <c r="F71" s="158" t="str">
        <f>IF(ISNUMBER(E71),RANK(E71,E$3:E$120,1),"")</f>
        <v/>
      </c>
      <c r="G71" s="147" t="str">
        <f>IF(ISNUMBER(F71),IF(11-F71&lt;=0,"",11-F71-(COUNTIF(F:F,F71)-1)/2),"")</f>
        <v/>
      </c>
      <c r="H71" s="148">
        <f>IF(ISNUMBER(E71),E71,90)</f>
        <v>90</v>
      </c>
      <c r="I71" s="51">
        <v>24.585999999999999</v>
      </c>
      <c r="J71" s="145">
        <f>IF(ISNUMBER(I71),RANK(I71,I$3:I$120,1),"")</f>
        <v>33</v>
      </c>
      <c r="K71" s="147" t="str">
        <f>IF(ISNUMBER(J71),IF(11-J71&lt;=0,"",11-J71-(COUNTIF(J:J,J71)-1)/2),"")</f>
        <v/>
      </c>
      <c r="L71" s="148">
        <f>IF(ISNUMBER(I71),I71,90)</f>
        <v>24.585999999999999</v>
      </c>
      <c r="M71" s="163">
        <f>H71+L71</f>
        <v>114.586</v>
      </c>
      <c r="N71" s="145">
        <f>RANK(M71,M$3:M$120,1)</f>
        <v>69</v>
      </c>
      <c r="O71" s="40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</row>
    <row r="72" spans="1:61" x14ac:dyDescent="0.2">
      <c r="A72" s="59">
        <v>60</v>
      </c>
      <c r="B72" s="59">
        <v>57</v>
      </c>
      <c r="C72" s="30" t="s">
        <v>58</v>
      </c>
      <c r="D72" s="35" t="s">
        <v>118</v>
      </c>
      <c r="E72" s="65" t="s">
        <v>289</v>
      </c>
      <c r="F72" s="158" t="str">
        <f>IF(ISNUMBER(E72),RANK(E72,E$3:E$120,1),"")</f>
        <v/>
      </c>
      <c r="G72" s="147" t="str">
        <f>IF(ISNUMBER(F72),IF(11-F72&lt;=0,"",11-F72-(COUNTIF(F:F,F72)-1)/2),"")</f>
        <v/>
      </c>
      <c r="H72" s="148">
        <f>IF(ISNUMBER(E72),E72,90)</f>
        <v>90</v>
      </c>
      <c r="I72" s="66">
        <v>24.699000000000002</v>
      </c>
      <c r="J72" s="145">
        <f>IF(ISNUMBER(I72),RANK(I72,I$3:I$120,1),"")</f>
        <v>34</v>
      </c>
      <c r="K72" s="147" t="str">
        <f>IF(ISNUMBER(J72),IF(11-J72&lt;=0,"",11-J72-(COUNTIF(J:J,J72)-1)/2),"")</f>
        <v/>
      </c>
      <c r="L72" s="148">
        <f>IF(ISNUMBER(I72),I72,90)</f>
        <v>24.699000000000002</v>
      </c>
      <c r="M72" s="163">
        <f>H72+L72</f>
        <v>114.699</v>
      </c>
      <c r="N72" s="145">
        <f>RANK(M72,M$3:M$120,1)</f>
        <v>70</v>
      </c>
      <c r="O72" s="40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</row>
    <row r="73" spans="1:61" x14ac:dyDescent="0.2">
      <c r="A73" s="34">
        <v>6</v>
      </c>
      <c r="B73" s="34">
        <v>31</v>
      </c>
      <c r="C73" s="30" t="s">
        <v>56</v>
      </c>
      <c r="D73" s="35" t="s">
        <v>228</v>
      </c>
      <c r="E73" s="65">
        <v>25.053000000000001</v>
      </c>
      <c r="F73" s="158">
        <f>IF(ISNUMBER(E73),RANK(E73,E$3:E$120,1),"")</f>
        <v>44</v>
      </c>
      <c r="G73" s="147" t="str">
        <f>IF(ISNUMBER(F73),IF(11-F73&lt;=0,"",11-F73-(COUNTIF(F:F,F73)-1)/2),"")</f>
        <v/>
      </c>
      <c r="H73" s="148">
        <f>IF(ISNUMBER(E73),E73,90)</f>
        <v>25.053000000000001</v>
      </c>
      <c r="I73" s="66" t="s">
        <v>289</v>
      </c>
      <c r="J73" s="145" t="str">
        <f>IF(ISNUMBER(I73),RANK(I73,I$3:I$120,1),"")</f>
        <v/>
      </c>
      <c r="K73" s="147" t="str">
        <f>IF(ISNUMBER(J73),IF(11-J73&lt;=0,"",11-J73-(COUNTIF(J:J,J73)-1)/2),"")</f>
        <v/>
      </c>
      <c r="L73" s="148">
        <f>IF(ISNUMBER(I73),I73,90)</f>
        <v>90</v>
      </c>
      <c r="M73" s="163">
        <f>H73+L73</f>
        <v>115.053</v>
      </c>
      <c r="N73" s="145">
        <f>RANK(M73,M$3:M$120,1)</f>
        <v>71</v>
      </c>
      <c r="O73" s="40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</row>
    <row r="74" spans="1:61" x14ac:dyDescent="0.2">
      <c r="A74" s="34">
        <v>67</v>
      </c>
      <c r="B74" s="34">
        <v>23</v>
      </c>
      <c r="C74" s="30" t="s">
        <v>56</v>
      </c>
      <c r="D74" s="37" t="s">
        <v>83</v>
      </c>
      <c r="E74" s="65" t="s">
        <v>289</v>
      </c>
      <c r="F74" s="158" t="str">
        <f>IF(ISNUMBER(E74),RANK(E74,E$3:E$120,1),"")</f>
        <v/>
      </c>
      <c r="G74" s="147" t="str">
        <f>IF(ISNUMBER(F74),IF(11-F74&lt;=0,"",11-F74-(COUNTIF(F:F,F74)-1)/2),"")</f>
        <v/>
      </c>
      <c r="H74" s="148">
        <f>IF(ISNUMBER(E74),E74,90)</f>
        <v>90</v>
      </c>
      <c r="I74" s="51">
        <v>25.087</v>
      </c>
      <c r="J74" s="145">
        <f>IF(ISNUMBER(I74),RANK(I74,I$3:I$120,1),"")</f>
        <v>35</v>
      </c>
      <c r="K74" s="147" t="str">
        <f>IF(ISNUMBER(J74),IF(11-J74&lt;=0,"",11-J74-(COUNTIF(J:J,J74)-1)/2),"")</f>
        <v/>
      </c>
      <c r="L74" s="148">
        <f>IF(ISNUMBER(I74),I74,90)</f>
        <v>25.087</v>
      </c>
      <c r="M74" s="163">
        <f>H74+L74</f>
        <v>115.087</v>
      </c>
      <c r="N74" s="145">
        <f>RANK(M74,M$3:M$120,1)</f>
        <v>72</v>
      </c>
      <c r="O74" s="39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</row>
    <row r="75" spans="1:61" x14ac:dyDescent="0.2">
      <c r="A75" s="34">
        <v>53</v>
      </c>
      <c r="B75" s="59">
        <v>65</v>
      </c>
      <c r="C75" s="30" t="s">
        <v>56</v>
      </c>
      <c r="D75" s="31" t="s">
        <v>63</v>
      </c>
      <c r="E75" s="65">
        <v>27.071000000000002</v>
      </c>
      <c r="F75" s="158">
        <f>IF(ISNUMBER(E75),RANK(E75,E$3:E$120,1),"")</f>
        <v>50</v>
      </c>
      <c r="G75" s="147" t="str">
        <f>IF(ISNUMBER(F75),IF(11-F75&lt;=0,"",11-F75-(COUNTIF(F:F,F75)-1)/2),"")</f>
        <v/>
      </c>
      <c r="H75" s="148">
        <f>IF(ISNUMBER(E75),E75,90)</f>
        <v>27.071000000000002</v>
      </c>
      <c r="I75" s="66" t="s">
        <v>289</v>
      </c>
      <c r="J75" s="145" t="str">
        <f>IF(ISNUMBER(I75),RANK(I75,I$3:I$120,1),"")</f>
        <v/>
      </c>
      <c r="K75" s="147" t="str">
        <f>IF(ISNUMBER(J75),IF(11-J75&lt;=0,"",11-J75-(COUNTIF(J:J,J75)-1)/2),"")</f>
        <v/>
      </c>
      <c r="L75" s="148">
        <f>IF(ISNUMBER(I75),I75,90)</f>
        <v>90</v>
      </c>
      <c r="M75" s="163">
        <f>H75+L75</f>
        <v>117.071</v>
      </c>
      <c r="N75" s="145">
        <f>RANK(M75,M$3:M$120,1)</f>
        <v>73</v>
      </c>
      <c r="O75" s="40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</row>
    <row r="76" spans="1:61" x14ac:dyDescent="0.2">
      <c r="A76" s="34">
        <v>16</v>
      </c>
      <c r="B76" s="34">
        <v>30</v>
      </c>
      <c r="C76" s="95" t="s">
        <v>56</v>
      </c>
      <c r="D76" s="35" t="s">
        <v>79</v>
      </c>
      <c r="E76" s="65">
        <v>27.202999999999999</v>
      </c>
      <c r="F76" s="158">
        <f>IF(ISNUMBER(E76),RANK(E76,E$3:E$120,1),"")</f>
        <v>53</v>
      </c>
      <c r="G76" s="147" t="str">
        <f>IF(ISNUMBER(F76),IF(11-F76&lt;=0,"",11-F76-(COUNTIF(F:F,F76)-1)/2),"")</f>
        <v/>
      </c>
      <c r="H76" s="148">
        <f>IF(ISNUMBER(E76),E76,90)</f>
        <v>27.202999999999999</v>
      </c>
      <c r="I76" s="132" t="s">
        <v>290</v>
      </c>
      <c r="J76" s="145" t="str">
        <f>IF(ISNUMBER(I76),RANK(I76,I$3:I$120,1),"")</f>
        <v/>
      </c>
      <c r="K76" s="147" t="str">
        <f>IF(ISNUMBER(J76),IF(11-J76&lt;=0,"",11-J76-(COUNTIF(J:J,J76)-1)/2),"")</f>
        <v/>
      </c>
      <c r="L76" s="148">
        <f>IF(ISNUMBER(I76),I76,90)</f>
        <v>90</v>
      </c>
      <c r="M76" s="163">
        <f>H76+L76</f>
        <v>117.203</v>
      </c>
      <c r="N76" s="145">
        <f>RANK(M76,M$3:M$120,1)</f>
        <v>74</v>
      </c>
      <c r="O76" s="40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</row>
    <row r="77" spans="1:61" x14ac:dyDescent="0.2">
      <c r="A77" s="34">
        <v>79</v>
      </c>
      <c r="B77" s="34">
        <v>76</v>
      </c>
      <c r="C77" s="30" t="s">
        <v>56</v>
      </c>
      <c r="D77" s="31" t="s">
        <v>105</v>
      </c>
      <c r="E77" s="65">
        <v>27.338999999999999</v>
      </c>
      <c r="F77" s="158">
        <f>IF(ISNUMBER(E77),RANK(E77,E$3:E$120,1),"")</f>
        <v>54</v>
      </c>
      <c r="G77" s="147" t="str">
        <f>IF(ISNUMBER(F77),IF(11-F77&lt;=0,"",11-F77-(COUNTIF(F:F,F77)-1)/2),"")</f>
        <v/>
      </c>
      <c r="H77" s="148">
        <f>IF(ISNUMBER(E77),E77,90)</f>
        <v>27.338999999999999</v>
      </c>
      <c r="I77" s="66" t="s">
        <v>289</v>
      </c>
      <c r="J77" s="145" t="str">
        <f>IF(ISNUMBER(I77),RANK(I77,I$3:I$120,1),"")</f>
        <v/>
      </c>
      <c r="K77" s="147" t="str">
        <f>IF(ISNUMBER(J77),IF(11-J77&lt;=0,"",11-J77-(COUNTIF(J:J,J77)-1)/2),"")</f>
        <v/>
      </c>
      <c r="L77" s="148">
        <f>IF(ISNUMBER(I77),I77,90)</f>
        <v>90</v>
      </c>
      <c r="M77" s="163">
        <f>H77+L77</f>
        <v>117.339</v>
      </c>
      <c r="N77" s="145">
        <f>RANK(M77,M$3:M$120,1)</f>
        <v>75</v>
      </c>
      <c r="O77" s="40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</row>
    <row r="78" spans="1:61" x14ac:dyDescent="0.2">
      <c r="A78" s="34">
        <v>82</v>
      </c>
      <c r="B78" s="34">
        <v>44</v>
      </c>
      <c r="C78" s="30" t="s">
        <v>109</v>
      </c>
      <c r="D78" s="35" t="s">
        <v>110</v>
      </c>
      <c r="E78" s="65">
        <v>27.898</v>
      </c>
      <c r="F78" s="158">
        <f>IF(ISNUMBER(E78),RANK(E78,E$3:E$120,1),"")</f>
        <v>60</v>
      </c>
      <c r="G78" s="147" t="str">
        <f>IF(ISNUMBER(F78),IF(11-F78&lt;=0,"",11-F78-(COUNTIF(F:F,F78)-1)/2),"")</f>
        <v/>
      </c>
      <c r="H78" s="148">
        <f>IF(ISNUMBER(E78),E78,90)</f>
        <v>27.898</v>
      </c>
      <c r="I78" s="66" t="s">
        <v>289</v>
      </c>
      <c r="J78" s="145" t="str">
        <f>IF(ISNUMBER(I78),RANK(I78,I$3:I$120,1),"")</f>
        <v/>
      </c>
      <c r="K78" s="147" t="str">
        <f>IF(ISNUMBER(J78),IF(11-J78&lt;=0,"",11-J78-(COUNTIF(J:J,J78)-1)/2),"")</f>
        <v/>
      </c>
      <c r="L78" s="148">
        <f>IF(ISNUMBER(I78),I78,90)</f>
        <v>90</v>
      </c>
      <c r="M78" s="163">
        <f>H78+L78</f>
        <v>117.898</v>
      </c>
      <c r="N78" s="145">
        <f>RANK(M78,M$3:M$120,1)</f>
        <v>76</v>
      </c>
      <c r="O78" s="40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</row>
    <row r="79" spans="1:61" x14ac:dyDescent="0.2">
      <c r="A79" s="34">
        <v>36</v>
      </c>
      <c r="B79" s="34">
        <v>5</v>
      </c>
      <c r="C79" s="30" t="s">
        <v>58</v>
      </c>
      <c r="D79" s="35" t="s">
        <v>102</v>
      </c>
      <c r="E79" s="65">
        <v>28.178000000000001</v>
      </c>
      <c r="F79" s="158">
        <f>IF(ISNUMBER(E79),RANK(E79,E$3:E$120,1),"")</f>
        <v>63</v>
      </c>
      <c r="G79" s="147" t="str">
        <f>IF(ISNUMBER(F79),IF(11-F79&lt;=0,"",11-F79-(COUNTIF(F:F,F79)-1)/2),"")</f>
        <v/>
      </c>
      <c r="H79" s="148">
        <f>IF(ISNUMBER(E79),E79,90)</f>
        <v>28.178000000000001</v>
      </c>
      <c r="I79" s="51" t="s">
        <v>289</v>
      </c>
      <c r="J79" s="145" t="str">
        <f>IF(ISNUMBER(I79),RANK(I79,I$3:I$120,1),"")</f>
        <v/>
      </c>
      <c r="K79" s="147" t="str">
        <f>IF(ISNUMBER(J79),IF(11-J79&lt;=0,"",11-J79-(COUNTIF(J:J,J79)-1)/2),"")</f>
        <v/>
      </c>
      <c r="L79" s="148">
        <f>IF(ISNUMBER(I79),I79,90)</f>
        <v>90</v>
      </c>
      <c r="M79" s="163">
        <f>H79+L79</f>
        <v>118.178</v>
      </c>
      <c r="N79" s="145">
        <f>RANK(M79,M$3:M$120,1)</f>
        <v>77</v>
      </c>
      <c r="O79" s="40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</row>
    <row r="80" spans="1:61" x14ac:dyDescent="0.2">
      <c r="A80" s="34">
        <v>9</v>
      </c>
      <c r="B80" s="34">
        <v>3</v>
      </c>
      <c r="C80" s="30" t="s">
        <v>71</v>
      </c>
      <c r="D80" s="31" t="s">
        <v>76</v>
      </c>
      <c r="E80" s="65" t="s">
        <v>289</v>
      </c>
      <c r="F80" s="158" t="str">
        <f>IF(ISNUMBER(E80),RANK(E80,E$3:E$120,1),"")</f>
        <v/>
      </c>
      <c r="G80" s="147" t="str">
        <f>IF(ISNUMBER(F80),IF(11-F80&lt;=0,"",11-F80-(COUNTIF(F:F,F80)-1)/2),"")</f>
        <v/>
      </c>
      <c r="H80" s="148">
        <f>IF(ISNUMBER(E80),E80,90)</f>
        <v>90</v>
      </c>
      <c r="I80" s="66">
        <v>28.759</v>
      </c>
      <c r="J80" s="145">
        <f>IF(ISNUMBER(I80),RANK(I80,I$3:I$120,1),"")</f>
        <v>51</v>
      </c>
      <c r="K80" s="147" t="str">
        <f>IF(ISNUMBER(J80),IF(11-J80&lt;=0,"",11-J80-(COUNTIF(J:J,J80)-1)/2),"")</f>
        <v/>
      </c>
      <c r="L80" s="148">
        <f>IF(ISNUMBER(I80),I80,90)</f>
        <v>28.759</v>
      </c>
      <c r="M80" s="163">
        <f>H80+L80</f>
        <v>118.759</v>
      </c>
      <c r="N80" s="145">
        <f>RANK(M80,M$3:M$120,1)</f>
        <v>78</v>
      </c>
      <c r="O80" s="40"/>
      <c r="P80" s="13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</row>
    <row r="81" spans="1:61" x14ac:dyDescent="0.2">
      <c r="A81" s="34">
        <v>30</v>
      </c>
      <c r="B81" s="59">
        <v>15</v>
      </c>
      <c r="C81" s="30" t="s">
        <v>61</v>
      </c>
      <c r="D81" s="31" t="s">
        <v>62</v>
      </c>
      <c r="E81" s="65">
        <v>32.979999999999997</v>
      </c>
      <c r="F81" s="158">
        <f>IF(ISNUMBER(E81),RANK(E81,E$3:E$120,1),"")</f>
        <v>68</v>
      </c>
      <c r="G81" s="147" t="str">
        <f>IF(ISNUMBER(F81),IF(11-F81&lt;=0,"",11-F81-(COUNTIF(F:F,F81)-1)/2),"")</f>
        <v/>
      </c>
      <c r="H81" s="148">
        <f>IF(ISNUMBER(E81),E81,90)</f>
        <v>32.979999999999997</v>
      </c>
      <c r="I81" s="51" t="s">
        <v>289</v>
      </c>
      <c r="J81" s="145" t="str">
        <f>IF(ISNUMBER(I81),RANK(I81,I$3:I$120,1),"")</f>
        <v/>
      </c>
      <c r="K81" s="147" t="str">
        <f>IF(ISNUMBER(J81),IF(11-J81&lt;=0,"",11-J81-(COUNTIF(J:J,J81)-1)/2),"")</f>
        <v/>
      </c>
      <c r="L81" s="148">
        <f>IF(ISNUMBER(I81),I81,90)</f>
        <v>90</v>
      </c>
      <c r="M81" s="163">
        <f>H81+L81</f>
        <v>122.97999999999999</v>
      </c>
      <c r="N81" s="145">
        <f>RANK(M81,M$3:M$120,1)</f>
        <v>79</v>
      </c>
      <c r="O81" s="40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</row>
    <row r="82" spans="1:61" x14ac:dyDescent="0.2">
      <c r="A82" s="34">
        <v>17</v>
      </c>
      <c r="B82" s="34">
        <v>20</v>
      </c>
      <c r="C82" s="30" t="s">
        <v>58</v>
      </c>
      <c r="D82" s="35" t="s">
        <v>204</v>
      </c>
      <c r="E82" s="65" t="s">
        <v>289</v>
      </c>
      <c r="F82" s="158" t="str">
        <f>IF(ISNUMBER(E82),RANK(E82,E$3:E$120,1),"")</f>
        <v/>
      </c>
      <c r="G82" s="147" t="str">
        <f>IF(ISNUMBER(F82),IF(11-F82&lt;=0,"",11-F82-(COUNTIF(F:F,F82)-1)/2),"")</f>
        <v/>
      </c>
      <c r="H82" s="148">
        <f>IF(ISNUMBER(E82),E82,90)</f>
        <v>90</v>
      </c>
      <c r="I82" s="66">
        <v>35.645000000000003</v>
      </c>
      <c r="J82" s="145">
        <f>IF(ISNUMBER(I82),RANK(I82,I$3:I$120,1),"")</f>
        <v>67</v>
      </c>
      <c r="K82" s="147" t="str">
        <f>IF(ISNUMBER(J82),IF(11-J82&lt;=0,"",11-J82-(COUNTIF(J:J,J82)-1)/2),"")</f>
        <v/>
      </c>
      <c r="L82" s="148">
        <f>IF(ISNUMBER(I82),I82,90)</f>
        <v>35.645000000000003</v>
      </c>
      <c r="M82" s="163">
        <f>H82+L82</f>
        <v>125.64500000000001</v>
      </c>
      <c r="N82" s="145">
        <f>RANK(M82,M$3:M$120,1)</f>
        <v>80</v>
      </c>
      <c r="O82" s="40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</row>
    <row r="83" spans="1:61" x14ac:dyDescent="0.2">
      <c r="A83" s="34">
        <v>78</v>
      </c>
      <c r="B83" s="59">
        <v>9</v>
      </c>
      <c r="C83" s="30" t="s">
        <v>67</v>
      </c>
      <c r="D83" s="31" t="s">
        <v>120</v>
      </c>
      <c r="E83" s="65" t="s">
        <v>290</v>
      </c>
      <c r="F83" s="158" t="str">
        <f>IF(ISNUMBER(E83),RANK(E83,E$3:E$120,1),"")</f>
        <v/>
      </c>
      <c r="G83" s="147" t="str">
        <f>IF(ISNUMBER(F83),IF(11-F83&lt;=0,"",11-F83-(COUNTIF(F:F,F83)-1)/2),"")</f>
        <v/>
      </c>
      <c r="H83" s="148">
        <f>IF(ISNUMBER(E83),E83,90)</f>
        <v>90</v>
      </c>
      <c r="I83" s="51" t="s">
        <v>292</v>
      </c>
      <c r="J83" s="145" t="str">
        <f>IF(ISNUMBER(I83),RANK(I83,I$3:I$120,1),"")</f>
        <v/>
      </c>
      <c r="K83" s="147" t="str">
        <f>IF(ISNUMBER(J83),IF(11-J83&lt;=0,"",11-J83-(COUNTIF(J:J,J83)-1)/2),"")</f>
        <v/>
      </c>
      <c r="L83" s="148">
        <f>IF(ISNUMBER(I83),I83,90)</f>
        <v>90</v>
      </c>
      <c r="M83" s="163">
        <f>H83+L83</f>
        <v>180</v>
      </c>
      <c r="N83" s="145">
        <f>RANK(M83,M$3:M$120,1)</f>
        <v>81</v>
      </c>
      <c r="O83" s="40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</row>
    <row r="84" spans="1:61" x14ac:dyDescent="0.2">
      <c r="A84" s="34">
        <v>25</v>
      </c>
      <c r="B84" s="34">
        <v>22</v>
      </c>
      <c r="C84" s="30" t="s">
        <v>67</v>
      </c>
      <c r="D84" s="35" t="s">
        <v>68</v>
      </c>
      <c r="E84" s="65" t="s">
        <v>289</v>
      </c>
      <c r="F84" s="158" t="str">
        <f>IF(ISNUMBER(E84),RANK(E84,E$3:E$120,1),"")</f>
        <v/>
      </c>
      <c r="G84" s="147" t="str">
        <f>IF(ISNUMBER(F84),IF(11-F84&lt;=0,"",11-F84-(COUNTIF(F:F,F84)-1)/2),"")</f>
        <v/>
      </c>
      <c r="H84" s="148">
        <f>IF(ISNUMBER(E84),E84,90)</f>
        <v>90</v>
      </c>
      <c r="I84" s="132" t="s">
        <v>289</v>
      </c>
      <c r="J84" s="145" t="str">
        <f>IF(ISNUMBER(I84),RANK(I84,I$3:I$120,1),"")</f>
        <v/>
      </c>
      <c r="K84" s="147" t="str">
        <f>IF(ISNUMBER(J84),IF(11-J84&lt;=0,"",11-J84-(COUNTIF(J:J,J84)-1)/2),"")</f>
        <v/>
      </c>
      <c r="L84" s="148">
        <f>IF(ISNUMBER(I84),I84,90)</f>
        <v>90</v>
      </c>
      <c r="M84" s="163">
        <f>H84+L84</f>
        <v>180</v>
      </c>
      <c r="N84" s="145">
        <f>RANK(M84,M$3:M$120,1)</f>
        <v>81</v>
      </c>
      <c r="O84" s="40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</row>
    <row r="85" spans="1:61" x14ac:dyDescent="0.2">
      <c r="A85" s="34">
        <v>33</v>
      </c>
      <c r="B85" s="34">
        <v>39</v>
      </c>
      <c r="C85" s="95" t="s">
        <v>61</v>
      </c>
      <c r="D85" s="35" t="s">
        <v>201</v>
      </c>
      <c r="E85" s="65" t="s">
        <v>289</v>
      </c>
      <c r="F85" s="158" t="str">
        <f>IF(ISNUMBER(E85),RANK(E85,E$3:E$120,1),"")</f>
        <v/>
      </c>
      <c r="G85" s="147" t="str">
        <f>IF(ISNUMBER(F85),IF(11-F85&lt;=0,"",11-F85-(COUNTIF(F:F,F85)-1)/2),"")</f>
        <v/>
      </c>
      <c r="H85" s="148">
        <f>IF(ISNUMBER(E85),E85,90)</f>
        <v>90</v>
      </c>
      <c r="I85" s="51" t="s">
        <v>289</v>
      </c>
      <c r="J85" s="145" t="str">
        <f>IF(ISNUMBER(I85),RANK(I85,I$3:I$120,1),"")</f>
        <v/>
      </c>
      <c r="K85" s="147" t="str">
        <f>IF(ISNUMBER(J85),IF(11-J85&lt;=0,"",11-J85-(COUNTIF(J:J,J85)-1)/2),"")</f>
        <v/>
      </c>
      <c r="L85" s="148">
        <f>IF(ISNUMBER(I85),I85,90)</f>
        <v>90</v>
      </c>
      <c r="M85" s="163">
        <f>H85+L85</f>
        <v>180</v>
      </c>
      <c r="N85" s="145">
        <f>RANK(M85,M$3:M$120,1)</f>
        <v>81</v>
      </c>
      <c r="O85" s="40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</row>
    <row r="86" spans="1:61" x14ac:dyDescent="0.2">
      <c r="A86" s="34">
        <v>64</v>
      </c>
      <c r="B86" s="34">
        <v>40</v>
      </c>
      <c r="C86" s="30" t="s">
        <v>56</v>
      </c>
      <c r="D86" s="35" t="s">
        <v>225</v>
      </c>
      <c r="E86" s="65" t="s">
        <v>289</v>
      </c>
      <c r="F86" s="158" t="str">
        <f>IF(ISNUMBER(E86),RANK(E86,E$3:E$120,1),"")</f>
        <v/>
      </c>
      <c r="G86" s="147" t="str">
        <f>IF(ISNUMBER(F86),IF(11-F86&lt;=0,"",11-F86-(COUNTIF(F:F,F86)-1)/2),"")</f>
        <v/>
      </c>
      <c r="H86" s="148">
        <f>IF(ISNUMBER(E86),E86,90)</f>
        <v>90</v>
      </c>
      <c r="I86" s="51" t="s">
        <v>289</v>
      </c>
      <c r="J86" s="145" t="str">
        <f>IF(ISNUMBER(I86),RANK(I86,I$3:I$120,1),"")</f>
        <v/>
      </c>
      <c r="K86" s="147" t="str">
        <f>IF(ISNUMBER(J86),IF(11-J86&lt;=0,"",11-J86-(COUNTIF(J:J,J86)-1)/2),"")</f>
        <v/>
      </c>
      <c r="L86" s="148">
        <f>IF(ISNUMBER(I86),I86,90)</f>
        <v>90</v>
      </c>
      <c r="M86" s="163">
        <f>H86+L86</f>
        <v>180</v>
      </c>
      <c r="N86" s="145">
        <f>RANK(M86,M$3:M$120,1)</f>
        <v>81</v>
      </c>
      <c r="O86" s="40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</row>
    <row r="87" spans="1:61" x14ac:dyDescent="0.2">
      <c r="A87" s="34"/>
      <c r="B87" s="34"/>
      <c r="C87" s="30"/>
      <c r="D87" s="31"/>
      <c r="E87" s="65"/>
      <c r="F87" s="158" t="str">
        <f t="shared" ref="F86:F87" si="0">IF(ISNUMBER(E87),RANK(E87,E$3:E$120,1),"")</f>
        <v/>
      </c>
      <c r="G87" s="147" t="str">
        <f t="shared" ref="G86:G87" si="1">IF(ISNUMBER(F87),IF(11-F87&lt;=0,"",11-F87-(COUNTIF(F:F,F87)-1)/2),"")</f>
        <v/>
      </c>
      <c r="H87" s="148">
        <f t="shared" ref="H67:H87" si="2">IF(ISNUMBER(E87),E87,90)</f>
        <v>90</v>
      </c>
      <c r="I87" s="51"/>
      <c r="J87" s="145" t="str">
        <f t="shared" ref="J67:J87" si="3">IF(ISNUMBER(I87),RANK(I87,I$3:I$120,1),"")</f>
        <v/>
      </c>
      <c r="K87" s="147" t="str">
        <f t="shared" ref="K67:K87" si="4">IF(ISNUMBER(J87),IF(11-J87&lt;=0,"",11-J87-(COUNTIF(J:J,J87)-1)/2),"")</f>
        <v/>
      </c>
      <c r="L87" s="148">
        <f t="shared" ref="L67:L87" si="5">IF(ISNUMBER(I87),I87,90)</f>
        <v>90</v>
      </c>
      <c r="M87" s="163">
        <f t="shared" ref="M67:M87" si="6">H87+L87</f>
        <v>180</v>
      </c>
      <c r="N87" s="145">
        <f t="shared" ref="N67:N87" si="7">RANK(M87,M$3:M$120,1)</f>
        <v>81</v>
      </c>
      <c r="O87" s="40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</row>
    <row r="88" spans="1:61" x14ac:dyDescent="0.2">
      <c r="A88" s="34"/>
      <c r="B88" s="59"/>
      <c r="C88" s="30"/>
      <c r="D88" s="31"/>
      <c r="E88" s="65"/>
      <c r="F88" s="158" t="str">
        <f t="shared" ref="F88:F98" si="8">IF(ISNUMBER(E88),RANK(E88,E$3:E$120,1),"")</f>
        <v/>
      </c>
      <c r="G88" s="147" t="str">
        <f t="shared" ref="G88:G98" si="9">IF(ISNUMBER(F88),IF(11-F88&lt;=0,"",11-F88-(COUNTIF(F:F,F88)-1)/2),"")</f>
        <v/>
      </c>
      <c r="H88" s="148">
        <f t="shared" ref="H88:H98" si="10">IF(ISNUMBER(E88),E88,90)</f>
        <v>90</v>
      </c>
      <c r="I88" s="66"/>
      <c r="J88" s="145" t="str">
        <f t="shared" ref="J88:J98" si="11">IF(ISNUMBER(I88),RANK(I88,I$3:I$120,1),"")</f>
        <v/>
      </c>
      <c r="K88" s="147" t="str">
        <f t="shared" ref="K88:K98" si="12">IF(ISNUMBER(J88),IF(11-J88&lt;=0,"",11-J88-(COUNTIF(J:J,J88)-1)/2),"")</f>
        <v/>
      </c>
      <c r="L88" s="148">
        <f t="shared" ref="L88:L98" si="13">IF(ISNUMBER(I88),I88,90)</f>
        <v>90</v>
      </c>
      <c r="M88" s="163">
        <f t="shared" ref="M88:M98" si="14">H88+L88</f>
        <v>180</v>
      </c>
      <c r="N88" s="145">
        <f t="shared" ref="N88:N98" si="15">RANK(M88,M$3:M$120,1)</f>
        <v>81</v>
      </c>
      <c r="O88" s="40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</row>
    <row r="89" spans="1:61" x14ac:dyDescent="0.2">
      <c r="A89" s="34"/>
      <c r="B89" s="34"/>
      <c r="C89" s="30"/>
      <c r="D89" s="35"/>
      <c r="E89" s="65"/>
      <c r="F89" s="158" t="str">
        <f t="shared" si="8"/>
        <v/>
      </c>
      <c r="G89" s="147" t="str">
        <f t="shared" si="9"/>
        <v/>
      </c>
      <c r="H89" s="148">
        <f t="shared" si="10"/>
        <v>90</v>
      </c>
      <c r="I89" s="66"/>
      <c r="J89" s="145" t="str">
        <f t="shared" si="11"/>
        <v/>
      </c>
      <c r="K89" s="147" t="str">
        <f t="shared" si="12"/>
        <v/>
      </c>
      <c r="L89" s="148">
        <f t="shared" si="13"/>
        <v>90</v>
      </c>
      <c r="M89" s="163">
        <f t="shared" si="14"/>
        <v>180</v>
      </c>
      <c r="N89" s="145">
        <f t="shared" si="15"/>
        <v>81</v>
      </c>
      <c r="O89" s="40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</row>
    <row r="90" spans="1:61" x14ac:dyDescent="0.2">
      <c r="A90" s="34"/>
      <c r="B90" s="34"/>
      <c r="C90" s="30"/>
      <c r="D90" s="31"/>
      <c r="E90" s="65"/>
      <c r="F90" s="158" t="str">
        <f t="shared" si="8"/>
        <v/>
      </c>
      <c r="G90" s="147" t="str">
        <f t="shared" si="9"/>
        <v/>
      </c>
      <c r="H90" s="148">
        <f t="shared" si="10"/>
        <v>90</v>
      </c>
      <c r="I90" s="51"/>
      <c r="J90" s="145" t="str">
        <f t="shared" si="11"/>
        <v/>
      </c>
      <c r="K90" s="147" t="str">
        <f t="shared" si="12"/>
        <v/>
      </c>
      <c r="L90" s="148">
        <f t="shared" si="13"/>
        <v>90</v>
      </c>
      <c r="M90" s="163">
        <f t="shared" si="14"/>
        <v>180</v>
      </c>
      <c r="N90" s="145">
        <f t="shared" si="15"/>
        <v>81</v>
      </c>
      <c r="O90" s="40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</row>
    <row r="91" spans="1:61" x14ac:dyDescent="0.2">
      <c r="A91" s="34"/>
      <c r="B91" s="34"/>
      <c r="C91" s="30"/>
      <c r="D91" s="35"/>
      <c r="E91" s="65"/>
      <c r="F91" s="158" t="str">
        <f t="shared" si="8"/>
        <v/>
      </c>
      <c r="G91" s="147" t="str">
        <f t="shared" si="9"/>
        <v/>
      </c>
      <c r="H91" s="148">
        <f t="shared" si="10"/>
        <v>90</v>
      </c>
      <c r="I91" s="51"/>
      <c r="J91" s="145" t="str">
        <f t="shared" si="11"/>
        <v/>
      </c>
      <c r="K91" s="147" t="str">
        <f t="shared" si="12"/>
        <v/>
      </c>
      <c r="L91" s="148">
        <f t="shared" si="13"/>
        <v>90</v>
      </c>
      <c r="M91" s="163">
        <f t="shared" si="14"/>
        <v>180</v>
      </c>
      <c r="N91" s="145">
        <f t="shared" si="15"/>
        <v>81</v>
      </c>
      <c r="O91" s="40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</row>
    <row r="92" spans="1:61" x14ac:dyDescent="0.2">
      <c r="A92" s="34"/>
      <c r="B92" s="34"/>
      <c r="C92" s="30"/>
      <c r="D92" s="31"/>
      <c r="E92" s="65"/>
      <c r="F92" s="158" t="str">
        <f t="shared" si="8"/>
        <v/>
      </c>
      <c r="G92" s="147" t="str">
        <f t="shared" si="9"/>
        <v/>
      </c>
      <c r="H92" s="148">
        <f t="shared" si="10"/>
        <v>90</v>
      </c>
      <c r="I92" s="51"/>
      <c r="J92" s="145" t="str">
        <f t="shared" si="11"/>
        <v/>
      </c>
      <c r="K92" s="147" t="str">
        <f t="shared" si="12"/>
        <v/>
      </c>
      <c r="L92" s="148">
        <f t="shared" si="13"/>
        <v>90</v>
      </c>
      <c r="M92" s="163">
        <f t="shared" si="14"/>
        <v>180</v>
      </c>
      <c r="N92" s="145">
        <f t="shared" si="15"/>
        <v>81</v>
      </c>
      <c r="O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</row>
    <row r="93" spans="1:61" x14ac:dyDescent="0.2">
      <c r="A93" s="34"/>
      <c r="B93" s="59"/>
      <c r="C93" s="30"/>
      <c r="D93" s="82"/>
      <c r="E93" s="65"/>
      <c r="F93" s="158" t="str">
        <f t="shared" si="8"/>
        <v/>
      </c>
      <c r="G93" s="147" t="str">
        <f t="shared" si="9"/>
        <v/>
      </c>
      <c r="H93" s="148">
        <f t="shared" si="10"/>
        <v>90</v>
      </c>
      <c r="I93" s="51"/>
      <c r="J93" s="145" t="str">
        <f t="shared" si="11"/>
        <v/>
      </c>
      <c r="K93" s="147" t="str">
        <f t="shared" si="12"/>
        <v/>
      </c>
      <c r="L93" s="148">
        <f t="shared" si="13"/>
        <v>90</v>
      </c>
      <c r="M93" s="163">
        <f t="shared" si="14"/>
        <v>180</v>
      </c>
      <c r="N93" s="145">
        <f t="shared" si="15"/>
        <v>81</v>
      </c>
      <c r="O93" s="13"/>
      <c r="P93" s="26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</row>
    <row r="94" spans="1:61" x14ac:dyDescent="0.2">
      <c r="A94" s="34"/>
      <c r="B94" s="59"/>
      <c r="C94" s="30"/>
      <c r="D94" s="31"/>
      <c r="E94" s="65"/>
      <c r="F94" s="158" t="str">
        <f t="shared" si="8"/>
        <v/>
      </c>
      <c r="G94" s="147" t="str">
        <f t="shared" si="9"/>
        <v/>
      </c>
      <c r="H94" s="148">
        <f t="shared" si="10"/>
        <v>90</v>
      </c>
      <c r="I94" s="51"/>
      <c r="J94" s="145" t="str">
        <f t="shared" si="11"/>
        <v/>
      </c>
      <c r="K94" s="147" t="str">
        <f t="shared" si="12"/>
        <v/>
      </c>
      <c r="L94" s="148">
        <f t="shared" si="13"/>
        <v>90</v>
      </c>
      <c r="M94" s="163">
        <f t="shared" si="14"/>
        <v>180</v>
      </c>
      <c r="N94" s="145">
        <f t="shared" si="15"/>
        <v>81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</row>
    <row r="95" spans="1:61" x14ac:dyDescent="0.2">
      <c r="A95" s="34"/>
      <c r="B95" s="59"/>
      <c r="C95" s="30"/>
      <c r="D95" s="31"/>
      <c r="E95" s="65"/>
      <c r="F95" s="158" t="str">
        <f t="shared" si="8"/>
        <v/>
      </c>
      <c r="G95" s="147" t="str">
        <f t="shared" si="9"/>
        <v/>
      </c>
      <c r="H95" s="148">
        <f t="shared" si="10"/>
        <v>90</v>
      </c>
      <c r="I95" s="66"/>
      <c r="J95" s="145" t="str">
        <f t="shared" si="11"/>
        <v/>
      </c>
      <c r="K95" s="147" t="str">
        <f t="shared" si="12"/>
        <v/>
      </c>
      <c r="L95" s="148">
        <f t="shared" si="13"/>
        <v>90</v>
      </c>
      <c r="M95" s="163">
        <f t="shared" si="14"/>
        <v>180</v>
      </c>
      <c r="N95" s="145">
        <f t="shared" si="15"/>
        <v>81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</row>
    <row r="96" spans="1:61" x14ac:dyDescent="0.2">
      <c r="A96" s="34"/>
      <c r="B96" s="59"/>
      <c r="C96" s="30"/>
      <c r="D96" s="37"/>
      <c r="E96" s="65"/>
      <c r="F96" s="158" t="str">
        <f t="shared" si="8"/>
        <v/>
      </c>
      <c r="G96" s="147" t="str">
        <f t="shared" si="9"/>
        <v/>
      </c>
      <c r="H96" s="148">
        <f t="shared" si="10"/>
        <v>90</v>
      </c>
      <c r="I96" s="51"/>
      <c r="J96" s="145" t="str">
        <f t="shared" si="11"/>
        <v/>
      </c>
      <c r="K96" s="147" t="str">
        <f t="shared" si="12"/>
        <v/>
      </c>
      <c r="L96" s="148">
        <f t="shared" si="13"/>
        <v>90</v>
      </c>
      <c r="M96" s="163">
        <f t="shared" si="14"/>
        <v>180</v>
      </c>
      <c r="N96" s="145">
        <f t="shared" si="15"/>
        <v>81</v>
      </c>
      <c r="O96" s="13"/>
      <c r="P96" s="13"/>
    </row>
    <row r="97" spans="1:61" x14ac:dyDescent="0.2">
      <c r="A97" s="34"/>
      <c r="B97" s="59"/>
      <c r="C97" s="30"/>
      <c r="D97" s="31"/>
      <c r="E97" s="65"/>
      <c r="F97" s="158" t="str">
        <f t="shared" si="8"/>
        <v/>
      </c>
      <c r="G97" s="147" t="str">
        <f t="shared" si="9"/>
        <v/>
      </c>
      <c r="H97" s="148">
        <f t="shared" si="10"/>
        <v>90</v>
      </c>
      <c r="I97" s="51"/>
      <c r="J97" s="145" t="str">
        <f t="shared" si="11"/>
        <v/>
      </c>
      <c r="K97" s="147" t="str">
        <f t="shared" si="12"/>
        <v/>
      </c>
      <c r="L97" s="148">
        <f t="shared" si="13"/>
        <v>90</v>
      </c>
      <c r="M97" s="163">
        <f t="shared" si="14"/>
        <v>180</v>
      </c>
      <c r="N97" s="145">
        <f t="shared" si="15"/>
        <v>81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</row>
    <row r="98" spans="1:61" x14ac:dyDescent="0.2">
      <c r="A98" s="34"/>
      <c r="B98" s="59"/>
      <c r="C98" s="30"/>
      <c r="D98" s="31"/>
      <c r="E98" s="65"/>
      <c r="F98" s="158" t="str">
        <f t="shared" si="8"/>
        <v/>
      </c>
      <c r="G98" s="147" t="str">
        <f t="shared" si="9"/>
        <v/>
      </c>
      <c r="H98" s="148">
        <f t="shared" si="10"/>
        <v>90</v>
      </c>
      <c r="I98" s="51"/>
      <c r="J98" s="145" t="str">
        <f t="shared" si="11"/>
        <v/>
      </c>
      <c r="K98" s="147" t="str">
        <f t="shared" si="12"/>
        <v/>
      </c>
      <c r="L98" s="148">
        <f t="shared" si="13"/>
        <v>90</v>
      </c>
      <c r="M98" s="163">
        <f t="shared" si="14"/>
        <v>180</v>
      </c>
      <c r="N98" s="145">
        <f t="shared" si="15"/>
        <v>81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</row>
    <row r="99" spans="1:61" x14ac:dyDescent="0.2">
      <c r="A99" s="34"/>
      <c r="B99" s="59"/>
      <c r="C99" s="30"/>
      <c r="D99" s="31"/>
      <c r="E99" s="65"/>
      <c r="F99" s="158" t="str">
        <f t="shared" ref="F99:F120" si="16">IF(ISNUMBER(E99),RANK(E99,E$3:E$120,1),"")</f>
        <v/>
      </c>
      <c r="G99" s="147" t="str">
        <f t="shared" ref="G99:G120" si="17">IF(ISNUMBER(F99),IF(11-F99&lt;=0,"",11-F99-(COUNTIF(F:F,F99)-1)/2),"")</f>
        <v/>
      </c>
      <c r="H99" s="148">
        <f t="shared" ref="H99:H120" si="18">IF(ISNUMBER(E99),E99,90)</f>
        <v>90</v>
      </c>
      <c r="I99" s="51"/>
      <c r="J99" s="145" t="str">
        <f t="shared" ref="J99:J120" si="19">IF(ISNUMBER(I99),RANK(I99,I$3:I$120,1),"")</f>
        <v/>
      </c>
      <c r="K99" s="147" t="str">
        <f t="shared" ref="K99:K120" si="20">IF(ISNUMBER(J99),IF(11-J99&lt;=0,"",11-J99-(COUNTIF(J:J,J99)-1)/2),"")</f>
        <v/>
      </c>
      <c r="L99" s="148">
        <f t="shared" ref="L99:L120" si="21">IF(ISNUMBER(I99),I99,90)</f>
        <v>90</v>
      </c>
      <c r="M99" s="163">
        <f t="shared" ref="M99:M120" si="22">H99+L99</f>
        <v>180</v>
      </c>
      <c r="N99" s="145">
        <f t="shared" ref="N99:N120" si="23">RANK(M99,M$3:M$120,1)</f>
        <v>81</v>
      </c>
    </row>
    <row r="100" spans="1:61" x14ac:dyDescent="0.2">
      <c r="A100" s="34"/>
      <c r="B100" s="59"/>
      <c r="C100" s="30"/>
      <c r="D100" s="31"/>
      <c r="E100" s="65"/>
      <c r="F100" s="158" t="str">
        <f t="shared" si="16"/>
        <v/>
      </c>
      <c r="G100" s="147" t="str">
        <f t="shared" si="17"/>
        <v/>
      </c>
      <c r="H100" s="148">
        <f t="shared" si="18"/>
        <v>90</v>
      </c>
      <c r="I100" s="66"/>
      <c r="J100" s="145" t="str">
        <f t="shared" si="19"/>
        <v/>
      </c>
      <c r="K100" s="147" t="str">
        <f t="shared" si="20"/>
        <v/>
      </c>
      <c r="L100" s="148">
        <f t="shared" si="21"/>
        <v>90</v>
      </c>
      <c r="M100" s="163">
        <f t="shared" si="22"/>
        <v>180</v>
      </c>
      <c r="N100" s="145">
        <f t="shared" si="23"/>
        <v>81</v>
      </c>
    </row>
    <row r="101" spans="1:61" x14ac:dyDescent="0.2">
      <c r="A101" s="34"/>
      <c r="B101" s="59"/>
      <c r="C101" s="30"/>
      <c r="D101" s="35"/>
      <c r="E101" s="65"/>
      <c r="F101" s="158" t="str">
        <f t="shared" si="16"/>
        <v/>
      </c>
      <c r="G101" s="147" t="str">
        <f t="shared" si="17"/>
        <v/>
      </c>
      <c r="H101" s="148">
        <f t="shared" si="18"/>
        <v>90</v>
      </c>
      <c r="I101" s="66"/>
      <c r="J101" s="145" t="str">
        <f t="shared" si="19"/>
        <v/>
      </c>
      <c r="K101" s="147" t="str">
        <f t="shared" si="20"/>
        <v/>
      </c>
      <c r="L101" s="148">
        <f t="shared" si="21"/>
        <v>90</v>
      </c>
      <c r="M101" s="163">
        <f t="shared" si="22"/>
        <v>180</v>
      </c>
      <c r="N101" s="145">
        <f t="shared" si="23"/>
        <v>81</v>
      </c>
    </row>
    <row r="102" spans="1:61" x14ac:dyDescent="0.2">
      <c r="A102" s="34"/>
      <c r="B102" s="59"/>
      <c r="C102" s="30"/>
      <c r="D102" s="35"/>
      <c r="E102" s="65"/>
      <c r="F102" s="158" t="str">
        <f t="shared" si="16"/>
        <v/>
      </c>
      <c r="G102" s="147" t="str">
        <f t="shared" si="17"/>
        <v/>
      </c>
      <c r="H102" s="148">
        <f t="shared" si="18"/>
        <v>90</v>
      </c>
      <c r="I102" s="51"/>
      <c r="J102" s="145" t="str">
        <f t="shared" si="19"/>
        <v/>
      </c>
      <c r="K102" s="147" t="str">
        <f t="shared" si="20"/>
        <v/>
      </c>
      <c r="L102" s="148">
        <f t="shared" si="21"/>
        <v>90</v>
      </c>
      <c r="M102" s="163">
        <f t="shared" si="22"/>
        <v>180</v>
      </c>
      <c r="N102" s="145">
        <f t="shared" si="23"/>
        <v>81</v>
      </c>
    </row>
    <row r="103" spans="1:61" x14ac:dyDescent="0.2">
      <c r="A103" s="34"/>
      <c r="B103" s="59"/>
      <c r="C103" s="30"/>
      <c r="D103" s="31"/>
      <c r="E103" s="65"/>
      <c r="F103" s="158" t="str">
        <f t="shared" si="16"/>
        <v/>
      </c>
      <c r="G103" s="147" t="str">
        <f t="shared" si="17"/>
        <v/>
      </c>
      <c r="H103" s="148">
        <f t="shared" si="18"/>
        <v>90</v>
      </c>
      <c r="I103" s="51"/>
      <c r="J103" s="145" t="str">
        <f t="shared" si="19"/>
        <v/>
      </c>
      <c r="K103" s="147" t="str">
        <f t="shared" si="20"/>
        <v/>
      </c>
      <c r="L103" s="148">
        <f t="shared" si="21"/>
        <v>90</v>
      </c>
      <c r="M103" s="163">
        <f t="shared" si="22"/>
        <v>180</v>
      </c>
      <c r="N103" s="145">
        <f t="shared" si="23"/>
        <v>81</v>
      </c>
    </row>
    <row r="104" spans="1:61" x14ac:dyDescent="0.2">
      <c r="A104" s="34"/>
      <c r="B104" s="59"/>
      <c r="C104" s="30"/>
      <c r="D104" s="31"/>
      <c r="E104" s="65"/>
      <c r="F104" s="158" t="str">
        <f t="shared" si="16"/>
        <v/>
      </c>
      <c r="G104" s="147" t="str">
        <f t="shared" si="17"/>
        <v/>
      </c>
      <c r="H104" s="148">
        <f t="shared" si="18"/>
        <v>90</v>
      </c>
      <c r="I104" s="51"/>
      <c r="J104" s="145" t="str">
        <f t="shared" si="19"/>
        <v/>
      </c>
      <c r="K104" s="147" t="str">
        <f t="shared" si="20"/>
        <v/>
      </c>
      <c r="L104" s="148">
        <f t="shared" si="21"/>
        <v>90</v>
      </c>
      <c r="M104" s="163">
        <f t="shared" si="22"/>
        <v>180</v>
      </c>
      <c r="N104" s="145">
        <f t="shared" si="23"/>
        <v>81</v>
      </c>
    </row>
    <row r="105" spans="1:61" x14ac:dyDescent="0.2">
      <c r="A105" s="34"/>
      <c r="B105" s="59"/>
      <c r="C105" s="48"/>
      <c r="D105" s="71"/>
      <c r="E105" s="65"/>
      <c r="F105" s="158" t="str">
        <f t="shared" si="16"/>
        <v/>
      </c>
      <c r="G105" s="147" t="str">
        <f t="shared" si="17"/>
        <v/>
      </c>
      <c r="H105" s="148">
        <f t="shared" si="18"/>
        <v>90</v>
      </c>
      <c r="I105" s="66"/>
      <c r="J105" s="145" t="str">
        <f t="shared" si="19"/>
        <v/>
      </c>
      <c r="K105" s="147" t="str">
        <f t="shared" si="20"/>
        <v/>
      </c>
      <c r="L105" s="148">
        <f t="shared" si="21"/>
        <v>90</v>
      </c>
      <c r="M105" s="163">
        <f t="shared" si="22"/>
        <v>180</v>
      </c>
      <c r="N105" s="145">
        <f t="shared" si="23"/>
        <v>81</v>
      </c>
    </row>
    <row r="106" spans="1:61" ht="13.5" thickBot="1" x14ac:dyDescent="0.25">
      <c r="A106" s="34"/>
      <c r="B106" s="59"/>
      <c r="C106" s="72"/>
      <c r="D106" s="79"/>
      <c r="E106" s="65"/>
      <c r="F106" s="158" t="str">
        <f t="shared" si="16"/>
        <v/>
      </c>
      <c r="G106" s="147" t="str">
        <f t="shared" si="17"/>
        <v/>
      </c>
      <c r="H106" s="148">
        <f t="shared" si="18"/>
        <v>90</v>
      </c>
      <c r="I106" s="51"/>
      <c r="J106" s="145" t="str">
        <f t="shared" si="19"/>
        <v/>
      </c>
      <c r="K106" s="147" t="str">
        <f t="shared" si="20"/>
        <v/>
      </c>
      <c r="L106" s="148">
        <f t="shared" si="21"/>
        <v>90</v>
      </c>
      <c r="M106" s="163">
        <f t="shared" si="22"/>
        <v>180</v>
      </c>
      <c r="N106" s="145">
        <f t="shared" si="23"/>
        <v>81</v>
      </c>
    </row>
    <row r="107" spans="1:61" ht="13.5" thickTop="1" x14ac:dyDescent="0.2">
      <c r="A107" s="34"/>
      <c r="B107" s="59"/>
      <c r="C107" s="74"/>
      <c r="D107" s="75"/>
      <c r="E107" s="65"/>
      <c r="F107" s="158" t="str">
        <f t="shared" si="16"/>
        <v/>
      </c>
      <c r="G107" s="147" t="str">
        <f t="shared" si="17"/>
        <v/>
      </c>
      <c r="H107" s="148">
        <f t="shared" si="18"/>
        <v>90</v>
      </c>
      <c r="I107" s="51"/>
      <c r="J107" s="145" t="str">
        <f t="shared" si="19"/>
        <v/>
      </c>
      <c r="K107" s="147" t="str">
        <f t="shared" si="20"/>
        <v/>
      </c>
      <c r="L107" s="148">
        <f t="shared" si="21"/>
        <v>90</v>
      </c>
      <c r="M107" s="163">
        <f t="shared" si="22"/>
        <v>180</v>
      </c>
      <c r="N107" s="145">
        <f t="shared" si="23"/>
        <v>81</v>
      </c>
    </row>
    <row r="108" spans="1:61" x14ac:dyDescent="0.2">
      <c r="A108" s="34"/>
      <c r="B108" s="59"/>
      <c r="C108" s="30"/>
      <c r="D108" s="35"/>
      <c r="E108" s="65"/>
      <c r="F108" s="158" t="str">
        <f t="shared" si="16"/>
        <v/>
      </c>
      <c r="G108" s="147" t="str">
        <f t="shared" si="17"/>
        <v/>
      </c>
      <c r="H108" s="148">
        <f t="shared" si="18"/>
        <v>90</v>
      </c>
      <c r="I108" s="51"/>
      <c r="J108" s="145" t="str">
        <f t="shared" si="19"/>
        <v/>
      </c>
      <c r="K108" s="147" t="str">
        <f t="shared" si="20"/>
        <v/>
      </c>
      <c r="L108" s="148">
        <f t="shared" si="21"/>
        <v>90</v>
      </c>
      <c r="M108" s="163">
        <f t="shared" si="22"/>
        <v>180</v>
      </c>
      <c r="N108" s="145">
        <f t="shared" si="23"/>
        <v>81</v>
      </c>
    </row>
    <row r="109" spans="1:61" x14ac:dyDescent="0.2">
      <c r="A109" s="34"/>
      <c r="B109" s="59"/>
      <c r="C109" s="74"/>
      <c r="D109" s="75"/>
      <c r="E109" s="65"/>
      <c r="F109" s="158" t="str">
        <f t="shared" si="16"/>
        <v/>
      </c>
      <c r="G109" s="147" t="str">
        <f t="shared" si="17"/>
        <v/>
      </c>
      <c r="H109" s="148">
        <f t="shared" si="18"/>
        <v>90</v>
      </c>
      <c r="I109" s="51"/>
      <c r="J109" s="145" t="str">
        <f t="shared" si="19"/>
        <v/>
      </c>
      <c r="K109" s="147" t="str">
        <f t="shared" si="20"/>
        <v/>
      </c>
      <c r="L109" s="148">
        <f t="shared" si="21"/>
        <v>90</v>
      </c>
      <c r="M109" s="163">
        <f t="shared" si="22"/>
        <v>180</v>
      </c>
      <c r="N109" s="145">
        <f t="shared" si="23"/>
        <v>81</v>
      </c>
    </row>
    <row r="110" spans="1:61" x14ac:dyDescent="0.2">
      <c r="A110" s="34"/>
      <c r="B110" s="59"/>
      <c r="C110" s="30"/>
      <c r="D110" s="31"/>
      <c r="E110" s="65"/>
      <c r="F110" s="158" t="str">
        <f t="shared" si="16"/>
        <v/>
      </c>
      <c r="G110" s="147" t="str">
        <f t="shared" si="17"/>
        <v/>
      </c>
      <c r="H110" s="148">
        <f t="shared" si="18"/>
        <v>90</v>
      </c>
      <c r="I110" s="51"/>
      <c r="J110" s="145" t="str">
        <f t="shared" si="19"/>
        <v/>
      </c>
      <c r="K110" s="147" t="str">
        <f t="shared" si="20"/>
        <v/>
      </c>
      <c r="L110" s="148">
        <f t="shared" si="21"/>
        <v>90</v>
      </c>
      <c r="M110" s="163">
        <f t="shared" si="22"/>
        <v>180</v>
      </c>
      <c r="N110" s="145">
        <f t="shared" si="23"/>
        <v>81</v>
      </c>
    </row>
    <row r="111" spans="1:61" x14ac:dyDescent="0.2">
      <c r="A111" s="34"/>
      <c r="B111" s="59"/>
      <c r="C111" s="30"/>
      <c r="D111" s="35"/>
      <c r="E111" s="65"/>
      <c r="F111" s="158" t="str">
        <f t="shared" si="16"/>
        <v/>
      </c>
      <c r="G111" s="147" t="str">
        <f t="shared" si="17"/>
        <v/>
      </c>
      <c r="H111" s="148">
        <f t="shared" si="18"/>
        <v>90</v>
      </c>
      <c r="I111" s="51"/>
      <c r="J111" s="145" t="str">
        <f t="shared" si="19"/>
        <v/>
      </c>
      <c r="K111" s="147" t="str">
        <f t="shared" si="20"/>
        <v/>
      </c>
      <c r="L111" s="148">
        <f t="shared" si="21"/>
        <v>90</v>
      </c>
      <c r="M111" s="163">
        <f t="shared" si="22"/>
        <v>180</v>
      </c>
      <c r="N111" s="145">
        <f t="shared" si="23"/>
        <v>81</v>
      </c>
    </row>
    <row r="112" spans="1:61" x14ac:dyDescent="0.2">
      <c r="A112" s="34"/>
      <c r="B112" s="59"/>
      <c r="C112" s="30"/>
      <c r="D112" s="31"/>
      <c r="E112" s="65"/>
      <c r="F112" s="158" t="str">
        <f t="shared" si="16"/>
        <v/>
      </c>
      <c r="G112" s="147" t="str">
        <f t="shared" si="17"/>
        <v/>
      </c>
      <c r="H112" s="148">
        <f t="shared" si="18"/>
        <v>90</v>
      </c>
      <c r="I112" s="51"/>
      <c r="J112" s="145" t="str">
        <f t="shared" si="19"/>
        <v/>
      </c>
      <c r="K112" s="147" t="str">
        <f t="shared" si="20"/>
        <v/>
      </c>
      <c r="L112" s="148">
        <f t="shared" si="21"/>
        <v>90</v>
      </c>
      <c r="M112" s="163">
        <f t="shared" si="22"/>
        <v>180</v>
      </c>
      <c r="N112" s="145">
        <f t="shared" si="23"/>
        <v>81</v>
      </c>
    </row>
    <row r="113" spans="1:14" x14ac:dyDescent="0.2">
      <c r="A113" s="34"/>
      <c r="B113" s="59"/>
      <c r="C113" s="30"/>
      <c r="D113" s="31"/>
      <c r="E113" s="65"/>
      <c r="F113" s="158" t="str">
        <f t="shared" si="16"/>
        <v/>
      </c>
      <c r="G113" s="147" t="str">
        <f t="shared" si="17"/>
        <v/>
      </c>
      <c r="H113" s="148">
        <f t="shared" si="18"/>
        <v>90</v>
      </c>
      <c r="I113" s="51"/>
      <c r="J113" s="145" t="str">
        <f t="shared" si="19"/>
        <v/>
      </c>
      <c r="K113" s="147" t="str">
        <f t="shared" si="20"/>
        <v/>
      </c>
      <c r="L113" s="148">
        <f t="shared" si="21"/>
        <v>90</v>
      </c>
      <c r="M113" s="163">
        <f t="shared" si="22"/>
        <v>180</v>
      </c>
      <c r="N113" s="145">
        <f t="shared" si="23"/>
        <v>81</v>
      </c>
    </row>
    <row r="114" spans="1:14" x14ac:dyDescent="0.2">
      <c r="E114" s="65"/>
      <c r="F114" s="158" t="str">
        <f t="shared" si="16"/>
        <v/>
      </c>
      <c r="G114" s="147" t="str">
        <f t="shared" si="17"/>
        <v/>
      </c>
      <c r="H114" s="148">
        <f t="shared" si="18"/>
        <v>90</v>
      </c>
      <c r="I114" s="51"/>
      <c r="J114" s="145" t="str">
        <f t="shared" si="19"/>
        <v/>
      </c>
      <c r="K114" s="147" t="str">
        <f t="shared" si="20"/>
        <v/>
      </c>
      <c r="L114" s="148">
        <f t="shared" si="21"/>
        <v>90</v>
      </c>
      <c r="M114" s="163">
        <f t="shared" si="22"/>
        <v>180</v>
      </c>
      <c r="N114" s="145">
        <f t="shared" si="23"/>
        <v>81</v>
      </c>
    </row>
    <row r="115" spans="1:14" x14ac:dyDescent="0.2">
      <c r="E115" s="65"/>
      <c r="F115" s="158" t="str">
        <f t="shared" si="16"/>
        <v/>
      </c>
      <c r="G115" s="147" t="str">
        <f t="shared" si="17"/>
        <v/>
      </c>
      <c r="H115" s="148">
        <f t="shared" si="18"/>
        <v>90</v>
      </c>
      <c r="I115" s="51"/>
      <c r="J115" s="145" t="str">
        <f t="shared" si="19"/>
        <v/>
      </c>
      <c r="K115" s="147" t="str">
        <f t="shared" si="20"/>
        <v/>
      </c>
      <c r="L115" s="148">
        <f t="shared" si="21"/>
        <v>90</v>
      </c>
      <c r="M115" s="163">
        <f t="shared" si="22"/>
        <v>180</v>
      </c>
      <c r="N115" s="145">
        <f t="shared" si="23"/>
        <v>81</v>
      </c>
    </row>
    <row r="116" spans="1:14" x14ac:dyDescent="0.2">
      <c r="E116" s="65"/>
      <c r="F116" s="158" t="str">
        <f t="shared" si="16"/>
        <v/>
      </c>
      <c r="G116" s="147" t="str">
        <f t="shared" si="17"/>
        <v/>
      </c>
      <c r="H116" s="148">
        <f t="shared" si="18"/>
        <v>90</v>
      </c>
      <c r="I116" s="51"/>
      <c r="J116" s="145" t="str">
        <f t="shared" si="19"/>
        <v/>
      </c>
      <c r="K116" s="147" t="str">
        <f t="shared" si="20"/>
        <v/>
      </c>
      <c r="L116" s="148">
        <f t="shared" si="21"/>
        <v>90</v>
      </c>
      <c r="M116" s="163">
        <f t="shared" si="22"/>
        <v>180</v>
      </c>
      <c r="N116" s="145">
        <f t="shared" si="23"/>
        <v>81</v>
      </c>
    </row>
    <row r="117" spans="1:14" x14ac:dyDescent="0.2">
      <c r="E117" s="65"/>
      <c r="F117" s="158" t="str">
        <f t="shared" si="16"/>
        <v/>
      </c>
      <c r="G117" s="147" t="str">
        <f t="shared" si="17"/>
        <v/>
      </c>
      <c r="H117" s="148">
        <f t="shared" si="18"/>
        <v>90</v>
      </c>
      <c r="I117" s="51"/>
      <c r="J117" s="145" t="str">
        <f t="shared" si="19"/>
        <v/>
      </c>
      <c r="K117" s="147" t="str">
        <f t="shared" si="20"/>
        <v/>
      </c>
      <c r="L117" s="148">
        <f t="shared" si="21"/>
        <v>90</v>
      </c>
      <c r="M117" s="163">
        <f t="shared" si="22"/>
        <v>180</v>
      </c>
      <c r="N117" s="145">
        <f t="shared" si="23"/>
        <v>81</v>
      </c>
    </row>
    <row r="118" spans="1:14" x14ac:dyDescent="0.2">
      <c r="E118" s="65"/>
      <c r="F118" s="158" t="str">
        <f t="shared" si="16"/>
        <v/>
      </c>
      <c r="G118" s="147" t="str">
        <f t="shared" si="17"/>
        <v/>
      </c>
      <c r="H118" s="148">
        <f t="shared" si="18"/>
        <v>90</v>
      </c>
      <c r="I118" s="51"/>
      <c r="J118" s="145" t="str">
        <f t="shared" si="19"/>
        <v/>
      </c>
      <c r="K118" s="147" t="str">
        <f t="shared" si="20"/>
        <v/>
      </c>
      <c r="L118" s="148">
        <f t="shared" si="21"/>
        <v>90</v>
      </c>
      <c r="M118" s="163">
        <f t="shared" si="22"/>
        <v>180</v>
      </c>
      <c r="N118" s="145">
        <f t="shared" si="23"/>
        <v>81</v>
      </c>
    </row>
    <row r="119" spans="1:14" x14ac:dyDescent="0.2">
      <c r="E119" s="65"/>
      <c r="F119" s="158" t="str">
        <f t="shared" si="16"/>
        <v/>
      </c>
      <c r="G119" s="147" t="str">
        <f t="shared" si="17"/>
        <v/>
      </c>
      <c r="H119" s="148">
        <f t="shared" si="18"/>
        <v>90</v>
      </c>
      <c r="I119" s="51"/>
      <c r="J119" s="145" t="str">
        <f t="shared" si="19"/>
        <v/>
      </c>
      <c r="K119" s="147" t="str">
        <f t="shared" si="20"/>
        <v/>
      </c>
      <c r="L119" s="148">
        <f t="shared" si="21"/>
        <v>90</v>
      </c>
      <c r="M119" s="163">
        <f t="shared" si="22"/>
        <v>180</v>
      </c>
      <c r="N119" s="145">
        <f t="shared" si="23"/>
        <v>81</v>
      </c>
    </row>
    <row r="120" spans="1:14" x14ac:dyDescent="0.2">
      <c r="E120" s="65"/>
      <c r="F120" s="158" t="str">
        <f t="shared" si="16"/>
        <v/>
      </c>
      <c r="G120" s="147" t="str">
        <f t="shared" si="17"/>
        <v/>
      </c>
      <c r="H120" s="148">
        <f t="shared" si="18"/>
        <v>90</v>
      </c>
      <c r="I120" s="51"/>
      <c r="J120" s="145" t="str">
        <f t="shared" si="19"/>
        <v/>
      </c>
      <c r="K120" s="147" t="str">
        <f t="shared" si="20"/>
        <v/>
      </c>
      <c r="L120" s="148">
        <f t="shared" si="21"/>
        <v>90</v>
      </c>
      <c r="M120" s="163">
        <f t="shared" si="22"/>
        <v>180</v>
      </c>
      <c r="N120" s="145">
        <f t="shared" si="23"/>
        <v>81</v>
      </c>
    </row>
    <row r="123" spans="1:14" x14ac:dyDescent="0.2">
      <c r="D123" t="s">
        <v>16</v>
      </c>
    </row>
    <row r="124" spans="1:14" x14ac:dyDescent="0.2">
      <c r="D124" t="s">
        <v>36</v>
      </c>
    </row>
    <row r="125" spans="1:14" x14ac:dyDescent="0.2">
      <c r="D125" t="s">
        <v>17</v>
      </c>
    </row>
  </sheetData>
  <sortState ref="A3:N86">
    <sortCondition ref="N3:N86"/>
  </sortState>
  <mergeCells count="3">
    <mergeCell ref="E1:G1"/>
    <mergeCell ref="I1:K1"/>
    <mergeCell ref="M1:N1"/>
  </mergeCells>
  <phoneticPr fontId="0" type="noConversion"/>
  <printOptions horizontalCentered="1"/>
  <pageMargins left="0.25" right="0.25" top="0.75" bottom="0.75" header="0.3" footer="0.3"/>
  <pageSetup scale="90" orientation="portrait" r:id="rId1"/>
  <headerFooter alignWithMargins="0">
    <oddHeader xml:space="preserve">&amp;C&amp;"Arial,Bold"&amp;20POLE-BENDING RACE&amp;"Arial,Regular"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0F05FE3-A6E1-4D5F-AB5A-91890CB0B3B9}">
            <xm:f>ISNA(VLOOKUP(D1,'Girls AA'!$C:$C,1,FALSE))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D1:D97 D103:D110 D114:D1048576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BB</vt:lpstr>
      <vt:lpstr>GT</vt:lpstr>
      <vt:lpstr>SB</vt:lpstr>
      <vt:lpstr>TD</vt:lpstr>
      <vt:lpstr>BK</vt:lpstr>
      <vt:lpstr>SW</vt:lpstr>
      <vt:lpstr>BA</vt:lpstr>
      <vt:lpstr>TR</vt:lpstr>
      <vt:lpstr>PB</vt:lpstr>
      <vt:lpstr>BR</vt:lpstr>
      <vt:lpstr>Notes</vt:lpstr>
      <vt:lpstr>Boys AA</vt:lpstr>
      <vt:lpstr>Girls AA</vt:lpstr>
      <vt:lpstr>Sheet1</vt:lpstr>
      <vt:lpstr>Sheet2</vt:lpstr>
      <vt:lpstr>Sheet3</vt:lpstr>
      <vt:lpstr>BA!Print_Area</vt:lpstr>
      <vt:lpstr>BR!Print_Area</vt:lpstr>
      <vt:lpstr>PB!Print_Area</vt:lpstr>
      <vt:lpstr>SW!Print_Area</vt:lpstr>
      <vt:lpstr>BA!Print_Titles</vt:lpstr>
      <vt:lpstr>BB!Print_Titles</vt:lpstr>
      <vt:lpstr>BK!Print_Titles</vt:lpstr>
      <vt:lpstr>'Boys AA'!Print_Titles</vt:lpstr>
      <vt:lpstr>BR!Print_Titles</vt:lpstr>
      <vt:lpstr>'Girls AA'!Print_Titles</vt:lpstr>
      <vt:lpstr>GT!Print_Titles</vt:lpstr>
      <vt:lpstr>PB!Print_Titles</vt:lpstr>
      <vt:lpstr>SB!Print_Titles</vt:lpstr>
      <vt:lpstr>SW!Print_Titles</vt:lpstr>
      <vt:lpstr>TD!Print_Titles</vt:lpstr>
      <vt:lpstr>TR!Print_Titles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jail2</dc:creator>
  <dc:description>Updated 2011 Kent Hutson</dc:description>
  <cp:lastModifiedBy>Misty Bennett</cp:lastModifiedBy>
  <cp:lastPrinted>2017-11-12T20:58:25Z</cp:lastPrinted>
  <dcterms:created xsi:type="dcterms:W3CDTF">2001-09-06T20:39:26Z</dcterms:created>
  <dcterms:modified xsi:type="dcterms:W3CDTF">2017-11-12T21:07:09Z</dcterms:modified>
</cp:coreProperties>
</file>