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 - MOCA\MOCA Supreme\2023-24\Forms &amp; Programs\Hospital\"/>
    </mc:Choice>
  </mc:AlternateContent>
  <xr:revisionPtr revIDLastSave="0" documentId="8_{78B9A6E0-A05E-4872-B669-C61886B59840}" xr6:coauthVersionLast="47" xr6:coauthVersionMax="47" xr10:uidLastSave="{00000000-0000-0000-0000-000000000000}"/>
  <bookViews>
    <workbookView xWindow="3510" yWindow="2175" windowWidth="17370" windowHeight="14025" xr2:uid="{00000000-000D-0000-FFFF-FFFF00000000}"/>
  </bookViews>
  <sheets>
    <sheet name=" 2018-19 ORIGIN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2" l="1"/>
  <c r="K23" i="2"/>
  <c r="J23" i="2"/>
  <c r="I23" i="2"/>
  <c r="H23" i="2"/>
  <c r="G23" i="2"/>
  <c r="F23" i="2"/>
  <c r="E23" i="2"/>
  <c r="D23" i="2"/>
  <c r="C23" i="2"/>
  <c r="B23" i="2"/>
  <c r="O22" i="2"/>
  <c r="L22" i="2"/>
  <c r="N22" i="2" s="1"/>
  <c r="O21" i="2"/>
  <c r="L21" i="2"/>
  <c r="N21" i="2" s="1"/>
  <c r="O20" i="2"/>
  <c r="L20" i="2"/>
  <c r="N20" i="2" s="1"/>
  <c r="O19" i="2"/>
  <c r="L19" i="2"/>
  <c r="N19" i="2" s="1"/>
  <c r="O18" i="2"/>
  <c r="L18" i="2"/>
  <c r="N18" i="2" s="1"/>
  <c r="O17" i="2"/>
  <c r="L17" i="2"/>
  <c r="N17" i="2" s="1"/>
  <c r="O16" i="2"/>
  <c r="N16" i="2"/>
  <c r="L16" i="2"/>
  <c r="O15" i="2"/>
  <c r="L15" i="2"/>
  <c r="N15" i="2" s="1"/>
  <c r="O14" i="2"/>
  <c r="L14" i="2"/>
  <c r="N14" i="2" s="1"/>
  <c r="O13" i="2"/>
  <c r="L13" i="2"/>
  <c r="N13" i="2" s="1"/>
  <c r="O12" i="2"/>
  <c r="L12" i="2"/>
  <c r="N12" i="2" s="1"/>
  <c r="L11" i="2"/>
  <c r="N11" i="2" s="1"/>
  <c r="O11" i="2" s="1"/>
  <c r="N10" i="2"/>
  <c r="O10" i="2" s="1"/>
  <c r="L10" i="2"/>
  <c r="L9" i="2"/>
  <c r="N9" i="2" s="1"/>
  <c r="O9" i="2" s="1"/>
  <c r="N23" i="2" l="1"/>
  <c r="O23" i="2" s="1"/>
  <c r="L23" i="2"/>
  <c r="M23" i="1"/>
  <c r="C23" i="1"/>
  <c r="D23" i="1"/>
  <c r="E23" i="1"/>
  <c r="F23" i="1"/>
  <c r="G23" i="1"/>
  <c r="H23" i="1"/>
  <c r="I23" i="1"/>
  <c r="J23" i="1"/>
  <c r="K23" i="1"/>
  <c r="B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L10" i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O9" i="1"/>
  <c r="L9" i="1"/>
  <c r="N9" i="1" s="1"/>
  <c r="L23" i="1" l="1"/>
  <c r="N10" i="1"/>
  <c r="N23" i="1" s="1"/>
</calcChain>
</file>

<file path=xl/sharedStrings.xml><?xml version="1.0" encoding="utf-8"?>
<sst xmlns="http://schemas.openxmlformats.org/spreadsheetml/2006/main" count="91" uniqueCount="44">
  <si>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</si>
  <si>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</si>
  <si>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</si>
  <si>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</si>
  <si>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</si>
  <si>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</si>
  <si>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</si>
  <si>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</si>
  <si>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</si>
  <si>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</si>
  <si>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</si>
  <si>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</si>
  <si>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</si>
  <si>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</si>
  <si>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</si>
  <si>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</si>
  <si>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</si>
  <si>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</si>
  <si>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</si>
  <si>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</si>
  <si>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</si>
  <si>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</si>
  <si>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</si>
  <si>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</si>
  <si>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</si>
  <si>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</si>
  <si>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</si>
  <si>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</si>
  <si>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</si>
  <si>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</si>
  <si>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</si>
  <si>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</si>
  <si>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</si>
  <si>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</si>
  <si>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</si>
  <si>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</si>
  <si>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</si>
  <si>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</si>
  <si>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</si>
  <si>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</si>
  <si>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Copies to:  Supreme District Hospital Commissioner  </t>
  </si>
  <si>
    <t>Grand:</t>
  </si>
  <si>
    <t>Colorado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</si>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</sst>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450358</xdr:colOff>
      <xdr:row>5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90C68-0E5B-4391-B84F-9488357B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AD8A9-6D67-455C-B1DD-C3E2E186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0</xdr:row>
      <xdr:rowOff>114300</xdr:rowOff>
    </xdr:from>
    <xdr:ext cx="515302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1771650" y="114300"/>
          <a:ext cx="515302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/>
            <a:t> GRAND HOSPITAL CHAIRMAN'S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2"/>
  <sheetViews>
    <sheetView tabSelected="1" zoomScaleNormal="100" workbookViewId="0">
      <selection activeCell="N6" sqref="N6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0</v>
      </c>
      <c r="C6" t="s">
        <v>41</v>
      </c>
      <c r="D6" s="15" t="s">
        <v>2</v>
      </c>
      <c r="E6" s="16" t="s">
        <v>42</v>
      </c>
      <c r="F6" s="16"/>
      <c r="G6" s="16"/>
      <c r="H6" s="16"/>
      <c r="I6" t="s">
        <v>3</v>
      </c>
      <c r="J6" s="17">
        <v>43961</v>
      </c>
      <c r="K6" s="16"/>
      <c r="L6" s="16"/>
      <c r="M6" s="16"/>
      <c r="N6" t="s">
        <v>43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7">
        <v>1</v>
      </c>
      <c r="B9" s="22">
        <v>10250</v>
      </c>
      <c r="C9" s="8">
        <v>1</v>
      </c>
      <c r="D9" s="8">
        <v>1</v>
      </c>
      <c r="E9" s="8">
        <v>10</v>
      </c>
      <c r="F9" s="8">
        <v>49</v>
      </c>
      <c r="G9" s="23">
        <v>2</v>
      </c>
      <c r="H9" s="23">
        <v>15</v>
      </c>
      <c r="I9" s="8">
        <v>300</v>
      </c>
      <c r="J9" s="9">
        <v>119</v>
      </c>
      <c r="K9" s="8">
        <v>1</v>
      </c>
      <c r="L9" s="9">
        <f>G9*22.55+H9*22.55+I9*0.14+J9</f>
        <v>544.35</v>
      </c>
      <c r="M9" s="11"/>
      <c r="N9" s="9">
        <f>L9+M9</f>
        <v>544.35</v>
      </c>
      <c r="O9" s="10">
        <f>IF(B9,N9/B9,"")</f>
        <v>5.3107317073170734E-2</v>
      </c>
    </row>
    <row r="10" spans="1:15" x14ac:dyDescent="0.25">
      <c r="A10" s="7">
        <v>2</v>
      </c>
      <c r="B10" s="22">
        <v>4250</v>
      </c>
      <c r="C10" s="8">
        <v>2</v>
      </c>
      <c r="D10" s="8">
        <v>3</v>
      </c>
      <c r="E10" s="8">
        <v>5</v>
      </c>
      <c r="F10" s="8">
        <v>35</v>
      </c>
      <c r="G10" s="23">
        <v>22</v>
      </c>
      <c r="H10" s="23">
        <v>7.75</v>
      </c>
      <c r="I10" s="8">
        <v>165</v>
      </c>
      <c r="J10" s="9">
        <v>130.53</v>
      </c>
      <c r="K10" s="8">
        <v>1</v>
      </c>
      <c r="L10" s="9">
        <f t="shared" ref="L10:L22" si="0">G10*22.55+H10*22.55+I10*0.14+J10</f>
        <v>824.49250000000006</v>
      </c>
      <c r="M10" s="11"/>
      <c r="N10" s="9">
        <f t="shared" ref="N10:N22" si="1">L10+M10</f>
        <v>824.49250000000006</v>
      </c>
      <c r="O10" s="10">
        <f t="shared" ref="O10:O23" si="2">IF(B10,N10/B10,"")</f>
        <v>0.19399823529411767</v>
      </c>
    </row>
    <row r="11" spans="1:15" x14ac:dyDescent="0.25">
      <c r="A11" s="7">
        <v>10</v>
      </c>
      <c r="B11" s="22">
        <v>12000</v>
      </c>
      <c r="C11" s="8">
        <v>1</v>
      </c>
      <c r="D11" s="8">
        <v>1</v>
      </c>
      <c r="E11" s="8">
        <v>6</v>
      </c>
      <c r="F11" s="8">
        <v>10</v>
      </c>
      <c r="G11" s="23">
        <v>0</v>
      </c>
      <c r="H11" s="23">
        <v>9.25</v>
      </c>
      <c r="I11" s="8">
        <v>195</v>
      </c>
      <c r="J11" s="9">
        <v>25</v>
      </c>
      <c r="K11" s="8">
        <v>0</v>
      </c>
      <c r="L11" s="9">
        <f t="shared" si="0"/>
        <v>260.88750000000005</v>
      </c>
      <c r="M11" s="11"/>
      <c r="N11" s="9">
        <f t="shared" si="1"/>
        <v>260.88750000000005</v>
      </c>
      <c r="O11" s="10">
        <f t="shared" si="2"/>
        <v>2.1740625000000003E-2</v>
      </c>
    </row>
    <row r="12" spans="1:15" x14ac:dyDescent="0.25">
      <c r="A12" s="13"/>
      <c r="B12" s="21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21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21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26500</v>
      </c>
      <c r="C23" s="8">
        <f t="shared" ref="C23:L23" si="3">SUM(C9:C22)</f>
        <v>4</v>
      </c>
      <c r="D23" s="8">
        <f t="shared" si="3"/>
        <v>5</v>
      </c>
      <c r="E23" s="8">
        <f t="shared" si="3"/>
        <v>21</v>
      </c>
      <c r="F23" s="8">
        <f t="shared" si="3"/>
        <v>94</v>
      </c>
      <c r="G23" s="23">
        <f t="shared" si="3"/>
        <v>24</v>
      </c>
      <c r="H23" s="23">
        <f t="shared" si="3"/>
        <v>32</v>
      </c>
      <c r="I23" s="8">
        <f t="shared" si="3"/>
        <v>660</v>
      </c>
      <c r="J23" s="23">
        <f t="shared" si="3"/>
        <v>274.52999999999997</v>
      </c>
      <c r="K23" s="8">
        <f t="shared" si="3"/>
        <v>2</v>
      </c>
      <c r="L23" s="23">
        <f t="shared" si="3"/>
        <v>1629.7300000000002</v>
      </c>
      <c r="M23" s="23">
        <f>SUM(M9:M22)</f>
        <v>0</v>
      </c>
      <c r="N23" s="23">
        <f>SUM(N9:N22)</f>
        <v>1629.7300000000002</v>
      </c>
      <c r="O23" s="10">
        <f t="shared" si="2"/>
        <v>6.149924528301888E-2</v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40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0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0</v>
      </c>
    </row>
  </sheetData>
  <sheetProtection password="E16D" sheet="1" objects="1" scenarios="1"/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2018-19 ORIGINAL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Gordon K. Lam</cp:lastModifiedBy>
  <cp:lastPrinted>2017-12-08T22:26:33Z</cp:lastPrinted>
  <dcterms:created xsi:type="dcterms:W3CDTF">2017-11-09T20:53:11Z</dcterms:created>
  <dcterms:modified xsi:type="dcterms:W3CDTF">2023-08-18T17:29:25Z</dcterms:modified>
</cp:coreProperties>
</file>