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lling Oaks HOA\Treasurers Reports\"/>
    </mc:Choice>
  </mc:AlternateContent>
  <bookViews>
    <workbookView xWindow="-480" yWindow="510" windowWidth="22980" windowHeight="9555" activeTab="3"/>
  </bookViews>
  <sheets>
    <sheet name="2018 by month" sheetId="1" r:id="rId1"/>
    <sheet name="2017 1120H sorted" sheetId="5" r:id="rId2"/>
    <sheet name="2016 1120H sorted" sheetId="4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C71" i="1" l="1"/>
  <c r="K34" i="5" l="1"/>
  <c r="K48" i="5"/>
  <c r="C150" i="5" l="1"/>
  <c r="K95" i="5"/>
  <c r="K90" i="5"/>
  <c r="K61" i="5"/>
  <c r="K71" i="5"/>
  <c r="K66" i="5"/>
  <c r="K55" i="5"/>
  <c r="K59" i="5"/>
  <c r="K57" i="5"/>
  <c r="K28" i="5"/>
  <c r="K14" i="5"/>
  <c r="C126" i="5"/>
  <c r="K143" i="5" s="1"/>
  <c r="K148" i="5" l="1"/>
  <c r="C145" i="5"/>
  <c r="K145" i="5"/>
  <c r="K147" i="5"/>
  <c r="K150" i="5" s="1"/>
  <c r="C113" i="4" l="1"/>
  <c r="F56" i="4"/>
  <c r="F48" i="4"/>
  <c r="C108" i="4"/>
  <c r="F60" i="4"/>
  <c r="F58" i="4"/>
  <c r="F52" i="4"/>
  <c r="F50" i="4"/>
  <c r="F106" i="4"/>
  <c r="F103" i="4"/>
  <c r="F101" i="4"/>
  <c r="F63" i="4"/>
  <c r="F72" i="4"/>
  <c r="F37" i="4"/>
  <c r="F29" i="4"/>
  <c r="F16" i="4"/>
  <c r="F108" i="4" l="1"/>
  <c r="F111" i="4"/>
  <c r="F110" i="4"/>
  <c r="F113" i="4" l="1"/>
  <c r="C7" i="1"/>
  <c r="C18" i="1" s="1"/>
  <c r="C27" i="1" s="1"/>
  <c r="C43" i="1" l="1"/>
  <c r="C52" i="1" s="1"/>
  <c r="C63" i="1" s="1"/>
  <c r="C77" i="1" l="1"/>
  <c r="C84" i="1" s="1"/>
  <c r="C97" i="1" s="1"/>
  <c r="C112" i="1" s="1"/>
  <c r="C119" i="1" s="1"/>
</calcChain>
</file>

<file path=xl/sharedStrings.xml><?xml version="1.0" encoding="utf-8"?>
<sst xmlns="http://schemas.openxmlformats.org/spreadsheetml/2006/main" count="636" uniqueCount="192">
  <si>
    <t>Beginning Balance</t>
  </si>
  <si>
    <t>Date</t>
  </si>
  <si>
    <t>Check #</t>
  </si>
  <si>
    <t>Payee</t>
  </si>
  <si>
    <t>City of Howell - 805 Oak Cluster/Still Valley - Water</t>
  </si>
  <si>
    <t>DTE - 805 Oak Cluster/Still Valley Entrance - Lighting</t>
  </si>
  <si>
    <t>Debit</t>
  </si>
  <si>
    <t>Balance</t>
  </si>
  <si>
    <t>Grace Lutheran Church - Rental Fee - Annual Meeting</t>
  </si>
  <si>
    <t>Tom &amp; Deneen Chase - Water Meter Reimb</t>
  </si>
  <si>
    <t>Scot &amp; Mary Jane Ison - Water Meter Reimb</t>
  </si>
  <si>
    <t>Dues</t>
  </si>
  <si>
    <t>US Postal Service - PO Box Fee</t>
  </si>
  <si>
    <t>Turfs Up - Common Area Maintenance</t>
  </si>
  <si>
    <t>Bank Charge</t>
  </si>
  <si>
    <t>Svc Chg</t>
  </si>
  <si>
    <t>Deposit</t>
  </si>
  <si>
    <t>Nationwide Insurance - Liability</t>
  </si>
  <si>
    <t>Whistle Stop Party Store/Annual Board Meeting</t>
  </si>
  <si>
    <t>Cottage Inn Pizza/Annual Board Meeting</t>
  </si>
  <si>
    <t>Auto</t>
  </si>
  <si>
    <t>Monthly Service Charge</t>
  </si>
  <si>
    <t>UPS Store - Copies Newsletter/Dues Letters</t>
  </si>
  <si>
    <t>Direct Irrigation - Island sprinkler start up/repair</t>
  </si>
  <si>
    <t>Svc chg</t>
  </si>
  <si>
    <t>Service Chg</t>
  </si>
  <si>
    <t>Void</t>
  </si>
  <si>
    <t>Direct Irrigation - Sprinkler Shut down front entrances</t>
  </si>
  <si>
    <t xml:space="preserve">Ending Balance </t>
  </si>
  <si>
    <t xml:space="preserve">Ending </t>
  </si>
  <si>
    <t>Net Income</t>
  </si>
  <si>
    <t>Income</t>
  </si>
  <si>
    <t>Expenses</t>
  </si>
  <si>
    <t>INCOME</t>
  </si>
  <si>
    <t>BANK CHARGES</t>
  </si>
  <si>
    <t>ANNUAL MEETINGS</t>
  </si>
  <si>
    <t>POSTAGE</t>
  </si>
  <si>
    <t>LIABILITY INSURANCE</t>
  </si>
  <si>
    <t>PROFESSIONAL FEES</t>
  </si>
  <si>
    <t>COMMON AREA MAINTENANCE</t>
  </si>
  <si>
    <t>UTILITIES - FRONT ENTRANCE</t>
  </si>
  <si>
    <t xml:space="preserve">              1120 H CORPORATE BREAKDOWN</t>
  </si>
  <si>
    <t xml:space="preserve">                                  PAGE 1</t>
  </si>
  <si>
    <t xml:space="preserve">                                  PAGE 3</t>
  </si>
  <si>
    <t xml:space="preserve">                                  PAGE 2</t>
  </si>
  <si>
    <t>.</t>
  </si>
  <si>
    <t>Helen Barton-Annual Homeowner Meeting refreshments</t>
  </si>
  <si>
    <t>Big Lots - Office supplies</t>
  </si>
  <si>
    <t xml:space="preserve">Meijer/Annual Board Meeting </t>
  </si>
  <si>
    <t xml:space="preserve">USPS - Stamps for annual mailing </t>
  </si>
  <si>
    <t>2016 Dues</t>
  </si>
  <si>
    <t>Mr B's - New Board Member Meeting</t>
  </si>
  <si>
    <t>Office Depot - Supplies</t>
  </si>
  <si>
    <t>USPS - Postage</t>
  </si>
  <si>
    <t>Walmart - Supplies</t>
  </si>
  <si>
    <t xml:space="preserve">Turfs Up - Common Area Maintenance &amp; Byron Rd/entrance clean up </t>
  </si>
  <si>
    <t>Late Dues/Fees</t>
  </si>
  <si>
    <t>Legal Fees for liens on late dues 2016</t>
  </si>
  <si>
    <t>Staples</t>
  </si>
  <si>
    <t>Service Charge</t>
  </si>
  <si>
    <t>Matt Turco - Christmas Lights for front entrances</t>
  </si>
  <si>
    <t>State of Michigan - Annual Corporate License Fee</t>
  </si>
  <si>
    <t>GoDaddy.com - Website hosting</t>
  </si>
  <si>
    <t>Stamps for Annual dues/newsletter mailings</t>
  </si>
  <si>
    <t xml:space="preserve">Turfs Up -Common Area Maintenance &amp; front entrance clean up </t>
  </si>
  <si>
    <t>Beginning</t>
  </si>
  <si>
    <t xml:space="preserve">WEBSITE </t>
  </si>
  <si>
    <t>CHRISTMAS LIGHTING FRONT ENTRANCES</t>
  </si>
  <si>
    <t>ANNUAL PO BOX FEE</t>
  </si>
  <si>
    <t>LICENSE</t>
  </si>
  <si>
    <t>OFFICE EXPENSE</t>
  </si>
  <si>
    <t>FRONT ENTRANCE/</t>
  </si>
  <si>
    <t xml:space="preserve">FRONT ENTRANCE </t>
  </si>
  <si>
    <t>WATER METER HOUSING FEES</t>
  </si>
  <si>
    <t>2017 Dues</t>
  </si>
  <si>
    <t>Andre Pasini - additional key for PO Box</t>
  </si>
  <si>
    <t>2017 ROLLING OAKS HOMEOWNERS ASSOCIATION</t>
  </si>
  <si>
    <t>Grace Lutheran Church/Annual Meeting</t>
  </si>
  <si>
    <t>Andre Pasini - Annual Meeting Snacks</t>
  </si>
  <si>
    <t xml:space="preserve">Aldi - Annual Meeting </t>
  </si>
  <si>
    <t>Clearys Pub - Annual Board Meeting</t>
  </si>
  <si>
    <t>USPS - Stamps</t>
  </si>
  <si>
    <t>UPS Store - Copies of Dues/Newsletter</t>
  </si>
  <si>
    <t>Godaddy.Com - Website</t>
  </si>
  <si>
    <t>Amour Landscape - Common area maintenance</t>
  </si>
  <si>
    <t>2017 Dues + 681 prior years</t>
  </si>
  <si>
    <t>Officemax - supplies</t>
  </si>
  <si>
    <t xml:space="preserve">Amour Landscape - Common area maintenance/winter cleanup </t>
  </si>
  <si>
    <t>Firewood Grill - Board meeting (new member-current issues)</t>
  </si>
  <si>
    <t>Elegant Print</t>
  </si>
  <si>
    <t>Lori Yankoulides - Annual Picnic purchases</t>
  </si>
  <si>
    <t xml:space="preserve">Marcia Gabarowski - Michigan Tent for Annual Picnic </t>
  </si>
  <si>
    <t>Jen Webb - Party City - Annual Picnic</t>
  </si>
  <si>
    <t>Heart of the Shepard Lutheran Church - Grill Rental for Annual Picnic</t>
  </si>
  <si>
    <t>Walmart - Office Supplies</t>
  </si>
  <si>
    <t>Direct Irrigation - Close island sprinklers</t>
  </si>
  <si>
    <t>Direct Irrigation - Open island sprinklers/repairs</t>
  </si>
  <si>
    <t>FRONT SPRINKLER MAINTENANCE</t>
  </si>
  <si>
    <t>UTILITIES</t>
  </si>
  <si>
    <t>WEBSITE</t>
  </si>
  <si>
    <t>LICENSE FEE</t>
  </si>
  <si>
    <t>INSURANCE</t>
  </si>
  <si>
    <t>OFFICE SUPPLIES</t>
  </si>
  <si>
    <t>ANNUAL PICNIC</t>
  </si>
  <si>
    <t>ANNUAL HOA/BOARD MEETINGS</t>
  </si>
  <si>
    <t>ANNUAL DUES</t>
  </si>
  <si>
    <t xml:space="preserve">                                  PAGE 4</t>
  </si>
  <si>
    <t>Bruce Tobin - Review of by-laws re: pending lawsuit against ROHOA with above ground pool</t>
  </si>
  <si>
    <t>Bruce Tobin - Fees for 7 deliquent letters for dues</t>
  </si>
  <si>
    <t>Bruce Tobin - legal review pending lawsuit against ROHOA</t>
  </si>
  <si>
    <t>Bruce Tobin - Legal review opposing counsel response in pending lawsuit</t>
  </si>
  <si>
    <t>Andrea Long - Annual Picnic Burgers</t>
  </si>
  <si>
    <t>Bruce Tobin - legal Filings fees for late dues liens</t>
  </si>
  <si>
    <t>Bruce Tobin - Legal Fees for prepare deliquent dues filings</t>
  </si>
  <si>
    <t>UPS Store - Copies for Dues Invoices/Newsletters</t>
  </si>
  <si>
    <t>USPS - Postage for mailing Dues/Newsletters</t>
  </si>
  <si>
    <t>Aberrant Ales - HOA Board Meeting</t>
  </si>
  <si>
    <t>Tom &amp; Deneen Chase - Water Meter Reimbursement</t>
  </si>
  <si>
    <t>Scot &amp; Mary Jane Ison - Water Meter Reimbursement</t>
  </si>
  <si>
    <t>NSF Deposit</t>
  </si>
  <si>
    <t>NSF dues deposit</t>
  </si>
  <si>
    <t xml:space="preserve">Kroger </t>
  </si>
  <si>
    <t>Officemax - Ink cartridge/paper</t>
  </si>
  <si>
    <t xml:space="preserve">Dunkin Donuts - Snacks for annual meeting </t>
  </si>
  <si>
    <t xml:space="preserve">2Fogs Pub - Board Meeting </t>
  </si>
  <si>
    <t>2018 Dues</t>
  </si>
  <si>
    <t>Dues and prior year lien payment</t>
  </si>
  <si>
    <t>Return deposited check</t>
  </si>
  <si>
    <t>Armour Landscaping</t>
  </si>
  <si>
    <t>Common area maintenance</t>
  </si>
  <si>
    <t>Sprinkler service start up</t>
  </si>
  <si>
    <t>DTE 805 Oak Cluster/Still Valley Entrance Lighting</t>
  </si>
  <si>
    <t>Block Brewery, board meeting, Bob Slobin leaves, John Firestone becomes President of HOA</t>
  </si>
  <si>
    <t>POS</t>
  </si>
  <si>
    <t xml:space="preserve">USPS </t>
  </si>
  <si>
    <t>Big Lots (Slobin)</t>
  </si>
  <si>
    <t>Late dues, fees, old lawsuit settelment</t>
  </si>
  <si>
    <t>Bruce Tobin recording fees</t>
  </si>
  <si>
    <t>Michigan tent rental</t>
  </si>
  <si>
    <t>Armour landscaping</t>
  </si>
  <si>
    <t>postage stamps</t>
  </si>
  <si>
    <t>Jen Webb, Block party food and decorations</t>
  </si>
  <si>
    <t>Matt Turco, Christmas lighting at the entrances</t>
  </si>
  <si>
    <t>Direct Irrigation, sprinklers winterization</t>
  </si>
  <si>
    <t>Marcia Gabarowski, neighboorhood picnic supplies, tent rental</t>
  </si>
  <si>
    <t>DTE</t>
  </si>
  <si>
    <t>Bank service fee</t>
  </si>
  <si>
    <t>HOA Dues</t>
  </si>
  <si>
    <t>Amour Landscaping</t>
  </si>
  <si>
    <t>USPS Stamps</t>
  </si>
  <si>
    <t>Tree removal N sub entrance</t>
  </si>
  <si>
    <t>Howell Water, 804 Still Valley Dr</t>
  </si>
  <si>
    <t>Howell Water 802 Oak Cluster Dr</t>
  </si>
  <si>
    <t>HOA Board Meeting, Fireside Grill</t>
  </si>
  <si>
    <t>Bank Service Fee</t>
  </si>
  <si>
    <t>Nationwide Insurance, Liability Coverage</t>
  </si>
  <si>
    <t>Howell Water 804 Still Valley Dr</t>
  </si>
  <si>
    <t xml:space="preserve">Debit </t>
  </si>
  <si>
    <t>Bank fee</t>
  </si>
  <si>
    <t>Payment for water main for Doneen Chase</t>
  </si>
  <si>
    <t>Payment for water meter Scott Ison</t>
  </si>
  <si>
    <t>PO Box Fee</t>
  </si>
  <si>
    <t xml:space="preserve">Howell Water 804 Still Valley </t>
  </si>
  <si>
    <t>802 Oak Cluster</t>
  </si>
  <si>
    <t>($34.50</t>
  </si>
  <si>
    <t>Amour landscaping Mulch</t>
  </si>
  <si>
    <t xml:space="preserve">Amour landscaping </t>
  </si>
  <si>
    <t>Printing paper &amp; supplies</t>
  </si>
  <si>
    <t>Ink cartrages</t>
  </si>
  <si>
    <t>Bank Fee</t>
  </si>
  <si>
    <t>Amour Landscaping maintenance</t>
  </si>
  <si>
    <t>Amour Landscaping S entrance light repair</t>
  </si>
  <si>
    <t>Amour Landscaping flowers at entrances, weed control</t>
  </si>
  <si>
    <t xml:space="preserve">DTE </t>
  </si>
  <si>
    <t>Howell water, 802 Oak Cluster</t>
  </si>
  <si>
    <t>Howell water 804 Still Valley Dr</t>
  </si>
  <si>
    <t>Direct Irrigation, spring sprinkler maintenance</t>
  </si>
  <si>
    <t>$28.793.72</t>
  </si>
  <si>
    <t>Flyers for Newsletter</t>
  </si>
  <si>
    <t>Postage</t>
  </si>
  <si>
    <t>Amour Landscaping, August</t>
  </si>
  <si>
    <t>Amour landscaping, Septembert</t>
  </si>
  <si>
    <t>Amour Landscaping, stump removal, tree triming</t>
  </si>
  <si>
    <t>debit</t>
  </si>
  <si>
    <t>Howell Water, 802 Oak Cluster</t>
  </si>
  <si>
    <t>Howell Water, 804 Still valley</t>
  </si>
  <si>
    <t>Direct Irrigation, sprinkler winterization</t>
  </si>
  <si>
    <t>Howell Water</t>
  </si>
  <si>
    <t xml:space="preserve">Matt Turco, Christmas Lights </t>
  </si>
  <si>
    <t>Go Daddy Website Fee</t>
  </si>
  <si>
    <t>MI Corporation Charge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</si>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</sst>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5" tint="-0.249977111117893"/>
      <name val="Lucida Handwriting"/>
      <family val="4"/>
    </font>
    <font>
      <sz val="11"/>
      <color theme="1"/>
      <name val="Lucida Handwriting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Lucida Handwriting"/>
      <family val="4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39" fontId="0" fillId="0" borderId="0" xfId="0" applyNumberFormat="1" applyFont="1" applyAlignment="1">
      <alignment horizontal="center"/>
    </xf>
    <xf numFmtId="0" fontId="3" fillId="0" borderId="0" xfId="0" applyFont="1"/>
    <xf numFmtId="43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2" xfId="1" applyFont="1" applyBorder="1"/>
    <xf numFmtId="0" fontId="7" fillId="0" borderId="0" xfId="0" applyFont="1"/>
    <xf numFmtId="0" fontId="8" fillId="0" borderId="0" xfId="0" applyFont="1"/>
    <xf numFmtId="39" fontId="0" fillId="0" borderId="0" xfId="0" applyNumberFormat="1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0" borderId="0" xfId="0" applyFont="1"/>
    <xf numFmtId="44" fontId="4" fillId="0" borderId="0" xfId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44" fontId="11" fillId="0" borderId="0" xfId="1" applyFont="1"/>
    <xf numFmtId="0" fontId="0" fillId="0" borderId="0" xfId="0" applyFont="1" applyAlignment="1">
      <alignment horizontal="center"/>
    </xf>
    <xf numFmtId="44" fontId="11" fillId="0" borderId="0" xfId="1" applyFont="1" applyFill="1"/>
    <xf numFmtId="0" fontId="11" fillId="0" borderId="0" xfId="0" applyFont="1" applyFill="1"/>
    <xf numFmtId="44" fontId="11" fillId="0" borderId="1" xfId="1" applyFont="1" applyBorder="1"/>
    <xf numFmtId="44" fontId="11" fillId="0" borderId="2" xfId="1" applyFont="1" applyBorder="1"/>
    <xf numFmtId="0" fontId="12" fillId="0" borderId="0" xfId="0" applyFont="1"/>
    <xf numFmtId="44" fontId="10" fillId="0" borderId="0" xfId="0" applyNumberFormat="1" applyFont="1"/>
    <xf numFmtId="44" fontId="13" fillId="0" borderId="0" xfId="0" applyNumberFormat="1" applyFont="1"/>
    <xf numFmtId="0" fontId="14" fillId="0" borderId="0" xfId="0" applyFont="1"/>
    <xf numFmtId="44" fontId="10" fillId="0" borderId="1" xfId="0" applyNumberFormat="1" applyFont="1" applyBorder="1"/>
    <xf numFmtId="44" fontId="10" fillId="0" borderId="0" xfId="1" applyNumberFormat="1" applyFont="1"/>
    <xf numFmtId="44" fontId="10" fillId="0" borderId="1" xfId="1" applyNumberFormat="1" applyFont="1" applyBorder="1"/>
    <xf numFmtId="44" fontId="10" fillId="0" borderId="2" xfId="1" applyNumberFormat="1" applyFont="1" applyBorder="1"/>
    <xf numFmtId="0" fontId="7" fillId="0" borderId="0" xfId="0" applyFont="1" applyAlignment="1">
      <alignment horizontal="center"/>
    </xf>
    <xf numFmtId="39" fontId="7" fillId="0" borderId="0" xfId="0" applyNumberFormat="1" applyFont="1" applyAlignment="1">
      <alignment horizontal="center"/>
    </xf>
    <xf numFmtId="44" fontId="10" fillId="0" borderId="0" xfId="1" applyFont="1"/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44" fontId="13" fillId="0" borderId="0" xfId="1" applyFont="1" applyAlignment="1"/>
    <xf numFmtId="14" fontId="7" fillId="0" borderId="0" xfId="0" applyNumberFormat="1" applyFont="1" applyAlignment="1">
      <alignment horizontal="center"/>
    </xf>
    <xf numFmtId="39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4" fontId="10" fillId="0" borderId="0" xfId="0" applyNumberFormat="1" applyFont="1" applyBorder="1"/>
    <xf numFmtId="44" fontId="10" fillId="0" borderId="2" xfId="0" applyNumberFormat="1" applyFont="1" applyBorder="1"/>
    <xf numFmtId="39" fontId="7" fillId="0" borderId="1" xfId="0" applyNumberFormat="1" applyFont="1" applyBorder="1" applyAlignment="1">
      <alignment horizontal="center"/>
    </xf>
    <xf numFmtId="0" fontId="15" fillId="0" borderId="0" xfId="0" applyFont="1"/>
    <xf numFmtId="39" fontId="3" fillId="0" borderId="0" xfId="0" applyNumberFormat="1" applyFont="1" applyAlignment="1">
      <alignment horizontal="center"/>
    </xf>
    <xf numFmtId="14" fontId="0" fillId="0" borderId="0" xfId="0" applyNumberFormat="1"/>
    <xf numFmtId="0" fontId="16" fillId="0" borderId="0" xfId="0" applyFont="1"/>
    <xf numFmtId="8" fontId="0" fillId="0" borderId="0" xfId="0" applyNumberFormat="1"/>
    <xf numFmtId="6" fontId="0" fillId="0" borderId="0" xfId="0" applyNumberFormat="1"/>
    <xf numFmtId="16" fontId="0" fillId="0" borderId="0" xfId="0" applyNumberForma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opLeftCell="A112" workbookViewId="0">
      <selection activeCell="C126" sqref="C126"/>
    </sheetView>
  </sheetViews>
  <sheetFormatPr defaultRowHeight="15" x14ac:dyDescent="0.25"/>
  <cols>
    <col min="1" max="1" width="26.140625" style="1" customWidth="1"/>
    <col min="2" max="2" width="27.7109375" style="1" customWidth="1"/>
    <col min="3" max="3" width="16.5703125" style="3" customWidth="1"/>
  </cols>
  <sheetData>
    <row r="1" spans="1:8" s="9" customFormat="1" ht="15.75" x14ac:dyDescent="0.3">
      <c r="A1" s="6" t="s">
        <v>0</v>
      </c>
      <c r="B1" s="7">
        <v>43101</v>
      </c>
      <c r="C1" s="8">
        <v>20044.91</v>
      </c>
    </row>
    <row r="3" spans="1:8" s="5" customFormat="1" ht="15.75" x14ac:dyDescent="0.3">
      <c r="A3" s="30" t="s">
        <v>1</v>
      </c>
      <c r="B3" s="30" t="s">
        <v>2</v>
      </c>
      <c r="C3" s="31"/>
      <c r="D3" s="32" t="s">
        <v>3</v>
      </c>
    </row>
    <row r="4" spans="1:8" x14ac:dyDescent="0.25">
      <c r="A4" s="2">
        <v>43102</v>
      </c>
      <c r="B4" s="1" t="s">
        <v>15</v>
      </c>
      <c r="C4" s="3">
        <v>-2</v>
      </c>
      <c r="D4" t="s">
        <v>14</v>
      </c>
    </row>
    <row r="5" spans="1:8" x14ac:dyDescent="0.25">
      <c r="A5" s="2">
        <v>43130</v>
      </c>
      <c r="B5" s="1" t="s">
        <v>20</v>
      </c>
      <c r="C5" s="3">
        <v>-30.5</v>
      </c>
      <c r="D5" t="s">
        <v>4</v>
      </c>
    </row>
    <row r="6" spans="1:8" x14ac:dyDescent="0.25">
      <c r="A6" s="2">
        <v>43130</v>
      </c>
      <c r="B6" s="1" t="s">
        <v>20</v>
      </c>
      <c r="C6" s="3">
        <v>-30.5</v>
      </c>
      <c r="D6" t="s">
        <v>4</v>
      </c>
    </row>
    <row r="7" spans="1:8" ht="15.75" x14ac:dyDescent="0.3">
      <c r="A7" s="6"/>
      <c r="B7" s="6"/>
      <c r="C7" s="8">
        <f>SUM(C1:C6)</f>
        <v>19981.91</v>
      </c>
      <c r="D7" s="9" t="s">
        <v>7</v>
      </c>
      <c r="E7" s="9"/>
      <c r="F7" s="9"/>
      <c r="G7" s="9"/>
      <c r="H7" s="9"/>
    </row>
    <row r="9" spans="1:8" x14ac:dyDescent="0.25">
      <c r="A9" s="2">
        <v>43132</v>
      </c>
      <c r="B9" s="1" t="s">
        <v>15</v>
      </c>
      <c r="C9" s="3">
        <v>-2</v>
      </c>
      <c r="D9" t="s">
        <v>21</v>
      </c>
    </row>
    <row r="10" spans="1:8" x14ac:dyDescent="0.25">
      <c r="A10" s="2">
        <v>43146</v>
      </c>
      <c r="B10" s="1">
        <v>1483</v>
      </c>
      <c r="C10" s="3">
        <v>-1180</v>
      </c>
      <c r="D10" t="s">
        <v>17</v>
      </c>
    </row>
    <row r="11" spans="1:8" x14ac:dyDescent="0.25">
      <c r="A11" s="2">
        <v>43146</v>
      </c>
      <c r="B11" s="1">
        <v>1482</v>
      </c>
      <c r="C11" s="3">
        <v>-125.26</v>
      </c>
      <c r="D11" t="s">
        <v>5</v>
      </c>
    </row>
    <row r="12" spans="1:8" x14ac:dyDescent="0.25">
      <c r="A12" s="2">
        <v>43132</v>
      </c>
      <c r="B12" s="1" t="s">
        <v>6</v>
      </c>
      <c r="C12" s="3">
        <v>-85.41</v>
      </c>
      <c r="D12" t="s">
        <v>116</v>
      </c>
    </row>
    <row r="13" spans="1:8" x14ac:dyDescent="0.25">
      <c r="A13" s="2">
        <v>43143</v>
      </c>
      <c r="B13" s="1" t="s">
        <v>6</v>
      </c>
      <c r="C13" s="3">
        <v>-120</v>
      </c>
      <c r="D13" t="s">
        <v>115</v>
      </c>
    </row>
    <row r="14" spans="1:8" x14ac:dyDescent="0.25">
      <c r="A14" s="2">
        <v>43151</v>
      </c>
      <c r="B14" s="1" t="s">
        <v>6</v>
      </c>
      <c r="C14" s="3">
        <v>-34.19</v>
      </c>
      <c r="D14" t="s">
        <v>114</v>
      </c>
    </row>
    <row r="15" spans="1:8" x14ac:dyDescent="0.25">
      <c r="A15" s="2">
        <v>43152</v>
      </c>
      <c r="B15" s="1">
        <v>1484</v>
      </c>
      <c r="C15" s="3">
        <v>-100</v>
      </c>
      <c r="D15" t="s">
        <v>117</v>
      </c>
    </row>
    <row r="16" spans="1:8" x14ac:dyDescent="0.25">
      <c r="A16" s="2">
        <v>43152</v>
      </c>
      <c r="B16" s="1">
        <v>1485</v>
      </c>
      <c r="C16" s="3">
        <v>-100</v>
      </c>
      <c r="D16" t="s">
        <v>118</v>
      </c>
    </row>
    <row r="17" spans="1:8" s="9" customFormat="1" ht="15.75" x14ac:dyDescent="0.3">
      <c r="A17" s="1"/>
      <c r="B17" s="1"/>
      <c r="C17" s="3"/>
      <c r="D17"/>
      <c r="E17"/>
      <c r="F17"/>
      <c r="G17"/>
      <c r="H17"/>
    </row>
    <row r="18" spans="1:8" ht="15.75" x14ac:dyDescent="0.3">
      <c r="A18" s="6"/>
      <c r="B18" s="6"/>
      <c r="C18" s="8">
        <f>SUM(C7:C16)</f>
        <v>18235.050000000003</v>
      </c>
      <c r="D18" s="9" t="s">
        <v>7</v>
      </c>
      <c r="E18" s="9"/>
      <c r="F18" s="9"/>
      <c r="G18" s="9"/>
      <c r="H18" s="9"/>
    </row>
    <row r="20" spans="1:8" x14ac:dyDescent="0.25">
      <c r="A20" s="2">
        <v>43160</v>
      </c>
      <c r="B20" s="1" t="s">
        <v>15</v>
      </c>
      <c r="C20" s="3">
        <v>-2</v>
      </c>
      <c r="D20" t="s">
        <v>21</v>
      </c>
    </row>
    <row r="21" spans="1:8" x14ac:dyDescent="0.25">
      <c r="A21" s="2">
        <v>43173</v>
      </c>
      <c r="B21" s="1">
        <v>1486</v>
      </c>
      <c r="C21" s="3">
        <v>-33.74</v>
      </c>
      <c r="D21" t="s">
        <v>5</v>
      </c>
    </row>
    <row r="22" spans="1:8" x14ac:dyDescent="0.25">
      <c r="A22" s="2">
        <v>43179</v>
      </c>
      <c r="B22" s="1" t="s">
        <v>16</v>
      </c>
      <c r="C22" s="3">
        <v>2700</v>
      </c>
      <c r="D22" t="s">
        <v>74</v>
      </c>
    </row>
    <row r="23" spans="1:8" x14ac:dyDescent="0.25">
      <c r="A23" s="2">
        <v>43187</v>
      </c>
      <c r="B23" s="1" t="s">
        <v>20</v>
      </c>
      <c r="C23" s="3">
        <v>-30.5</v>
      </c>
      <c r="D23" t="s">
        <v>4</v>
      </c>
    </row>
    <row r="24" spans="1:8" s="9" customFormat="1" ht="15.75" x14ac:dyDescent="0.3">
      <c r="A24" s="2">
        <v>43187</v>
      </c>
      <c r="B24" s="1" t="s">
        <v>20</v>
      </c>
      <c r="C24" s="3">
        <v>-30.5</v>
      </c>
      <c r="D24" t="s">
        <v>4</v>
      </c>
      <c r="E24"/>
      <c r="F24"/>
      <c r="G24"/>
      <c r="H24"/>
    </row>
    <row r="25" spans="1:8" x14ac:dyDescent="0.25">
      <c r="A25" s="2">
        <v>43180</v>
      </c>
      <c r="B25" s="1" t="s">
        <v>119</v>
      </c>
      <c r="C25" s="3">
        <v>-75</v>
      </c>
      <c r="D25" t="s">
        <v>120</v>
      </c>
    </row>
    <row r="26" spans="1:8" x14ac:dyDescent="0.25">
      <c r="A26" s="2"/>
    </row>
    <row r="27" spans="1:8" ht="15.75" x14ac:dyDescent="0.3">
      <c r="A27" s="2"/>
      <c r="C27" s="8">
        <f>SUM(C18:C25)</f>
        <v>20763.310000000001</v>
      </c>
      <c r="D27" s="9" t="s">
        <v>7</v>
      </c>
    </row>
    <row r="28" spans="1:8" x14ac:dyDescent="0.25">
      <c r="A28" s="2"/>
    </row>
    <row r="29" spans="1:8" x14ac:dyDescent="0.25">
      <c r="A29" s="2"/>
    </row>
    <row r="30" spans="1:8" x14ac:dyDescent="0.25">
      <c r="A30" s="2"/>
    </row>
    <row r="31" spans="1:8" x14ac:dyDescent="0.25">
      <c r="A31" s="2"/>
    </row>
    <row r="32" spans="1:8" x14ac:dyDescent="0.25">
      <c r="A32" s="2"/>
    </row>
    <row r="33" spans="1:4" x14ac:dyDescent="0.25">
      <c r="A33" s="2"/>
    </row>
    <row r="34" spans="1:4" x14ac:dyDescent="0.25">
      <c r="A34" s="2">
        <v>43192</v>
      </c>
      <c r="B34" s="1" t="s">
        <v>15</v>
      </c>
      <c r="C34" s="3">
        <v>-17</v>
      </c>
      <c r="D34" t="s">
        <v>21</v>
      </c>
    </row>
    <row r="35" spans="1:4" x14ac:dyDescent="0.25">
      <c r="A35" s="2">
        <v>43197</v>
      </c>
      <c r="B35" s="1">
        <v>1487</v>
      </c>
      <c r="C35" s="3">
        <v>-100</v>
      </c>
      <c r="D35" t="s">
        <v>77</v>
      </c>
    </row>
    <row r="36" spans="1:4" x14ac:dyDescent="0.25">
      <c r="A36" s="2">
        <v>43197</v>
      </c>
      <c r="B36" s="1">
        <v>1488</v>
      </c>
      <c r="C36" s="3">
        <v>-70</v>
      </c>
      <c r="D36" t="s">
        <v>12</v>
      </c>
    </row>
    <row r="37" spans="1:4" x14ac:dyDescent="0.25">
      <c r="A37" s="10">
        <v>43195</v>
      </c>
      <c r="B37" s="1" t="s">
        <v>6</v>
      </c>
      <c r="C37" s="3">
        <v>-2.79</v>
      </c>
      <c r="D37" t="s">
        <v>121</v>
      </c>
    </row>
    <row r="38" spans="1:4" x14ac:dyDescent="0.25">
      <c r="A38" s="10">
        <v>43203</v>
      </c>
      <c r="B38" s="1">
        <v>1489</v>
      </c>
      <c r="C38" s="3">
        <v>-34.56</v>
      </c>
      <c r="D38" t="s">
        <v>5</v>
      </c>
    </row>
    <row r="39" spans="1:4" x14ac:dyDescent="0.25">
      <c r="A39" s="10">
        <v>43192</v>
      </c>
      <c r="B39" s="1" t="s">
        <v>6</v>
      </c>
      <c r="C39" s="3">
        <v>-54.03</v>
      </c>
      <c r="D39" t="s">
        <v>122</v>
      </c>
    </row>
    <row r="40" spans="1:4" x14ac:dyDescent="0.25">
      <c r="A40" s="10">
        <v>43196</v>
      </c>
      <c r="B40" s="1" t="s">
        <v>6</v>
      </c>
      <c r="C40" s="3">
        <v>-92.65</v>
      </c>
      <c r="D40" t="s">
        <v>123</v>
      </c>
    </row>
    <row r="41" spans="1:4" x14ac:dyDescent="0.25">
      <c r="A41" s="10">
        <v>43213</v>
      </c>
      <c r="B41" s="1" t="s">
        <v>6</v>
      </c>
      <c r="C41" s="3">
        <v>-104.55</v>
      </c>
      <c r="D41" t="s">
        <v>124</v>
      </c>
    </row>
    <row r="42" spans="1:4" x14ac:dyDescent="0.25">
      <c r="A42" s="2"/>
    </row>
    <row r="43" spans="1:4" ht="15.75" x14ac:dyDescent="0.3">
      <c r="A43" s="2"/>
      <c r="C43" s="8">
        <f>SUM(C27:C41)</f>
        <v>20287.73</v>
      </c>
      <c r="D43" s="9" t="s">
        <v>7</v>
      </c>
    </row>
    <row r="44" spans="1:4" x14ac:dyDescent="0.25">
      <c r="A44" s="2"/>
    </row>
    <row r="45" spans="1:4" x14ac:dyDescent="0.25">
      <c r="A45" s="2">
        <v>43221</v>
      </c>
      <c r="B45" s="1" t="s">
        <v>15</v>
      </c>
      <c r="C45" s="3">
        <v>-2</v>
      </c>
      <c r="D45" t="s">
        <v>21</v>
      </c>
    </row>
    <row r="46" spans="1:4" x14ac:dyDescent="0.25">
      <c r="A46" s="2">
        <v>43229</v>
      </c>
      <c r="B46" s="1">
        <v>0</v>
      </c>
      <c r="D46" t="s">
        <v>87</v>
      </c>
    </row>
    <row r="47" spans="1:4" x14ac:dyDescent="0.25">
      <c r="A47" s="2">
        <v>43223</v>
      </c>
      <c r="B47" s="1" t="s">
        <v>16</v>
      </c>
      <c r="C47" s="3">
        <v>5100</v>
      </c>
      <c r="D47" t="s">
        <v>125</v>
      </c>
    </row>
    <row r="48" spans="1:4" x14ac:dyDescent="0.25">
      <c r="A48" s="2">
        <v>43243</v>
      </c>
      <c r="B48" s="1" t="s">
        <v>6</v>
      </c>
      <c r="C48" s="3">
        <v>-2260</v>
      </c>
      <c r="D48" t="s">
        <v>84</v>
      </c>
    </row>
    <row r="49" spans="1:6" x14ac:dyDescent="0.25">
      <c r="A49" s="2">
        <v>43229</v>
      </c>
      <c r="B49" s="1">
        <v>1490</v>
      </c>
      <c r="C49" s="3">
        <v>-35.82</v>
      </c>
      <c r="D49" t="s">
        <v>5</v>
      </c>
    </row>
    <row r="50" spans="1:6" x14ac:dyDescent="0.25">
      <c r="A50" s="2">
        <v>43249</v>
      </c>
      <c r="B50" s="1" t="s">
        <v>20</v>
      </c>
      <c r="C50" s="3">
        <v>-61</v>
      </c>
      <c r="D50" t="s">
        <v>4</v>
      </c>
    </row>
    <row r="51" spans="1:6" x14ac:dyDescent="0.25">
      <c r="A51" s="2"/>
    </row>
    <row r="52" spans="1:6" ht="15.75" x14ac:dyDescent="0.3">
      <c r="A52" s="2"/>
      <c r="C52" s="8">
        <f>SUM(C43:C50)</f>
        <v>23028.91</v>
      </c>
      <c r="D52" s="9" t="s">
        <v>7</v>
      </c>
    </row>
    <row r="53" spans="1:6" x14ac:dyDescent="0.25">
      <c r="A53" s="2"/>
    </row>
    <row r="54" spans="1:6" x14ac:dyDescent="0.25">
      <c r="A54" s="2">
        <v>43252</v>
      </c>
      <c r="B54" s="1" t="s">
        <v>24</v>
      </c>
      <c r="C54" s="3">
        <v>-2</v>
      </c>
      <c r="D54" t="s">
        <v>21</v>
      </c>
    </row>
    <row r="55" spans="1:6" x14ac:dyDescent="0.25">
      <c r="A55" s="2">
        <v>43252</v>
      </c>
      <c r="B55" s="1" t="s">
        <v>16</v>
      </c>
      <c r="C55" s="3">
        <v>4125</v>
      </c>
      <c r="D55" t="s">
        <v>125</v>
      </c>
    </row>
    <row r="56" spans="1:6" x14ac:dyDescent="0.25">
      <c r="A56" s="2">
        <v>43263</v>
      </c>
      <c r="B56" s="1" t="s">
        <v>16</v>
      </c>
      <c r="C56" s="3">
        <v>2780</v>
      </c>
      <c r="D56" t="s">
        <v>125</v>
      </c>
    </row>
    <row r="57" spans="1:6" x14ac:dyDescent="0.25">
      <c r="A57" s="2">
        <v>42913</v>
      </c>
      <c r="C57" s="3">
        <v>0</v>
      </c>
      <c r="D57" s="67" t="s">
        <v>107</v>
      </c>
    </row>
    <row r="58" spans="1:6" x14ac:dyDescent="0.25">
      <c r="A58" s="2">
        <v>42891</v>
      </c>
      <c r="C58" s="3">
        <v>-75</v>
      </c>
      <c r="D58" t="s">
        <v>127</v>
      </c>
    </row>
    <row r="59" spans="1:6" x14ac:dyDescent="0.25">
      <c r="A59" s="2">
        <v>43273</v>
      </c>
      <c r="B59" s="1" t="s">
        <v>6</v>
      </c>
      <c r="C59" s="3">
        <v>-1580</v>
      </c>
      <c r="D59" t="s">
        <v>128</v>
      </c>
      <c r="F59" t="s">
        <v>129</v>
      </c>
    </row>
    <row r="60" spans="1:6" x14ac:dyDescent="0.25">
      <c r="A60" s="2">
        <v>43262</v>
      </c>
      <c r="B60" s="1">
        <v>1491</v>
      </c>
      <c r="C60" s="3">
        <v>-220</v>
      </c>
      <c r="D60" t="s">
        <v>130</v>
      </c>
    </row>
    <row r="61" spans="1:6" x14ac:dyDescent="0.25">
      <c r="A61" s="2">
        <v>43264</v>
      </c>
      <c r="B61" s="1">
        <v>1492</v>
      </c>
      <c r="C61" s="3">
        <v>-34.53</v>
      </c>
      <c r="D61" t="s">
        <v>131</v>
      </c>
    </row>
    <row r="62" spans="1:6" x14ac:dyDescent="0.25">
      <c r="A62" s="2"/>
    </row>
    <row r="63" spans="1:6" ht="15.75" x14ac:dyDescent="0.3">
      <c r="A63" s="2"/>
      <c r="C63" s="8">
        <f>SUM(C52:C61)</f>
        <v>28022.38</v>
      </c>
      <c r="D63" s="9" t="s">
        <v>7</v>
      </c>
    </row>
    <row r="64" spans="1:6" ht="15.75" x14ac:dyDescent="0.3">
      <c r="A64" s="2"/>
      <c r="C64" s="8"/>
      <c r="D64" s="9"/>
    </row>
    <row r="65" spans="1:8" ht="15.75" x14ac:dyDescent="0.3">
      <c r="A65" s="2"/>
      <c r="C65" s="8"/>
      <c r="D65" s="9"/>
    </row>
    <row r="66" spans="1:8" ht="15.75" x14ac:dyDescent="0.3">
      <c r="A66" s="2"/>
      <c r="C66" s="8"/>
      <c r="D66" s="9"/>
    </row>
    <row r="67" spans="1:8" x14ac:dyDescent="0.25">
      <c r="A67" s="2">
        <v>43287</v>
      </c>
      <c r="B67" s="1" t="s">
        <v>133</v>
      </c>
      <c r="C67" s="68">
        <v>-6.7</v>
      </c>
      <c r="D67" s="13" t="s">
        <v>134</v>
      </c>
    </row>
    <row r="68" spans="1:8" x14ac:dyDescent="0.25">
      <c r="A68" s="2">
        <v>43297</v>
      </c>
      <c r="B68" s="1" t="s">
        <v>6</v>
      </c>
      <c r="C68" s="3">
        <v>-1475</v>
      </c>
      <c r="D68" t="s">
        <v>84</v>
      </c>
    </row>
    <row r="69" spans="1:8" x14ac:dyDescent="0.25">
      <c r="A69" s="2">
        <v>43294</v>
      </c>
      <c r="B69" s="1">
        <v>1493</v>
      </c>
      <c r="C69" s="3">
        <v>-34.909999999999997</v>
      </c>
      <c r="D69" t="s">
        <v>5</v>
      </c>
    </row>
    <row r="70" spans="1:8" x14ac:dyDescent="0.25">
      <c r="A70" s="2">
        <v>43290</v>
      </c>
      <c r="B70" s="1" t="s">
        <v>133</v>
      </c>
      <c r="C70" s="3">
        <v>-10.18</v>
      </c>
      <c r="D70" s="29" t="s">
        <v>135</v>
      </c>
    </row>
    <row r="71" spans="1:8" ht="15.75" x14ac:dyDescent="0.3">
      <c r="A71" s="2">
        <v>43287</v>
      </c>
      <c r="B71" s="1" t="s">
        <v>16</v>
      </c>
      <c r="C71" s="3">
        <f>905+1049.54</f>
        <v>1954.54</v>
      </c>
      <c r="D71" t="s">
        <v>126</v>
      </c>
      <c r="E71" s="9"/>
    </row>
    <row r="72" spans="1:8" x14ac:dyDescent="0.25">
      <c r="A72" s="26">
        <v>42943</v>
      </c>
      <c r="B72" s="27" t="s">
        <v>20</v>
      </c>
      <c r="C72" s="24">
        <v>0</v>
      </c>
      <c r="D72" s="25" t="s">
        <v>4</v>
      </c>
      <c r="E72" s="25"/>
      <c r="F72" s="25"/>
      <c r="G72" s="25"/>
      <c r="H72" s="25"/>
    </row>
    <row r="73" spans="1:8" x14ac:dyDescent="0.25">
      <c r="A73" s="26">
        <v>43307</v>
      </c>
      <c r="B73" s="27" t="s">
        <v>6</v>
      </c>
      <c r="C73" s="24">
        <v>-176.58</v>
      </c>
      <c r="D73" s="25" t="s">
        <v>132</v>
      </c>
      <c r="E73" s="25"/>
      <c r="F73" s="25"/>
      <c r="G73" s="25"/>
      <c r="H73" s="25"/>
    </row>
    <row r="74" spans="1:8" x14ac:dyDescent="0.25">
      <c r="A74" s="2">
        <v>42919</v>
      </c>
      <c r="B74" s="1" t="s">
        <v>24</v>
      </c>
      <c r="C74" s="3">
        <v>-17</v>
      </c>
      <c r="D74" t="s">
        <v>25</v>
      </c>
    </row>
    <row r="75" spans="1:8" x14ac:dyDescent="0.25">
      <c r="A75" s="2">
        <v>43307</v>
      </c>
      <c r="B75" s="1" t="s">
        <v>20</v>
      </c>
      <c r="C75" s="3">
        <v>-54.35</v>
      </c>
      <c r="D75" t="s">
        <v>4</v>
      </c>
    </row>
    <row r="76" spans="1:8" x14ac:dyDescent="0.25">
      <c r="A76" s="2">
        <v>43307</v>
      </c>
      <c r="B76" s="1" t="s">
        <v>20</v>
      </c>
      <c r="C76" s="3">
        <v>-49.58</v>
      </c>
      <c r="D76" t="s">
        <v>4</v>
      </c>
    </row>
    <row r="77" spans="1:8" ht="15.75" x14ac:dyDescent="0.3">
      <c r="A77" s="2"/>
      <c r="C77" s="8">
        <f>SUM(C63:C76)</f>
        <v>28152.62</v>
      </c>
      <c r="D77" s="9" t="s">
        <v>7</v>
      </c>
    </row>
    <row r="78" spans="1:8" ht="15.75" x14ac:dyDescent="0.3">
      <c r="A78" s="2"/>
      <c r="C78" s="8"/>
      <c r="D78" s="9"/>
    </row>
    <row r="79" spans="1:8" x14ac:dyDescent="0.25">
      <c r="A79" s="2">
        <v>43313</v>
      </c>
      <c r="B79" s="1" t="s">
        <v>15</v>
      </c>
      <c r="C79" s="3">
        <v>-2</v>
      </c>
      <c r="D79" t="s">
        <v>59</v>
      </c>
    </row>
    <row r="80" spans="1:8" s="25" customFormat="1" x14ac:dyDescent="0.25">
      <c r="A80" s="2">
        <v>43325</v>
      </c>
      <c r="B80" s="1" t="s">
        <v>6</v>
      </c>
      <c r="C80" s="3">
        <v>-1300</v>
      </c>
      <c r="D80" t="s">
        <v>84</v>
      </c>
      <c r="E80"/>
      <c r="F80"/>
      <c r="G80"/>
      <c r="H80"/>
    </row>
    <row r="81" spans="1:8" s="25" customFormat="1" x14ac:dyDescent="0.25">
      <c r="A81" s="2">
        <v>43335</v>
      </c>
      <c r="B81" s="1">
        <v>1495</v>
      </c>
      <c r="C81" s="3">
        <v>-34.549999999999997</v>
      </c>
      <c r="D81" t="s">
        <v>5</v>
      </c>
      <c r="E81"/>
      <c r="F81"/>
      <c r="G81"/>
      <c r="H81"/>
    </row>
    <row r="82" spans="1:8" x14ac:dyDescent="0.25">
      <c r="A82" s="2"/>
    </row>
    <row r="83" spans="1:8" ht="15.75" x14ac:dyDescent="0.3">
      <c r="A83" s="2"/>
      <c r="E83" s="9"/>
    </row>
    <row r="84" spans="1:8" ht="15.75" x14ac:dyDescent="0.3">
      <c r="C84" s="8">
        <f>SUM(C77:C82)</f>
        <v>26816.07</v>
      </c>
      <c r="D84" s="9" t="s">
        <v>7</v>
      </c>
    </row>
    <row r="85" spans="1:8" ht="15.75" x14ac:dyDescent="0.3">
      <c r="C85" s="8"/>
      <c r="D85" s="9"/>
    </row>
    <row r="86" spans="1:8" ht="15.75" x14ac:dyDescent="0.3">
      <c r="A86" s="28">
        <v>43344</v>
      </c>
      <c r="B86" s="1" t="s">
        <v>15</v>
      </c>
      <c r="C86" s="3">
        <v>-2</v>
      </c>
      <c r="D86" t="s">
        <v>59</v>
      </c>
      <c r="F86" s="9"/>
      <c r="G86" s="9"/>
      <c r="H86" s="9"/>
    </row>
    <row r="87" spans="1:8" x14ac:dyDescent="0.25">
      <c r="A87" s="2">
        <v>43357</v>
      </c>
      <c r="B87" s="1">
        <v>1496</v>
      </c>
      <c r="C87" s="24">
        <v>-1599.7</v>
      </c>
      <c r="D87" t="s">
        <v>108</v>
      </c>
    </row>
    <row r="88" spans="1:8" x14ac:dyDescent="0.25">
      <c r="A88" s="2">
        <v>43347</v>
      </c>
      <c r="B88" s="1" t="s">
        <v>16</v>
      </c>
      <c r="C88" s="24">
        <v>1440</v>
      </c>
      <c r="D88" t="s">
        <v>136</v>
      </c>
    </row>
    <row r="89" spans="1:8" x14ac:dyDescent="0.25">
      <c r="A89" s="2">
        <v>43362</v>
      </c>
      <c r="B89" s="1" t="s">
        <v>6</v>
      </c>
      <c r="C89" s="24">
        <v>-1300</v>
      </c>
      <c r="D89" t="s">
        <v>84</v>
      </c>
    </row>
    <row r="90" spans="1:8" x14ac:dyDescent="0.25">
      <c r="A90" s="2"/>
      <c r="C90" s="24"/>
    </row>
    <row r="91" spans="1:8" x14ac:dyDescent="0.25">
      <c r="A91" s="2">
        <v>43367</v>
      </c>
      <c r="B91" s="1">
        <v>1497</v>
      </c>
      <c r="C91" s="24">
        <v>-34.450000000000003</v>
      </c>
      <c r="D91" t="s">
        <v>5</v>
      </c>
    </row>
    <row r="92" spans="1:8" x14ac:dyDescent="0.25">
      <c r="A92" s="2">
        <v>43369</v>
      </c>
      <c r="B92" s="1" t="s">
        <v>20</v>
      </c>
      <c r="C92" s="24">
        <v>-92.51</v>
      </c>
      <c r="D92" t="s">
        <v>4</v>
      </c>
    </row>
    <row r="93" spans="1:8" s="9" customFormat="1" ht="15.75" x14ac:dyDescent="0.3">
      <c r="A93" s="2">
        <v>43369</v>
      </c>
      <c r="B93" s="1" t="s">
        <v>20</v>
      </c>
      <c r="C93" s="24">
        <v>-87.74</v>
      </c>
      <c r="D93" t="s">
        <v>4</v>
      </c>
      <c r="E93"/>
      <c r="F93"/>
      <c r="G93"/>
      <c r="H93"/>
    </row>
    <row r="94" spans="1:8" x14ac:dyDescent="0.25">
      <c r="A94" s="2"/>
      <c r="C94" s="24"/>
    </row>
    <row r="95" spans="1:8" x14ac:dyDescent="0.25">
      <c r="A95" s="2"/>
      <c r="C95" s="24"/>
    </row>
    <row r="96" spans="1:8" x14ac:dyDescent="0.25">
      <c r="A96" s="2"/>
    </row>
    <row r="97" spans="1:4" ht="15.75" x14ac:dyDescent="0.3">
      <c r="A97" s="2"/>
      <c r="C97" s="8">
        <f>SUM(C84:C95)</f>
        <v>25139.67</v>
      </c>
      <c r="D97" s="9" t="s">
        <v>7</v>
      </c>
    </row>
    <row r="98" spans="1:4" x14ac:dyDescent="0.25">
      <c r="A98" s="2"/>
    </row>
    <row r="99" spans="1:4" x14ac:dyDescent="0.25">
      <c r="A99" s="2"/>
    </row>
    <row r="100" spans="1:4" x14ac:dyDescent="0.25">
      <c r="A100" s="2"/>
    </row>
    <row r="101" spans="1:4" x14ac:dyDescent="0.25">
      <c r="A101" s="2"/>
    </row>
    <row r="102" spans="1:4" x14ac:dyDescent="0.25">
      <c r="A102" s="2">
        <v>43374</v>
      </c>
      <c r="B102" s="1" t="s">
        <v>15</v>
      </c>
      <c r="C102" s="3">
        <v>-2</v>
      </c>
      <c r="D102" t="s">
        <v>59</v>
      </c>
    </row>
    <row r="103" spans="1:4" x14ac:dyDescent="0.25">
      <c r="A103" s="2">
        <v>43384</v>
      </c>
      <c r="B103" s="1">
        <v>1498</v>
      </c>
      <c r="C103" s="3">
        <v>-20</v>
      </c>
      <c r="D103" t="s">
        <v>61</v>
      </c>
    </row>
    <row r="104" spans="1:4" x14ac:dyDescent="0.25">
      <c r="A104" s="2">
        <v>43390</v>
      </c>
      <c r="B104" s="1">
        <v>1499</v>
      </c>
      <c r="C104" s="3">
        <v>-178.5</v>
      </c>
      <c r="D104" t="s">
        <v>137</v>
      </c>
    </row>
    <row r="105" spans="1:4" x14ac:dyDescent="0.25">
      <c r="A105" s="2">
        <v>43385</v>
      </c>
      <c r="B105" s="1">
        <v>1500</v>
      </c>
      <c r="C105" s="3">
        <v>-200</v>
      </c>
      <c r="D105" t="s">
        <v>138</v>
      </c>
    </row>
    <row r="106" spans="1:4" x14ac:dyDescent="0.25">
      <c r="A106" s="2">
        <v>43384</v>
      </c>
      <c r="B106" s="1" t="s">
        <v>6</v>
      </c>
      <c r="C106" s="3">
        <v>-1300</v>
      </c>
      <c r="D106" t="s">
        <v>139</v>
      </c>
    </row>
    <row r="107" spans="1:4" x14ac:dyDescent="0.25">
      <c r="A107" s="2">
        <v>43398</v>
      </c>
      <c r="B107" s="1">
        <v>1502</v>
      </c>
      <c r="C107" s="3">
        <v>-528.85</v>
      </c>
      <c r="D107" s="23" t="s">
        <v>141</v>
      </c>
    </row>
    <row r="108" spans="1:4" x14ac:dyDescent="0.25">
      <c r="A108" s="2">
        <v>43404</v>
      </c>
      <c r="B108" s="1" t="s">
        <v>6</v>
      </c>
      <c r="C108" s="3">
        <v>-34.86</v>
      </c>
      <c r="D108" t="s">
        <v>131</v>
      </c>
    </row>
    <row r="109" spans="1:4" x14ac:dyDescent="0.25">
      <c r="A109" s="2">
        <v>43404</v>
      </c>
      <c r="B109" s="1" t="s">
        <v>6</v>
      </c>
      <c r="C109" s="3">
        <v>-50</v>
      </c>
      <c r="D109" t="s">
        <v>140</v>
      </c>
    </row>
    <row r="110" spans="1:4" x14ac:dyDescent="0.25">
      <c r="A110" s="2"/>
    </row>
    <row r="111" spans="1:4" x14ac:dyDescent="0.25">
      <c r="A111" s="2"/>
    </row>
    <row r="112" spans="1:4" ht="15.75" x14ac:dyDescent="0.3">
      <c r="C112" s="8">
        <f>SUM(C97:C110)</f>
        <v>22825.46</v>
      </c>
      <c r="D112" s="9" t="s">
        <v>7</v>
      </c>
    </row>
    <row r="114" spans="1:5" x14ac:dyDescent="0.25">
      <c r="A114" s="2">
        <v>43405</v>
      </c>
      <c r="B114" s="1" t="s">
        <v>24</v>
      </c>
      <c r="C114" s="3">
        <v>-2</v>
      </c>
      <c r="D114" t="s">
        <v>59</v>
      </c>
    </row>
    <row r="115" spans="1:5" x14ac:dyDescent="0.25">
      <c r="A115" s="2">
        <v>43429</v>
      </c>
      <c r="B115" s="1">
        <v>1504</v>
      </c>
      <c r="C115" s="3">
        <v>-427.31</v>
      </c>
      <c r="D115" t="s">
        <v>142</v>
      </c>
    </row>
    <row r="116" spans="1:5" x14ac:dyDescent="0.25">
      <c r="A116" s="2">
        <v>43433</v>
      </c>
      <c r="B116" s="1" t="s">
        <v>20</v>
      </c>
      <c r="C116" s="3">
        <v>-82.97</v>
      </c>
      <c r="D116" t="s">
        <v>4</v>
      </c>
    </row>
    <row r="117" spans="1:5" ht="15.75" x14ac:dyDescent="0.3">
      <c r="A117" s="2">
        <v>43433</v>
      </c>
      <c r="B117" s="1" t="s">
        <v>20</v>
      </c>
      <c r="C117" s="3">
        <v>-63.89</v>
      </c>
      <c r="D117" t="s">
        <v>4</v>
      </c>
      <c r="E117" s="9"/>
    </row>
    <row r="119" spans="1:5" ht="15.75" x14ac:dyDescent="0.3">
      <c r="C119" s="8">
        <f>SUM(C112:C117)</f>
        <v>22249.289999999997</v>
      </c>
      <c r="D119" s="9" t="s">
        <v>7</v>
      </c>
    </row>
    <row r="121" spans="1:5" x14ac:dyDescent="0.25">
      <c r="A121" s="2">
        <v>43435</v>
      </c>
      <c r="B121" s="1" t="s">
        <v>15</v>
      </c>
      <c r="C121" s="3">
        <v>-2</v>
      </c>
      <c r="D121" t="s">
        <v>14</v>
      </c>
    </row>
    <row r="122" spans="1:5" x14ac:dyDescent="0.25">
      <c r="A122" s="2">
        <v>43440</v>
      </c>
      <c r="B122" s="1">
        <v>1505</v>
      </c>
      <c r="C122" s="3">
        <v>-35.979999999999997</v>
      </c>
      <c r="D122" t="s">
        <v>5</v>
      </c>
    </row>
    <row r="123" spans="1:5" x14ac:dyDescent="0.25">
      <c r="A123" s="2">
        <v>43451</v>
      </c>
      <c r="B123" s="1">
        <v>1506</v>
      </c>
      <c r="C123" s="3">
        <v>-180</v>
      </c>
      <c r="D123" t="s">
        <v>143</v>
      </c>
    </row>
    <row r="124" spans="1:5" x14ac:dyDescent="0.25">
      <c r="A124" s="2">
        <v>43462</v>
      </c>
      <c r="B124" s="1">
        <v>1501</v>
      </c>
      <c r="C124" s="3">
        <v>-225</v>
      </c>
      <c r="D124" t="s">
        <v>144</v>
      </c>
    </row>
    <row r="125" spans="1:5" x14ac:dyDescent="0.25">
      <c r="A125" s="2"/>
    </row>
    <row r="126" spans="1:5" x14ac:dyDescent="0.25">
      <c r="A126" s="2"/>
    </row>
    <row r="127" spans="1:5" x14ac:dyDescent="0.25">
      <c r="A127" s="2"/>
    </row>
    <row r="128" spans="1:5" x14ac:dyDescent="0.25">
      <c r="A128" s="2"/>
    </row>
    <row r="129" spans="1:8" x14ac:dyDescent="0.25">
      <c r="A129" s="2"/>
    </row>
    <row r="130" spans="1:8" ht="15.75" x14ac:dyDescent="0.3">
      <c r="A130" s="4"/>
      <c r="B130" s="4"/>
      <c r="C130" s="8">
        <v>21881.31</v>
      </c>
      <c r="D130" s="9" t="s">
        <v>7</v>
      </c>
      <c r="F130" s="5"/>
      <c r="G130" s="5"/>
      <c r="H130" s="5"/>
    </row>
    <row r="131" spans="1:8" x14ac:dyDescent="0.25">
      <c r="A131" s="2"/>
    </row>
    <row r="132" spans="1:8" x14ac:dyDescent="0.25">
      <c r="A132" s="2"/>
    </row>
    <row r="133" spans="1:8" ht="15.75" x14ac:dyDescent="0.3">
      <c r="A133" s="2"/>
      <c r="E133" s="9"/>
    </row>
    <row r="135" spans="1:8" ht="15.75" x14ac:dyDescent="0.3">
      <c r="A135" s="6"/>
      <c r="B135" s="6"/>
      <c r="C135" s="8"/>
      <c r="D135" s="9"/>
      <c r="F135" s="9"/>
      <c r="G135" s="9"/>
      <c r="H135" s="9"/>
    </row>
    <row r="137" spans="1:8" s="5" customFormat="1" ht="15.75" x14ac:dyDescent="0.3">
      <c r="A137" s="2"/>
      <c r="B137" s="1"/>
      <c r="C137" s="3"/>
      <c r="D137"/>
      <c r="E137"/>
      <c r="F137"/>
      <c r="G137"/>
      <c r="H137"/>
    </row>
    <row r="138" spans="1:8" x14ac:dyDescent="0.25">
      <c r="A138" s="2"/>
    </row>
    <row r="139" spans="1:8" x14ac:dyDescent="0.25">
      <c r="A139" s="2"/>
    </row>
    <row r="140" spans="1:8" x14ac:dyDescent="0.25">
      <c r="A140" s="2"/>
    </row>
    <row r="141" spans="1:8" x14ac:dyDescent="0.25">
      <c r="A141" s="2"/>
    </row>
    <row r="142" spans="1:8" s="9" customFormat="1" ht="15.75" x14ac:dyDescent="0.3">
      <c r="A142" s="2"/>
      <c r="B142" s="1"/>
      <c r="C142" s="3"/>
      <c r="D142"/>
      <c r="F142"/>
      <c r="G142"/>
      <c r="H142"/>
    </row>
    <row r="144" spans="1:8" ht="15.75" x14ac:dyDescent="0.3">
      <c r="A144" s="6"/>
      <c r="B144" s="6"/>
      <c r="C144" s="8"/>
      <c r="D144" s="9"/>
      <c r="F144" s="9"/>
      <c r="G144" s="9"/>
      <c r="H144" s="9"/>
    </row>
    <row r="146" spans="1:5" x14ac:dyDescent="0.25">
      <c r="A146" s="2"/>
    </row>
    <row r="147" spans="1:5" x14ac:dyDescent="0.25">
      <c r="A147" s="2"/>
    </row>
    <row r="148" spans="1:5" x14ac:dyDescent="0.25">
      <c r="A148" s="2"/>
    </row>
    <row r="149" spans="1:5" ht="15.75" x14ac:dyDescent="0.3">
      <c r="A149" s="2"/>
      <c r="E149" s="9"/>
    </row>
    <row r="151" spans="1:5" s="9" customFormat="1" ht="15.75" x14ac:dyDescent="0.3">
      <c r="A151" s="6"/>
      <c r="B151" s="6"/>
      <c r="C151" s="8"/>
      <c r="E151"/>
    </row>
    <row r="153" spans="1:5" x14ac:dyDescent="0.25">
      <c r="A153" s="2"/>
    </row>
    <row r="154" spans="1:5" x14ac:dyDescent="0.25">
      <c r="A154" s="2"/>
    </row>
    <row r="155" spans="1:5" x14ac:dyDescent="0.25">
      <c r="A155" s="2"/>
    </row>
    <row r="156" spans="1:5" ht="15.75" x14ac:dyDescent="0.3">
      <c r="A156" s="2"/>
      <c r="E156" s="9"/>
    </row>
    <row r="158" spans="1:5" s="9" customFormat="1" ht="13.9" customHeight="1" x14ac:dyDescent="0.3">
      <c r="A158" s="6"/>
      <c r="B158" s="6"/>
      <c r="C158" s="8"/>
      <c r="E158"/>
    </row>
    <row r="160" spans="1:5" ht="15.75" x14ac:dyDescent="0.3">
      <c r="A160" s="2"/>
      <c r="E160" s="9"/>
    </row>
    <row r="162" spans="1:8" ht="15.75" x14ac:dyDescent="0.3">
      <c r="A162" s="6"/>
      <c r="B162" s="6"/>
      <c r="C162" s="8"/>
      <c r="D162" s="9"/>
      <c r="F162" s="9"/>
      <c r="G162" s="9"/>
      <c r="H162" s="9"/>
    </row>
    <row r="165" spans="1:8" s="9" customFormat="1" ht="15.75" x14ac:dyDescent="0.3">
      <c r="A165" s="1"/>
      <c r="B165" s="1"/>
      <c r="C165" s="3"/>
      <c r="D165"/>
      <c r="E165"/>
      <c r="F165"/>
      <c r="G165"/>
      <c r="H165"/>
    </row>
    <row r="169" spans="1:8" s="9" customFormat="1" ht="15.75" x14ac:dyDescent="0.3">
      <c r="A169" s="1"/>
      <c r="B169" s="1"/>
      <c r="C169" s="3"/>
      <c r="D169"/>
      <c r="E169"/>
      <c r="F169"/>
      <c r="G169"/>
      <c r="H169"/>
    </row>
  </sheetData>
  <printOptions gridLines="1"/>
  <pageMargins left="0.45" right="0.45" top="0.75" bottom="0.2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topLeftCell="A54" workbookViewId="0">
      <selection activeCell="D71" sqref="D71"/>
    </sheetView>
  </sheetViews>
  <sheetFormatPr defaultRowHeight="15" x14ac:dyDescent="0.25"/>
  <cols>
    <col min="1" max="1" width="17.28515625" style="22" customWidth="1"/>
    <col min="2" max="2" width="11.7109375" style="22" customWidth="1"/>
    <col min="3" max="3" width="15.42578125" style="22" customWidth="1"/>
    <col min="4" max="8" width="8.85546875" style="22"/>
    <col min="9" max="9" width="3" style="22" customWidth="1"/>
    <col min="10" max="10" width="2.140625" style="22" customWidth="1"/>
    <col min="11" max="11" width="11.5703125" style="44" customWidth="1"/>
    <col min="12" max="14" width="8.85546875" style="22"/>
  </cols>
  <sheetData>
    <row r="1" spans="1:15" s="29" customFormat="1" x14ac:dyDescent="0.25">
      <c r="A1" s="51"/>
      <c r="B1" s="51"/>
      <c r="C1" s="52"/>
      <c r="D1" s="35" t="s">
        <v>76</v>
      </c>
      <c r="E1" s="22"/>
      <c r="F1" s="53"/>
      <c r="G1" s="35"/>
      <c r="H1" s="22"/>
      <c r="I1" s="22"/>
      <c r="J1" s="22"/>
      <c r="K1" s="44"/>
      <c r="L1" s="22"/>
      <c r="M1" s="22"/>
      <c r="N1" s="22"/>
    </row>
    <row r="2" spans="1:15" s="29" customFormat="1" x14ac:dyDescent="0.25">
      <c r="A2" s="51"/>
      <c r="B2" s="51"/>
      <c r="C2" s="52"/>
      <c r="D2" s="35" t="s">
        <v>41</v>
      </c>
      <c r="E2" s="22"/>
      <c r="F2" s="53"/>
      <c r="G2" s="35"/>
      <c r="H2" s="22"/>
      <c r="I2" s="22"/>
      <c r="J2" s="22"/>
      <c r="K2" s="44"/>
      <c r="L2" s="22"/>
      <c r="M2" s="22"/>
      <c r="N2" s="22"/>
    </row>
    <row r="3" spans="1:15" s="29" customFormat="1" x14ac:dyDescent="0.25">
      <c r="A3" s="51"/>
      <c r="B3" s="51"/>
      <c r="C3" s="52"/>
      <c r="D3" s="35" t="s">
        <v>42</v>
      </c>
      <c r="E3" s="22"/>
      <c r="F3" s="53"/>
      <c r="G3" s="35"/>
      <c r="H3" s="22"/>
      <c r="I3" s="22"/>
      <c r="J3" s="22"/>
      <c r="K3" s="44"/>
      <c r="L3" s="22"/>
      <c r="M3" s="22"/>
      <c r="N3" s="22"/>
    </row>
    <row r="4" spans="1:15" x14ac:dyDescent="0.25">
      <c r="A4" s="51"/>
      <c r="B4" s="51"/>
      <c r="C4" s="52"/>
      <c r="F4" s="53"/>
      <c r="G4" s="35"/>
    </row>
    <row r="5" spans="1:15" s="13" customFormat="1" x14ac:dyDescent="0.25">
      <c r="A5" s="54" t="s">
        <v>0</v>
      </c>
      <c r="B5" s="55">
        <v>42736</v>
      </c>
      <c r="C5" s="56">
        <v>19806.29</v>
      </c>
      <c r="D5" s="46"/>
      <c r="E5" s="46"/>
      <c r="F5" s="53"/>
      <c r="G5" s="35"/>
      <c r="H5" s="46"/>
      <c r="I5" s="46"/>
      <c r="J5" s="46"/>
      <c r="K5" s="45"/>
      <c r="L5" s="46"/>
      <c r="M5" s="46"/>
      <c r="N5" s="46"/>
      <c r="O5" s="43"/>
    </row>
    <row r="6" spans="1:15" x14ac:dyDescent="0.25">
      <c r="A6" s="57">
        <v>42793</v>
      </c>
      <c r="B6" s="51" t="s">
        <v>16</v>
      </c>
      <c r="C6" s="52">
        <v>2100</v>
      </c>
      <c r="D6" s="22" t="s">
        <v>74</v>
      </c>
      <c r="O6" s="23"/>
    </row>
    <row r="7" spans="1:15" x14ac:dyDescent="0.25">
      <c r="A7" s="57">
        <v>42800</v>
      </c>
      <c r="B7" s="51" t="s">
        <v>16</v>
      </c>
      <c r="C7" s="52">
        <v>2650</v>
      </c>
      <c r="D7" s="22" t="s">
        <v>74</v>
      </c>
      <c r="O7" s="23"/>
    </row>
    <row r="8" spans="1:15" x14ac:dyDescent="0.25">
      <c r="A8" s="57">
        <v>42814</v>
      </c>
      <c r="B8" s="51" t="s">
        <v>16</v>
      </c>
      <c r="C8" s="52">
        <v>1725</v>
      </c>
      <c r="D8" s="22" t="s">
        <v>74</v>
      </c>
      <c r="O8" s="23"/>
    </row>
    <row r="9" spans="1:15" x14ac:dyDescent="0.25">
      <c r="A9" s="57">
        <v>42842</v>
      </c>
      <c r="B9" s="51" t="s">
        <v>16</v>
      </c>
      <c r="C9" s="52">
        <v>2250</v>
      </c>
      <c r="D9" s="22" t="s">
        <v>74</v>
      </c>
      <c r="O9" s="23"/>
    </row>
    <row r="10" spans="1:15" x14ac:dyDescent="0.25">
      <c r="A10" s="57">
        <v>42873</v>
      </c>
      <c r="B10" s="51" t="s">
        <v>16</v>
      </c>
      <c r="C10" s="52">
        <v>1125</v>
      </c>
      <c r="D10" s="22" t="s">
        <v>74</v>
      </c>
      <c r="O10" s="23"/>
    </row>
    <row r="11" spans="1:15" x14ac:dyDescent="0.25">
      <c r="A11" s="57">
        <v>42885</v>
      </c>
      <c r="B11" s="51" t="s">
        <v>16</v>
      </c>
      <c r="C11" s="52">
        <v>2856</v>
      </c>
      <c r="D11" s="22" t="s">
        <v>85</v>
      </c>
      <c r="O11" s="23"/>
    </row>
    <row r="12" spans="1:15" x14ac:dyDescent="0.25">
      <c r="A12" s="57">
        <v>42898</v>
      </c>
      <c r="B12" s="51" t="s">
        <v>16</v>
      </c>
      <c r="C12" s="52">
        <v>2500</v>
      </c>
      <c r="D12" s="22" t="s">
        <v>11</v>
      </c>
      <c r="O12" s="23"/>
    </row>
    <row r="13" spans="1:15" x14ac:dyDescent="0.25">
      <c r="A13" s="57">
        <v>42926</v>
      </c>
      <c r="B13" s="51" t="s">
        <v>16</v>
      </c>
      <c r="C13" s="52">
        <v>1100</v>
      </c>
      <c r="D13" s="22" t="s">
        <v>11</v>
      </c>
      <c r="O13" s="23"/>
    </row>
    <row r="14" spans="1:15" x14ac:dyDescent="0.25">
      <c r="A14" s="57">
        <v>42983</v>
      </c>
      <c r="B14" s="51" t="s">
        <v>16</v>
      </c>
      <c r="C14" s="58">
        <v>1000</v>
      </c>
      <c r="D14" s="22" t="s">
        <v>56</v>
      </c>
      <c r="K14" s="44">
        <f>SUM(C6:C15)</f>
        <v>17545</v>
      </c>
      <c r="L14" s="35" t="s">
        <v>105</v>
      </c>
      <c r="O14" s="23"/>
    </row>
    <row r="15" spans="1:15" x14ac:dyDescent="0.25">
      <c r="A15" s="57">
        <v>43031</v>
      </c>
      <c r="B15" s="51" t="s">
        <v>16</v>
      </c>
      <c r="C15" s="52">
        <v>239</v>
      </c>
      <c r="D15" s="22" t="s">
        <v>56</v>
      </c>
      <c r="O15" s="23"/>
    </row>
    <row r="16" spans="1:15" x14ac:dyDescent="0.25">
      <c r="A16" s="57"/>
      <c r="B16" s="51"/>
      <c r="C16" s="52"/>
      <c r="O16" s="23"/>
    </row>
    <row r="17" spans="1:15" x14ac:dyDescent="0.25">
      <c r="A17" s="57">
        <v>42739</v>
      </c>
      <c r="B17" s="51" t="s">
        <v>15</v>
      </c>
      <c r="C17" s="52">
        <v>-2</v>
      </c>
      <c r="D17" s="22" t="s">
        <v>59</v>
      </c>
      <c r="O17" s="23"/>
    </row>
    <row r="18" spans="1:15" x14ac:dyDescent="0.25">
      <c r="A18" s="57">
        <v>42767</v>
      </c>
      <c r="B18" s="51" t="s">
        <v>15</v>
      </c>
      <c r="C18" s="52">
        <v>-2</v>
      </c>
      <c r="D18" s="22" t="s">
        <v>59</v>
      </c>
      <c r="O18" s="23"/>
    </row>
    <row r="19" spans="1:15" x14ac:dyDescent="0.25">
      <c r="A19" s="57">
        <v>42796</v>
      </c>
      <c r="B19" s="51" t="s">
        <v>15</v>
      </c>
      <c r="C19" s="52">
        <v>-2</v>
      </c>
      <c r="D19" s="22" t="s">
        <v>59</v>
      </c>
      <c r="O19" s="23"/>
    </row>
    <row r="20" spans="1:15" x14ac:dyDescent="0.25">
      <c r="A20" s="57">
        <v>42827</v>
      </c>
      <c r="B20" s="51" t="s">
        <v>15</v>
      </c>
      <c r="C20" s="52">
        <v>-2</v>
      </c>
      <c r="D20" s="22" t="s">
        <v>59</v>
      </c>
      <c r="O20" s="23"/>
    </row>
    <row r="21" spans="1:15" x14ac:dyDescent="0.25">
      <c r="A21" s="57">
        <v>42491</v>
      </c>
      <c r="B21" s="51" t="s">
        <v>15</v>
      </c>
      <c r="C21" s="52">
        <v>-2</v>
      </c>
      <c r="D21" s="22" t="s">
        <v>59</v>
      </c>
      <c r="O21" s="23"/>
    </row>
    <row r="22" spans="1:15" x14ac:dyDescent="0.25">
      <c r="A22" s="57">
        <v>42887</v>
      </c>
      <c r="B22" s="51" t="s">
        <v>24</v>
      </c>
      <c r="C22" s="52">
        <v>-2</v>
      </c>
      <c r="D22" s="22" t="s">
        <v>59</v>
      </c>
      <c r="O22" s="23"/>
    </row>
    <row r="23" spans="1:15" x14ac:dyDescent="0.25">
      <c r="A23" s="57">
        <v>42919</v>
      </c>
      <c r="B23" s="51" t="s">
        <v>24</v>
      </c>
      <c r="C23" s="52">
        <v>-2</v>
      </c>
      <c r="D23" s="22" t="s">
        <v>59</v>
      </c>
      <c r="O23" s="23"/>
    </row>
    <row r="24" spans="1:15" x14ac:dyDescent="0.25">
      <c r="A24" s="57">
        <v>42948</v>
      </c>
      <c r="B24" s="51" t="s">
        <v>15</v>
      </c>
      <c r="C24" s="52">
        <v>-2</v>
      </c>
      <c r="D24" s="22" t="s">
        <v>59</v>
      </c>
      <c r="O24" s="23"/>
    </row>
    <row r="25" spans="1:15" x14ac:dyDescent="0.25">
      <c r="A25" s="57">
        <v>42979</v>
      </c>
      <c r="B25" s="51" t="s">
        <v>15</v>
      </c>
      <c r="C25" s="52">
        <v>-2</v>
      </c>
      <c r="D25" s="22" t="s">
        <v>59</v>
      </c>
      <c r="O25" s="23"/>
    </row>
    <row r="26" spans="1:15" x14ac:dyDescent="0.25">
      <c r="A26" s="57">
        <v>43009</v>
      </c>
      <c r="B26" s="51" t="s">
        <v>15</v>
      </c>
      <c r="C26" s="52">
        <v>-2</v>
      </c>
      <c r="D26" s="22" t="s">
        <v>59</v>
      </c>
      <c r="O26" s="23"/>
    </row>
    <row r="27" spans="1:15" x14ac:dyDescent="0.25">
      <c r="A27" s="57">
        <v>43040</v>
      </c>
      <c r="B27" s="51" t="s">
        <v>24</v>
      </c>
      <c r="C27" s="52">
        <v>-2</v>
      </c>
      <c r="D27" s="22" t="s">
        <v>59</v>
      </c>
      <c r="O27" s="23"/>
    </row>
    <row r="28" spans="1:15" x14ac:dyDescent="0.25">
      <c r="A28" s="57">
        <v>43070</v>
      </c>
      <c r="B28" s="51" t="s">
        <v>15</v>
      </c>
      <c r="C28" s="52">
        <v>-2</v>
      </c>
      <c r="D28" s="22" t="s">
        <v>59</v>
      </c>
      <c r="K28" s="44">
        <f>SUM(C17:C28)</f>
        <v>-24</v>
      </c>
      <c r="L28" s="35" t="s">
        <v>34</v>
      </c>
      <c r="O28" s="23"/>
    </row>
    <row r="29" spans="1:15" x14ac:dyDescent="0.25">
      <c r="A29" s="57"/>
      <c r="B29" s="51"/>
      <c r="C29" s="52"/>
      <c r="O29" s="23"/>
    </row>
    <row r="30" spans="1:15" x14ac:dyDescent="0.25">
      <c r="A30" s="57">
        <v>42748</v>
      </c>
      <c r="B30" s="51" t="s">
        <v>6</v>
      </c>
      <c r="C30" s="52">
        <v>-89.69</v>
      </c>
      <c r="D30" s="22" t="s">
        <v>80</v>
      </c>
      <c r="O30" s="23"/>
    </row>
    <row r="31" spans="1:15" x14ac:dyDescent="0.25">
      <c r="A31" s="57">
        <v>42825</v>
      </c>
      <c r="B31" s="51" t="s">
        <v>6</v>
      </c>
      <c r="C31" s="52">
        <v>-2.29</v>
      </c>
      <c r="D31" s="22" t="s">
        <v>79</v>
      </c>
      <c r="O31" s="23"/>
    </row>
    <row r="32" spans="1:15" x14ac:dyDescent="0.25">
      <c r="A32" s="57">
        <v>42826</v>
      </c>
      <c r="B32" s="51">
        <v>1458</v>
      </c>
      <c r="C32" s="52">
        <v>-65.34</v>
      </c>
      <c r="D32" s="22" t="s">
        <v>78</v>
      </c>
      <c r="O32" s="23"/>
    </row>
    <row r="33" spans="1:15" x14ac:dyDescent="0.25">
      <c r="A33" s="57">
        <v>42826</v>
      </c>
      <c r="B33" s="51">
        <v>1457</v>
      </c>
      <c r="C33" s="52">
        <v>-100</v>
      </c>
      <c r="D33" s="22" t="s">
        <v>77</v>
      </c>
      <c r="O33" s="23"/>
    </row>
    <row r="34" spans="1:15" x14ac:dyDescent="0.25">
      <c r="A34" s="57">
        <v>42874</v>
      </c>
      <c r="B34" s="51" t="s">
        <v>6</v>
      </c>
      <c r="C34" s="52">
        <v>-123.88</v>
      </c>
      <c r="D34" s="22" t="s">
        <v>88</v>
      </c>
      <c r="K34" s="44">
        <f>SUM(C30:C34)</f>
        <v>-381.2</v>
      </c>
      <c r="L34" s="35" t="s">
        <v>104</v>
      </c>
      <c r="O34" s="23"/>
    </row>
    <row r="35" spans="1:15" x14ac:dyDescent="0.25">
      <c r="L35" s="35"/>
      <c r="O35" s="23"/>
    </row>
    <row r="36" spans="1:15" x14ac:dyDescent="0.25">
      <c r="A36" s="57"/>
      <c r="B36" s="51"/>
      <c r="C36" s="52"/>
      <c r="O36" s="23"/>
    </row>
    <row r="37" spans="1:15" x14ac:dyDescent="0.25">
      <c r="A37" s="57"/>
      <c r="B37" s="51"/>
      <c r="C37" s="52"/>
      <c r="O37" s="23"/>
    </row>
    <row r="38" spans="1:15" x14ac:dyDescent="0.25">
      <c r="A38" s="57"/>
      <c r="B38" s="51"/>
      <c r="C38" s="52"/>
      <c r="O38" s="23"/>
    </row>
    <row r="39" spans="1:15" x14ac:dyDescent="0.25">
      <c r="A39" s="57"/>
      <c r="B39" s="51"/>
      <c r="C39" s="52"/>
      <c r="N39" s="22" t="s">
        <v>45</v>
      </c>
      <c r="O39" s="23"/>
    </row>
    <row r="40" spans="1:15" x14ac:dyDescent="0.25">
      <c r="A40" s="57"/>
      <c r="B40" s="51"/>
      <c r="C40" s="52"/>
      <c r="D40" s="35" t="s">
        <v>76</v>
      </c>
      <c r="F40" s="53"/>
      <c r="G40" s="35"/>
      <c r="O40" s="23"/>
    </row>
    <row r="41" spans="1:15" x14ac:dyDescent="0.25">
      <c r="A41" s="57"/>
      <c r="B41" s="51"/>
      <c r="C41" s="52"/>
      <c r="D41" s="35" t="s">
        <v>41</v>
      </c>
      <c r="F41" s="53"/>
      <c r="G41" s="35"/>
      <c r="O41" s="23"/>
    </row>
    <row r="42" spans="1:15" x14ac:dyDescent="0.25">
      <c r="A42" s="57"/>
      <c r="B42" s="51"/>
      <c r="C42" s="52"/>
      <c r="D42" s="35" t="s">
        <v>44</v>
      </c>
      <c r="F42" s="53"/>
      <c r="G42" s="35"/>
      <c r="O42" s="23"/>
    </row>
    <row r="43" spans="1:15" x14ac:dyDescent="0.25">
      <c r="A43" s="57"/>
      <c r="B43" s="51"/>
      <c r="C43" s="52"/>
      <c r="O43" s="23"/>
    </row>
    <row r="44" spans="1:15" x14ac:dyDescent="0.25">
      <c r="A44" s="57">
        <v>43000</v>
      </c>
      <c r="B44" s="51">
        <v>1472</v>
      </c>
      <c r="C44" s="58">
        <v>-265.5</v>
      </c>
      <c r="D44" s="22" t="s">
        <v>90</v>
      </c>
      <c r="O44" s="23"/>
    </row>
    <row r="45" spans="1:15" x14ac:dyDescent="0.25">
      <c r="A45" s="57">
        <v>43021</v>
      </c>
      <c r="B45" s="51">
        <v>1475</v>
      </c>
      <c r="C45" s="52">
        <v>-500</v>
      </c>
      <c r="D45" s="22" t="s">
        <v>91</v>
      </c>
      <c r="O45" s="23"/>
    </row>
    <row r="46" spans="1:15" x14ac:dyDescent="0.25">
      <c r="A46" s="57">
        <v>43021</v>
      </c>
      <c r="B46" s="51">
        <v>1476</v>
      </c>
      <c r="C46" s="52">
        <v>-112.47</v>
      </c>
      <c r="D46" s="22" t="s">
        <v>92</v>
      </c>
      <c r="O46" s="23"/>
    </row>
    <row r="47" spans="1:15" x14ac:dyDescent="0.25">
      <c r="A47" s="57">
        <v>43021</v>
      </c>
      <c r="B47" s="51">
        <v>1477</v>
      </c>
      <c r="C47" s="52">
        <v>-50</v>
      </c>
      <c r="D47" s="22" t="s">
        <v>93</v>
      </c>
      <c r="L47" s="35"/>
      <c r="O47" s="23"/>
    </row>
    <row r="48" spans="1:15" x14ac:dyDescent="0.25">
      <c r="A48" s="57">
        <v>43021</v>
      </c>
      <c r="B48" s="51">
        <v>1478</v>
      </c>
      <c r="C48" s="52">
        <v>-25</v>
      </c>
      <c r="D48" s="22" t="s">
        <v>111</v>
      </c>
      <c r="K48" s="44">
        <f>SUM(C44:C48)</f>
        <v>-952.97</v>
      </c>
      <c r="L48" s="35" t="s">
        <v>103</v>
      </c>
      <c r="O48" s="23"/>
    </row>
    <row r="49" spans="1:15" x14ac:dyDescent="0.25">
      <c r="A49" s="57"/>
      <c r="B49" s="51"/>
      <c r="C49" s="52"/>
      <c r="O49" s="23"/>
    </row>
    <row r="50" spans="1:15" x14ac:dyDescent="0.25">
      <c r="A50" s="57">
        <v>42741</v>
      </c>
      <c r="B50" s="51" t="s">
        <v>6</v>
      </c>
      <c r="C50" s="52">
        <v>-239.56</v>
      </c>
      <c r="D50" s="22" t="s">
        <v>82</v>
      </c>
      <c r="O50" s="23"/>
    </row>
    <row r="51" spans="1:15" x14ac:dyDescent="0.25">
      <c r="A51" s="57">
        <v>42760</v>
      </c>
      <c r="B51" s="51" t="s">
        <v>6</v>
      </c>
      <c r="C51" s="52">
        <v>-34.979999999999997</v>
      </c>
      <c r="D51" s="22" t="s">
        <v>82</v>
      </c>
      <c r="O51" s="23"/>
    </row>
    <row r="52" spans="1:15" x14ac:dyDescent="0.25">
      <c r="A52" s="57">
        <v>42781</v>
      </c>
      <c r="B52" s="51">
        <v>1455</v>
      </c>
      <c r="C52" s="52">
        <v>-9</v>
      </c>
      <c r="D52" s="22" t="s">
        <v>75</v>
      </c>
      <c r="O52" s="23"/>
    </row>
    <row r="53" spans="1:15" x14ac:dyDescent="0.25">
      <c r="A53" s="57">
        <v>42860</v>
      </c>
      <c r="B53" s="51" t="s">
        <v>6</v>
      </c>
      <c r="C53" s="52">
        <v>-49.81</v>
      </c>
      <c r="D53" s="22" t="s">
        <v>86</v>
      </c>
      <c r="O53" s="23"/>
    </row>
    <row r="54" spans="1:15" x14ac:dyDescent="0.25">
      <c r="A54" s="57">
        <v>42992</v>
      </c>
      <c r="B54" s="51" t="s">
        <v>6</v>
      </c>
      <c r="C54" s="58">
        <v>-119</v>
      </c>
      <c r="D54" s="22" t="s">
        <v>89</v>
      </c>
      <c r="O54" s="23"/>
    </row>
    <row r="55" spans="1:15" x14ac:dyDescent="0.25">
      <c r="A55" s="57">
        <v>43059</v>
      </c>
      <c r="B55" s="51" t="s">
        <v>6</v>
      </c>
      <c r="C55" s="52">
        <v>-39.950000000000003</v>
      </c>
      <c r="D55" s="22" t="s">
        <v>94</v>
      </c>
      <c r="K55" s="44">
        <f>SUM(C50:C55)</f>
        <v>-492.3</v>
      </c>
      <c r="L55" s="35" t="s">
        <v>102</v>
      </c>
      <c r="O55" s="23"/>
    </row>
    <row r="56" spans="1:15" x14ac:dyDescent="0.25">
      <c r="A56" s="57"/>
      <c r="B56" s="51"/>
      <c r="C56" s="52"/>
      <c r="O56" s="23"/>
    </row>
    <row r="57" spans="1:15" x14ac:dyDescent="0.25">
      <c r="A57" s="57">
        <v>42773</v>
      </c>
      <c r="B57" s="51">
        <v>1454</v>
      </c>
      <c r="C57" s="52">
        <v>-924</v>
      </c>
      <c r="D57" s="22" t="s">
        <v>17</v>
      </c>
      <c r="K57" s="44">
        <f>SUM(C57)</f>
        <v>-924</v>
      </c>
      <c r="L57" s="35" t="s">
        <v>101</v>
      </c>
      <c r="O57" s="23"/>
    </row>
    <row r="58" spans="1:15" x14ac:dyDescent="0.25">
      <c r="A58" s="57"/>
      <c r="B58" s="51"/>
      <c r="C58" s="52"/>
      <c r="O58" s="23"/>
    </row>
    <row r="59" spans="1:15" x14ac:dyDescent="0.25">
      <c r="A59" s="57">
        <v>43031</v>
      </c>
      <c r="B59" s="51" t="s">
        <v>6</v>
      </c>
      <c r="C59" s="52">
        <v>-20</v>
      </c>
      <c r="D59" s="22" t="s">
        <v>61</v>
      </c>
      <c r="K59" s="44">
        <f>SUM(C59)</f>
        <v>-20</v>
      </c>
      <c r="L59" s="35" t="s">
        <v>100</v>
      </c>
      <c r="O59" s="23"/>
    </row>
    <row r="60" spans="1:15" x14ac:dyDescent="0.25">
      <c r="A60" s="57"/>
      <c r="B60" s="51"/>
      <c r="C60" s="52"/>
      <c r="O60" s="23"/>
    </row>
    <row r="61" spans="1:15" x14ac:dyDescent="0.25">
      <c r="A61" s="57">
        <v>42839</v>
      </c>
      <c r="B61" s="51" t="s">
        <v>6</v>
      </c>
      <c r="C61" s="52">
        <v>-143.88</v>
      </c>
      <c r="D61" s="22" t="s">
        <v>83</v>
      </c>
      <c r="K61" s="44">
        <f>SUM(C61)</f>
        <v>-143.88</v>
      </c>
      <c r="L61" s="35" t="s">
        <v>99</v>
      </c>
      <c r="O61" s="23"/>
    </row>
    <row r="62" spans="1:15" x14ac:dyDescent="0.25">
      <c r="A62" s="57"/>
      <c r="B62" s="51"/>
      <c r="C62" s="52"/>
      <c r="O62" s="23"/>
    </row>
    <row r="63" spans="1:15" x14ac:dyDescent="0.25">
      <c r="A63" s="57">
        <v>42830</v>
      </c>
      <c r="B63" s="51">
        <v>1459</v>
      </c>
      <c r="C63" s="52">
        <v>-64</v>
      </c>
      <c r="D63" s="22" t="s">
        <v>12</v>
      </c>
      <c r="O63" s="23"/>
    </row>
    <row r="64" spans="1:15" x14ac:dyDescent="0.25">
      <c r="A64" s="57">
        <v>42902</v>
      </c>
      <c r="B64" s="51" t="s">
        <v>6</v>
      </c>
      <c r="C64" s="52">
        <v>-19.600000000000001</v>
      </c>
      <c r="D64" s="22" t="s">
        <v>53</v>
      </c>
      <c r="O64" s="23"/>
    </row>
    <row r="65" spans="1:15" x14ac:dyDescent="0.25">
      <c r="A65" s="57">
        <v>42976</v>
      </c>
      <c r="B65" s="51" t="s">
        <v>6</v>
      </c>
      <c r="C65" s="52">
        <v>-117.6</v>
      </c>
      <c r="D65" s="22" t="s">
        <v>53</v>
      </c>
      <c r="O65" s="23"/>
    </row>
    <row r="66" spans="1:15" x14ac:dyDescent="0.25">
      <c r="A66" s="57">
        <v>42761</v>
      </c>
      <c r="B66" s="51" t="s">
        <v>6</v>
      </c>
      <c r="C66" s="52">
        <v>-107.8</v>
      </c>
      <c r="D66" s="22" t="s">
        <v>81</v>
      </c>
      <c r="K66" s="44">
        <f>SUM(C63:C66)</f>
        <v>-309</v>
      </c>
      <c r="L66" s="35" t="s">
        <v>36</v>
      </c>
      <c r="O66" s="23"/>
    </row>
    <row r="67" spans="1:15" x14ac:dyDescent="0.25">
      <c r="A67" s="57"/>
      <c r="B67" s="51"/>
      <c r="C67" s="52"/>
      <c r="O67" s="23"/>
    </row>
    <row r="68" spans="1:15" x14ac:dyDescent="0.25">
      <c r="A68" s="57">
        <v>42913</v>
      </c>
      <c r="B68" s="51">
        <v>1464</v>
      </c>
      <c r="C68" s="52">
        <v>-990</v>
      </c>
      <c r="D68" s="22" t="s">
        <v>109</v>
      </c>
      <c r="O68" s="23"/>
    </row>
    <row r="69" spans="1:15" x14ac:dyDescent="0.25">
      <c r="A69" s="57">
        <v>42926</v>
      </c>
      <c r="B69" s="51">
        <v>1467</v>
      </c>
      <c r="C69" s="52">
        <v>-627</v>
      </c>
      <c r="D69" s="22" t="s">
        <v>110</v>
      </c>
      <c r="O69" s="23"/>
    </row>
    <row r="70" spans="1:15" x14ac:dyDescent="0.25">
      <c r="A70" s="57">
        <v>42979</v>
      </c>
      <c r="B70" s="51">
        <v>1469</v>
      </c>
      <c r="C70" s="58">
        <v>-875</v>
      </c>
      <c r="D70" s="22" t="s">
        <v>113</v>
      </c>
      <c r="O70" s="23"/>
    </row>
    <row r="71" spans="1:15" x14ac:dyDescent="0.25">
      <c r="A71" s="57">
        <v>43000</v>
      </c>
      <c r="B71" s="51">
        <v>1471</v>
      </c>
      <c r="C71" s="58">
        <v>-90</v>
      </c>
      <c r="D71" s="22" t="s">
        <v>112</v>
      </c>
      <c r="K71" s="44">
        <f>SUM(C68:C71)</f>
        <v>-2582</v>
      </c>
      <c r="L71" s="35" t="s">
        <v>38</v>
      </c>
      <c r="O71" s="23"/>
    </row>
    <row r="72" spans="1:15" x14ac:dyDescent="0.25">
      <c r="A72" s="57"/>
      <c r="B72" s="51"/>
      <c r="C72" s="52"/>
      <c r="O72" s="23"/>
    </row>
    <row r="73" spans="1:15" x14ac:dyDescent="0.25">
      <c r="A73" s="57"/>
      <c r="B73" s="51"/>
      <c r="C73" s="52"/>
      <c r="O73" s="23"/>
    </row>
    <row r="74" spans="1:15" x14ac:dyDescent="0.25">
      <c r="A74" s="57"/>
      <c r="B74" s="51"/>
      <c r="C74" s="52"/>
      <c r="O74" s="23"/>
    </row>
    <row r="75" spans="1:15" x14ac:dyDescent="0.25">
      <c r="A75" s="57"/>
      <c r="B75" s="51"/>
      <c r="C75" s="52"/>
      <c r="O75" s="23"/>
    </row>
    <row r="76" spans="1:15" x14ac:dyDescent="0.25">
      <c r="A76" s="57"/>
      <c r="B76" s="51"/>
      <c r="C76" s="52"/>
      <c r="O76" s="23"/>
    </row>
    <row r="77" spans="1:15" x14ac:dyDescent="0.25">
      <c r="A77" s="57"/>
      <c r="B77" s="51"/>
      <c r="C77" s="52"/>
      <c r="O77" s="23"/>
    </row>
    <row r="78" spans="1:15" x14ac:dyDescent="0.25">
      <c r="A78" s="57"/>
      <c r="B78" s="51"/>
      <c r="C78" s="52"/>
      <c r="O78" s="23"/>
    </row>
    <row r="79" spans="1:15" x14ac:dyDescent="0.25">
      <c r="A79" s="57"/>
      <c r="B79" s="51"/>
      <c r="C79" s="52"/>
      <c r="D79" s="35" t="s">
        <v>76</v>
      </c>
      <c r="F79" s="53"/>
      <c r="G79" s="35"/>
      <c r="O79" s="23"/>
    </row>
    <row r="80" spans="1:15" x14ac:dyDescent="0.25">
      <c r="A80" s="57"/>
      <c r="B80" s="51"/>
      <c r="C80" s="52"/>
      <c r="D80" s="35" t="s">
        <v>41</v>
      </c>
      <c r="F80" s="53"/>
      <c r="G80" s="35"/>
      <c r="O80" s="23"/>
    </row>
    <row r="81" spans="1:15" x14ac:dyDescent="0.25">
      <c r="A81" s="57"/>
      <c r="B81" s="51"/>
      <c r="C81" s="52"/>
      <c r="D81" s="35" t="s">
        <v>43</v>
      </c>
      <c r="F81" s="53"/>
      <c r="G81" s="35"/>
      <c r="O81" s="23"/>
    </row>
    <row r="82" spans="1:15" x14ac:dyDescent="0.25">
      <c r="A82" s="57"/>
      <c r="B82" s="51"/>
      <c r="C82" s="52"/>
      <c r="O82" s="23"/>
    </row>
    <row r="83" spans="1:15" x14ac:dyDescent="0.25">
      <c r="A83" s="57">
        <v>42923</v>
      </c>
      <c r="B83" s="51">
        <v>1465</v>
      </c>
      <c r="C83" s="52">
        <v>-1300</v>
      </c>
      <c r="D83" s="22" t="s">
        <v>84</v>
      </c>
      <c r="O83" s="23"/>
    </row>
    <row r="84" spans="1:15" x14ac:dyDescent="0.25">
      <c r="A84" s="57">
        <v>42878</v>
      </c>
      <c r="B84" s="51" t="s">
        <v>6</v>
      </c>
      <c r="C84" s="52">
        <v>-1385</v>
      </c>
      <c r="D84" s="22" t="s">
        <v>84</v>
      </c>
      <c r="O84" s="23"/>
    </row>
    <row r="85" spans="1:15" x14ac:dyDescent="0.25">
      <c r="A85" s="57">
        <v>42891</v>
      </c>
      <c r="B85" s="51" t="s">
        <v>6</v>
      </c>
      <c r="C85" s="52">
        <v>-1300</v>
      </c>
      <c r="D85" s="22" t="s">
        <v>84</v>
      </c>
      <c r="O85" s="23"/>
    </row>
    <row r="86" spans="1:15" x14ac:dyDescent="0.25">
      <c r="A86" s="57">
        <v>42954</v>
      </c>
      <c r="B86" s="51" t="s">
        <v>6</v>
      </c>
      <c r="C86" s="52">
        <v>-1300</v>
      </c>
      <c r="D86" s="22" t="s">
        <v>84</v>
      </c>
      <c r="O86" s="23"/>
    </row>
    <row r="87" spans="1:15" x14ac:dyDescent="0.25">
      <c r="A87" s="57">
        <v>42983</v>
      </c>
      <c r="B87" s="51" t="s">
        <v>6</v>
      </c>
      <c r="C87" s="58">
        <v>-1300</v>
      </c>
      <c r="D87" s="22" t="s">
        <v>84</v>
      </c>
      <c r="O87" s="23"/>
    </row>
    <row r="88" spans="1:15" x14ac:dyDescent="0.25">
      <c r="A88" s="57">
        <v>43047</v>
      </c>
      <c r="B88" s="51" t="s">
        <v>6</v>
      </c>
      <c r="C88" s="52">
        <v>-1300</v>
      </c>
      <c r="D88" s="22" t="s">
        <v>84</v>
      </c>
      <c r="O88" s="23"/>
    </row>
    <row r="89" spans="1:15" x14ac:dyDescent="0.25">
      <c r="A89" s="57">
        <v>42856</v>
      </c>
      <c r="B89" s="51">
        <v>1460</v>
      </c>
      <c r="C89" s="52">
        <v>-1350</v>
      </c>
      <c r="D89" s="22" t="s">
        <v>87</v>
      </c>
      <c r="O89" s="23"/>
    </row>
    <row r="90" spans="1:15" x14ac:dyDescent="0.25">
      <c r="A90" s="57">
        <v>43055</v>
      </c>
      <c r="B90" s="51">
        <v>1479</v>
      </c>
      <c r="C90" s="52">
        <v>-420</v>
      </c>
      <c r="D90" s="22" t="s">
        <v>60</v>
      </c>
      <c r="K90" s="44">
        <f>SUM(C83:C90)</f>
        <v>-9655</v>
      </c>
      <c r="L90" s="35" t="s">
        <v>98</v>
      </c>
      <c r="O90" s="23"/>
    </row>
    <row r="91" spans="1:15" x14ac:dyDescent="0.25">
      <c r="O91" s="23"/>
    </row>
    <row r="92" spans="1:15" x14ac:dyDescent="0.25">
      <c r="A92" s="57">
        <v>42765</v>
      </c>
      <c r="B92" s="51">
        <v>1452</v>
      </c>
      <c r="C92" s="52">
        <v>-100</v>
      </c>
      <c r="D92" s="22" t="s">
        <v>10</v>
      </c>
      <c r="O92" s="23"/>
    </row>
    <row r="93" spans="1:15" x14ac:dyDescent="0.25">
      <c r="A93" s="57">
        <v>42765</v>
      </c>
      <c r="B93" s="51">
        <v>1451</v>
      </c>
      <c r="C93" s="52">
        <v>-100</v>
      </c>
      <c r="D93" s="22" t="s">
        <v>9</v>
      </c>
      <c r="O93" s="23"/>
    </row>
    <row r="94" spans="1:15" x14ac:dyDescent="0.25">
      <c r="A94" s="57">
        <v>42881</v>
      </c>
      <c r="B94" s="51">
        <v>1463</v>
      </c>
      <c r="C94" s="52">
        <v>-433</v>
      </c>
      <c r="D94" s="22" t="s">
        <v>96</v>
      </c>
      <c r="O94" s="23"/>
    </row>
    <row r="95" spans="1:15" x14ac:dyDescent="0.25">
      <c r="A95" s="57">
        <v>43020</v>
      </c>
      <c r="B95" s="51">
        <v>1474</v>
      </c>
      <c r="C95" s="52">
        <v>-180</v>
      </c>
      <c r="D95" s="22" t="s">
        <v>95</v>
      </c>
      <c r="K95" s="44">
        <f>SUM(C92:C95)</f>
        <v>-813</v>
      </c>
      <c r="L95" s="35" t="s">
        <v>97</v>
      </c>
      <c r="O95" s="23"/>
    </row>
    <row r="96" spans="1:15" x14ac:dyDescent="0.25">
      <c r="O96" s="23"/>
    </row>
    <row r="97" spans="1:15" x14ac:dyDescent="0.25">
      <c r="A97" s="57"/>
      <c r="B97" s="51"/>
      <c r="C97" s="52"/>
      <c r="O97" s="23"/>
    </row>
    <row r="98" spans="1:15" x14ac:dyDescent="0.25">
      <c r="A98" s="57"/>
      <c r="B98" s="51"/>
      <c r="C98" s="52"/>
      <c r="O98" s="23"/>
    </row>
    <row r="99" spans="1:15" x14ac:dyDescent="0.25">
      <c r="A99" s="57"/>
      <c r="B99" s="51"/>
      <c r="C99" s="52"/>
      <c r="O99" s="23"/>
    </row>
    <row r="100" spans="1:15" x14ac:dyDescent="0.25">
      <c r="A100" s="57"/>
      <c r="B100" s="51"/>
      <c r="C100" s="52"/>
      <c r="O100" s="23"/>
    </row>
    <row r="101" spans="1:15" x14ac:dyDescent="0.25">
      <c r="A101" s="57"/>
      <c r="B101" s="51"/>
      <c r="C101" s="52"/>
      <c r="O101" s="23"/>
    </row>
    <row r="102" spans="1:15" x14ac:dyDescent="0.25">
      <c r="A102" s="57"/>
      <c r="B102" s="51"/>
      <c r="C102" s="52"/>
      <c r="O102" s="23"/>
    </row>
    <row r="103" spans="1:15" x14ac:dyDescent="0.25">
      <c r="A103" s="57"/>
      <c r="B103" s="51"/>
      <c r="C103" s="52"/>
      <c r="O103" s="23"/>
    </row>
    <row r="104" spans="1:15" x14ac:dyDescent="0.25">
      <c r="A104" s="57"/>
      <c r="B104" s="51"/>
      <c r="C104" s="52"/>
      <c r="O104" s="23"/>
    </row>
    <row r="105" spans="1:15" x14ac:dyDescent="0.25">
      <c r="A105" s="57"/>
      <c r="B105" s="51"/>
      <c r="C105" s="52"/>
      <c r="O105" s="23"/>
    </row>
    <row r="106" spans="1:15" x14ac:dyDescent="0.25">
      <c r="A106" s="57"/>
      <c r="B106" s="51"/>
      <c r="C106" s="52"/>
      <c r="O106" s="23"/>
    </row>
    <row r="107" spans="1:15" x14ac:dyDescent="0.25">
      <c r="A107" s="57"/>
      <c r="B107" s="51"/>
      <c r="C107" s="52"/>
      <c r="O107" s="23"/>
    </row>
    <row r="108" spans="1:15" x14ac:dyDescent="0.25">
      <c r="A108" s="57"/>
      <c r="B108" s="51"/>
      <c r="C108" s="52"/>
      <c r="O108" s="23"/>
    </row>
    <row r="109" spans="1:15" x14ac:dyDescent="0.25">
      <c r="A109" s="57"/>
      <c r="B109" s="51"/>
      <c r="C109" s="52"/>
      <c r="O109" s="23"/>
    </row>
    <row r="110" spans="1:15" x14ac:dyDescent="0.25">
      <c r="A110" s="57"/>
      <c r="B110" s="51"/>
      <c r="C110" s="52"/>
      <c r="O110" s="23"/>
    </row>
    <row r="111" spans="1:15" x14ac:dyDescent="0.25">
      <c r="A111" s="57"/>
      <c r="B111" s="51"/>
      <c r="C111" s="52"/>
      <c r="O111" s="23"/>
    </row>
    <row r="112" spans="1:15" x14ac:dyDescent="0.25">
      <c r="A112" s="57"/>
      <c r="B112" s="51"/>
      <c r="C112" s="52"/>
      <c r="O112" s="23"/>
    </row>
    <row r="113" spans="1:15" x14ac:dyDescent="0.25">
      <c r="A113" s="57"/>
      <c r="B113" s="51"/>
      <c r="C113" s="52"/>
      <c r="O113" s="23"/>
    </row>
    <row r="114" spans="1:15" x14ac:dyDescent="0.25">
      <c r="A114" s="57"/>
      <c r="B114" s="51"/>
      <c r="C114" s="52"/>
      <c r="O114" s="23"/>
    </row>
    <row r="115" spans="1:15" x14ac:dyDescent="0.25">
      <c r="A115" s="57"/>
      <c r="B115" s="51"/>
      <c r="C115" s="52"/>
      <c r="O115" s="23"/>
    </row>
    <row r="116" spans="1:15" x14ac:dyDescent="0.25">
      <c r="A116" s="57"/>
      <c r="B116" s="51"/>
      <c r="C116" s="52"/>
      <c r="O116" s="23"/>
    </row>
    <row r="117" spans="1:15" x14ac:dyDescent="0.25">
      <c r="A117" s="57"/>
      <c r="B117" s="51"/>
      <c r="C117" s="52"/>
      <c r="N117" s="22" t="s">
        <v>45</v>
      </c>
      <c r="O117" s="23"/>
    </row>
    <row r="118" spans="1:15" x14ac:dyDescent="0.25">
      <c r="A118" s="57"/>
      <c r="B118" s="51"/>
      <c r="C118" s="52"/>
      <c r="D118" s="35" t="s">
        <v>76</v>
      </c>
      <c r="F118" s="53"/>
      <c r="G118" s="35"/>
      <c r="O118" s="23"/>
    </row>
    <row r="119" spans="1:15" x14ac:dyDescent="0.25">
      <c r="A119" s="57"/>
      <c r="B119" s="51"/>
      <c r="C119" s="52"/>
      <c r="D119" s="35" t="s">
        <v>41</v>
      </c>
      <c r="F119" s="53"/>
      <c r="G119" s="35"/>
      <c r="O119" s="23"/>
    </row>
    <row r="120" spans="1:15" x14ac:dyDescent="0.25">
      <c r="A120" s="57"/>
      <c r="B120" s="51"/>
      <c r="C120" s="52"/>
      <c r="D120" s="35" t="s">
        <v>106</v>
      </c>
      <c r="F120" s="53"/>
      <c r="G120" s="35"/>
      <c r="O120" s="23"/>
    </row>
    <row r="121" spans="1:15" x14ac:dyDescent="0.25">
      <c r="A121" s="57"/>
      <c r="B121" s="51"/>
      <c r="C121" s="52"/>
      <c r="O121" s="23"/>
    </row>
    <row r="122" spans="1:15" x14ac:dyDescent="0.25">
      <c r="A122" s="57">
        <v>42763</v>
      </c>
      <c r="B122" s="51" t="s">
        <v>20</v>
      </c>
      <c r="C122" s="52">
        <v>-28</v>
      </c>
      <c r="D122" s="22" t="s">
        <v>4</v>
      </c>
      <c r="O122" s="23"/>
    </row>
    <row r="123" spans="1:15" x14ac:dyDescent="0.25">
      <c r="A123" s="57">
        <v>42760</v>
      </c>
      <c r="B123" s="51" t="s">
        <v>20</v>
      </c>
      <c r="C123" s="52">
        <v>-28</v>
      </c>
      <c r="D123" s="22" t="s">
        <v>4</v>
      </c>
      <c r="O123" s="23"/>
    </row>
    <row r="124" spans="1:15" x14ac:dyDescent="0.25">
      <c r="A124" s="57">
        <v>42821</v>
      </c>
      <c r="B124" s="51" t="s">
        <v>20</v>
      </c>
      <c r="C124" s="52">
        <v>-28</v>
      </c>
      <c r="D124" s="22" t="s">
        <v>4</v>
      </c>
      <c r="O124" s="23"/>
    </row>
    <row r="125" spans="1:15" x14ac:dyDescent="0.25">
      <c r="A125" s="57">
        <v>42821</v>
      </c>
      <c r="B125" s="51" t="s">
        <v>20</v>
      </c>
      <c r="C125" s="52">
        <v>-28</v>
      </c>
      <c r="D125" s="22" t="s">
        <v>4</v>
      </c>
      <c r="O125" s="23"/>
    </row>
    <row r="126" spans="1:15" x14ac:dyDescent="0.25">
      <c r="A126" s="57">
        <v>42885</v>
      </c>
      <c r="B126" s="51" t="s">
        <v>20</v>
      </c>
      <c r="C126" s="52">
        <f>-28-28</f>
        <v>-56</v>
      </c>
      <c r="D126" s="22" t="s">
        <v>4</v>
      </c>
      <c r="O126" s="23"/>
    </row>
    <row r="127" spans="1:15" x14ac:dyDescent="0.25">
      <c r="A127" s="59">
        <v>42943</v>
      </c>
      <c r="B127" s="60" t="s">
        <v>20</v>
      </c>
      <c r="C127" s="58">
        <v>-59.12</v>
      </c>
      <c r="D127" s="61" t="s">
        <v>4</v>
      </c>
      <c r="E127" s="61"/>
      <c r="F127" s="61"/>
      <c r="G127" s="61"/>
      <c r="H127" s="61"/>
      <c r="O127" s="23"/>
    </row>
    <row r="128" spans="1:15" x14ac:dyDescent="0.25">
      <c r="A128" s="59">
        <v>42943</v>
      </c>
      <c r="B128" s="60" t="s">
        <v>20</v>
      </c>
      <c r="C128" s="58">
        <v>-49.58</v>
      </c>
      <c r="D128" s="61" t="s">
        <v>4</v>
      </c>
      <c r="E128" s="61"/>
      <c r="F128" s="61"/>
      <c r="G128" s="61"/>
      <c r="H128" s="61"/>
      <c r="O128" s="23"/>
    </row>
    <row r="129" spans="1:15" x14ac:dyDescent="0.25">
      <c r="A129" s="57">
        <v>43004</v>
      </c>
      <c r="B129" s="51" t="s">
        <v>20</v>
      </c>
      <c r="C129" s="58">
        <v>-73.430000000000007</v>
      </c>
      <c r="D129" s="22" t="s">
        <v>4</v>
      </c>
      <c r="O129" s="23"/>
    </row>
    <row r="130" spans="1:15" x14ac:dyDescent="0.25">
      <c r="A130" s="57">
        <v>43004</v>
      </c>
      <c r="B130" s="51" t="s">
        <v>20</v>
      </c>
      <c r="C130" s="58">
        <v>-68.66</v>
      </c>
      <c r="D130" s="22" t="s">
        <v>4</v>
      </c>
      <c r="O130" s="23"/>
    </row>
    <row r="131" spans="1:15" x14ac:dyDescent="0.25">
      <c r="A131" s="57">
        <v>43068</v>
      </c>
      <c r="B131" s="51" t="s">
        <v>20</v>
      </c>
      <c r="C131" s="52">
        <v>-68.66</v>
      </c>
      <c r="D131" s="22" t="s">
        <v>4</v>
      </c>
      <c r="O131" s="23"/>
    </row>
    <row r="132" spans="1:15" x14ac:dyDescent="0.25">
      <c r="A132" s="57">
        <v>43068</v>
      </c>
      <c r="B132" s="51" t="s">
        <v>20</v>
      </c>
      <c r="C132" s="52">
        <v>-59.12</v>
      </c>
      <c r="D132" s="22" t="s">
        <v>4</v>
      </c>
      <c r="O132" s="23"/>
    </row>
    <row r="133" spans="1:15" x14ac:dyDescent="0.25">
      <c r="A133" s="57">
        <v>42749</v>
      </c>
      <c r="B133" s="51">
        <v>1450</v>
      </c>
      <c r="C133" s="52">
        <v>-77.72</v>
      </c>
      <c r="D133" s="22" t="s">
        <v>5</v>
      </c>
      <c r="O133" s="23"/>
    </row>
    <row r="134" spans="1:15" x14ac:dyDescent="0.25">
      <c r="A134" s="57">
        <v>42767</v>
      </c>
      <c r="B134" s="51">
        <v>1453</v>
      </c>
      <c r="C134" s="52">
        <v>-40.299999999999997</v>
      </c>
      <c r="D134" s="22" t="s">
        <v>5</v>
      </c>
      <c r="O134" s="23"/>
    </row>
    <row r="135" spans="1:15" x14ac:dyDescent="0.25">
      <c r="A135" s="57">
        <v>42807</v>
      </c>
      <c r="B135" s="51">
        <v>1456</v>
      </c>
      <c r="C135" s="52">
        <v>-31.57</v>
      </c>
      <c r="D135" s="22" t="s">
        <v>5</v>
      </c>
      <c r="O135" s="23"/>
    </row>
    <row r="136" spans="1:15" x14ac:dyDescent="0.25">
      <c r="A136" s="57">
        <v>42875</v>
      </c>
      <c r="B136" s="51">
        <v>1461</v>
      </c>
      <c r="C136" s="52">
        <v>-33.119999999999997</v>
      </c>
      <c r="D136" s="22" t="s">
        <v>5</v>
      </c>
      <c r="O136" s="23"/>
    </row>
    <row r="137" spans="1:15" x14ac:dyDescent="0.25">
      <c r="A137" s="57">
        <v>42880</v>
      </c>
      <c r="B137" s="51">
        <v>1462</v>
      </c>
      <c r="C137" s="52">
        <v>-64.569999999999993</v>
      </c>
      <c r="D137" s="22" t="s">
        <v>5</v>
      </c>
      <c r="O137" s="23"/>
    </row>
    <row r="138" spans="1:15" x14ac:dyDescent="0.25">
      <c r="A138" s="57">
        <v>42924</v>
      </c>
      <c r="B138" s="51">
        <v>1466</v>
      </c>
      <c r="C138" s="52">
        <v>-30.04</v>
      </c>
      <c r="D138" s="22" t="s">
        <v>5</v>
      </c>
      <c r="O138" s="23"/>
    </row>
    <row r="139" spans="1:15" x14ac:dyDescent="0.25">
      <c r="A139" s="57">
        <v>42958</v>
      </c>
      <c r="B139" s="51">
        <v>1468</v>
      </c>
      <c r="C139" s="52">
        <v>-32.5</v>
      </c>
      <c r="D139" s="22" t="s">
        <v>5</v>
      </c>
      <c r="O139" s="23"/>
    </row>
    <row r="140" spans="1:15" x14ac:dyDescent="0.25">
      <c r="A140" s="57">
        <v>42993</v>
      </c>
      <c r="B140" s="51">
        <v>1470</v>
      </c>
      <c r="C140" s="58">
        <v>-32.380000000000003</v>
      </c>
      <c r="D140" s="22" t="s">
        <v>5</v>
      </c>
      <c r="O140" s="23"/>
    </row>
    <row r="141" spans="1:15" x14ac:dyDescent="0.25">
      <c r="A141" s="57">
        <v>43018</v>
      </c>
      <c r="B141" s="51">
        <v>1473</v>
      </c>
      <c r="C141" s="52">
        <v>-32.47</v>
      </c>
      <c r="D141" s="22" t="s">
        <v>5</v>
      </c>
      <c r="O141" s="23"/>
    </row>
    <row r="142" spans="1:15" x14ac:dyDescent="0.25">
      <c r="A142" s="57">
        <v>43055</v>
      </c>
      <c r="B142" s="51">
        <v>1480</v>
      </c>
      <c r="C142" s="52">
        <v>-33.33</v>
      </c>
      <c r="D142" s="22" t="s">
        <v>5</v>
      </c>
      <c r="O142" s="23"/>
    </row>
    <row r="143" spans="1:15" x14ac:dyDescent="0.25">
      <c r="A143" s="57">
        <v>43097</v>
      </c>
      <c r="B143" s="51">
        <v>1481</v>
      </c>
      <c r="C143" s="66">
        <v>-54.46</v>
      </c>
      <c r="D143" s="22" t="s">
        <v>5</v>
      </c>
      <c r="K143" s="47">
        <f>SUM(C122:C143)</f>
        <v>-1009.03</v>
      </c>
      <c r="L143" s="35" t="s">
        <v>40</v>
      </c>
      <c r="O143" s="23"/>
    </row>
    <row r="144" spans="1:15" x14ac:dyDescent="0.25">
      <c r="O144" s="23"/>
    </row>
    <row r="145" spans="1:15" ht="15.75" thickBot="1" x14ac:dyDescent="0.3">
      <c r="A145" s="62" t="s">
        <v>28</v>
      </c>
      <c r="B145" s="63">
        <v>43100</v>
      </c>
      <c r="C145" s="65">
        <f>SUM(C5:C143)</f>
        <v>20044.910000000007</v>
      </c>
      <c r="K145" s="65">
        <f>SUM(K14:K143)</f>
        <v>238.62000000000148</v>
      </c>
      <c r="L145" s="35" t="s">
        <v>30</v>
      </c>
      <c r="O145" s="23"/>
    </row>
    <row r="146" spans="1:15" ht="15.75" thickTop="1" x14ac:dyDescent="0.25">
      <c r="A146" s="51"/>
      <c r="B146" s="51"/>
      <c r="C146" s="35"/>
      <c r="O146" s="23"/>
    </row>
    <row r="147" spans="1:15" x14ac:dyDescent="0.25">
      <c r="A147" s="51"/>
      <c r="B147" s="62" t="s">
        <v>29</v>
      </c>
      <c r="C147" s="44">
        <v>20044.91</v>
      </c>
      <c r="K147" s="48">
        <f>SUM(K14)</f>
        <v>17545</v>
      </c>
      <c r="L147" s="35" t="s">
        <v>31</v>
      </c>
      <c r="O147" s="23"/>
    </row>
    <row r="148" spans="1:15" x14ac:dyDescent="0.25">
      <c r="A148" s="51"/>
      <c r="B148" s="62" t="s">
        <v>65</v>
      </c>
      <c r="C148" s="47">
        <v>19806.29</v>
      </c>
      <c r="K148" s="49">
        <f>SUM(K28:K143)</f>
        <v>-17306.38</v>
      </c>
      <c r="L148" s="35" t="s">
        <v>32</v>
      </c>
      <c r="O148" s="23"/>
    </row>
    <row r="149" spans="1:15" x14ac:dyDescent="0.25">
      <c r="C149" s="64"/>
      <c r="K149" s="48"/>
      <c r="L149" s="35"/>
      <c r="O149" s="23"/>
    </row>
    <row r="150" spans="1:15" ht="15.75" thickBot="1" x14ac:dyDescent="0.3">
      <c r="C150" s="65">
        <f>SUM(C147-C148)</f>
        <v>238.61999999999898</v>
      </c>
      <c r="K150" s="50">
        <f>SUM(K147:K148)</f>
        <v>238.61999999999898</v>
      </c>
      <c r="L150" s="35" t="s">
        <v>30</v>
      </c>
      <c r="O150" s="23"/>
    </row>
    <row r="151" spans="1:15" ht="15.75" thickTop="1" x14ac:dyDescent="0.25">
      <c r="K151" s="48"/>
      <c r="L151" s="35"/>
      <c r="O151" s="23"/>
    </row>
    <row r="152" spans="1:15" x14ac:dyDescent="0.25">
      <c r="O152" s="23"/>
    </row>
    <row r="153" spans="1:15" x14ac:dyDescent="0.25">
      <c r="O153" s="23"/>
    </row>
    <row r="154" spans="1:15" x14ac:dyDescent="0.25">
      <c r="O154" s="23"/>
    </row>
    <row r="155" spans="1:15" x14ac:dyDescent="0.25">
      <c r="N155" s="22" t="s">
        <v>45</v>
      </c>
      <c r="O155" s="23"/>
    </row>
    <row r="156" spans="1:15" x14ac:dyDescent="0.25">
      <c r="O156" s="23"/>
    </row>
    <row r="157" spans="1:15" x14ac:dyDescent="0.25">
      <c r="O157" s="23"/>
    </row>
    <row r="158" spans="1:15" x14ac:dyDescent="0.25">
      <c r="O158" s="23"/>
    </row>
    <row r="159" spans="1:15" x14ac:dyDescent="0.25">
      <c r="A159" s="51"/>
      <c r="B159" s="51"/>
      <c r="O159" s="23"/>
    </row>
    <row r="160" spans="1:15" x14ac:dyDescent="0.25">
      <c r="A160" s="51"/>
      <c r="B160" s="51"/>
      <c r="C160" s="52"/>
      <c r="O160" s="23"/>
    </row>
    <row r="161" spans="1:15" x14ac:dyDescent="0.25">
      <c r="A161" s="51"/>
      <c r="B161" s="51"/>
      <c r="C161" s="52"/>
      <c r="O161" s="23"/>
    </row>
    <row r="162" spans="1:15" x14ac:dyDescent="0.25">
      <c r="A162" s="57"/>
      <c r="B162" s="51"/>
      <c r="C162" s="52"/>
      <c r="O162" s="23"/>
    </row>
    <row r="163" spans="1:15" x14ac:dyDescent="0.25">
      <c r="A163" s="57"/>
      <c r="B163" s="51"/>
      <c r="C163" s="52"/>
      <c r="O163" s="23"/>
    </row>
    <row r="164" spans="1:15" x14ac:dyDescent="0.25">
      <c r="A164" s="57"/>
      <c r="B164" s="51"/>
      <c r="C164" s="52"/>
      <c r="O164" s="23"/>
    </row>
    <row r="165" spans="1:15" x14ac:dyDescent="0.25">
      <c r="A165" s="57"/>
      <c r="B165" s="51"/>
      <c r="C165" s="52"/>
      <c r="O165" s="23"/>
    </row>
    <row r="166" spans="1:15" x14ac:dyDescent="0.25">
      <c r="A166" s="57"/>
      <c r="B166" s="51"/>
      <c r="C166" s="52"/>
      <c r="O166" s="23"/>
    </row>
    <row r="167" spans="1:15" x14ac:dyDescent="0.25">
      <c r="A167" s="57"/>
      <c r="B167" s="51"/>
      <c r="C167" s="52"/>
      <c r="O167" s="23"/>
    </row>
    <row r="168" spans="1:15" x14ac:dyDescent="0.25">
      <c r="A168" s="57"/>
      <c r="B168" s="51"/>
      <c r="C168" s="52"/>
      <c r="O168" s="23"/>
    </row>
    <row r="169" spans="1:15" x14ac:dyDescent="0.25">
      <c r="A169" s="57"/>
      <c r="B169" s="51"/>
      <c r="C169" s="52"/>
      <c r="O169" s="23"/>
    </row>
    <row r="170" spans="1:15" x14ac:dyDescent="0.25">
      <c r="A170" s="57"/>
      <c r="B170" s="51"/>
      <c r="C170" s="52"/>
      <c r="O170" s="23"/>
    </row>
    <row r="171" spans="1:15" x14ac:dyDescent="0.25">
      <c r="A171" s="57"/>
      <c r="B171" s="51"/>
      <c r="C171" s="52"/>
      <c r="O171" s="23"/>
    </row>
    <row r="172" spans="1:15" x14ac:dyDescent="0.25">
      <c r="A172" s="51"/>
      <c r="B172" s="51"/>
      <c r="C172" s="52"/>
      <c r="O172" s="23"/>
    </row>
    <row r="173" spans="1:15" x14ac:dyDescent="0.25">
      <c r="A173" s="57"/>
      <c r="B173" s="51"/>
      <c r="C173" s="52"/>
      <c r="O173" s="23"/>
    </row>
    <row r="174" spans="1:15" x14ac:dyDescent="0.25">
      <c r="A174" s="57"/>
      <c r="B174" s="51"/>
      <c r="C174" s="52"/>
      <c r="O174" s="23"/>
    </row>
    <row r="175" spans="1:15" x14ac:dyDescent="0.25">
      <c r="A175" s="57"/>
      <c r="B175" s="51"/>
      <c r="C175" s="52"/>
      <c r="O175" s="23"/>
    </row>
    <row r="176" spans="1:15" x14ac:dyDescent="0.25">
      <c r="A176" s="51"/>
      <c r="B176" s="51"/>
      <c r="C176" s="52"/>
      <c r="O176" s="23"/>
    </row>
    <row r="177" spans="1:15" x14ac:dyDescent="0.25">
      <c r="A177" s="51"/>
      <c r="B177" s="51"/>
      <c r="C177" s="52"/>
      <c r="O177" s="23"/>
    </row>
    <row r="178" spans="1:15" x14ac:dyDescent="0.25">
      <c r="A178" s="51"/>
      <c r="B178" s="51"/>
      <c r="C178" s="52"/>
      <c r="O178" s="23"/>
    </row>
    <row r="179" spans="1:15" x14ac:dyDescent="0.25">
      <c r="A179" s="51"/>
      <c r="B179" s="51"/>
      <c r="C179" s="52"/>
      <c r="O179" s="23"/>
    </row>
    <row r="180" spans="1:15" x14ac:dyDescent="0.25">
      <c r="C180" s="52"/>
      <c r="O180" s="23"/>
    </row>
    <row r="181" spans="1:15" x14ac:dyDescent="0.25">
      <c r="O181" s="23"/>
    </row>
    <row r="182" spans="1:15" x14ac:dyDescent="0.25">
      <c r="O182" s="23"/>
    </row>
    <row r="183" spans="1:15" x14ac:dyDescent="0.25">
      <c r="O183" s="23"/>
    </row>
    <row r="184" spans="1:15" x14ac:dyDescent="0.25">
      <c r="O184" s="23"/>
    </row>
    <row r="185" spans="1:15" x14ac:dyDescent="0.25">
      <c r="O185" s="23"/>
    </row>
    <row r="186" spans="1:15" x14ac:dyDescent="0.25">
      <c r="O186" s="23"/>
    </row>
    <row r="187" spans="1:15" x14ac:dyDescent="0.25">
      <c r="O187" s="23"/>
    </row>
    <row r="188" spans="1:15" x14ac:dyDescent="0.25">
      <c r="O188" s="23"/>
    </row>
    <row r="189" spans="1:15" x14ac:dyDescent="0.25">
      <c r="O189" s="23"/>
    </row>
    <row r="190" spans="1:15" x14ac:dyDescent="0.25">
      <c r="O190" s="23"/>
    </row>
    <row r="191" spans="1:15" x14ac:dyDescent="0.25">
      <c r="O191" s="23"/>
    </row>
    <row r="192" spans="1:15" x14ac:dyDescent="0.25">
      <c r="O192" s="23"/>
    </row>
    <row r="193" spans="15:15" x14ac:dyDescent="0.25">
      <c r="O193" s="23"/>
    </row>
    <row r="194" spans="15:15" x14ac:dyDescent="0.25">
      <c r="O194" s="23"/>
    </row>
    <row r="195" spans="15:15" x14ac:dyDescent="0.25">
      <c r="O195" s="23"/>
    </row>
    <row r="196" spans="15:15" x14ac:dyDescent="0.25">
      <c r="O196" s="23"/>
    </row>
    <row r="197" spans="15:15" x14ac:dyDescent="0.25">
      <c r="O197" s="23"/>
    </row>
    <row r="198" spans="15:15" x14ac:dyDescent="0.25">
      <c r="O198" s="23"/>
    </row>
    <row r="199" spans="15:15" x14ac:dyDescent="0.25">
      <c r="O199" s="23"/>
    </row>
    <row r="200" spans="15:15" x14ac:dyDescent="0.25">
      <c r="O200" s="23"/>
    </row>
    <row r="201" spans="15:15" x14ac:dyDescent="0.25">
      <c r="O201" s="23"/>
    </row>
    <row r="202" spans="15:15" x14ac:dyDescent="0.25">
      <c r="O202" s="23"/>
    </row>
    <row r="203" spans="15:15" x14ac:dyDescent="0.25">
      <c r="O203" s="23"/>
    </row>
    <row r="204" spans="15:15" x14ac:dyDescent="0.25">
      <c r="O204" s="23"/>
    </row>
    <row r="205" spans="15:15" x14ac:dyDescent="0.25">
      <c r="O205" s="23"/>
    </row>
    <row r="206" spans="15:15" x14ac:dyDescent="0.25">
      <c r="O206" s="23"/>
    </row>
    <row r="207" spans="15:15" x14ac:dyDescent="0.25">
      <c r="O207" s="23"/>
    </row>
    <row r="208" spans="15:15" x14ac:dyDescent="0.25">
      <c r="O208" s="23"/>
    </row>
    <row r="209" spans="15:15" x14ac:dyDescent="0.25">
      <c r="O209" s="23"/>
    </row>
    <row r="210" spans="15:15" x14ac:dyDescent="0.25">
      <c r="O210" s="23"/>
    </row>
    <row r="211" spans="15:15" x14ac:dyDescent="0.25">
      <c r="O211" s="23"/>
    </row>
    <row r="212" spans="15:15" x14ac:dyDescent="0.25">
      <c r="O212" s="23"/>
    </row>
    <row r="213" spans="15:15" x14ac:dyDescent="0.25">
      <c r="O213" s="23"/>
    </row>
    <row r="214" spans="15:15" x14ac:dyDescent="0.25">
      <c r="O214" s="23"/>
    </row>
    <row r="215" spans="15:15" x14ac:dyDescent="0.25">
      <c r="O215" s="23"/>
    </row>
    <row r="216" spans="15:15" x14ac:dyDescent="0.25">
      <c r="O216" s="23"/>
    </row>
    <row r="217" spans="15:15" x14ac:dyDescent="0.25">
      <c r="O217" s="23"/>
    </row>
    <row r="218" spans="15:15" x14ac:dyDescent="0.25">
      <c r="O218" s="23"/>
    </row>
    <row r="219" spans="15:15" x14ac:dyDescent="0.25">
      <c r="O219" s="23"/>
    </row>
    <row r="220" spans="15:15" x14ac:dyDescent="0.25">
      <c r="O220" s="23"/>
    </row>
    <row r="221" spans="15:15" x14ac:dyDescent="0.25">
      <c r="O221" s="23"/>
    </row>
    <row r="222" spans="15:15" x14ac:dyDescent="0.25">
      <c r="O222" s="23"/>
    </row>
    <row r="223" spans="15:15" x14ac:dyDescent="0.25">
      <c r="O223" s="23"/>
    </row>
    <row r="224" spans="15:15" x14ac:dyDescent="0.25">
      <c r="O224" s="23"/>
    </row>
    <row r="225" spans="15:15" x14ac:dyDescent="0.25">
      <c r="O225" s="23"/>
    </row>
    <row r="226" spans="15:15" x14ac:dyDescent="0.25">
      <c r="O226" s="23"/>
    </row>
    <row r="227" spans="15:15" x14ac:dyDescent="0.25">
      <c r="O227" s="23"/>
    </row>
    <row r="228" spans="15:15" x14ac:dyDescent="0.25">
      <c r="O228" s="23"/>
    </row>
    <row r="229" spans="15:15" x14ac:dyDescent="0.25">
      <c r="O229" s="23"/>
    </row>
    <row r="230" spans="15:15" x14ac:dyDescent="0.25">
      <c r="O230" s="23"/>
    </row>
    <row r="231" spans="15:15" x14ac:dyDescent="0.25">
      <c r="O231" s="23"/>
    </row>
    <row r="232" spans="15:15" x14ac:dyDescent="0.25">
      <c r="O232" s="23"/>
    </row>
    <row r="233" spans="15:15" x14ac:dyDescent="0.25">
      <c r="O233" s="23"/>
    </row>
    <row r="234" spans="15:15" x14ac:dyDescent="0.25">
      <c r="O234" s="23"/>
    </row>
    <row r="235" spans="15:15" x14ac:dyDescent="0.25">
      <c r="O235" s="23"/>
    </row>
    <row r="236" spans="15:15" x14ac:dyDescent="0.25">
      <c r="O236" s="23"/>
    </row>
    <row r="237" spans="15:15" x14ac:dyDescent="0.25">
      <c r="O237" s="23"/>
    </row>
    <row r="238" spans="15:15" x14ac:dyDescent="0.25">
      <c r="O238" s="23"/>
    </row>
    <row r="239" spans="15:15" x14ac:dyDescent="0.25">
      <c r="O239" s="23"/>
    </row>
    <row r="240" spans="15:15" x14ac:dyDescent="0.25">
      <c r="O240" s="23"/>
    </row>
    <row r="241" spans="15:15" x14ac:dyDescent="0.25">
      <c r="O241" s="23"/>
    </row>
    <row r="242" spans="15:15" x14ac:dyDescent="0.25">
      <c r="O242" s="23"/>
    </row>
    <row r="243" spans="15:15" x14ac:dyDescent="0.25">
      <c r="O243" s="23"/>
    </row>
    <row r="244" spans="15:15" x14ac:dyDescent="0.25">
      <c r="O244" s="23"/>
    </row>
    <row r="245" spans="15:15" x14ac:dyDescent="0.25">
      <c r="O245" s="23"/>
    </row>
    <row r="246" spans="15:15" x14ac:dyDescent="0.25">
      <c r="O246" s="23"/>
    </row>
    <row r="247" spans="15:15" x14ac:dyDescent="0.25">
      <c r="O247" s="23"/>
    </row>
    <row r="248" spans="15:15" x14ac:dyDescent="0.25">
      <c r="O248" s="23"/>
    </row>
    <row r="249" spans="15:15" x14ac:dyDescent="0.25">
      <c r="O249" s="23"/>
    </row>
    <row r="250" spans="15:15" x14ac:dyDescent="0.25">
      <c r="O250" s="23"/>
    </row>
    <row r="251" spans="15:15" x14ac:dyDescent="0.25">
      <c r="O251" s="23"/>
    </row>
    <row r="252" spans="15:15" x14ac:dyDescent="0.25">
      <c r="O252" s="23"/>
    </row>
    <row r="253" spans="15:15" x14ac:dyDescent="0.25">
      <c r="O253" s="23"/>
    </row>
    <row r="254" spans="15:15" x14ac:dyDescent="0.25">
      <c r="O254" s="23"/>
    </row>
    <row r="255" spans="15:15" x14ac:dyDescent="0.25">
      <c r="O255" s="23"/>
    </row>
  </sheetData>
  <sortState ref="A68:G71">
    <sortCondition ref="B68:B71"/>
  </sortState>
  <printOptions gridLines="1"/>
  <pageMargins left="0.2" right="0.2" top="0.25" bottom="0.2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opLeftCell="A91" workbookViewId="0">
      <selection activeCell="A110" sqref="A110:XFD110"/>
    </sheetView>
  </sheetViews>
  <sheetFormatPr defaultRowHeight="15" x14ac:dyDescent="0.25"/>
  <cols>
    <col min="1" max="1" width="18.7109375" style="1" customWidth="1"/>
    <col min="2" max="2" width="10.7109375" style="1" customWidth="1"/>
    <col min="3" max="3" width="12.28515625" style="3" customWidth="1"/>
    <col min="4" max="4" width="38" customWidth="1"/>
    <col min="5" max="5" width="7.140625" customWidth="1"/>
    <col min="6" max="6" width="12.28515625" style="37" customWidth="1"/>
    <col min="7" max="7" width="12.28515625" style="36" customWidth="1"/>
  </cols>
  <sheetData>
    <row r="1" spans="1:7" s="29" customFormat="1" x14ac:dyDescent="0.25">
      <c r="A1" s="38"/>
      <c r="B1" s="38"/>
      <c r="C1" s="12"/>
      <c r="D1" s="11" t="s">
        <v>76</v>
      </c>
      <c r="F1" s="37"/>
      <c r="G1" s="36"/>
    </row>
    <row r="2" spans="1:7" s="29" customFormat="1" x14ac:dyDescent="0.25">
      <c r="A2" s="38"/>
      <c r="B2" s="38"/>
      <c r="C2" s="12"/>
      <c r="D2" s="11" t="s">
        <v>41</v>
      </c>
      <c r="F2" s="37"/>
      <c r="G2" s="36"/>
    </row>
    <row r="3" spans="1:7" s="29" customFormat="1" x14ac:dyDescent="0.25">
      <c r="A3" s="38"/>
      <c r="B3" s="38"/>
      <c r="C3" s="12"/>
      <c r="D3" s="11" t="s">
        <v>42</v>
      </c>
      <c r="F3" s="37"/>
      <c r="G3" s="36"/>
    </row>
    <row r="5" spans="1:7" s="13" customFormat="1" x14ac:dyDescent="0.25">
      <c r="A5" s="15" t="s">
        <v>0</v>
      </c>
      <c r="B5" s="16">
        <v>42370</v>
      </c>
      <c r="C5" s="17">
        <v>18779.759999999998</v>
      </c>
      <c r="F5" s="37"/>
      <c r="G5" s="36"/>
    </row>
    <row r="6" spans="1:7" x14ac:dyDescent="0.25">
      <c r="A6" s="2">
        <v>42614</v>
      </c>
      <c r="B6" s="1">
        <v>1440</v>
      </c>
      <c r="C6" s="3">
        <v>0</v>
      </c>
      <c r="D6" t="s">
        <v>26</v>
      </c>
    </row>
    <row r="7" spans="1:7" s="13" customFormat="1" x14ac:dyDescent="0.25">
      <c r="A7" s="15"/>
      <c r="B7" s="16"/>
      <c r="C7" s="17"/>
      <c r="F7" s="37"/>
      <c r="G7" s="36"/>
    </row>
    <row r="8" spans="1:7" x14ac:dyDescent="0.25">
      <c r="A8" s="2">
        <v>42429</v>
      </c>
      <c r="B8" s="1" t="s">
        <v>16</v>
      </c>
      <c r="C8" s="3">
        <v>2775</v>
      </c>
      <c r="D8" t="s">
        <v>50</v>
      </c>
    </row>
    <row r="9" spans="1:7" x14ac:dyDescent="0.25">
      <c r="A9" s="2">
        <v>42450</v>
      </c>
      <c r="B9" s="1" t="s">
        <v>16</v>
      </c>
      <c r="C9" s="3">
        <v>3450</v>
      </c>
      <c r="D9" t="s">
        <v>50</v>
      </c>
    </row>
    <row r="10" spans="1:7" x14ac:dyDescent="0.25">
      <c r="A10" s="10">
        <v>42485</v>
      </c>
      <c r="B10" s="1" t="s">
        <v>16</v>
      </c>
      <c r="C10" s="3">
        <v>2625</v>
      </c>
      <c r="D10" t="s">
        <v>50</v>
      </c>
    </row>
    <row r="11" spans="1:7" x14ac:dyDescent="0.25">
      <c r="A11" s="2">
        <v>42513</v>
      </c>
      <c r="B11" s="1" t="s">
        <v>16</v>
      </c>
      <c r="C11" s="3">
        <v>2175</v>
      </c>
      <c r="D11" t="s">
        <v>50</v>
      </c>
    </row>
    <row r="12" spans="1:7" x14ac:dyDescent="0.25">
      <c r="A12" s="2">
        <v>42527</v>
      </c>
      <c r="B12" s="1" t="s">
        <v>16</v>
      </c>
      <c r="C12" s="3">
        <v>3225</v>
      </c>
      <c r="D12" t="s">
        <v>50</v>
      </c>
    </row>
    <row r="13" spans="1:7" x14ac:dyDescent="0.25">
      <c r="A13" s="2">
        <v>42540</v>
      </c>
      <c r="B13" s="1" t="s">
        <v>16</v>
      </c>
      <c r="C13" s="3">
        <v>775</v>
      </c>
      <c r="D13" t="s">
        <v>50</v>
      </c>
    </row>
    <row r="14" spans="1:7" ht="15.75" x14ac:dyDescent="0.3">
      <c r="A14" s="2">
        <v>42556</v>
      </c>
      <c r="B14" s="1" t="s">
        <v>16</v>
      </c>
      <c r="C14" s="3">
        <v>700</v>
      </c>
      <c r="D14" t="s">
        <v>50</v>
      </c>
      <c r="E14" s="9"/>
    </row>
    <row r="15" spans="1:7" x14ac:dyDescent="0.25">
      <c r="A15" s="2">
        <v>42569</v>
      </c>
      <c r="B15" s="1" t="s">
        <v>16</v>
      </c>
      <c r="C15" s="3">
        <v>200</v>
      </c>
      <c r="D15" t="s">
        <v>50</v>
      </c>
    </row>
    <row r="16" spans="1:7" x14ac:dyDescent="0.25">
      <c r="A16" s="2">
        <v>42619</v>
      </c>
      <c r="B16" s="1" t="s">
        <v>16</v>
      </c>
      <c r="C16" s="3">
        <v>225</v>
      </c>
      <c r="D16" t="s">
        <v>56</v>
      </c>
      <c r="F16" s="37">
        <f>SUM(C8:C16)</f>
        <v>16150</v>
      </c>
      <c r="G16" s="36" t="s">
        <v>33</v>
      </c>
    </row>
    <row r="17" spans="1:11" x14ac:dyDescent="0.25">
      <c r="A17" s="2"/>
    </row>
    <row r="18" spans="1:11" x14ac:dyDescent="0.25">
      <c r="A18" s="2">
        <v>42373</v>
      </c>
      <c r="B18" s="1" t="s">
        <v>15</v>
      </c>
      <c r="C18" s="3">
        <v>-2</v>
      </c>
      <c r="D18" t="s">
        <v>21</v>
      </c>
    </row>
    <row r="19" spans="1:11" x14ac:dyDescent="0.25">
      <c r="A19" s="2">
        <v>42644</v>
      </c>
      <c r="B19" s="1" t="s">
        <v>15</v>
      </c>
      <c r="C19" s="3">
        <v>-2</v>
      </c>
      <c r="D19" t="s">
        <v>21</v>
      </c>
    </row>
    <row r="20" spans="1:11" ht="15.75" x14ac:dyDescent="0.3">
      <c r="A20" s="2">
        <v>42675</v>
      </c>
      <c r="B20" s="1" t="s">
        <v>24</v>
      </c>
      <c r="C20" s="3">
        <v>-2</v>
      </c>
      <c r="D20" t="s">
        <v>21</v>
      </c>
      <c r="E20" s="9"/>
    </row>
    <row r="21" spans="1:11" x14ac:dyDescent="0.25">
      <c r="A21" s="2">
        <v>42705</v>
      </c>
      <c r="B21" s="1" t="s">
        <v>15</v>
      </c>
      <c r="C21" s="3">
        <v>-2</v>
      </c>
      <c r="D21" t="s">
        <v>21</v>
      </c>
    </row>
    <row r="22" spans="1:11" x14ac:dyDescent="0.25">
      <c r="A22" s="2">
        <v>42401</v>
      </c>
      <c r="B22" s="1" t="s">
        <v>15</v>
      </c>
      <c r="C22" s="3">
        <v>-2</v>
      </c>
      <c r="D22" t="s">
        <v>21</v>
      </c>
    </row>
    <row r="23" spans="1:11" x14ac:dyDescent="0.25">
      <c r="A23" s="2">
        <v>42431</v>
      </c>
      <c r="B23" s="1" t="s">
        <v>15</v>
      </c>
      <c r="C23" s="3">
        <v>-2</v>
      </c>
      <c r="D23" t="s">
        <v>21</v>
      </c>
    </row>
    <row r="24" spans="1:11" x14ac:dyDescent="0.25">
      <c r="A24" s="2">
        <v>42462</v>
      </c>
      <c r="B24" s="1" t="s">
        <v>15</v>
      </c>
      <c r="C24" s="3">
        <v>-2</v>
      </c>
      <c r="D24" t="s">
        <v>21</v>
      </c>
    </row>
    <row r="25" spans="1:11" x14ac:dyDescent="0.25">
      <c r="A25" s="2">
        <v>42491</v>
      </c>
      <c r="B25" s="1" t="s">
        <v>15</v>
      </c>
      <c r="C25" s="3">
        <v>-2</v>
      </c>
      <c r="D25" t="s">
        <v>21</v>
      </c>
    </row>
    <row r="26" spans="1:11" x14ac:dyDescent="0.25">
      <c r="A26" s="2">
        <v>42522</v>
      </c>
      <c r="B26" s="1" t="s">
        <v>24</v>
      </c>
      <c r="C26" s="3">
        <v>-2</v>
      </c>
      <c r="D26" t="s">
        <v>21</v>
      </c>
    </row>
    <row r="27" spans="1:11" x14ac:dyDescent="0.25">
      <c r="A27" s="2">
        <v>42583</v>
      </c>
      <c r="B27" s="1" t="s">
        <v>15</v>
      </c>
      <c r="C27" s="3">
        <v>-2</v>
      </c>
      <c r="D27" t="s">
        <v>21</v>
      </c>
      <c r="J27" s="25"/>
      <c r="K27" s="25"/>
    </row>
    <row r="28" spans="1:11" ht="15.75" x14ac:dyDescent="0.3">
      <c r="A28" s="28">
        <v>42614</v>
      </c>
      <c r="B28" s="1" t="s">
        <v>15</v>
      </c>
      <c r="C28" s="3">
        <v>-2</v>
      </c>
      <c r="D28" t="s">
        <v>21</v>
      </c>
      <c r="H28" s="9"/>
      <c r="I28" s="9"/>
    </row>
    <row r="29" spans="1:11" x14ac:dyDescent="0.25">
      <c r="A29" s="2">
        <v>42552</v>
      </c>
      <c r="B29" s="1" t="s">
        <v>24</v>
      </c>
      <c r="C29" s="3">
        <v>-2</v>
      </c>
      <c r="D29" t="s">
        <v>21</v>
      </c>
      <c r="F29" s="37">
        <f>SUM(C18:C29)</f>
        <v>-24</v>
      </c>
      <c r="G29" s="36" t="s">
        <v>34</v>
      </c>
    </row>
    <row r="30" spans="1:11" x14ac:dyDescent="0.25">
      <c r="A30" s="2"/>
    </row>
    <row r="31" spans="1:11" x14ac:dyDescent="0.25">
      <c r="A31" s="2"/>
    </row>
    <row r="32" spans="1:11" x14ac:dyDescent="0.25">
      <c r="A32" s="2">
        <v>42389</v>
      </c>
      <c r="B32" s="1" t="s">
        <v>6</v>
      </c>
      <c r="C32" s="3">
        <v>-20.09</v>
      </c>
      <c r="D32" t="s">
        <v>18</v>
      </c>
    </row>
    <row r="33" spans="1:11" x14ac:dyDescent="0.25">
      <c r="A33" s="2">
        <v>42394</v>
      </c>
      <c r="B33" s="1" t="s">
        <v>6</v>
      </c>
      <c r="C33" s="3">
        <v>-98.99</v>
      </c>
      <c r="D33" t="s">
        <v>19</v>
      </c>
    </row>
    <row r="34" spans="1:11" x14ac:dyDescent="0.25">
      <c r="A34" s="2">
        <v>42401</v>
      </c>
      <c r="B34" s="1">
        <v>1426</v>
      </c>
      <c r="C34" s="3">
        <v>-100</v>
      </c>
      <c r="D34" t="s">
        <v>8</v>
      </c>
    </row>
    <row r="35" spans="1:11" x14ac:dyDescent="0.25">
      <c r="A35" s="2">
        <v>42447</v>
      </c>
      <c r="B35" s="1">
        <v>1431</v>
      </c>
      <c r="C35" s="3">
        <v>-58.83</v>
      </c>
      <c r="D35" s="23" t="s">
        <v>46</v>
      </c>
    </row>
    <row r="36" spans="1:11" x14ac:dyDescent="0.25">
      <c r="A36" s="2">
        <v>42389</v>
      </c>
      <c r="B36" s="1" t="s">
        <v>6</v>
      </c>
      <c r="C36" s="3">
        <v>-23.77</v>
      </c>
      <c r="D36" t="s">
        <v>48</v>
      </c>
    </row>
    <row r="37" spans="1:11" x14ac:dyDescent="0.25">
      <c r="A37" s="2">
        <v>42471</v>
      </c>
      <c r="B37" s="1" t="s">
        <v>6</v>
      </c>
      <c r="C37" s="3">
        <v>-155.25</v>
      </c>
      <c r="D37" t="s">
        <v>51</v>
      </c>
      <c r="F37" s="37">
        <f>SUM(C32:C37)</f>
        <v>-456.92999999999995</v>
      </c>
      <c r="G37" s="36" t="s">
        <v>35</v>
      </c>
    </row>
    <row r="38" spans="1:11" x14ac:dyDescent="0.25">
      <c r="A38" s="2"/>
    </row>
    <row r="39" spans="1:11" x14ac:dyDescent="0.25">
      <c r="A39" s="2"/>
    </row>
    <row r="40" spans="1:11" s="29" customFormat="1" x14ac:dyDescent="0.25">
      <c r="A40" s="38"/>
      <c r="B40" s="38"/>
      <c r="C40" s="14"/>
      <c r="D40" s="11" t="s">
        <v>76</v>
      </c>
      <c r="F40" s="37"/>
      <c r="G40" s="36"/>
    </row>
    <row r="41" spans="1:11" s="29" customFormat="1" x14ac:dyDescent="0.25">
      <c r="A41" s="38"/>
      <c r="B41" s="38"/>
      <c r="C41" s="14"/>
      <c r="D41" s="11" t="s">
        <v>41</v>
      </c>
      <c r="F41" s="37"/>
      <c r="G41" s="36"/>
    </row>
    <row r="42" spans="1:11" s="29" customFormat="1" x14ac:dyDescent="0.25">
      <c r="A42" s="38"/>
      <c r="B42" s="38"/>
      <c r="C42" s="14"/>
      <c r="D42" s="11" t="s">
        <v>44</v>
      </c>
      <c r="F42" s="37"/>
      <c r="G42" s="36"/>
    </row>
    <row r="43" spans="1:11" x14ac:dyDescent="0.25">
      <c r="A43" s="2"/>
    </row>
    <row r="44" spans="1:11" x14ac:dyDescent="0.25">
      <c r="A44" s="2">
        <v>42408</v>
      </c>
      <c r="B44" s="1" t="s">
        <v>6</v>
      </c>
      <c r="C44" s="3">
        <v>-45.58</v>
      </c>
      <c r="D44" t="s">
        <v>22</v>
      </c>
    </row>
    <row r="45" spans="1:11" ht="15.75" x14ac:dyDescent="0.3">
      <c r="A45" s="2">
        <v>42384</v>
      </c>
      <c r="B45" s="1" t="s">
        <v>6</v>
      </c>
      <c r="C45" s="3">
        <v>-14.05</v>
      </c>
      <c r="D45" t="s">
        <v>47</v>
      </c>
      <c r="J45" s="9"/>
      <c r="K45" s="9"/>
    </row>
    <row r="46" spans="1:11" x14ac:dyDescent="0.25">
      <c r="A46" s="2">
        <v>42474</v>
      </c>
      <c r="B46" s="1" t="s">
        <v>6</v>
      </c>
      <c r="C46" s="3">
        <v>-49.8</v>
      </c>
      <c r="D46" t="s">
        <v>52</v>
      </c>
    </row>
    <row r="47" spans="1:11" x14ac:dyDescent="0.25">
      <c r="A47" s="2">
        <v>42641</v>
      </c>
      <c r="B47" s="1" t="s">
        <v>6</v>
      </c>
      <c r="C47" s="3">
        <v>-74.599999999999994</v>
      </c>
      <c r="D47" t="s">
        <v>58</v>
      </c>
    </row>
    <row r="48" spans="1:11" x14ac:dyDescent="0.25">
      <c r="A48" s="10">
        <v>42486</v>
      </c>
      <c r="B48" s="1" t="s">
        <v>6</v>
      </c>
      <c r="C48" s="3">
        <v>-9.3699999999999992</v>
      </c>
      <c r="D48" t="s">
        <v>54</v>
      </c>
      <c r="F48" s="37">
        <f>SUM(C44:C48)</f>
        <v>-193.39999999999998</v>
      </c>
      <c r="G48" s="36" t="s">
        <v>70</v>
      </c>
    </row>
    <row r="49" spans="1:11" ht="15.75" x14ac:dyDescent="0.3">
      <c r="A49" s="2"/>
      <c r="J49" s="9"/>
      <c r="K49" s="9"/>
    </row>
    <row r="50" spans="1:11" x14ac:dyDescent="0.25">
      <c r="A50" s="2">
        <v>42699</v>
      </c>
      <c r="B50" s="1" t="s">
        <v>6</v>
      </c>
      <c r="C50" s="3">
        <v>-20</v>
      </c>
      <c r="D50" t="s">
        <v>61</v>
      </c>
      <c r="F50" s="37">
        <f>SUM(C50)</f>
        <v>-20</v>
      </c>
      <c r="G50" s="36" t="s">
        <v>69</v>
      </c>
    </row>
    <row r="51" spans="1:11" ht="15.75" x14ac:dyDescent="0.3">
      <c r="A51" s="2"/>
      <c r="J51" s="9"/>
      <c r="K51" s="9"/>
    </row>
    <row r="52" spans="1:11" s="9" customFormat="1" ht="15.75" x14ac:dyDescent="0.3">
      <c r="A52" s="10">
        <v>42485</v>
      </c>
      <c r="B52" s="1">
        <v>1432</v>
      </c>
      <c r="C52" s="3">
        <v>-60</v>
      </c>
      <c r="D52" t="s">
        <v>12</v>
      </c>
      <c r="E52"/>
      <c r="F52" s="37">
        <f>SUM(C52)</f>
        <v>-60</v>
      </c>
      <c r="G52" s="36" t="s">
        <v>68</v>
      </c>
      <c r="H52"/>
      <c r="I52"/>
      <c r="J52"/>
      <c r="K52"/>
    </row>
    <row r="53" spans="1:11" s="9" customFormat="1" ht="15.75" x14ac:dyDescent="0.3">
      <c r="A53" s="10"/>
      <c r="B53" s="1"/>
      <c r="C53" s="3"/>
      <c r="D53"/>
      <c r="E53"/>
      <c r="F53" s="37"/>
      <c r="G53" s="36"/>
      <c r="H53"/>
      <c r="I53"/>
      <c r="J53"/>
      <c r="K53"/>
    </row>
    <row r="54" spans="1:11" x14ac:dyDescent="0.25">
      <c r="A54" s="2">
        <v>42474</v>
      </c>
      <c r="B54" s="1" t="s">
        <v>6</v>
      </c>
      <c r="C54" s="3">
        <v>-47</v>
      </c>
      <c r="D54" t="s">
        <v>53</v>
      </c>
    </row>
    <row r="55" spans="1:11" x14ac:dyDescent="0.25">
      <c r="A55" s="2">
        <v>42403</v>
      </c>
      <c r="B55" s="1" t="s">
        <v>6</v>
      </c>
      <c r="C55" s="3">
        <v>-117.6</v>
      </c>
      <c r="D55" t="s">
        <v>49</v>
      </c>
    </row>
    <row r="56" spans="1:11" s="25" customFormat="1" x14ac:dyDescent="0.25">
      <c r="A56" s="2">
        <v>42663</v>
      </c>
      <c r="B56" s="1" t="s">
        <v>6</v>
      </c>
      <c r="C56" s="3">
        <v>-18.8</v>
      </c>
      <c r="D56" t="s">
        <v>63</v>
      </c>
      <c r="E56"/>
      <c r="F56" s="37">
        <f>SUM(C54:C56)</f>
        <v>-183.4</v>
      </c>
      <c r="G56" s="36" t="s">
        <v>36</v>
      </c>
      <c r="H56"/>
      <c r="I56"/>
      <c r="J56"/>
      <c r="K56"/>
    </row>
    <row r="57" spans="1:11" ht="15.75" x14ac:dyDescent="0.3">
      <c r="A57" s="2"/>
      <c r="J57" s="9"/>
      <c r="K57" s="9"/>
    </row>
    <row r="58" spans="1:11" x14ac:dyDescent="0.25">
      <c r="A58" s="2">
        <v>42409</v>
      </c>
      <c r="B58" s="1" t="s">
        <v>20</v>
      </c>
      <c r="C58" s="3">
        <v>-925</v>
      </c>
      <c r="D58" t="s">
        <v>17</v>
      </c>
      <c r="F58" s="37">
        <f>SUM(C58)</f>
        <v>-925</v>
      </c>
      <c r="G58" s="36" t="s">
        <v>37</v>
      </c>
    </row>
    <row r="59" spans="1:11" ht="15.75" x14ac:dyDescent="0.3">
      <c r="A59" s="2"/>
      <c r="J59" s="9"/>
      <c r="K59" s="9"/>
    </row>
    <row r="60" spans="1:11" x14ac:dyDescent="0.25">
      <c r="A60" s="2">
        <v>42606</v>
      </c>
      <c r="B60" s="1">
        <v>1441</v>
      </c>
      <c r="C60" s="3">
        <v>-502.44</v>
      </c>
      <c r="D60" s="29" t="s">
        <v>57</v>
      </c>
      <c r="F60" s="37">
        <f>SUM(C60)</f>
        <v>-502.44</v>
      </c>
      <c r="G60" s="36" t="s">
        <v>38</v>
      </c>
    </row>
    <row r="61" spans="1:11" ht="15.75" x14ac:dyDescent="0.3">
      <c r="A61" s="2"/>
      <c r="J61" s="9"/>
      <c r="K61" s="9"/>
    </row>
    <row r="62" spans="1:11" x14ac:dyDescent="0.25">
      <c r="A62" s="2">
        <v>42672</v>
      </c>
      <c r="B62" s="1">
        <v>1446</v>
      </c>
      <c r="C62" s="3">
        <v>-107.74</v>
      </c>
      <c r="D62" t="s">
        <v>60</v>
      </c>
    </row>
    <row r="63" spans="1:11" x14ac:dyDescent="0.25">
      <c r="A63" s="2">
        <v>42693</v>
      </c>
      <c r="B63" s="1">
        <v>1448</v>
      </c>
      <c r="C63" s="3">
        <v>-416.83</v>
      </c>
      <c r="D63" t="s">
        <v>60</v>
      </c>
      <c r="F63" s="37">
        <f>SUM(C62:C63)</f>
        <v>-524.56999999999994</v>
      </c>
      <c r="G63" s="35" t="s">
        <v>67</v>
      </c>
    </row>
    <row r="65" spans="1:11" x14ac:dyDescent="0.25">
      <c r="A65" s="2">
        <v>42531</v>
      </c>
      <c r="B65" s="1">
        <v>1434</v>
      </c>
      <c r="C65" s="3">
        <v>-200</v>
      </c>
      <c r="D65" t="s">
        <v>23</v>
      </c>
    </row>
    <row r="66" spans="1:11" x14ac:dyDescent="0.25">
      <c r="A66" s="2">
        <v>42634</v>
      </c>
      <c r="B66" s="1">
        <v>1442</v>
      </c>
      <c r="C66" s="3">
        <v>-200</v>
      </c>
      <c r="D66" t="s">
        <v>27</v>
      </c>
    </row>
    <row r="67" spans="1:11" x14ac:dyDescent="0.25">
      <c r="A67" s="2">
        <v>42586</v>
      </c>
      <c r="B67" s="1">
        <v>1438</v>
      </c>
      <c r="C67" s="3">
        <v>-1300</v>
      </c>
      <c r="D67" t="s">
        <v>13</v>
      </c>
    </row>
    <row r="68" spans="1:11" x14ac:dyDescent="0.25">
      <c r="A68" s="2">
        <v>42638</v>
      </c>
      <c r="B68" s="1">
        <v>1443</v>
      </c>
      <c r="C68" s="3">
        <v>-1300</v>
      </c>
      <c r="D68" t="s">
        <v>13</v>
      </c>
    </row>
    <row r="69" spans="1:11" x14ac:dyDescent="0.25">
      <c r="A69" s="2">
        <v>42667</v>
      </c>
      <c r="B69" s="1">
        <v>1445</v>
      </c>
      <c r="C69" s="3">
        <v>-1300</v>
      </c>
      <c r="D69" t="s">
        <v>13</v>
      </c>
    </row>
    <row r="70" spans="1:11" x14ac:dyDescent="0.25">
      <c r="A70" s="2">
        <v>42684</v>
      </c>
      <c r="B70" s="1">
        <v>1447</v>
      </c>
      <c r="C70" s="3">
        <v>-1300</v>
      </c>
      <c r="D70" t="s">
        <v>13</v>
      </c>
    </row>
    <row r="71" spans="1:11" ht="15.75" x14ac:dyDescent="0.3">
      <c r="A71" s="2">
        <v>42534</v>
      </c>
      <c r="B71" s="1">
        <v>1437</v>
      </c>
      <c r="C71" s="3">
        <v>-2950</v>
      </c>
      <c r="D71" s="22" t="s">
        <v>55</v>
      </c>
      <c r="G71" s="36" t="s">
        <v>71</v>
      </c>
      <c r="J71" s="9"/>
      <c r="K71" s="9"/>
    </row>
    <row r="72" spans="1:11" x14ac:dyDescent="0.25">
      <c r="A72" s="2">
        <v>42534</v>
      </c>
      <c r="B72" s="1">
        <v>1436</v>
      </c>
      <c r="C72" s="3">
        <v>-2300</v>
      </c>
      <c r="D72" s="22" t="s">
        <v>64</v>
      </c>
      <c r="F72" s="37">
        <f>SUM(C65:C72)</f>
        <v>-10850</v>
      </c>
      <c r="G72" s="36" t="s">
        <v>39</v>
      </c>
      <c r="H72" s="22"/>
      <c r="I72" s="22"/>
    </row>
    <row r="79" spans="1:11" s="29" customFormat="1" x14ac:dyDescent="0.25">
      <c r="A79" s="28"/>
      <c r="B79" s="38"/>
      <c r="C79" s="14"/>
      <c r="D79" s="11" t="s">
        <v>76</v>
      </c>
      <c r="F79" s="37"/>
      <c r="G79" s="36"/>
    </row>
    <row r="80" spans="1:11" s="29" customFormat="1" x14ac:dyDescent="0.25">
      <c r="A80" s="28"/>
      <c r="B80" s="38"/>
      <c r="C80" s="14"/>
      <c r="D80" s="11" t="s">
        <v>41</v>
      </c>
      <c r="F80" s="37"/>
      <c r="G80" s="36"/>
    </row>
    <row r="81" spans="1:11" s="29" customFormat="1" x14ac:dyDescent="0.25">
      <c r="A81" s="28"/>
      <c r="B81" s="38"/>
      <c r="C81" s="14"/>
      <c r="D81" s="11" t="s">
        <v>43</v>
      </c>
      <c r="F81" s="37"/>
      <c r="G81" s="36"/>
    </row>
    <row r="82" spans="1:11" ht="15.75" x14ac:dyDescent="0.3">
      <c r="A82" s="2"/>
      <c r="J82" s="9"/>
      <c r="K82" s="9"/>
    </row>
    <row r="83" spans="1:11" x14ac:dyDescent="0.25">
      <c r="A83" s="2">
        <v>42397</v>
      </c>
      <c r="B83" s="1" t="s">
        <v>20</v>
      </c>
      <c r="C83" s="3">
        <v>-25.5</v>
      </c>
      <c r="D83" t="s">
        <v>4</v>
      </c>
    </row>
    <row r="84" spans="1:11" x14ac:dyDescent="0.25">
      <c r="A84" s="2">
        <v>42397</v>
      </c>
      <c r="B84" s="1" t="s">
        <v>20</v>
      </c>
      <c r="C84" s="3">
        <v>-25.5</v>
      </c>
      <c r="D84" t="s">
        <v>4</v>
      </c>
    </row>
    <row r="85" spans="1:11" x14ac:dyDescent="0.25">
      <c r="A85" s="2">
        <v>42458</v>
      </c>
      <c r="B85" s="1" t="s">
        <v>20</v>
      </c>
      <c r="C85" s="3">
        <v>-25.5</v>
      </c>
      <c r="D85" t="s">
        <v>4</v>
      </c>
    </row>
    <row r="86" spans="1:11" s="9" customFormat="1" ht="15.75" x14ac:dyDescent="0.3">
      <c r="A86" s="2">
        <v>42458</v>
      </c>
      <c r="B86" s="1" t="s">
        <v>20</v>
      </c>
      <c r="C86" s="3">
        <v>-25.5</v>
      </c>
      <c r="D86" t="s">
        <v>4</v>
      </c>
      <c r="E86"/>
      <c r="F86" s="37"/>
      <c r="G86" s="36"/>
      <c r="H86"/>
      <c r="I86"/>
      <c r="J86"/>
      <c r="K86"/>
    </row>
    <row r="87" spans="1:11" x14ac:dyDescent="0.25">
      <c r="A87" s="2">
        <v>42515</v>
      </c>
      <c r="B87" s="1" t="s">
        <v>20</v>
      </c>
      <c r="C87" s="3">
        <v>-25.5</v>
      </c>
      <c r="D87" t="s">
        <v>4</v>
      </c>
    </row>
    <row r="88" spans="1:11" x14ac:dyDescent="0.25">
      <c r="A88" s="2">
        <v>42515</v>
      </c>
      <c r="B88" s="1" t="s">
        <v>20</v>
      </c>
      <c r="C88" s="3">
        <v>-25.5</v>
      </c>
      <c r="D88" t="s">
        <v>4</v>
      </c>
    </row>
    <row r="89" spans="1:11" x14ac:dyDescent="0.25">
      <c r="A89" s="26">
        <v>42579</v>
      </c>
      <c r="B89" s="27" t="s">
        <v>20</v>
      </c>
      <c r="C89" s="24">
        <v>-65.28</v>
      </c>
      <c r="D89" s="25" t="s">
        <v>4</v>
      </c>
      <c r="E89" s="25"/>
      <c r="F89" s="39"/>
      <c r="G89" s="40"/>
      <c r="H89" s="25"/>
      <c r="I89" s="25"/>
    </row>
    <row r="90" spans="1:11" x14ac:dyDescent="0.25">
      <c r="A90" s="26">
        <v>42579</v>
      </c>
      <c r="B90" s="27" t="s">
        <v>20</v>
      </c>
      <c r="C90" s="24">
        <v>-56.44</v>
      </c>
      <c r="D90" s="25" t="s">
        <v>4</v>
      </c>
      <c r="E90" s="25"/>
      <c r="F90" s="39"/>
      <c r="G90" s="40"/>
      <c r="H90" s="25"/>
      <c r="I90" s="25"/>
    </row>
    <row r="91" spans="1:11" x14ac:dyDescent="0.25">
      <c r="A91" s="2">
        <v>42643</v>
      </c>
      <c r="B91" s="1" t="s">
        <v>20</v>
      </c>
      <c r="C91" s="3">
        <v>-83.2</v>
      </c>
      <c r="D91" t="s">
        <v>4</v>
      </c>
    </row>
    <row r="92" spans="1:11" x14ac:dyDescent="0.25">
      <c r="A92" s="2">
        <v>42643</v>
      </c>
      <c r="B92" s="1" t="s">
        <v>20</v>
      </c>
      <c r="C92" s="3">
        <v>-69.400000000000006</v>
      </c>
      <c r="D92" t="s">
        <v>4</v>
      </c>
    </row>
    <row r="93" spans="1:11" x14ac:dyDescent="0.25">
      <c r="A93" s="2">
        <v>42699</v>
      </c>
      <c r="B93" s="1" t="s">
        <v>20</v>
      </c>
      <c r="C93" s="3">
        <v>-55.6</v>
      </c>
      <c r="D93" t="s">
        <v>4</v>
      </c>
    </row>
    <row r="94" spans="1:11" ht="15.75" x14ac:dyDescent="0.3">
      <c r="A94" s="2">
        <v>42699</v>
      </c>
      <c r="B94" s="1" t="s">
        <v>20</v>
      </c>
      <c r="C94" s="3">
        <v>-46.4</v>
      </c>
      <c r="D94" t="s">
        <v>4</v>
      </c>
      <c r="E94" s="9"/>
    </row>
    <row r="95" spans="1:11" x14ac:dyDescent="0.25">
      <c r="A95" s="2">
        <v>42388</v>
      </c>
      <c r="B95" s="1">
        <v>1425</v>
      </c>
      <c r="C95" s="3">
        <v>-60.6</v>
      </c>
      <c r="D95" t="s">
        <v>5</v>
      </c>
    </row>
    <row r="96" spans="1:11" x14ac:dyDescent="0.25">
      <c r="A96" s="2">
        <v>42409</v>
      </c>
      <c r="B96" s="1">
        <v>1430</v>
      </c>
      <c r="C96" s="3">
        <v>-39.64</v>
      </c>
      <c r="D96" t="s">
        <v>5</v>
      </c>
    </row>
    <row r="97" spans="1:9" x14ac:dyDescent="0.25">
      <c r="A97" s="10">
        <v>42485</v>
      </c>
      <c r="B97" s="1">
        <v>1433</v>
      </c>
      <c r="C97" s="3">
        <v>-51.1</v>
      </c>
      <c r="D97" t="s">
        <v>5</v>
      </c>
    </row>
    <row r="98" spans="1:9" x14ac:dyDescent="0.25">
      <c r="A98" s="2">
        <v>42590</v>
      </c>
      <c r="B98" s="1">
        <v>1439</v>
      </c>
      <c r="C98" s="3">
        <v>-52.51</v>
      </c>
      <c r="D98" t="s">
        <v>5</v>
      </c>
    </row>
    <row r="99" spans="1:9" x14ac:dyDescent="0.25">
      <c r="A99" s="2">
        <v>42649</v>
      </c>
      <c r="B99" s="1">
        <v>1444</v>
      </c>
      <c r="C99" s="3">
        <v>-54.53</v>
      </c>
      <c r="D99" t="s">
        <v>5</v>
      </c>
    </row>
    <row r="100" spans="1:9" x14ac:dyDescent="0.25">
      <c r="A100" s="2">
        <v>42710</v>
      </c>
      <c r="B100" s="1">
        <v>1449</v>
      </c>
      <c r="C100" s="3">
        <v>-74.05</v>
      </c>
      <c r="D100" t="s">
        <v>5</v>
      </c>
    </row>
    <row r="101" spans="1:9" x14ac:dyDescent="0.25">
      <c r="A101" s="2">
        <v>42534</v>
      </c>
      <c r="B101" s="1">
        <v>1435</v>
      </c>
      <c r="C101" s="3">
        <v>-51.88</v>
      </c>
      <c r="D101" t="s">
        <v>5</v>
      </c>
      <c r="F101" s="37">
        <f>SUM(C83:C101)</f>
        <v>-913.63</v>
      </c>
      <c r="G101" s="36" t="s">
        <v>40</v>
      </c>
    </row>
    <row r="102" spans="1:9" x14ac:dyDescent="0.25">
      <c r="A102" s="2"/>
    </row>
    <row r="103" spans="1:9" x14ac:dyDescent="0.25">
      <c r="A103" s="2">
        <v>42703</v>
      </c>
      <c r="B103" s="1" t="s">
        <v>6</v>
      </c>
      <c r="C103" s="3">
        <v>-270.10000000000002</v>
      </c>
      <c r="D103" t="s">
        <v>62</v>
      </c>
      <c r="F103" s="37">
        <f>SUM(C103)</f>
        <v>-270.10000000000002</v>
      </c>
      <c r="G103" s="36" t="s">
        <v>66</v>
      </c>
    </row>
    <row r="105" spans="1:9" x14ac:dyDescent="0.25">
      <c r="A105" s="2">
        <v>42409</v>
      </c>
      <c r="B105" s="1">
        <v>1429</v>
      </c>
      <c r="C105" s="3">
        <v>-100</v>
      </c>
      <c r="D105" t="s">
        <v>9</v>
      </c>
      <c r="G105" s="36" t="s">
        <v>72</v>
      </c>
    </row>
    <row r="106" spans="1:9" s="25" customFormat="1" x14ac:dyDescent="0.25">
      <c r="A106" s="2">
        <v>42409</v>
      </c>
      <c r="B106" s="1">
        <v>1428</v>
      </c>
      <c r="C106" s="3">
        <v>-100</v>
      </c>
      <c r="D106" t="s">
        <v>10</v>
      </c>
      <c r="E106"/>
      <c r="F106" s="41">
        <f>SUM(C105:C106)</f>
        <v>-200</v>
      </c>
      <c r="G106" s="36" t="s">
        <v>73</v>
      </c>
      <c r="H106"/>
      <c r="I106"/>
    </row>
    <row r="108" spans="1:9" ht="15.75" thickBot="1" x14ac:dyDescent="0.3">
      <c r="A108" s="18" t="s">
        <v>28</v>
      </c>
      <c r="B108" s="19">
        <v>42735</v>
      </c>
      <c r="C108" s="20">
        <f>SUM(C5:C106)</f>
        <v>19806.289999999997</v>
      </c>
      <c r="F108" s="37">
        <f>SUM(F16:F106)</f>
        <v>1026.5300000000002</v>
      </c>
      <c r="G108" s="36" t="s">
        <v>30</v>
      </c>
    </row>
    <row r="109" spans="1:9" ht="15.75" thickTop="1" x14ac:dyDescent="0.25"/>
    <row r="110" spans="1:9" x14ac:dyDescent="0.25">
      <c r="B110" s="18" t="s">
        <v>29</v>
      </c>
      <c r="C110" s="33">
        <v>19806.29</v>
      </c>
      <c r="F110" s="37">
        <f>SUM(F16)</f>
        <v>16150</v>
      </c>
      <c r="G110" s="36" t="s">
        <v>31</v>
      </c>
    </row>
    <row r="111" spans="1:9" x14ac:dyDescent="0.25">
      <c r="B111" s="18" t="s">
        <v>65</v>
      </c>
      <c r="C111" s="34">
        <v>-18779.759999999998</v>
      </c>
      <c r="F111" s="41">
        <f>SUM(F29:F106)</f>
        <v>-15123.47</v>
      </c>
      <c r="G111" s="36" t="s">
        <v>32</v>
      </c>
    </row>
    <row r="113" spans="1:9" ht="15.75" thickBot="1" x14ac:dyDescent="0.3">
      <c r="C113" s="21">
        <f>SUM(C110:C112)</f>
        <v>1026.5300000000025</v>
      </c>
      <c r="F113" s="42">
        <f>SUM(F110:F111)</f>
        <v>1026.5300000000007</v>
      </c>
      <c r="G113" s="36" t="s">
        <v>30</v>
      </c>
    </row>
    <row r="114" spans="1:9" ht="15.75" thickTop="1" x14ac:dyDescent="0.25"/>
    <row r="117" spans="1:9" x14ac:dyDescent="0.25">
      <c r="I117" t="s">
        <v>45</v>
      </c>
    </row>
    <row r="127" spans="1:9" x14ac:dyDescent="0.25">
      <c r="A127" s="2"/>
    </row>
    <row r="128" spans="1:9" x14ac:dyDescent="0.25">
      <c r="A128" s="2"/>
    </row>
    <row r="129" spans="1:5" x14ac:dyDescent="0.25">
      <c r="A129" s="2"/>
    </row>
    <row r="130" spans="1:5" x14ac:dyDescent="0.25">
      <c r="A130" s="2"/>
    </row>
    <row r="131" spans="1:5" x14ac:dyDescent="0.25">
      <c r="A131" s="2"/>
    </row>
    <row r="132" spans="1:5" x14ac:dyDescent="0.25">
      <c r="A132" s="2"/>
    </row>
    <row r="133" spans="1:5" x14ac:dyDescent="0.25">
      <c r="A133" s="2"/>
    </row>
    <row r="134" spans="1:5" x14ac:dyDescent="0.25">
      <c r="A134" s="2"/>
    </row>
    <row r="135" spans="1:5" ht="15.75" x14ac:dyDescent="0.3">
      <c r="A135" s="2"/>
      <c r="C135" s="8"/>
      <c r="D135" s="9"/>
    </row>
    <row r="136" spans="1:5" x14ac:dyDescent="0.25">
      <c r="A136" s="2"/>
    </row>
    <row r="137" spans="1:5" ht="15.75" x14ac:dyDescent="0.3">
      <c r="A137" s="2"/>
      <c r="C137" s="8"/>
      <c r="D137" s="9"/>
    </row>
    <row r="138" spans="1:5" ht="15.75" x14ac:dyDescent="0.3">
      <c r="A138" s="2"/>
      <c r="E138" s="9"/>
    </row>
    <row r="139" spans="1:5" ht="15.75" x14ac:dyDescent="0.3">
      <c r="C139" s="8"/>
      <c r="D139" s="9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6" spans="1:9" s="5" customFormat="1" ht="15.75" x14ac:dyDescent="0.3">
      <c r="A146" s="1"/>
      <c r="B146" s="1"/>
      <c r="C146" s="3"/>
      <c r="D146"/>
      <c r="E146"/>
      <c r="F146" s="37"/>
      <c r="G146" s="36"/>
      <c r="H146"/>
      <c r="I146"/>
    </row>
    <row r="147" spans="1:9" x14ac:dyDescent="0.25">
      <c r="A147" s="2"/>
    </row>
    <row r="148" spans="1:9" x14ac:dyDescent="0.25">
      <c r="A148" s="2"/>
    </row>
    <row r="149" spans="1:9" ht="15.75" x14ac:dyDescent="0.3">
      <c r="A149" s="2"/>
      <c r="E149" s="9"/>
    </row>
    <row r="151" spans="1:9" s="9" customFormat="1" ht="15.75" x14ac:dyDescent="0.3">
      <c r="A151" s="6"/>
      <c r="B151" s="6"/>
      <c r="C151" s="8"/>
      <c r="E151"/>
      <c r="F151" s="37"/>
      <c r="G151" s="36"/>
    </row>
    <row r="153" spans="1:9" x14ac:dyDescent="0.25">
      <c r="A153" s="2"/>
    </row>
    <row r="154" spans="1:9" x14ac:dyDescent="0.25">
      <c r="A154" s="2"/>
    </row>
    <row r="155" spans="1:9" x14ac:dyDescent="0.25">
      <c r="A155" s="2"/>
    </row>
    <row r="156" spans="1:9" x14ac:dyDescent="0.25">
      <c r="A156" s="2"/>
    </row>
    <row r="157" spans="1:9" x14ac:dyDescent="0.25">
      <c r="A157" s="2"/>
    </row>
    <row r="158" spans="1:9" ht="15.75" x14ac:dyDescent="0.3">
      <c r="A158" s="2"/>
      <c r="E158" s="9"/>
    </row>
    <row r="160" spans="1:9" s="9" customFormat="1" ht="15.75" x14ac:dyDescent="0.3">
      <c r="A160" s="6"/>
      <c r="B160" s="6"/>
      <c r="C160" s="8"/>
      <c r="E160"/>
      <c r="F160" s="37"/>
      <c r="G160" s="36"/>
    </row>
    <row r="162" spans="1:7" x14ac:dyDescent="0.25">
      <c r="A162" s="2"/>
    </row>
    <row r="163" spans="1:7" x14ac:dyDescent="0.25">
      <c r="A163" s="2"/>
    </row>
    <row r="164" spans="1:7" x14ac:dyDescent="0.25">
      <c r="A164" s="2"/>
    </row>
    <row r="165" spans="1:7" ht="15.75" x14ac:dyDescent="0.3">
      <c r="A165" s="2"/>
      <c r="E165" s="9"/>
    </row>
    <row r="167" spans="1:7" s="9" customFormat="1" ht="13.9" customHeight="1" x14ac:dyDescent="0.3">
      <c r="A167" s="6"/>
      <c r="B167" s="6"/>
      <c r="C167" s="8"/>
      <c r="E167"/>
      <c r="F167" s="37"/>
      <c r="G167" s="36"/>
    </row>
    <row r="169" spans="1:7" x14ac:dyDescent="0.25">
      <c r="A169" s="2"/>
    </row>
    <row r="170" spans="1:7" x14ac:dyDescent="0.25">
      <c r="A170" s="2"/>
    </row>
    <row r="171" spans="1:7" x14ac:dyDescent="0.25">
      <c r="A171" s="2"/>
    </row>
    <row r="172" spans="1:7" ht="15.75" x14ac:dyDescent="0.3">
      <c r="A172" s="2"/>
      <c r="E172" s="9"/>
    </row>
    <row r="174" spans="1:7" s="9" customFormat="1" ht="15.75" x14ac:dyDescent="0.3">
      <c r="A174" s="6"/>
      <c r="B174" s="6"/>
      <c r="C174" s="8"/>
      <c r="E174"/>
      <c r="F174" s="37"/>
      <c r="G174" s="36"/>
    </row>
    <row r="176" spans="1:7" ht="15.75" x14ac:dyDescent="0.3">
      <c r="A176" s="2"/>
      <c r="E176" s="9"/>
    </row>
    <row r="178" spans="1:7" s="9" customFormat="1" ht="15.75" x14ac:dyDescent="0.3">
      <c r="A178" s="6"/>
      <c r="B178" s="6"/>
      <c r="C178" s="8"/>
      <c r="E178"/>
      <c r="F178" s="37"/>
      <c r="G178" s="36"/>
    </row>
  </sheetData>
  <sortState ref="A18:K97">
    <sortCondition ref="D18:D97"/>
  </sortState>
  <printOptions gridLines="1"/>
  <pageMargins left="0.2" right="0.2" top="0.25" bottom="0.2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topLeftCell="A105" workbookViewId="0">
      <selection activeCell="C128" sqref="C128"/>
    </sheetView>
  </sheetViews>
  <sheetFormatPr defaultRowHeight="15" x14ac:dyDescent="0.25"/>
  <cols>
    <col min="1" max="1" width="21.85546875" customWidth="1"/>
    <col min="2" max="2" width="17.7109375" customWidth="1"/>
    <col min="3" max="3" width="26.7109375" customWidth="1"/>
    <col min="4" max="4" width="10.85546875" bestFit="1" customWidth="1"/>
  </cols>
  <sheetData>
    <row r="1" spans="1:4" ht="18.75" x14ac:dyDescent="0.3">
      <c r="A1" s="70" t="s">
        <v>0</v>
      </c>
      <c r="B1" s="69">
        <v>43831</v>
      </c>
      <c r="C1" s="71">
        <v>23552.45</v>
      </c>
    </row>
    <row r="3" spans="1:4" x14ac:dyDescent="0.25">
      <c r="C3" s="71">
        <v>23552.45</v>
      </c>
      <c r="D3" t="s">
        <v>0</v>
      </c>
    </row>
    <row r="4" spans="1:4" ht="18.75" x14ac:dyDescent="0.3">
      <c r="A4" s="70" t="s">
        <v>1</v>
      </c>
    </row>
    <row r="5" spans="1:4" x14ac:dyDescent="0.25">
      <c r="A5" s="69">
        <v>43832</v>
      </c>
      <c r="B5" t="s">
        <v>6</v>
      </c>
      <c r="C5" s="71">
        <v>-2</v>
      </c>
      <c r="D5" t="s">
        <v>146</v>
      </c>
    </row>
    <row r="6" spans="1:4" x14ac:dyDescent="0.25">
      <c r="A6" s="69">
        <v>43832</v>
      </c>
      <c r="B6" t="s">
        <v>6</v>
      </c>
      <c r="C6" s="71">
        <v>-46.24</v>
      </c>
      <c r="D6" t="s">
        <v>145</v>
      </c>
    </row>
    <row r="7" spans="1:4" x14ac:dyDescent="0.25">
      <c r="A7" s="69">
        <v>43838</v>
      </c>
      <c r="B7" t="s">
        <v>6</v>
      </c>
      <c r="C7" s="71">
        <v>-55</v>
      </c>
      <c r="D7" t="s">
        <v>149</v>
      </c>
    </row>
    <row r="8" spans="1:4" x14ac:dyDescent="0.25">
      <c r="A8" s="69">
        <v>43845</v>
      </c>
      <c r="B8">
        <v>1535</v>
      </c>
      <c r="C8" s="71">
        <v>-300</v>
      </c>
      <c r="D8" t="s">
        <v>150</v>
      </c>
    </row>
    <row r="9" spans="1:4" x14ac:dyDescent="0.25">
      <c r="A9" s="69">
        <v>43846</v>
      </c>
      <c r="B9" t="s">
        <v>6</v>
      </c>
      <c r="C9" s="71">
        <v>-33.18</v>
      </c>
      <c r="D9" t="s">
        <v>145</v>
      </c>
    </row>
    <row r="10" spans="1:4" x14ac:dyDescent="0.25">
      <c r="A10" s="69">
        <v>43846</v>
      </c>
      <c r="B10" t="s">
        <v>6</v>
      </c>
      <c r="C10" s="71">
        <v>-29.35</v>
      </c>
      <c r="D10" t="s">
        <v>145</v>
      </c>
    </row>
    <row r="11" spans="1:4" x14ac:dyDescent="0.25">
      <c r="A11" s="69">
        <v>43859</v>
      </c>
      <c r="B11" t="s">
        <v>6</v>
      </c>
      <c r="C11" s="71">
        <v>-34.5</v>
      </c>
      <c r="D11" t="s">
        <v>152</v>
      </c>
    </row>
    <row r="12" spans="1:4" x14ac:dyDescent="0.25">
      <c r="A12" s="69">
        <v>43859</v>
      </c>
      <c r="B12" t="s">
        <v>6</v>
      </c>
      <c r="C12" s="71">
        <v>-34.5</v>
      </c>
      <c r="D12" t="s">
        <v>151</v>
      </c>
    </row>
    <row r="13" spans="1:4" ht="13.5" customHeight="1" x14ac:dyDescent="0.25">
      <c r="A13" s="69">
        <v>43861</v>
      </c>
      <c r="B13" t="s">
        <v>6</v>
      </c>
      <c r="C13" s="71">
        <v>-118.58</v>
      </c>
      <c r="D13" t="s">
        <v>153</v>
      </c>
    </row>
    <row r="14" spans="1:4" x14ac:dyDescent="0.25">
      <c r="A14" s="73"/>
      <c r="C14" s="71"/>
    </row>
    <row r="15" spans="1:4" x14ac:dyDescent="0.25">
      <c r="C15" s="71">
        <v>22899.1</v>
      </c>
      <c r="D15" t="s">
        <v>7</v>
      </c>
    </row>
    <row r="16" spans="1:4" x14ac:dyDescent="0.25">
      <c r="C16" s="71"/>
    </row>
    <row r="17" spans="1:4" x14ac:dyDescent="0.25">
      <c r="A17" s="69">
        <v>43862</v>
      </c>
      <c r="B17" t="s">
        <v>6</v>
      </c>
      <c r="C17" s="71">
        <v>-2</v>
      </c>
      <c r="D17" t="s">
        <v>154</v>
      </c>
    </row>
    <row r="18" spans="1:4" x14ac:dyDescent="0.25">
      <c r="A18" s="69">
        <v>43886</v>
      </c>
      <c r="B18">
        <v>1536</v>
      </c>
      <c r="C18" s="72">
        <v>-1230</v>
      </c>
      <c r="D18" t="s">
        <v>155</v>
      </c>
    </row>
    <row r="19" spans="1:4" x14ac:dyDescent="0.25">
      <c r="A19" s="69"/>
      <c r="C19" s="71"/>
    </row>
    <row r="20" spans="1:4" x14ac:dyDescent="0.25">
      <c r="A20" s="69"/>
      <c r="C20" s="71">
        <v>21667.1</v>
      </c>
      <c r="D20" t="s">
        <v>7</v>
      </c>
    </row>
    <row r="21" spans="1:4" x14ac:dyDescent="0.25">
      <c r="C21" s="71"/>
    </row>
    <row r="22" spans="1:4" x14ac:dyDescent="0.25">
      <c r="A22" s="69">
        <v>43891</v>
      </c>
      <c r="B22" t="s">
        <v>6</v>
      </c>
      <c r="C22" s="71">
        <v>-2</v>
      </c>
      <c r="D22" t="s">
        <v>146</v>
      </c>
    </row>
    <row r="23" spans="1:4" x14ac:dyDescent="0.25">
      <c r="A23" s="69">
        <v>43907</v>
      </c>
      <c r="B23">
        <v>1537</v>
      </c>
      <c r="C23" s="71">
        <v>-42.95</v>
      </c>
      <c r="D23" t="s">
        <v>145</v>
      </c>
    </row>
    <row r="24" spans="1:4" x14ac:dyDescent="0.25">
      <c r="A24" s="69">
        <v>43907</v>
      </c>
      <c r="B24">
        <v>1538</v>
      </c>
      <c r="C24" s="71">
        <v>-39.380000000000003</v>
      </c>
      <c r="D24" t="s">
        <v>145</v>
      </c>
    </row>
    <row r="25" spans="1:4" x14ac:dyDescent="0.25">
      <c r="A25" s="69">
        <v>43915</v>
      </c>
      <c r="B25" t="s">
        <v>6</v>
      </c>
      <c r="C25" s="71">
        <v>-34.5</v>
      </c>
      <c r="D25" t="s">
        <v>152</v>
      </c>
    </row>
    <row r="26" spans="1:4" x14ac:dyDescent="0.25">
      <c r="A26" s="69">
        <v>43915</v>
      </c>
      <c r="B26" t="s">
        <v>6</v>
      </c>
      <c r="C26" s="71">
        <v>-34.5</v>
      </c>
      <c r="D26" t="s">
        <v>156</v>
      </c>
    </row>
    <row r="27" spans="1:4" x14ac:dyDescent="0.25">
      <c r="A27" s="69">
        <v>43920</v>
      </c>
      <c r="B27" t="s">
        <v>16</v>
      </c>
      <c r="C27" s="71">
        <v>2325</v>
      </c>
      <c r="D27" t="s">
        <v>147</v>
      </c>
    </row>
    <row r="28" spans="1:4" x14ac:dyDescent="0.25">
      <c r="A28" s="69"/>
      <c r="C28" s="71"/>
    </row>
    <row r="29" spans="1:4" x14ac:dyDescent="0.25">
      <c r="A29" s="69"/>
      <c r="C29" s="71">
        <v>23838.77</v>
      </c>
      <c r="D29" t="s">
        <v>7</v>
      </c>
    </row>
    <row r="30" spans="1:4" x14ac:dyDescent="0.25">
      <c r="A30" s="69"/>
    </row>
    <row r="31" spans="1:4" x14ac:dyDescent="0.25">
      <c r="A31" s="69">
        <v>43923</v>
      </c>
      <c r="B31" t="s">
        <v>157</v>
      </c>
      <c r="C31" s="71">
        <v>-2</v>
      </c>
      <c r="D31" t="s">
        <v>158</v>
      </c>
    </row>
    <row r="32" spans="1:4" x14ac:dyDescent="0.25">
      <c r="A32" s="69">
        <v>43930</v>
      </c>
      <c r="B32">
        <v>1541</v>
      </c>
      <c r="C32" s="71">
        <v>-100</v>
      </c>
      <c r="D32" t="s">
        <v>159</v>
      </c>
    </row>
    <row r="33" spans="1:5" x14ac:dyDescent="0.25">
      <c r="A33" s="69">
        <v>43931</v>
      </c>
      <c r="B33" s="74">
        <v>1540</v>
      </c>
      <c r="C33" s="71">
        <v>-100</v>
      </c>
      <c r="D33" t="s">
        <v>160</v>
      </c>
    </row>
    <row r="34" spans="1:5" x14ac:dyDescent="0.25">
      <c r="A34" s="69">
        <v>43935</v>
      </c>
      <c r="B34" s="74" t="s">
        <v>16</v>
      </c>
      <c r="C34" s="71">
        <v>2850</v>
      </c>
      <c r="D34" t="s">
        <v>147</v>
      </c>
    </row>
    <row r="35" spans="1:5" x14ac:dyDescent="0.25">
      <c r="A35" s="69">
        <v>43942</v>
      </c>
      <c r="B35">
        <v>1542</v>
      </c>
      <c r="C35" s="71">
        <v>-92</v>
      </c>
      <c r="D35" t="s">
        <v>161</v>
      </c>
    </row>
    <row r="36" spans="1:5" x14ac:dyDescent="0.25">
      <c r="A36" s="69">
        <v>43943</v>
      </c>
      <c r="B36">
        <v>1543</v>
      </c>
      <c r="C36" s="71">
        <v>-17.46</v>
      </c>
      <c r="D36" t="s">
        <v>145</v>
      </c>
    </row>
    <row r="37" spans="1:5" x14ac:dyDescent="0.25">
      <c r="A37" s="69">
        <v>43943</v>
      </c>
      <c r="B37">
        <v>1544</v>
      </c>
      <c r="C37" s="72">
        <v>-17.98</v>
      </c>
      <c r="D37" t="s">
        <v>145</v>
      </c>
    </row>
    <row r="38" spans="1:5" x14ac:dyDescent="0.25">
      <c r="A38" s="69"/>
      <c r="C38" s="72"/>
    </row>
    <row r="39" spans="1:5" x14ac:dyDescent="0.25">
      <c r="A39" s="69"/>
      <c r="C39" s="71">
        <v>26359.33</v>
      </c>
      <c r="D39" t="s">
        <v>7</v>
      </c>
    </row>
    <row r="40" spans="1:5" x14ac:dyDescent="0.25">
      <c r="A40" s="69"/>
      <c r="C40" s="72"/>
    </row>
    <row r="41" spans="1:5" x14ac:dyDescent="0.25">
      <c r="A41" s="69">
        <v>43952</v>
      </c>
      <c r="B41" t="s">
        <v>6</v>
      </c>
      <c r="C41" s="71">
        <v>-2</v>
      </c>
      <c r="D41" t="s">
        <v>158</v>
      </c>
    </row>
    <row r="42" spans="1:5" x14ac:dyDescent="0.25">
      <c r="A42" s="69">
        <v>43958</v>
      </c>
      <c r="B42" t="s">
        <v>16</v>
      </c>
      <c r="C42" s="72">
        <v>2625</v>
      </c>
      <c r="D42" t="s">
        <v>147</v>
      </c>
    </row>
    <row r="43" spans="1:5" x14ac:dyDescent="0.25">
      <c r="A43" s="69">
        <v>43966</v>
      </c>
      <c r="B43" t="s">
        <v>16</v>
      </c>
      <c r="C43" s="71">
        <v>-1350</v>
      </c>
      <c r="D43" t="s">
        <v>148</v>
      </c>
    </row>
    <row r="44" spans="1:5" x14ac:dyDescent="0.25">
      <c r="A44" s="69">
        <v>43969</v>
      </c>
      <c r="B44" t="s">
        <v>16</v>
      </c>
      <c r="C44" s="72">
        <v>975</v>
      </c>
      <c r="D44" t="s">
        <v>147</v>
      </c>
    </row>
    <row r="45" spans="1:5" x14ac:dyDescent="0.25">
      <c r="A45" s="69">
        <v>43970</v>
      </c>
      <c r="B45" t="s">
        <v>6</v>
      </c>
      <c r="C45" s="71">
        <v>-18.22</v>
      </c>
      <c r="D45" t="s">
        <v>145</v>
      </c>
    </row>
    <row r="46" spans="1:5" x14ac:dyDescent="0.25">
      <c r="A46" s="69">
        <v>43970</v>
      </c>
      <c r="B46" t="s">
        <v>6</v>
      </c>
      <c r="C46" s="71">
        <v>-17.34</v>
      </c>
      <c r="D46" t="s">
        <v>145</v>
      </c>
    </row>
    <row r="47" spans="1:5" x14ac:dyDescent="0.25">
      <c r="A47" s="69">
        <v>43978</v>
      </c>
      <c r="B47" t="s">
        <v>6</v>
      </c>
      <c r="C47" s="71">
        <v>-34.5</v>
      </c>
      <c r="D47" t="s">
        <v>162</v>
      </c>
    </row>
    <row r="48" spans="1:5" x14ac:dyDescent="0.25">
      <c r="A48" s="69">
        <v>43978</v>
      </c>
      <c r="B48" t="s">
        <v>6</v>
      </c>
      <c r="C48" s="72" t="s">
        <v>164</v>
      </c>
      <c r="D48" t="s">
        <v>162</v>
      </c>
      <c r="E48" t="s">
        <v>163</v>
      </c>
    </row>
    <row r="49" spans="1:5" x14ac:dyDescent="0.25">
      <c r="A49" s="69"/>
      <c r="C49" s="71"/>
    </row>
    <row r="50" spans="1:5" x14ac:dyDescent="0.25">
      <c r="A50" s="69"/>
      <c r="C50" s="72"/>
      <c r="D50" s="71">
        <v>28502.77</v>
      </c>
      <c r="E50" t="s">
        <v>7</v>
      </c>
    </row>
    <row r="51" spans="1:5" x14ac:dyDescent="0.25">
      <c r="A51" s="69"/>
      <c r="C51" s="72"/>
    </row>
    <row r="52" spans="1:5" x14ac:dyDescent="0.25">
      <c r="A52" s="69">
        <v>43983</v>
      </c>
      <c r="B52" t="s">
        <v>6</v>
      </c>
      <c r="C52" s="71">
        <v>-2</v>
      </c>
      <c r="D52" t="s">
        <v>158</v>
      </c>
    </row>
    <row r="53" spans="1:5" x14ac:dyDescent="0.25">
      <c r="A53" s="69">
        <v>43983</v>
      </c>
      <c r="B53" t="s">
        <v>6</v>
      </c>
      <c r="C53" s="71">
        <v>-1000</v>
      </c>
      <c r="D53" t="s">
        <v>165</v>
      </c>
    </row>
    <row r="54" spans="1:5" x14ac:dyDescent="0.25">
      <c r="A54" s="69">
        <v>43983</v>
      </c>
      <c r="B54" t="s">
        <v>6</v>
      </c>
      <c r="C54" s="72">
        <v>-1350</v>
      </c>
      <c r="D54" t="s">
        <v>166</v>
      </c>
    </row>
    <row r="55" spans="1:5" x14ac:dyDescent="0.25">
      <c r="A55" s="69">
        <v>43984</v>
      </c>
      <c r="B55" t="s">
        <v>16</v>
      </c>
      <c r="C55" s="71">
        <v>5100</v>
      </c>
      <c r="D55" t="s">
        <v>147</v>
      </c>
    </row>
    <row r="56" spans="1:5" x14ac:dyDescent="0.25">
      <c r="A56" s="69">
        <v>43992</v>
      </c>
      <c r="B56" t="s">
        <v>16</v>
      </c>
      <c r="C56" s="72">
        <v>625</v>
      </c>
      <c r="D56" t="s">
        <v>147</v>
      </c>
    </row>
    <row r="57" spans="1:5" x14ac:dyDescent="0.25">
      <c r="A57" s="69">
        <v>43997</v>
      </c>
      <c r="B57" t="s">
        <v>6</v>
      </c>
      <c r="C57" s="71">
        <v>-119.76</v>
      </c>
      <c r="D57" t="s">
        <v>167</v>
      </c>
    </row>
    <row r="58" spans="1:5" x14ac:dyDescent="0.25">
      <c r="A58" s="69">
        <v>43997</v>
      </c>
      <c r="B58" t="s">
        <v>6</v>
      </c>
      <c r="C58" s="71">
        <v>-76.31</v>
      </c>
      <c r="D58" t="s">
        <v>168</v>
      </c>
    </row>
    <row r="59" spans="1:5" x14ac:dyDescent="0.25">
      <c r="A59" s="69">
        <v>43998</v>
      </c>
      <c r="B59" t="s">
        <v>16</v>
      </c>
      <c r="C59" s="71">
        <v>275</v>
      </c>
      <c r="D59" t="s">
        <v>147</v>
      </c>
    </row>
    <row r="60" spans="1:5" x14ac:dyDescent="0.25">
      <c r="A60" s="69">
        <v>44000</v>
      </c>
      <c r="B60" t="s">
        <v>6</v>
      </c>
      <c r="C60" s="71">
        <v>-17.28</v>
      </c>
      <c r="D60" t="s">
        <v>145</v>
      </c>
    </row>
    <row r="61" spans="1:5" x14ac:dyDescent="0.25">
      <c r="A61" s="69">
        <v>44000</v>
      </c>
      <c r="B61" t="s">
        <v>6</v>
      </c>
      <c r="C61" s="71">
        <v>-18.27</v>
      </c>
      <c r="D61" t="s">
        <v>145</v>
      </c>
    </row>
    <row r="62" spans="1:5" x14ac:dyDescent="0.25">
      <c r="A62" s="69">
        <v>44012</v>
      </c>
      <c r="B62" t="s">
        <v>16</v>
      </c>
      <c r="C62" s="72">
        <v>150</v>
      </c>
      <c r="D62" t="s">
        <v>147</v>
      </c>
    </row>
    <row r="63" spans="1:5" x14ac:dyDescent="0.25">
      <c r="C63" s="71"/>
    </row>
    <row r="64" spans="1:5" x14ac:dyDescent="0.25">
      <c r="C64" t="s">
        <v>7</v>
      </c>
      <c r="D64" s="71">
        <v>32069.15</v>
      </c>
    </row>
    <row r="65" spans="1:4" x14ac:dyDescent="0.25">
      <c r="C65" s="71"/>
    </row>
    <row r="66" spans="1:4" x14ac:dyDescent="0.25">
      <c r="A66" s="69"/>
      <c r="C66" s="72"/>
    </row>
    <row r="67" spans="1:4" x14ac:dyDescent="0.25">
      <c r="A67" s="69">
        <v>44013</v>
      </c>
      <c r="B67" t="s">
        <v>6</v>
      </c>
      <c r="C67" s="71">
        <v>-2</v>
      </c>
      <c r="D67" t="s">
        <v>169</v>
      </c>
    </row>
    <row r="68" spans="1:4" x14ac:dyDescent="0.25">
      <c r="A68" s="69">
        <v>44019</v>
      </c>
      <c r="B68" t="s">
        <v>6</v>
      </c>
      <c r="C68" s="72">
        <v>-1350</v>
      </c>
      <c r="D68" t="s">
        <v>170</v>
      </c>
    </row>
    <row r="69" spans="1:4" x14ac:dyDescent="0.25">
      <c r="A69" s="69">
        <v>44019</v>
      </c>
      <c r="B69" t="s">
        <v>6</v>
      </c>
      <c r="C69" s="72">
        <v>-85</v>
      </c>
      <c r="D69" t="s">
        <v>171</v>
      </c>
    </row>
    <row r="70" spans="1:4" x14ac:dyDescent="0.25">
      <c r="A70" s="69">
        <v>44026</v>
      </c>
      <c r="B70" t="s">
        <v>6</v>
      </c>
      <c r="C70" s="71">
        <v>-485</v>
      </c>
      <c r="D70" t="s">
        <v>172</v>
      </c>
    </row>
    <row r="71" spans="1:4" x14ac:dyDescent="0.25">
      <c r="A71" s="69">
        <v>44027</v>
      </c>
      <c r="B71">
        <v>1545</v>
      </c>
      <c r="C71" s="71">
        <v>-220</v>
      </c>
      <c r="D71" t="s">
        <v>176</v>
      </c>
    </row>
    <row r="72" spans="1:4" x14ac:dyDescent="0.25">
      <c r="A72" s="69">
        <v>44029</v>
      </c>
      <c r="B72" t="s">
        <v>6</v>
      </c>
      <c r="C72" s="71">
        <v>-17.18</v>
      </c>
      <c r="D72" t="s">
        <v>145</v>
      </c>
    </row>
    <row r="73" spans="1:4" x14ac:dyDescent="0.25">
      <c r="A73" s="69">
        <v>44029</v>
      </c>
      <c r="B73" t="s">
        <v>6</v>
      </c>
      <c r="C73" s="71">
        <v>-17.690000000000001</v>
      </c>
      <c r="D73" t="s">
        <v>173</v>
      </c>
    </row>
    <row r="74" spans="1:4" x14ac:dyDescent="0.25">
      <c r="A74" s="69">
        <v>44033</v>
      </c>
      <c r="B74" t="s">
        <v>16</v>
      </c>
      <c r="C74" s="71">
        <v>375</v>
      </c>
      <c r="D74" t="s">
        <v>11</v>
      </c>
    </row>
    <row r="75" spans="1:4" x14ac:dyDescent="0.25">
      <c r="A75" s="69">
        <v>44043</v>
      </c>
      <c r="B75" t="s">
        <v>6</v>
      </c>
      <c r="C75" s="71">
        <v>-1350</v>
      </c>
      <c r="D75" t="s">
        <v>170</v>
      </c>
    </row>
    <row r="76" spans="1:4" x14ac:dyDescent="0.25">
      <c r="A76" s="69">
        <v>44043</v>
      </c>
      <c r="B76" t="s">
        <v>6</v>
      </c>
      <c r="C76" s="71">
        <v>-64.260000000000005</v>
      </c>
      <c r="D76" t="s">
        <v>174</v>
      </c>
    </row>
    <row r="77" spans="1:4" x14ac:dyDescent="0.25">
      <c r="A77" s="69">
        <v>44043</v>
      </c>
      <c r="B77" t="s">
        <v>6</v>
      </c>
      <c r="C77" s="71">
        <v>-59.3</v>
      </c>
      <c r="D77" t="s">
        <v>175</v>
      </c>
    </row>
    <row r="78" spans="1:4" x14ac:dyDescent="0.25">
      <c r="A78" s="69"/>
      <c r="C78" s="71"/>
    </row>
    <row r="79" spans="1:4" x14ac:dyDescent="0.25">
      <c r="A79" s="69"/>
      <c r="B79" t="s">
        <v>7</v>
      </c>
      <c r="C79" s="71" t="s">
        <v>177</v>
      </c>
    </row>
    <row r="80" spans="1:4" x14ac:dyDescent="0.25">
      <c r="A80" s="69"/>
      <c r="C80" s="71"/>
    </row>
    <row r="81" spans="1:4" x14ac:dyDescent="0.25">
      <c r="A81" s="69"/>
      <c r="C81" s="71"/>
    </row>
    <row r="82" spans="1:4" x14ac:dyDescent="0.25">
      <c r="A82" s="69">
        <v>44044</v>
      </c>
      <c r="B82" t="s">
        <v>6</v>
      </c>
      <c r="C82" s="71">
        <v>-2</v>
      </c>
      <c r="D82" t="s">
        <v>169</v>
      </c>
    </row>
    <row r="83" spans="1:4" x14ac:dyDescent="0.25">
      <c r="A83" s="69">
        <v>44064</v>
      </c>
      <c r="B83">
        <v>1546</v>
      </c>
      <c r="C83" s="71">
        <v>-313.61</v>
      </c>
      <c r="D83" t="s">
        <v>178</v>
      </c>
    </row>
    <row r="84" spans="1:4" x14ac:dyDescent="0.25">
      <c r="A84" s="69">
        <v>44068</v>
      </c>
      <c r="B84" t="s">
        <v>6</v>
      </c>
      <c r="C84" s="71">
        <v>-16.5</v>
      </c>
      <c r="D84" t="s">
        <v>179</v>
      </c>
    </row>
    <row r="85" spans="1:4" x14ac:dyDescent="0.25">
      <c r="A85" s="69">
        <v>44069</v>
      </c>
      <c r="B85" t="s">
        <v>6</v>
      </c>
      <c r="C85" s="71">
        <v>-16.559999999999999</v>
      </c>
      <c r="D85" t="s">
        <v>145</v>
      </c>
    </row>
    <row r="86" spans="1:4" x14ac:dyDescent="0.25">
      <c r="A86" s="69">
        <v>44069</v>
      </c>
      <c r="B86" t="s">
        <v>6</v>
      </c>
      <c r="C86" s="71">
        <v>-17.559999999999999</v>
      </c>
      <c r="D86" t="s">
        <v>145</v>
      </c>
    </row>
    <row r="87" spans="1:4" x14ac:dyDescent="0.25">
      <c r="A87" s="69">
        <v>44068</v>
      </c>
      <c r="B87" t="s">
        <v>16</v>
      </c>
      <c r="C87" s="71">
        <v>600</v>
      </c>
      <c r="D87" t="s">
        <v>11</v>
      </c>
    </row>
    <row r="88" spans="1:4" x14ac:dyDescent="0.25">
      <c r="A88" s="69"/>
      <c r="C88" s="72"/>
    </row>
    <row r="89" spans="1:4" x14ac:dyDescent="0.25">
      <c r="A89" s="69"/>
      <c r="B89" t="s">
        <v>7</v>
      </c>
      <c r="C89" s="71">
        <v>29027.49</v>
      </c>
    </row>
    <row r="90" spans="1:4" x14ac:dyDescent="0.25">
      <c r="A90" s="69"/>
      <c r="C90" s="71"/>
    </row>
    <row r="91" spans="1:4" x14ac:dyDescent="0.25">
      <c r="A91" s="69"/>
      <c r="C91" s="71"/>
    </row>
    <row r="92" spans="1:4" x14ac:dyDescent="0.25">
      <c r="A92" s="69">
        <v>44076</v>
      </c>
      <c r="B92" t="s">
        <v>6</v>
      </c>
      <c r="C92" s="71">
        <v>-2</v>
      </c>
      <c r="D92" t="s">
        <v>158</v>
      </c>
    </row>
    <row r="93" spans="1:4" x14ac:dyDescent="0.25">
      <c r="A93" s="69">
        <v>44076</v>
      </c>
      <c r="B93" t="s">
        <v>6</v>
      </c>
      <c r="C93" s="71">
        <v>-1350</v>
      </c>
      <c r="D93" t="s">
        <v>180</v>
      </c>
    </row>
    <row r="94" spans="1:4" x14ac:dyDescent="0.25">
      <c r="A94" s="69">
        <v>44076</v>
      </c>
      <c r="B94" t="s">
        <v>6</v>
      </c>
      <c r="C94" s="71">
        <v>-1350</v>
      </c>
      <c r="D94" t="s">
        <v>181</v>
      </c>
    </row>
    <row r="95" spans="1:4" x14ac:dyDescent="0.25">
      <c r="A95" s="69">
        <v>44076</v>
      </c>
      <c r="B95" t="s">
        <v>6</v>
      </c>
      <c r="C95" s="71">
        <v>-325</v>
      </c>
      <c r="D95" t="s">
        <v>182</v>
      </c>
    </row>
    <row r="96" spans="1:4" x14ac:dyDescent="0.25">
      <c r="A96" s="69">
        <v>44098</v>
      </c>
      <c r="B96" t="s">
        <v>183</v>
      </c>
      <c r="C96" s="71">
        <v>-74.180000000000007</v>
      </c>
      <c r="D96" t="s">
        <v>184</v>
      </c>
    </row>
    <row r="97" spans="1:4" x14ac:dyDescent="0.25">
      <c r="A97" s="69">
        <v>44098</v>
      </c>
      <c r="B97" t="s">
        <v>6</v>
      </c>
      <c r="C97" s="71">
        <v>-74.180000000000007</v>
      </c>
      <c r="D97" t="s">
        <v>185</v>
      </c>
    </row>
    <row r="98" spans="1:4" x14ac:dyDescent="0.25">
      <c r="A98" s="69">
        <v>44102</v>
      </c>
      <c r="B98" t="s">
        <v>6</v>
      </c>
      <c r="C98" s="71">
        <v>-16.61</v>
      </c>
      <c r="D98" t="s">
        <v>145</v>
      </c>
    </row>
    <row r="99" spans="1:4" x14ac:dyDescent="0.25">
      <c r="A99" s="69">
        <v>44102</v>
      </c>
      <c r="B99" t="s">
        <v>6</v>
      </c>
      <c r="C99" s="71">
        <v>-17.52</v>
      </c>
      <c r="D99" t="s">
        <v>145</v>
      </c>
    </row>
    <row r="100" spans="1:4" x14ac:dyDescent="0.25">
      <c r="A100" s="69">
        <v>44102</v>
      </c>
      <c r="B100" t="s">
        <v>16</v>
      </c>
      <c r="C100" s="71">
        <v>75</v>
      </c>
      <c r="D100" t="s">
        <v>11</v>
      </c>
    </row>
    <row r="101" spans="1:4" x14ac:dyDescent="0.25">
      <c r="A101" s="69"/>
      <c r="C101" s="71"/>
    </row>
    <row r="102" spans="1:4" x14ac:dyDescent="0.25">
      <c r="A102" s="69"/>
      <c r="B102" t="s">
        <v>7</v>
      </c>
      <c r="C102" s="71">
        <v>25893</v>
      </c>
    </row>
    <row r="103" spans="1:4" x14ac:dyDescent="0.25">
      <c r="A103" s="69"/>
      <c r="C103" s="72"/>
    </row>
    <row r="104" spans="1:4" x14ac:dyDescent="0.25">
      <c r="A104" s="69"/>
      <c r="C104" s="72"/>
    </row>
    <row r="105" spans="1:4" x14ac:dyDescent="0.25">
      <c r="A105" s="69">
        <v>44105</v>
      </c>
      <c r="B105" s="71" t="s">
        <v>6</v>
      </c>
      <c r="C105" s="71">
        <v>-2</v>
      </c>
      <c r="D105" t="s">
        <v>169</v>
      </c>
    </row>
    <row r="106" spans="1:4" x14ac:dyDescent="0.25">
      <c r="A106" s="69">
        <v>44109</v>
      </c>
      <c r="B106" t="s">
        <v>6</v>
      </c>
      <c r="C106" s="71">
        <v>-1350</v>
      </c>
      <c r="D106" t="s">
        <v>148</v>
      </c>
    </row>
    <row r="108" spans="1:4" x14ac:dyDescent="0.25">
      <c r="B108" t="s">
        <v>7</v>
      </c>
      <c r="C108" s="71">
        <v>24541</v>
      </c>
    </row>
    <row r="109" spans="1:4" x14ac:dyDescent="0.25">
      <c r="A109" s="69"/>
      <c r="C109" s="71"/>
    </row>
    <row r="110" spans="1:4" x14ac:dyDescent="0.25">
      <c r="A110" s="69"/>
      <c r="C110" s="71"/>
    </row>
    <row r="111" spans="1:4" x14ac:dyDescent="0.25">
      <c r="A111" s="69">
        <v>44136</v>
      </c>
      <c r="B111" t="s">
        <v>6</v>
      </c>
      <c r="C111" s="71">
        <v>-2</v>
      </c>
      <c r="D111" t="s">
        <v>169</v>
      </c>
    </row>
    <row r="112" spans="1:4" x14ac:dyDescent="0.25">
      <c r="A112" s="69">
        <v>44138</v>
      </c>
      <c r="B112" t="s">
        <v>6</v>
      </c>
      <c r="C112" s="71">
        <v>-17.91</v>
      </c>
      <c r="D112" t="s">
        <v>145</v>
      </c>
    </row>
    <row r="113" spans="1:4" x14ac:dyDescent="0.25">
      <c r="A113" s="69">
        <v>44138</v>
      </c>
      <c r="B113" t="s">
        <v>6</v>
      </c>
      <c r="C113" s="71">
        <v>-19.239999999999998</v>
      </c>
      <c r="D113" t="s">
        <v>145</v>
      </c>
    </row>
    <row r="114" spans="1:4" x14ac:dyDescent="0.25">
      <c r="A114" s="69">
        <v>44159</v>
      </c>
      <c r="B114">
        <v>1547</v>
      </c>
      <c r="C114" s="72">
        <v>-180</v>
      </c>
      <c r="D114" t="s">
        <v>186</v>
      </c>
    </row>
    <row r="115" spans="1:4" x14ac:dyDescent="0.25">
      <c r="A115" s="69">
        <v>44160</v>
      </c>
      <c r="B115" t="s">
        <v>6</v>
      </c>
      <c r="C115" s="71">
        <v>-79.14</v>
      </c>
      <c r="D115" t="s">
        <v>187</v>
      </c>
    </row>
    <row r="116" spans="1:4" x14ac:dyDescent="0.25">
      <c r="A116" s="69">
        <v>44160</v>
      </c>
      <c r="B116" t="s">
        <v>6</v>
      </c>
      <c r="C116" s="71">
        <v>-64.260000000000005</v>
      </c>
      <c r="D116" t="s">
        <v>187</v>
      </c>
    </row>
    <row r="117" spans="1:4" x14ac:dyDescent="0.25">
      <c r="A117" s="69">
        <v>44162</v>
      </c>
      <c r="B117">
        <v>1548</v>
      </c>
      <c r="C117" s="71">
        <v>-501.38</v>
      </c>
      <c r="D117" t="s">
        <v>188</v>
      </c>
    </row>
    <row r="118" spans="1:4" x14ac:dyDescent="0.25">
      <c r="A118" s="69"/>
      <c r="C118" s="71"/>
    </row>
    <row r="119" spans="1:4" x14ac:dyDescent="0.25">
      <c r="A119" s="69"/>
      <c r="B119" t="s">
        <v>7</v>
      </c>
      <c r="C119" s="71">
        <v>23677.15</v>
      </c>
    </row>
    <row r="120" spans="1:4" x14ac:dyDescent="0.25">
      <c r="A120" s="69"/>
    </row>
    <row r="121" spans="1:4" x14ac:dyDescent="0.25">
      <c r="A121" s="69">
        <v>44166</v>
      </c>
      <c r="B121" t="s">
        <v>6</v>
      </c>
      <c r="C121" s="71">
        <v>-2</v>
      </c>
      <c r="D121" t="s">
        <v>169</v>
      </c>
    </row>
    <row r="122" spans="1:4" x14ac:dyDescent="0.25">
      <c r="A122" s="69">
        <v>44179</v>
      </c>
      <c r="B122" t="s">
        <v>6</v>
      </c>
      <c r="C122" s="71">
        <v>-216.22</v>
      </c>
      <c r="D122" t="s">
        <v>189</v>
      </c>
    </row>
    <row r="123" spans="1:4" x14ac:dyDescent="0.25">
      <c r="A123" s="69">
        <v>44181</v>
      </c>
      <c r="B123" t="s">
        <v>6</v>
      </c>
      <c r="C123" s="71">
        <v>-41.79</v>
      </c>
      <c r="D123" t="s">
        <v>145</v>
      </c>
    </row>
    <row r="124" spans="1:4" x14ac:dyDescent="0.25">
      <c r="A124" s="69">
        <v>44181</v>
      </c>
      <c r="B124" t="s">
        <v>6</v>
      </c>
      <c r="C124" s="71">
        <v>-44.18</v>
      </c>
      <c r="D124" t="s">
        <v>145</v>
      </c>
    </row>
    <row r="125" spans="1:4" x14ac:dyDescent="0.25">
      <c r="A125" s="69">
        <v>44181</v>
      </c>
      <c r="B125" t="s">
        <v>6</v>
      </c>
      <c r="C125" s="72">
        <v>-20</v>
      </c>
      <c r="D125" t="s">
        <v>190</v>
      </c>
    </row>
    <row r="127" spans="1:4" x14ac:dyDescent="0.25">
      <c r="B127" t="s">
        <v>191</v>
      </c>
      <c r="C127" s="71">
        <v>23352.959999999999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 by month</vt:lpstr>
      <vt:lpstr>2017 1120H sorted</vt:lpstr>
      <vt:lpstr>2016 1120H sorted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raslobin@att.net</dc:creator>
  <cp:lastModifiedBy>JFirestone</cp:lastModifiedBy>
  <cp:lastPrinted>2018-01-28T17:21:59Z</cp:lastPrinted>
  <dcterms:created xsi:type="dcterms:W3CDTF">2013-01-20T17:18:52Z</dcterms:created>
  <dcterms:modified xsi:type="dcterms:W3CDTF">2021-01-21T00:22:21Z</dcterms:modified>
</cp:coreProperties>
</file>