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75" windowWidth="11100" windowHeight="600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<sst xmlns="http://schemas.openxmlformats.org/spreadsheetml/2006/main" count="1878" uniqueCount="639">
  <si>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</si>
  <si>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</si>
  <si>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</si>
  <si>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</si>
  <si>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</si>
  <si>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</si>
  <si>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</si>
  <si>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</si>
  <si>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</si>
  <si>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</si>
  <si>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</si>
  <si>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</si>
  <si>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</si>
  <si>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</si>
  <si>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</si>
  <si>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</si>
  <si>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</si>
  <si>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</si>
  <si>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</si>
  <si>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</si>
  <si>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</si>
  <si>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</si>
  <si>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</si>
  <si>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</si>
  <si>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</si>
  <si>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</si>
  <si>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</si>
  <si>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</si>
  <si>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</si>
  <si>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</si>
  <si>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</si>
  <si>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</si>
  <si>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</si>
  <si>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</si>
  <si>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</si>
  <si>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</si>
  <si>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</si>
  <si>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</si>
  <si>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</si>
  <si>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</si>
  <si>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</si>
  <si>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</si>
  <si>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</si>
  <si>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</si>
  <si>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</si>
  <si>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</si>
  <si>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</si>
  <si>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</si>
  <si>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</si>
  <si>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</si>
  <si>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</si>
  <si>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</si>
  <si>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</si>
  <si>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</si>
  <si>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</si>
  <si>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</si>
  <si>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</si>
  <si>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</si>
  <si>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</si>
  <si>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</si>
  <si>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</si>
  <si>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</si>
  <si>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</si>
  <si>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</si>
  <si>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</si>
  <si>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</si>
  <si>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</si>
  <si>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</si>
  <si>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</si>
  <si>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</si>
  <si>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</si>
  <si>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</si>
  <si>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</si>
  <si>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</si>
  <si>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</si>
  <si>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</si>
  <si>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</si>
  <si>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</si>
  <si>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</si>
  <si>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</si>
  <si>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</si>
  <si>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</si>
  <si>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</si>
  <si>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</si>
  <si>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</si>
  <si>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</si>
  <si>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</si>
  <si>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</si>
  <si>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</si>
  <si>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</si>
  <si>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</si>
  <si>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</si>
  <si>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</si>
  <si>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</si>
  <si>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</si>
  <si>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</si>
  <si>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</si>
  <si>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</si>
  <si>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</si>
  <si>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</si>
  <si>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</si>
  <si>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</si>
  <si>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</si>
  <si>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</si>
  <si>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</si>
  <si>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</si>
  <si>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</si>
  <si>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</si>
  <si>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</si>
  <si>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</si>
  <si>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</si>
  <si>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</si>
  <si>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</si>
  <si>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</si>
  <si>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</si>
  <si>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</si>
  <si>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</si>
  <si>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</si>
  <si>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</si>
  <si>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</si>
  <si>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</si>
  <si>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</si>
  <si>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</si>
  <si>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</si>
  <si>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</si>
  <si>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</si>
  <si>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</si>
  <si>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</si>
  <si>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</si>
  <si>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</si>
  <si>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</si>
  <si>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</si>
  <si>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</si>
  <si>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</si>
  <si>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</si>
  <si>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</si>
  <si>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</si>
  <si>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</si>
  <si>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</si>
  <si>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</si>
  <si>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</si>
  <si>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</si>
  <si>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</si>
  <si>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</si>
  <si>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</si>
  <si>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</si>
  <si>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</si>
  <si>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</si>
  <si>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</si>
  <si>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</si>
  <si>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</si>
  <si>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</si>
  <si>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</si>
  <si>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</si>
  <si>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</si>
  <si>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</si>
  <si>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</si>
  <si>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</si>
  <si>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</si>
  <si>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</si>
  <si>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</si>
  <si>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</si>
  <si>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</si>
  <si>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</si>
  <si>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</si>
  <si>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</si>
  <si>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</si>
  <si>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</si>
  <si>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</si>
  <si>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</si>
  <si>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</si>
  <si>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</si>
  <si>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</si>
  <si>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</si>
  <si>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</si>
  <si>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</si>
  <si>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</si>
  <si>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</si>
  <si>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</si>
  <si>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</si>
  <si>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</si>
  <si>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</si>
  <si>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</si>
  <si>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</si>
  <si>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</si>
  <si>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</si>
  <si>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</si>
  <si>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</si>
  <si>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</si>
  <si>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</si>
  <si>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</si>
  <si>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</si>
  <si>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</si>
  <si>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</si>
  <si>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</si>
  <si>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</si>
  <si>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</si>
  <si>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</si>
  <si>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</si>
  <si>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</si>
  <si>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</si>
  <si>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</si>
  <si>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</si>
  <si>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</si>
  <si>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</si>
  <si>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</si>
  <si>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</si>
  <si>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</si>
  <si>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</si>
  <si>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</si>
  <si>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</si>
  <si>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</si>
  <si>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</si>
  <si>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</si>
  <si>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</si>
  <si>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</si>
  <si>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</si>
  <si>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</si>
  <si>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</si>
  <si>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</si>
  <si>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</si>
  <si>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</si>
  <si>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</si>
  <si>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</si>
  <si>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</si>
  <si>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</si>
  <si>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</si>
  <si>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</si>
  <si>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</si>
  <si>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</si>
  <si>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</si>
  <si>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</si>
  <si>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</si>
  <si>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</si>
  <si>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</si>
  <si>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</si>
  <si>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</si>
  <si>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</si>
  <si>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</si>
  <si>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</si>
  <si>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</si>
  <si>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</si>
  <si>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</si>
  <si>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</si>
  <si>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</si>
  <si>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</si>
  <si>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</si>
  <si>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</si>
  <si>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</si>
  <si>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</si>
  <si>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</si>
  <si>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</si>
  <si>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</si>
  <si>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</si>
  <si>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</si>
  <si>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</si>
  <si>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</si>
  <si>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</si>
  <si>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</si>
  <si>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</si>
  <si>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</si>
  <si>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</si>
  <si>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</si>
  <si>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</si>
  <si>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</si>
  <si>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</si>
  <si>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</si>
  <si>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</si>
  <si>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</si>
  <si>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</si>
  <si>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</si>
  <si>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</si>
  <si>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</si>
  <si>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</si>
  <si>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</si>
  <si>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</si>
  <si>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</si>
  <si>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</si>
  <si>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</si>
  <si>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</si>
  <si>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</si>
  <si>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</si>
  <si>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</si>
  <si>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</si>
  <si>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</si>
  <si>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</si>
  <si>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</si>
  <si>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</si>
  <si>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</si>
  <si>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</si>
  <si>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</si>
  <si>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</si>
  <si>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</si>
  <si>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</si>
  <si>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</si>
  <si>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</si>
  <si>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</si>
  <si>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</si>
  <si>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</si>
  <si>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</si>
  <si>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</si>
  <si>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</si>
  <si>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</si>
  <si>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</si>
  <si>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</si>
  <si>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</si>
  <si>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</si>
  <si>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</si>
  <si>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</si>
  <si>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</si>
  <si>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</si>
  <si>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</si>
  <si>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</si>
  <si>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</si>
  <si>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</si>
  <si>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</si>
  <si>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</si>
  <si>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</si>
  <si>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</si>
  <si>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</si>
  <si>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</si>
  <si>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</si>
  <si>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</si>
  <si>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</si>
  <si>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</si>
  <si>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</si>
  <si>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</si>
  <si>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</si>
  <si>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</si>
  <si>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</si>
  <si>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</si>
  <si>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</si>
  <si>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</si>
  <si>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</si>
  <si>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</si>
  <si>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</si>
  <si>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</si>
  <si>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</si>
  <si>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</si>
  <si>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</si>
  <si>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</si>
  <si>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</si>
  <si>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</si>
  <si>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</si>
  <si>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</si>
  <si>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</si>
  <si>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</si>
  <si>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</si>
  <si>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</si>
  <si>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</si>
  <si>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</si>
  <si>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</si>
  <si>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</si>
  <si>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</si>
  <si>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</si>
  <si>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</si>
  <si>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</si>
  <si>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</si>
  <si>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</si>
  <si>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</si>
  <si>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</si>
  <si>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</si>
  <si>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</si>
  <si>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</si>
  <si>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</si>
  <si>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</si>
  <si>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</si>
  <si>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</si>
  <si>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</si>
  <si>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</si>
  <si>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</si>
  <si>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</si>
  <si>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</si>
  <si>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</si>
  <si>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</si>
  <si>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</si>
  <si>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</si>
  <si>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</si>
  <si>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</si>
  <si>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</si>
  <si>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</si>
  <si>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</si>
  <si>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</si>
  <si>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</si>
  <si>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</si>
  <si>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</si>
  <si>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</si>
  <si>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</si>
  <si>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</si>
  <si>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</si>
  <si>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</si>
  <si>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</si>
  <si>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</si>
  <si>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</si>
  <si>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</si>
  <si>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</si>
  <si>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</si>
  <si>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</si>
  <si>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</si>
  <si>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</si>
  <si>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</si>
  <si>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</si>
  <si>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</si>
  <si>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</si>
  <si>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</si>
  <si>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</si>
  <si>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</si>
  <si>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</si>
  <si>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</si>
  <si>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</si>
  <si>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</si>
  <si>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</si>
  <si>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</si>
  <si>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</si>
  <si>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</si>
  <si>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</si>
  <si>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</si>
  <si>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</si>
  <si>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</si>
  <si>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</si>
  <si>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</si>
  <si>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</si>
  <si>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</si>
  <si>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</si>
  <si>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</si>
  <si>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</si>
  <si>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</si>
  <si>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</si>
  <si>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</si>
  <si>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</si>
  <si>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</si>
  <si>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</si>
  <si>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</si>
  <si>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</si>
  <si>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</si>
  <si>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</si>
  <si>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</si>
  <si>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</si>
  <si>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</si>
  <si>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</si>
  <si>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</si>
  <si>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</si>
  <si>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</si>
  <si>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</si>
  <si>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</si>
  <si>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</si>
  <si>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</si>
  <si>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</si>
  <si>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</si>
  <si>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</si>
  <si>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</si>
  <si>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</si>
  <si>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</si>
  <si>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</si>
  <si>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</si>
  <si>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</si>
  <si>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</si>
  <si>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</si>
  <si>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</si>
  <si>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</si>
  <si>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</si>
  <si>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</si>
  <si>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</si>
  <si>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</si>
  <si>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</si>
  <si>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</si>
  <si>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</si>
  <si>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</si>
  <si>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</si>
  <si>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</si>
  <si>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</si>
  <si>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</si>
  <si>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</si>
  <si>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</si>
  <si>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</si>
  <si>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</si>
  <si>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</si>
  <si>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</si>
  <si>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</si>
  <si>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</si>
  <si>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</si>
  <si>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</si>
  <si>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</si>
  <si>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</si>
  <si>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</si>
  <si>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</si>
  <si>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</si>
  <si>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</si>
  <si>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</si>
  <si>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</si>
  <si>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</si>
  <si>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</si>
  <si>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</si>
  <si>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</si>
  <si>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</si>
  <si>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</si>
  <si>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</si>
  <si>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</si>
  <si>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</si>
  <si>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</si>
  <si>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</si>
  <si>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</si>
  <si>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</si>
  <si>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</si>
  <si>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</si>
  <si>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</si>
  <si>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</si>
  <si>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</si>
  <si>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</si>
  <si>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</si>
  <si>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</si>
  <si>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</si>
  <si>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</si>
  <si>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</si>
  <si>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</si>
  <si>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</si>
  <si>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</si>
  <si>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</si>
  <si>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</si>
  <si>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</si>
  <si>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</si>
  <si>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</si>
  <si>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</si>
  <si>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</si>
  <si>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</si>
  <si>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</si>
  <si>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</si>
  <si>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</si>
  <si>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</si>
  <si>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</si>
  <si>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</si>
  <si>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</si>
  <si>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</si>
  <si>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</si>
  <si>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</si>
  <si>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</si>
  <si>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</si>
  <si>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</si>
  <si>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</si>
  <si>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</si>
  <si>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</si>
  <si>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</si>
  <si>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</si>
  <si>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</si>
  <si>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</si>
  <si>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</si>
  <si>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</si>
  <si>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</si>
  <si>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</si>
  <si>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</si>
  <si>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</si>
  <si>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</si>
  <si>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</si>
  <si>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</si>
  <si>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</si>
  <si>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</si>
  <si>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Comm Dev Corp of NE IN</t>
  </si>
  <si>
    <t xml:space="preserve">CEDCO Small Bus Dev Corp </t>
  </si>
  <si>
    <t>EDC of San Juan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</si>
  <si>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</si>
  <si>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</si>
  <si>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</si>
  <si>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</si>
  <si>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</si>
  <si>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</si>
  <si>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</si>
  <si>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</si>
  <si>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</si>
  <si>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</si>
  <si>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</si>
  <si>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</si>
  <si>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</si>
  <si>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</si>
  <si>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</si>
  <si>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</si>
  <si>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</si>
  <si>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</si>
  <si>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</si>
  <si>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Pennsylvania Community Development</t>
  </si>
  <si>
    <t>03-704</t>
  </si>
  <si>
    <t>Alabama Commun Devel Corp</t>
  </si>
  <si>
    <t>04-702</t>
  </si>
  <si>
    <t>Southeast Kentucky Econ Dev</t>
  </si>
  <si>
    <t>Brownsville Local Development Company</t>
  </si>
  <si>
    <t>07-705</t>
  </si>
  <si>
    <t>Community Development Resource</t>
  </si>
  <si>
    <t>09-708</t>
  </si>
  <si>
    <t>So Cal CDC</t>
  </si>
  <si>
    <t>-</t>
  </si>
  <si>
    <t>05-711</t>
  </si>
  <si>
    <t>Wessex 504 Corporation</t>
  </si>
  <si>
    <t>08-707</t>
  </si>
  <si>
    <t>Lewis &amp; Clark CDC</t>
  </si>
  <si>
    <t>04-710</t>
  </si>
  <si>
    <t>Statewide CDC</t>
  </si>
  <si>
    <t>FY 13</t>
  </si>
  <si>
    <t>to 5-31-13</t>
  </si>
  <si>
    <t>09-709</t>
  </si>
  <si>
    <t>Hawaii Community Reinvestment Corp</t>
  </si>
  <si>
    <t>Lehigh Valley CDC</t>
  </si>
  <si>
    <t>Lone Star State Capital Corp</t>
  </si>
  <si>
    <t>06-706</t>
  </si>
  <si>
    <t>Pine Tree State CDC</t>
  </si>
  <si>
    <t>01-712</t>
  </si>
  <si>
    <t>Pacific West CDC</t>
  </si>
  <si>
    <t>09-713</t>
  </si>
  <si>
    <t>Average Loan Size FY13</t>
  </si>
  <si>
    <t>Average Loan Size for entire FY 2013</t>
  </si>
  <si>
    <t>Percent +/- FY13 compared with FY12 thru 05-31-13</t>
  </si>
  <si>
    <t>Region 9 Subtotals</t>
  </si>
  <si>
    <t>Region 8 Subtotals</t>
  </si>
  <si>
    <t>Region 7 Subtotals</t>
  </si>
  <si>
    <t>Region 6 Subtotals</t>
  </si>
  <si>
    <t>Region 5 Subtotals</t>
  </si>
  <si>
    <t>Region 4 Subtotals</t>
  </si>
  <si>
    <t>Region 3 Subtotals</t>
  </si>
  <si>
    <t>Region 2 Subtotals</t>
  </si>
  <si>
    <t>Region 1 Subtotals</t>
  </si>
  <si>
    <t>Region 10 Subtotals</t>
  </si>
  <si>
    <t>% CH #</t>
  </si>
  <si>
    <t>% Ch $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</si>
  <si>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</si>
  <si>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FY2013, they should contact their district office to correct the discrepancy.</t>
  </si>
  <si>
    <t>FY 14</t>
  </si>
  <si>
    <t>to 5-31-14</t>
  </si>
  <si>
    <t>Small Business Access Partners</t>
  </si>
  <si>
    <t>Reg Dev Co.</t>
  </si>
  <si>
    <t>Alliance Lending Corp</t>
  </si>
  <si>
    <t>SBA Denver Finance Center (EDF)</t>
  </si>
  <si>
    <t>Bridgeway Capital CDC</t>
  </si>
  <si>
    <t>Cape &amp; Islands Community Development</t>
  </si>
  <si>
    <t>Monroe Cnty Industrial Dev Corp</t>
  </si>
  <si>
    <t>Midwest Small Business Finance</t>
  </si>
  <si>
    <t>Northeastern Econ. Dev. Co. (NEDCO)</t>
  </si>
  <si>
    <t>03-714</t>
  </si>
  <si>
    <t>NEPA Alliance Business Finance</t>
  </si>
  <si>
    <t>02-715</t>
  </si>
  <si>
    <t>UCEDC</t>
  </si>
  <si>
    <t>FY 13 to FY 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</si>
</sst>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1" fillId="0" borderId="14" xfId="44" applyNumberFormat="1" applyFont="1" applyFill="1" applyBorder="1" applyAlignment="1">
      <alignment horizontal="center"/>
    </xf>
    <xf numFmtId="164" fontId="2" fillId="0" borderId="11" xfId="44" applyNumberFormat="1" applyFont="1" applyFill="1" applyBorder="1" applyAlignment="1">
      <alignment horizontal="left"/>
    </xf>
    <xf numFmtId="164" fontId="2" fillId="0" borderId="12" xfId="44" applyNumberFormat="1" applyFont="1" applyFill="1" applyBorder="1" applyAlignment="1">
      <alignment horizontal="left"/>
    </xf>
    <xf numFmtId="164" fontId="2" fillId="0" borderId="12" xfId="44" applyNumberFormat="1" applyFont="1" applyFill="1" applyBorder="1" applyAlignment="1">
      <alignment/>
    </xf>
    <xf numFmtId="44" fontId="2" fillId="0" borderId="22" xfId="44" applyNumberFormat="1" applyFont="1" applyBorder="1" applyAlignment="1">
      <alignment/>
    </xf>
    <xf numFmtId="0" fontId="2" fillId="0" borderId="23" xfId="0" applyFont="1" applyFill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164" fontId="2" fillId="0" borderId="24" xfId="44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64" fontId="2" fillId="0" borderId="22" xfId="44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75" fontId="2" fillId="0" borderId="12" xfId="0" applyNumberFormat="1" applyFont="1" applyFill="1" applyBorder="1" applyAlignment="1">
      <alignment horizontal="right"/>
    </xf>
    <xf numFmtId="175" fontId="2" fillId="0" borderId="22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175" fontId="2" fillId="0" borderId="25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175" fontId="2" fillId="0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26" xfId="44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30" xfId="44" applyNumberFormat="1" applyFont="1" applyFill="1" applyBorder="1" applyAlignment="1">
      <alignment horizontal="right"/>
    </xf>
    <xf numFmtId="175" fontId="2" fillId="0" borderId="32" xfId="0" applyNumberFormat="1" applyFont="1" applyFill="1" applyBorder="1" applyAlignment="1">
      <alignment horizontal="right"/>
    </xf>
    <xf numFmtId="175" fontId="2" fillId="0" borderId="29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9" fontId="8" fillId="33" borderId="14" xfId="0" applyNumberFormat="1" applyFont="1" applyFill="1" applyBorder="1" applyAlignment="1">
      <alignment horizontal="center"/>
    </xf>
    <xf numFmtId="164" fontId="2" fillId="0" borderId="22" xfId="44" applyNumberFormat="1" applyFont="1" applyBorder="1" applyAlignment="1">
      <alignment/>
    </xf>
    <xf numFmtId="9" fontId="2" fillId="0" borderId="26" xfId="59" applyFont="1" applyBorder="1" applyAlignment="1">
      <alignment/>
    </xf>
    <xf numFmtId="9" fontId="2" fillId="0" borderId="22" xfId="59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35" xfId="44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7" xfId="0" applyFont="1" applyBorder="1" applyAlignment="1">
      <alignment/>
    </xf>
    <xf numFmtId="175" fontId="2" fillId="0" borderId="38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24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44" fillId="0" borderId="26" xfId="0" applyFont="1" applyFill="1" applyBorder="1" applyAlignment="1">
      <alignment/>
    </xf>
    <xf numFmtId="175" fontId="2" fillId="0" borderId="39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40" xfId="44" applyNumberFormat="1" applyFont="1" applyFill="1" applyBorder="1" applyAlignment="1">
      <alignment horizontal="right"/>
    </xf>
    <xf numFmtId="164" fontId="2" fillId="0" borderId="41" xfId="44" applyNumberFormat="1" applyFont="1" applyFill="1" applyBorder="1" applyAlignment="1">
      <alignment horizontal="right"/>
    </xf>
    <xf numFmtId="175" fontId="2" fillId="0" borderId="41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2" fillId="0" borderId="32" xfId="0" applyFont="1" applyBorder="1" applyAlignment="1">
      <alignment/>
    </xf>
    <xf numFmtId="175" fontId="2" fillId="0" borderId="42" xfId="0" applyNumberFormat="1" applyFont="1" applyFill="1" applyBorder="1" applyAlignment="1">
      <alignment horizontal="right"/>
    </xf>
    <xf numFmtId="164" fontId="2" fillId="0" borderId="43" xfId="44" applyNumberFormat="1" applyFont="1" applyFill="1" applyBorder="1" applyAlignment="1">
      <alignment horizontal="right"/>
    </xf>
    <xf numFmtId="164" fontId="2" fillId="0" borderId="44" xfId="44" applyNumberFormat="1" applyFont="1" applyFill="1" applyBorder="1" applyAlignment="1">
      <alignment horizontal="right"/>
    </xf>
    <xf numFmtId="0" fontId="2" fillId="0" borderId="45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/>
    </xf>
    <xf numFmtId="175" fontId="2" fillId="0" borderId="46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11" xfId="44" applyNumberFormat="1" applyFont="1" applyBorder="1" applyAlignment="1">
      <alignment/>
    </xf>
    <xf numFmtId="164" fontId="2" fillId="0" borderId="35" xfId="44" applyNumberFormat="1" applyFont="1" applyBorder="1" applyAlignment="1">
      <alignment/>
    </xf>
    <xf numFmtId="0" fontId="2" fillId="0" borderId="24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9" fontId="8" fillId="33" borderId="49" xfId="0" applyNumberFormat="1" applyFont="1" applyFill="1" applyBorder="1" applyAlignment="1">
      <alignment horizontal="center"/>
    </xf>
    <xf numFmtId="164" fontId="2" fillId="0" borderId="50" xfId="44" applyNumberFormat="1" applyFont="1" applyFill="1" applyBorder="1" applyAlignment="1">
      <alignment horizontal="left"/>
    </xf>
    <xf numFmtId="164" fontId="2" fillId="0" borderId="41" xfId="44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" fillId="0" borderId="47" xfId="0" applyFont="1" applyBorder="1" applyAlignment="1">
      <alignment horizontal="center"/>
    </xf>
    <xf numFmtId="164" fontId="1" fillId="0" borderId="47" xfId="44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164" fontId="1" fillId="0" borderId="44" xfId="44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9"/>
  <sheetViews>
    <sheetView tabSelected="1" view="pageLayout" zoomScale="110" zoomScalePageLayoutView="110" workbookViewId="0" topLeftCell="A1">
      <selection activeCell="A1" sqref="A1:C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34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595</v>
      </c>
      <c r="F1" s="31" t="s">
        <v>595</v>
      </c>
      <c r="G1" s="22" t="s">
        <v>623</v>
      </c>
      <c r="H1" s="31" t="s">
        <v>623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9"/>
    </row>
    <row r="2" spans="1:106" ht="13.5" thickBot="1">
      <c r="A2" s="128"/>
      <c r="B2" s="128"/>
      <c r="C2" s="128"/>
      <c r="D2" s="128"/>
      <c r="E2" s="129" t="s">
        <v>596</v>
      </c>
      <c r="F2" s="130" t="s">
        <v>596</v>
      </c>
      <c r="G2" s="129" t="s">
        <v>624</v>
      </c>
      <c r="H2" s="130" t="s">
        <v>624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5"/>
    </row>
    <row r="3" spans="1:106" ht="13.5" thickBot="1">
      <c r="A3" s="132" t="s">
        <v>490</v>
      </c>
      <c r="B3" s="133" t="s">
        <v>491</v>
      </c>
      <c r="C3" s="133" t="s">
        <v>485</v>
      </c>
      <c r="D3" s="134" t="s">
        <v>486</v>
      </c>
      <c r="E3" s="135" t="s">
        <v>487</v>
      </c>
      <c r="F3" s="136" t="s">
        <v>488</v>
      </c>
      <c r="G3" s="135" t="s">
        <v>487</v>
      </c>
      <c r="H3" s="136" t="s">
        <v>488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5"/>
    </row>
    <row r="4" spans="1:106" ht="12.75">
      <c r="A4" s="79">
        <v>1</v>
      </c>
      <c r="B4" s="115">
        <v>1</v>
      </c>
      <c r="C4" s="84" t="s">
        <v>411</v>
      </c>
      <c r="D4" s="131" t="s">
        <v>412</v>
      </c>
      <c r="E4" s="81">
        <v>302</v>
      </c>
      <c r="F4" s="82">
        <v>270101000</v>
      </c>
      <c r="G4" s="81">
        <v>205</v>
      </c>
      <c r="H4" s="82">
        <v>177258000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5"/>
    </row>
    <row r="5" spans="1:106" ht="12.75">
      <c r="A5" s="44">
        <v>2</v>
      </c>
      <c r="B5" s="45">
        <v>1</v>
      </c>
      <c r="C5" s="45" t="s">
        <v>160</v>
      </c>
      <c r="D5" s="90" t="s">
        <v>161</v>
      </c>
      <c r="E5" s="54">
        <v>263</v>
      </c>
      <c r="F5" s="43">
        <v>129802000</v>
      </c>
      <c r="G5" s="54">
        <v>182</v>
      </c>
      <c r="H5" s="43">
        <v>97648000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5"/>
    </row>
    <row r="6" spans="1:106" ht="12.75">
      <c r="A6" s="40">
        <v>3</v>
      </c>
      <c r="B6" s="45">
        <v>1</v>
      </c>
      <c r="C6" s="45" t="s">
        <v>35</v>
      </c>
      <c r="D6" s="90" t="s">
        <v>36</v>
      </c>
      <c r="E6" s="54">
        <v>162</v>
      </c>
      <c r="F6" s="43">
        <v>155575000</v>
      </c>
      <c r="G6" s="54">
        <v>134</v>
      </c>
      <c r="H6" s="43">
        <v>108813000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5"/>
    </row>
    <row r="7" spans="1:106" ht="12.75">
      <c r="A7" s="40">
        <v>4</v>
      </c>
      <c r="B7" s="64">
        <v>2</v>
      </c>
      <c r="C7" s="4" t="s">
        <v>454</v>
      </c>
      <c r="D7" s="91" t="s">
        <v>455</v>
      </c>
      <c r="E7" s="54">
        <v>184</v>
      </c>
      <c r="F7" s="43">
        <v>140528000</v>
      </c>
      <c r="G7" s="54">
        <v>118</v>
      </c>
      <c r="H7" s="43">
        <v>115271000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5"/>
    </row>
    <row r="8" spans="1:106" ht="12.75">
      <c r="A8" s="40">
        <v>5</v>
      </c>
      <c r="B8" s="45">
        <v>2</v>
      </c>
      <c r="C8" s="45" t="s">
        <v>150</v>
      </c>
      <c r="D8" s="90" t="s">
        <v>151</v>
      </c>
      <c r="E8" s="54">
        <v>144</v>
      </c>
      <c r="F8" s="43">
        <v>94402000</v>
      </c>
      <c r="G8" s="54">
        <v>111</v>
      </c>
      <c r="H8" s="43">
        <v>87922000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5"/>
    </row>
    <row r="9" spans="1:106" ht="12.75">
      <c r="A9" s="44">
        <v>6</v>
      </c>
      <c r="B9" s="41">
        <v>1</v>
      </c>
      <c r="C9" s="42" t="s">
        <v>22</v>
      </c>
      <c r="D9" s="89" t="s">
        <v>23</v>
      </c>
      <c r="E9" s="54">
        <v>152</v>
      </c>
      <c r="F9" s="43">
        <v>84016000</v>
      </c>
      <c r="G9" s="54">
        <v>103</v>
      </c>
      <c r="H9" s="43">
        <v>60113000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5"/>
    </row>
    <row r="10" spans="1:106" ht="12.75">
      <c r="A10" s="40">
        <v>7</v>
      </c>
      <c r="B10" s="45">
        <v>1</v>
      </c>
      <c r="C10" s="45" t="s">
        <v>219</v>
      </c>
      <c r="D10" s="90" t="s">
        <v>572</v>
      </c>
      <c r="E10" s="54">
        <v>128</v>
      </c>
      <c r="F10" s="43">
        <v>93852000</v>
      </c>
      <c r="G10" s="54">
        <v>103</v>
      </c>
      <c r="H10" s="43">
        <v>54842000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5"/>
    </row>
    <row r="11" spans="1:106" ht="12.75">
      <c r="A11" s="40">
        <v>8</v>
      </c>
      <c r="B11" s="45">
        <v>1</v>
      </c>
      <c r="C11" s="45" t="s">
        <v>384</v>
      </c>
      <c r="D11" s="90" t="s">
        <v>385</v>
      </c>
      <c r="E11" s="54">
        <v>110</v>
      </c>
      <c r="F11" s="43">
        <v>59055000</v>
      </c>
      <c r="G11" s="54">
        <v>96</v>
      </c>
      <c r="H11" s="43">
        <v>76188000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5"/>
    </row>
    <row r="12" spans="1:106" ht="12.75">
      <c r="A12" s="44">
        <v>9</v>
      </c>
      <c r="B12" s="4">
        <v>2</v>
      </c>
      <c r="C12" s="45" t="s">
        <v>402</v>
      </c>
      <c r="D12" s="90" t="s">
        <v>533</v>
      </c>
      <c r="E12" s="54">
        <v>120</v>
      </c>
      <c r="F12" s="43">
        <v>74134000</v>
      </c>
      <c r="G12" s="54">
        <v>84</v>
      </c>
      <c r="H12" s="43">
        <v>55328000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5"/>
    </row>
    <row r="13" spans="1:106" ht="12.75">
      <c r="A13" s="40">
        <v>10</v>
      </c>
      <c r="B13" s="64">
        <v>1</v>
      </c>
      <c r="C13" s="4" t="s">
        <v>462</v>
      </c>
      <c r="D13" s="91" t="s">
        <v>545</v>
      </c>
      <c r="E13" s="54">
        <v>92</v>
      </c>
      <c r="F13" s="43">
        <v>68511000</v>
      </c>
      <c r="G13" s="54">
        <v>76</v>
      </c>
      <c r="H13" s="43">
        <v>47515000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5"/>
    </row>
    <row r="14" spans="1:106" ht="12.75">
      <c r="A14" s="44">
        <v>11</v>
      </c>
      <c r="B14" s="45">
        <v>2</v>
      </c>
      <c r="C14" s="45" t="s">
        <v>224</v>
      </c>
      <c r="D14" s="90" t="s">
        <v>225</v>
      </c>
      <c r="E14" s="54">
        <v>87</v>
      </c>
      <c r="F14" s="43">
        <v>52868000</v>
      </c>
      <c r="G14" s="54">
        <v>73</v>
      </c>
      <c r="H14" s="43">
        <v>33147000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5"/>
    </row>
    <row r="15" spans="1:106" ht="12.75">
      <c r="A15" s="40">
        <v>12</v>
      </c>
      <c r="B15" s="45">
        <v>3</v>
      </c>
      <c r="C15" s="45" t="s">
        <v>201</v>
      </c>
      <c r="D15" s="90" t="s">
        <v>202</v>
      </c>
      <c r="E15" s="54">
        <v>117</v>
      </c>
      <c r="F15" s="43">
        <v>72489000</v>
      </c>
      <c r="G15" s="54">
        <v>72</v>
      </c>
      <c r="H15" s="43">
        <v>49955000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5"/>
    </row>
    <row r="16" spans="1:106" ht="12.75">
      <c r="A16" s="40">
        <v>13</v>
      </c>
      <c r="B16" s="64">
        <v>3</v>
      </c>
      <c r="C16" s="4" t="s">
        <v>449</v>
      </c>
      <c r="D16" s="91" t="s">
        <v>450</v>
      </c>
      <c r="E16" s="54">
        <v>85</v>
      </c>
      <c r="F16" s="43">
        <v>65919000</v>
      </c>
      <c r="G16" s="54">
        <v>69</v>
      </c>
      <c r="H16" s="43">
        <v>40361000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5"/>
    </row>
    <row r="17" spans="1:106" ht="12.75">
      <c r="A17" s="40">
        <v>14</v>
      </c>
      <c r="B17" s="45">
        <v>4</v>
      </c>
      <c r="C17" s="45" t="s">
        <v>266</v>
      </c>
      <c r="D17" s="90" t="s">
        <v>267</v>
      </c>
      <c r="E17" s="54">
        <v>85</v>
      </c>
      <c r="F17" s="43">
        <v>68621000</v>
      </c>
      <c r="G17" s="54">
        <v>67</v>
      </c>
      <c r="H17" s="43">
        <v>52325000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5"/>
    </row>
    <row r="18" spans="1:106" ht="12.75">
      <c r="A18" s="44">
        <v>15</v>
      </c>
      <c r="B18" s="41">
        <v>2</v>
      </c>
      <c r="C18" s="42" t="s">
        <v>8</v>
      </c>
      <c r="D18" s="89" t="s">
        <v>9</v>
      </c>
      <c r="E18" s="54">
        <v>68</v>
      </c>
      <c r="F18" s="43">
        <v>41693000</v>
      </c>
      <c r="G18" s="54">
        <v>62</v>
      </c>
      <c r="H18" s="43">
        <v>39159000</v>
      </c>
      <c r="I18" s="26"/>
      <c r="J18" s="26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5"/>
    </row>
    <row r="19" spans="1:106" ht="12.75">
      <c r="A19" s="40">
        <v>16</v>
      </c>
      <c r="B19" s="60">
        <v>1</v>
      </c>
      <c r="C19" s="45" t="s">
        <v>68</v>
      </c>
      <c r="D19" s="90" t="s">
        <v>69</v>
      </c>
      <c r="E19" s="54">
        <v>74</v>
      </c>
      <c r="F19" s="43">
        <v>54323000</v>
      </c>
      <c r="G19" s="54">
        <v>59</v>
      </c>
      <c r="H19" s="43">
        <v>39933000</v>
      </c>
      <c r="I19" s="26"/>
      <c r="J19" s="26"/>
      <c r="K19" s="2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5"/>
    </row>
    <row r="20" spans="1:106" ht="12.75">
      <c r="A20" s="40">
        <v>17</v>
      </c>
      <c r="B20" s="64">
        <v>4</v>
      </c>
      <c r="C20" s="4" t="s">
        <v>417</v>
      </c>
      <c r="D20" s="91" t="s">
        <v>418</v>
      </c>
      <c r="E20" s="54">
        <v>60</v>
      </c>
      <c r="F20" s="43">
        <v>38939000</v>
      </c>
      <c r="G20" s="54">
        <v>55</v>
      </c>
      <c r="H20" s="43">
        <v>44054000</v>
      </c>
      <c r="I20" s="26"/>
      <c r="J20" s="26"/>
      <c r="K20" s="2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5"/>
    </row>
    <row r="21" spans="1:106" ht="12.75">
      <c r="A21" s="44">
        <v>18</v>
      </c>
      <c r="B21" s="45">
        <v>1</v>
      </c>
      <c r="C21" s="45" t="s">
        <v>326</v>
      </c>
      <c r="D21" s="90" t="s">
        <v>327</v>
      </c>
      <c r="E21" s="54">
        <v>75</v>
      </c>
      <c r="F21" s="43">
        <v>51608000</v>
      </c>
      <c r="G21" s="54">
        <v>54</v>
      </c>
      <c r="H21" s="43">
        <v>39550000</v>
      </c>
      <c r="I21" s="26"/>
      <c r="J21" s="26"/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5"/>
    </row>
    <row r="22" spans="1:106" ht="12.75">
      <c r="A22" s="40">
        <v>19</v>
      </c>
      <c r="B22" s="64">
        <v>5</v>
      </c>
      <c r="C22" s="4" t="s">
        <v>453</v>
      </c>
      <c r="D22" s="91" t="s">
        <v>509</v>
      </c>
      <c r="E22" s="54">
        <v>70</v>
      </c>
      <c r="F22" s="43">
        <v>51894000</v>
      </c>
      <c r="G22" s="54">
        <v>49</v>
      </c>
      <c r="H22" s="43">
        <v>37127000</v>
      </c>
      <c r="I22" s="127"/>
      <c r="J22" s="127"/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5"/>
    </row>
    <row r="23" spans="1:106" ht="12.75">
      <c r="A23" s="44">
        <v>20</v>
      </c>
      <c r="B23" s="45">
        <v>5</v>
      </c>
      <c r="C23" s="45" t="s">
        <v>231</v>
      </c>
      <c r="D23" s="90" t="s">
        <v>232</v>
      </c>
      <c r="E23" s="54">
        <v>61</v>
      </c>
      <c r="F23" s="43">
        <v>37053000</v>
      </c>
      <c r="G23" s="54">
        <v>49</v>
      </c>
      <c r="H23" s="43">
        <v>27926000</v>
      </c>
      <c r="I23" s="127"/>
      <c r="J23" s="127"/>
      <c r="K23" s="2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5"/>
    </row>
    <row r="24" spans="1:106" ht="12.75">
      <c r="A24" s="40">
        <v>21</v>
      </c>
      <c r="B24" s="45">
        <v>6</v>
      </c>
      <c r="C24" s="45" t="s">
        <v>261</v>
      </c>
      <c r="D24" s="90" t="s">
        <v>262</v>
      </c>
      <c r="E24" s="54">
        <v>57</v>
      </c>
      <c r="F24" s="43">
        <v>25710000</v>
      </c>
      <c r="G24" s="54">
        <v>47</v>
      </c>
      <c r="H24" s="43">
        <v>27885000</v>
      </c>
      <c r="I24" s="26"/>
      <c r="J24" s="26"/>
      <c r="K24" s="2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5"/>
    </row>
    <row r="25" spans="1:106" ht="12.75">
      <c r="A25" s="40">
        <v>22</v>
      </c>
      <c r="B25" s="64">
        <v>2</v>
      </c>
      <c r="C25" s="4" t="s">
        <v>465</v>
      </c>
      <c r="D25" s="91" t="s">
        <v>466</v>
      </c>
      <c r="E25" s="54">
        <v>59</v>
      </c>
      <c r="F25" s="43">
        <v>33507000</v>
      </c>
      <c r="G25" s="54">
        <v>45</v>
      </c>
      <c r="H25" s="43">
        <v>33670000</v>
      </c>
      <c r="I25" s="26"/>
      <c r="J25" s="26"/>
      <c r="K25" s="2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5"/>
    </row>
    <row r="26" spans="1:106" ht="12.75">
      <c r="A26" s="40">
        <v>23</v>
      </c>
      <c r="B26" s="64">
        <v>6</v>
      </c>
      <c r="C26" s="4" t="s">
        <v>434</v>
      </c>
      <c r="D26" s="91" t="s">
        <v>435</v>
      </c>
      <c r="E26" s="54">
        <v>46</v>
      </c>
      <c r="F26" s="43">
        <v>30999000</v>
      </c>
      <c r="G26" s="54">
        <v>37</v>
      </c>
      <c r="H26" s="43">
        <v>22244000</v>
      </c>
      <c r="I26" s="26"/>
      <c r="J26" s="26"/>
      <c r="K26" s="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5"/>
    </row>
    <row r="27" spans="1:106" ht="12.75">
      <c r="A27" s="44">
        <v>24</v>
      </c>
      <c r="B27" s="45">
        <v>2</v>
      </c>
      <c r="C27" s="45" t="s">
        <v>290</v>
      </c>
      <c r="D27" s="90" t="s">
        <v>291</v>
      </c>
      <c r="E27" s="54">
        <v>53</v>
      </c>
      <c r="F27" s="43">
        <v>52271000</v>
      </c>
      <c r="G27" s="54">
        <v>35</v>
      </c>
      <c r="H27" s="43">
        <v>39167000</v>
      </c>
      <c r="I27" s="26"/>
      <c r="J27" s="26"/>
      <c r="K27" s="2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5"/>
    </row>
    <row r="28" spans="1:106" ht="12.75">
      <c r="A28" s="40">
        <v>25</v>
      </c>
      <c r="B28" s="64">
        <v>7</v>
      </c>
      <c r="C28" s="45" t="s">
        <v>605</v>
      </c>
      <c r="D28" s="90" t="s">
        <v>604</v>
      </c>
      <c r="E28" s="54">
        <v>52</v>
      </c>
      <c r="F28" s="43">
        <v>36923000</v>
      </c>
      <c r="G28" s="54">
        <v>34</v>
      </c>
      <c r="H28" s="43">
        <v>26551000</v>
      </c>
      <c r="I28" s="26"/>
      <c r="J28" s="26"/>
      <c r="K28" s="2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5"/>
    </row>
    <row r="29" spans="1:106" ht="12.75">
      <c r="A29" s="40">
        <v>26</v>
      </c>
      <c r="B29" s="41">
        <v>3</v>
      </c>
      <c r="C29" s="42" t="s">
        <v>20</v>
      </c>
      <c r="D29" s="89" t="s">
        <v>21</v>
      </c>
      <c r="E29" s="54">
        <v>40</v>
      </c>
      <c r="F29" s="43">
        <v>26616000</v>
      </c>
      <c r="G29" s="54">
        <v>34</v>
      </c>
      <c r="H29" s="43">
        <v>24272000</v>
      </c>
      <c r="I29" s="26"/>
      <c r="J29" s="26"/>
      <c r="K29" s="2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5"/>
    </row>
    <row r="30" spans="1:106" ht="12.75">
      <c r="A30" s="44">
        <v>27</v>
      </c>
      <c r="B30" s="64">
        <v>8</v>
      </c>
      <c r="C30" s="4" t="s">
        <v>451</v>
      </c>
      <c r="D30" s="91" t="s">
        <v>452</v>
      </c>
      <c r="E30" s="54">
        <v>67</v>
      </c>
      <c r="F30" s="47">
        <v>82841000</v>
      </c>
      <c r="G30" s="54">
        <v>32</v>
      </c>
      <c r="H30" s="47">
        <v>55012000</v>
      </c>
      <c r="I30" s="26"/>
      <c r="J30" s="26"/>
      <c r="K30" s="2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5"/>
    </row>
    <row r="31" spans="1:106" ht="12.75">
      <c r="A31" s="40">
        <v>28</v>
      </c>
      <c r="B31" s="45">
        <v>7</v>
      </c>
      <c r="C31" s="45" t="s">
        <v>186</v>
      </c>
      <c r="D31" s="90" t="s">
        <v>187</v>
      </c>
      <c r="E31" s="54">
        <v>31</v>
      </c>
      <c r="F31" s="43">
        <v>11644000</v>
      </c>
      <c r="G31" s="54">
        <v>32</v>
      </c>
      <c r="H31" s="43">
        <v>12390000</v>
      </c>
      <c r="I31" s="26"/>
      <c r="J31" s="26"/>
      <c r="K31" s="2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5"/>
    </row>
    <row r="32" spans="1:106" ht="12.75">
      <c r="A32" s="44">
        <v>29</v>
      </c>
      <c r="B32" s="45">
        <v>3</v>
      </c>
      <c r="C32" s="45" t="s">
        <v>386</v>
      </c>
      <c r="D32" s="90" t="s">
        <v>387</v>
      </c>
      <c r="E32" s="54">
        <v>33</v>
      </c>
      <c r="F32" s="43">
        <v>20787000</v>
      </c>
      <c r="G32" s="54">
        <v>31</v>
      </c>
      <c r="H32" s="43">
        <v>10910000</v>
      </c>
      <c r="I32" s="26"/>
      <c r="J32" s="26"/>
      <c r="K32" s="2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5"/>
    </row>
    <row r="33" spans="1:106" ht="12.75">
      <c r="A33" s="40">
        <v>30</v>
      </c>
      <c r="B33" s="64">
        <v>9</v>
      </c>
      <c r="C33" s="45" t="s">
        <v>407</v>
      </c>
      <c r="D33" s="90" t="s">
        <v>408</v>
      </c>
      <c r="E33" s="54">
        <v>40</v>
      </c>
      <c r="F33" s="43">
        <v>22457000</v>
      </c>
      <c r="G33" s="54">
        <v>29</v>
      </c>
      <c r="H33" s="43">
        <v>12445000</v>
      </c>
      <c r="I33" s="26"/>
      <c r="J33" s="26"/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5"/>
    </row>
    <row r="34" spans="1:106" ht="12.75">
      <c r="A34" s="40">
        <v>31</v>
      </c>
      <c r="B34" s="45">
        <v>8</v>
      </c>
      <c r="C34" s="45" t="s">
        <v>220</v>
      </c>
      <c r="D34" s="90" t="s">
        <v>221</v>
      </c>
      <c r="E34" s="54">
        <v>33</v>
      </c>
      <c r="F34" s="43">
        <v>13907000</v>
      </c>
      <c r="G34" s="54">
        <v>28</v>
      </c>
      <c r="H34" s="43">
        <v>15198000</v>
      </c>
      <c r="I34" s="26"/>
      <c r="J34" s="26"/>
      <c r="K34" s="2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5"/>
    </row>
    <row r="35" spans="1:106" ht="12.75">
      <c r="A35" s="40">
        <v>32</v>
      </c>
      <c r="B35" s="64">
        <v>10</v>
      </c>
      <c r="C35" s="4" t="s">
        <v>428</v>
      </c>
      <c r="D35" s="91" t="s">
        <v>429</v>
      </c>
      <c r="E35" s="54">
        <v>37</v>
      </c>
      <c r="F35" s="43">
        <v>17944000</v>
      </c>
      <c r="G35" s="54">
        <v>28</v>
      </c>
      <c r="H35" s="43">
        <v>10150000</v>
      </c>
      <c r="I35" s="26"/>
      <c r="J35" s="26"/>
      <c r="K35" s="2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5"/>
    </row>
    <row r="36" spans="1:106" ht="12.75">
      <c r="A36" s="44">
        <v>33</v>
      </c>
      <c r="B36" s="45">
        <v>9</v>
      </c>
      <c r="C36" s="45" t="s">
        <v>199</v>
      </c>
      <c r="D36" s="90" t="s">
        <v>200</v>
      </c>
      <c r="E36" s="54">
        <v>33</v>
      </c>
      <c r="F36" s="43">
        <v>17242000</v>
      </c>
      <c r="G36" s="54">
        <v>27</v>
      </c>
      <c r="H36" s="43">
        <v>12435000</v>
      </c>
      <c r="I36" s="26"/>
      <c r="J36" s="26"/>
      <c r="K36" s="2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5"/>
    </row>
    <row r="37" spans="1:106" ht="12.75">
      <c r="A37" s="40">
        <v>34</v>
      </c>
      <c r="B37" s="45">
        <v>3</v>
      </c>
      <c r="C37" s="45" t="s">
        <v>132</v>
      </c>
      <c r="D37" s="90" t="s">
        <v>133</v>
      </c>
      <c r="E37" s="54">
        <v>35</v>
      </c>
      <c r="F37" s="43">
        <v>18584000</v>
      </c>
      <c r="G37" s="54">
        <v>27</v>
      </c>
      <c r="H37" s="43">
        <v>12398000</v>
      </c>
      <c r="I37" s="26"/>
      <c r="J37" s="26"/>
      <c r="K37" s="2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5"/>
    </row>
    <row r="38" spans="1:106" ht="12.75">
      <c r="A38" s="40">
        <v>35</v>
      </c>
      <c r="B38" s="45">
        <v>2</v>
      </c>
      <c r="C38" s="45" t="s">
        <v>55</v>
      </c>
      <c r="D38" s="90" t="s">
        <v>56</v>
      </c>
      <c r="E38" s="54">
        <v>37</v>
      </c>
      <c r="F38" s="43">
        <v>36177000</v>
      </c>
      <c r="G38" s="54">
        <v>26</v>
      </c>
      <c r="H38" s="43">
        <v>33964000</v>
      </c>
      <c r="I38" s="26"/>
      <c r="J38" s="26"/>
      <c r="K38" s="2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5"/>
    </row>
    <row r="39" spans="1:106" ht="12.75">
      <c r="A39" s="44">
        <v>36</v>
      </c>
      <c r="B39" s="45">
        <v>3</v>
      </c>
      <c r="C39" s="45" t="s">
        <v>328</v>
      </c>
      <c r="D39" s="90" t="s">
        <v>329</v>
      </c>
      <c r="E39" s="54">
        <v>43</v>
      </c>
      <c r="F39" s="43">
        <v>40347000</v>
      </c>
      <c r="G39" s="54">
        <v>26</v>
      </c>
      <c r="H39" s="43">
        <v>19878000</v>
      </c>
      <c r="I39" s="26"/>
      <c r="J39" s="26"/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5"/>
    </row>
    <row r="40" spans="1:106" ht="12.75">
      <c r="A40" s="40">
        <v>37</v>
      </c>
      <c r="B40" s="64">
        <v>11</v>
      </c>
      <c r="C40" s="4" t="s">
        <v>423</v>
      </c>
      <c r="D40" s="91" t="s">
        <v>424</v>
      </c>
      <c r="E40" s="54">
        <v>38</v>
      </c>
      <c r="F40" s="43">
        <v>18086000</v>
      </c>
      <c r="G40" s="54">
        <v>26</v>
      </c>
      <c r="H40" s="43">
        <v>19157000</v>
      </c>
      <c r="I40" s="26"/>
      <c r="J40" s="26"/>
      <c r="K40" s="2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5"/>
    </row>
    <row r="41" spans="1:106" ht="12.75">
      <c r="A41" s="44">
        <v>38</v>
      </c>
      <c r="B41" s="45">
        <v>1</v>
      </c>
      <c r="C41" s="45" t="s">
        <v>377</v>
      </c>
      <c r="D41" s="90" t="s">
        <v>378</v>
      </c>
      <c r="E41" s="54">
        <v>23</v>
      </c>
      <c r="F41" s="43">
        <v>15666000</v>
      </c>
      <c r="G41" s="54">
        <v>25</v>
      </c>
      <c r="H41" s="43">
        <v>21295000</v>
      </c>
      <c r="I41" s="26"/>
      <c r="J41" s="26"/>
      <c r="K41" s="2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5"/>
    </row>
    <row r="42" spans="1:106" ht="12.75">
      <c r="A42" s="40">
        <v>39</v>
      </c>
      <c r="B42" s="45">
        <v>3</v>
      </c>
      <c r="C42" s="45" t="s">
        <v>494</v>
      </c>
      <c r="D42" s="90" t="s">
        <v>516</v>
      </c>
      <c r="E42" s="54">
        <v>29</v>
      </c>
      <c r="F42" s="43">
        <v>6861000</v>
      </c>
      <c r="G42" s="54">
        <v>25</v>
      </c>
      <c r="H42" s="43">
        <v>8540000</v>
      </c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5"/>
    </row>
    <row r="43" spans="1:106" ht="12.75">
      <c r="A43" s="40">
        <v>40</v>
      </c>
      <c r="B43" s="45">
        <v>4</v>
      </c>
      <c r="C43" s="45" t="s">
        <v>520</v>
      </c>
      <c r="D43" s="90" t="s">
        <v>521</v>
      </c>
      <c r="E43" s="54">
        <v>36</v>
      </c>
      <c r="F43" s="43">
        <v>23738000</v>
      </c>
      <c r="G43" s="54">
        <v>24</v>
      </c>
      <c r="H43" s="43">
        <v>26085000</v>
      </c>
      <c r="I43" s="127"/>
      <c r="J43" s="127"/>
      <c r="K43" s="2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5"/>
    </row>
    <row r="44" spans="1:106" ht="12.75">
      <c r="A44" s="40">
        <v>41</v>
      </c>
      <c r="B44" s="41">
        <v>4</v>
      </c>
      <c r="C44" s="42" t="s">
        <v>6</v>
      </c>
      <c r="D44" s="89" t="s">
        <v>7</v>
      </c>
      <c r="E44" s="54">
        <v>34</v>
      </c>
      <c r="F44" s="43">
        <v>12784000</v>
      </c>
      <c r="G44" s="54">
        <v>24</v>
      </c>
      <c r="H44" s="43">
        <v>15369000</v>
      </c>
      <c r="I44" s="127"/>
      <c r="J44" s="127"/>
      <c r="K44" s="2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5"/>
    </row>
    <row r="45" spans="1:106" ht="12.75">
      <c r="A45" s="44">
        <v>42</v>
      </c>
      <c r="B45" s="45">
        <v>10</v>
      </c>
      <c r="C45" s="45" t="s">
        <v>241</v>
      </c>
      <c r="D45" s="90" t="s">
        <v>242</v>
      </c>
      <c r="E45" s="54">
        <v>31</v>
      </c>
      <c r="F45" s="43">
        <v>18761000</v>
      </c>
      <c r="G45" s="54">
        <v>24</v>
      </c>
      <c r="H45" s="43">
        <v>12044000</v>
      </c>
      <c r="I45" s="26"/>
      <c r="J45" s="26"/>
      <c r="K45" s="2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5"/>
    </row>
    <row r="46" spans="1:106" ht="12.75">
      <c r="A46" s="40">
        <v>43</v>
      </c>
      <c r="B46" s="45">
        <v>11</v>
      </c>
      <c r="C46" s="45" t="s">
        <v>233</v>
      </c>
      <c r="D46" s="90" t="s">
        <v>234</v>
      </c>
      <c r="E46" s="54">
        <v>16</v>
      </c>
      <c r="F46" s="43">
        <v>8040000</v>
      </c>
      <c r="G46" s="54">
        <v>24</v>
      </c>
      <c r="H46" s="43">
        <v>10616000</v>
      </c>
      <c r="I46" s="26"/>
      <c r="J46" s="26"/>
      <c r="K46" s="2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5"/>
    </row>
    <row r="47" spans="1:106" ht="12.75">
      <c r="A47" s="40">
        <v>44</v>
      </c>
      <c r="B47" s="45">
        <v>12</v>
      </c>
      <c r="C47" s="45" t="s">
        <v>203</v>
      </c>
      <c r="D47" s="90" t="s">
        <v>204</v>
      </c>
      <c r="E47" s="54">
        <v>20</v>
      </c>
      <c r="F47" s="43">
        <v>10210000</v>
      </c>
      <c r="G47" s="54">
        <v>23</v>
      </c>
      <c r="H47" s="43">
        <v>10566000</v>
      </c>
      <c r="I47" s="26"/>
      <c r="J47" s="26"/>
      <c r="K47" s="2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5"/>
    </row>
    <row r="48" spans="1:106" ht="12.75">
      <c r="A48" s="44">
        <v>45</v>
      </c>
      <c r="B48" s="45">
        <v>2</v>
      </c>
      <c r="C48" s="45" t="s">
        <v>335</v>
      </c>
      <c r="D48" s="90" t="s">
        <v>336</v>
      </c>
      <c r="E48" s="54">
        <v>21</v>
      </c>
      <c r="F48" s="43">
        <v>9632000</v>
      </c>
      <c r="G48" s="54">
        <v>22</v>
      </c>
      <c r="H48" s="43">
        <v>12199000</v>
      </c>
      <c r="I48" s="26"/>
      <c r="J48" s="26"/>
      <c r="K48" s="2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5"/>
    </row>
    <row r="49" spans="1:106" ht="12.75">
      <c r="A49" s="40">
        <v>46</v>
      </c>
      <c r="B49" s="45">
        <v>13</v>
      </c>
      <c r="C49" s="45" t="s">
        <v>222</v>
      </c>
      <c r="D49" s="90" t="s">
        <v>223</v>
      </c>
      <c r="E49" s="54">
        <v>25</v>
      </c>
      <c r="F49" s="43">
        <v>12317000</v>
      </c>
      <c r="G49" s="54">
        <v>22</v>
      </c>
      <c r="H49" s="43">
        <v>10953000</v>
      </c>
      <c r="I49" s="26"/>
      <c r="J49" s="26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5"/>
    </row>
    <row r="50" spans="1:106" ht="12.75">
      <c r="A50" s="44">
        <v>47</v>
      </c>
      <c r="B50" s="60">
        <v>2</v>
      </c>
      <c r="C50" s="45" t="s">
        <v>76</v>
      </c>
      <c r="D50" s="90" t="s">
        <v>77</v>
      </c>
      <c r="E50" s="54">
        <v>26</v>
      </c>
      <c r="F50" s="43">
        <v>11444000</v>
      </c>
      <c r="G50" s="54">
        <v>22</v>
      </c>
      <c r="H50" s="43">
        <v>7347000</v>
      </c>
      <c r="I50" s="26"/>
      <c r="J50" s="26"/>
      <c r="K50" s="2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5"/>
    </row>
    <row r="51" spans="1:106" ht="12.75">
      <c r="A51" s="40">
        <v>48</v>
      </c>
      <c r="B51" s="45">
        <v>3</v>
      </c>
      <c r="C51" s="45" t="s">
        <v>362</v>
      </c>
      <c r="D51" s="90" t="s">
        <v>363</v>
      </c>
      <c r="E51" s="54">
        <v>39</v>
      </c>
      <c r="F51" s="43">
        <v>27460000</v>
      </c>
      <c r="G51" s="54">
        <v>21</v>
      </c>
      <c r="H51" s="43">
        <v>17457000</v>
      </c>
      <c r="I51" s="26"/>
      <c r="J51" s="26"/>
      <c r="K51" s="2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5"/>
    </row>
    <row r="52" spans="1:106" ht="12.75">
      <c r="A52" s="40">
        <v>49</v>
      </c>
      <c r="B52" s="45">
        <v>4</v>
      </c>
      <c r="C52" s="45" t="s">
        <v>146</v>
      </c>
      <c r="D52" s="90" t="s">
        <v>147</v>
      </c>
      <c r="E52" s="54">
        <v>23</v>
      </c>
      <c r="F52" s="43">
        <v>12943000</v>
      </c>
      <c r="G52" s="54">
        <v>21</v>
      </c>
      <c r="H52" s="43">
        <v>10953000</v>
      </c>
      <c r="I52" s="26"/>
      <c r="J52" s="26"/>
      <c r="K52" s="2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5"/>
    </row>
    <row r="53" spans="1:106" ht="12.75">
      <c r="A53" s="40">
        <v>50</v>
      </c>
      <c r="B53" s="45">
        <v>5</v>
      </c>
      <c r="C53" s="45" t="s">
        <v>330</v>
      </c>
      <c r="D53" s="90" t="s">
        <v>502</v>
      </c>
      <c r="E53" s="54">
        <v>18</v>
      </c>
      <c r="F53" s="43">
        <v>17780000</v>
      </c>
      <c r="G53" s="54">
        <v>20</v>
      </c>
      <c r="H53" s="43">
        <v>22157000</v>
      </c>
      <c r="I53" s="26"/>
      <c r="J53" s="26"/>
      <c r="K53" s="2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5"/>
    </row>
    <row r="54" spans="1:106" ht="12.75">
      <c r="A54" s="44">
        <v>51</v>
      </c>
      <c r="B54" s="64">
        <v>3</v>
      </c>
      <c r="C54" s="4" t="s">
        <v>513</v>
      </c>
      <c r="D54" s="91" t="s">
        <v>514</v>
      </c>
      <c r="E54" s="54">
        <v>22</v>
      </c>
      <c r="F54" s="43">
        <v>17929000</v>
      </c>
      <c r="G54" s="54">
        <v>20</v>
      </c>
      <c r="H54" s="43">
        <v>13651000</v>
      </c>
      <c r="I54" s="26"/>
      <c r="J54" s="26"/>
      <c r="K54" s="2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5"/>
    </row>
    <row r="55" spans="1:106" ht="12.75">
      <c r="A55" s="40">
        <v>52</v>
      </c>
      <c r="B55" s="64">
        <v>12</v>
      </c>
      <c r="C55" s="4" t="s">
        <v>448</v>
      </c>
      <c r="D55" s="91" t="s">
        <v>559</v>
      </c>
      <c r="E55" s="54">
        <v>27</v>
      </c>
      <c r="F55" s="43">
        <v>12875000</v>
      </c>
      <c r="G55" s="54">
        <v>19</v>
      </c>
      <c r="H55" s="43">
        <v>17116000</v>
      </c>
      <c r="I55" s="26"/>
      <c r="J55" s="26"/>
      <c r="K55" s="2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5"/>
    </row>
    <row r="56" spans="1:106" ht="12.75">
      <c r="A56" s="40">
        <v>53</v>
      </c>
      <c r="B56" s="45">
        <v>14</v>
      </c>
      <c r="C56" s="45" t="s">
        <v>226</v>
      </c>
      <c r="D56" s="90" t="s">
        <v>227</v>
      </c>
      <c r="E56" s="54">
        <v>26</v>
      </c>
      <c r="F56" s="43">
        <v>14746000</v>
      </c>
      <c r="G56" s="54">
        <v>18</v>
      </c>
      <c r="H56" s="43">
        <v>10799000</v>
      </c>
      <c r="I56" s="26"/>
      <c r="J56" s="26"/>
      <c r="K56" s="2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5"/>
    </row>
    <row r="57" spans="1:106" ht="12.75">
      <c r="A57" s="44">
        <v>54</v>
      </c>
      <c r="B57" s="45">
        <v>6</v>
      </c>
      <c r="C57" s="45" t="s">
        <v>318</v>
      </c>
      <c r="D57" s="90" t="s">
        <v>319</v>
      </c>
      <c r="E57" s="54">
        <v>25</v>
      </c>
      <c r="F57" s="43">
        <v>11678000</v>
      </c>
      <c r="G57" s="54">
        <v>18</v>
      </c>
      <c r="H57" s="43">
        <v>9998000</v>
      </c>
      <c r="I57" s="26"/>
      <c r="J57" s="26"/>
      <c r="K57" s="2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5"/>
    </row>
    <row r="58" spans="1:106" ht="12.75">
      <c r="A58" s="40">
        <v>55</v>
      </c>
      <c r="B58" s="45">
        <v>5</v>
      </c>
      <c r="C58" s="45" t="s">
        <v>168</v>
      </c>
      <c r="D58" s="90" t="s">
        <v>169</v>
      </c>
      <c r="E58" s="54">
        <v>20</v>
      </c>
      <c r="F58" s="43">
        <v>10842000</v>
      </c>
      <c r="G58" s="54">
        <v>18</v>
      </c>
      <c r="H58" s="43">
        <v>9490000</v>
      </c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5"/>
    </row>
    <row r="59" spans="1:106" ht="12.75">
      <c r="A59" s="44">
        <v>56</v>
      </c>
      <c r="B59" s="64">
        <v>4</v>
      </c>
      <c r="C59" s="4" t="s">
        <v>474</v>
      </c>
      <c r="D59" s="91" t="s">
        <v>475</v>
      </c>
      <c r="E59" s="54">
        <v>28</v>
      </c>
      <c r="F59" s="43">
        <v>10022000</v>
      </c>
      <c r="G59" s="54">
        <v>18</v>
      </c>
      <c r="H59" s="43">
        <v>7828000</v>
      </c>
      <c r="I59" s="26"/>
      <c r="J59" s="26"/>
      <c r="K59" s="2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5"/>
    </row>
    <row r="60" spans="1:106" ht="12.75">
      <c r="A60" s="40">
        <v>57</v>
      </c>
      <c r="B60" s="45">
        <v>4</v>
      </c>
      <c r="C60" s="45" t="s">
        <v>341</v>
      </c>
      <c r="D60" s="90" t="s">
        <v>342</v>
      </c>
      <c r="E60" s="54">
        <v>23</v>
      </c>
      <c r="F60" s="43">
        <v>10252000</v>
      </c>
      <c r="G60" s="54">
        <v>17</v>
      </c>
      <c r="H60" s="43">
        <v>6244000</v>
      </c>
      <c r="I60" s="26"/>
      <c r="J60" s="26"/>
      <c r="K60" s="2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5"/>
    </row>
    <row r="61" spans="1:106" ht="12.75">
      <c r="A61" s="40">
        <v>58</v>
      </c>
      <c r="B61" s="60">
        <v>3</v>
      </c>
      <c r="C61" s="45" t="s">
        <v>567</v>
      </c>
      <c r="D61" s="90" t="s">
        <v>568</v>
      </c>
      <c r="E61" s="54">
        <v>9</v>
      </c>
      <c r="F61" s="43">
        <v>5746000</v>
      </c>
      <c r="G61" s="54">
        <v>16</v>
      </c>
      <c r="H61" s="43">
        <v>16065000</v>
      </c>
      <c r="I61" s="26"/>
      <c r="J61" s="26"/>
      <c r="K61" s="2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5"/>
    </row>
    <row r="62" spans="1:106" ht="12.75">
      <c r="A62" s="40">
        <v>59</v>
      </c>
      <c r="B62" s="45">
        <v>7</v>
      </c>
      <c r="C62" s="45" t="s">
        <v>277</v>
      </c>
      <c r="D62" s="90" t="s">
        <v>278</v>
      </c>
      <c r="E62" s="54">
        <v>25</v>
      </c>
      <c r="F62" s="43">
        <v>21878000</v>
      </c>
      <c r="G62" s="54">
        <v>16</v>
      </c>
      <c r="H62" s="43">
        <v>12731000</v>
      </c>
      <c r="I62" s="26"/>
      <c r="J62" s="26"/>
      <c r="K62" s="2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5"/>
    </row>
    <row r="63" spans="1:106" ht="12.75">
      <c r="A63" s="44">
        <v>60</v>
      </c>
      <c r="B63" s="64">
        <v>13</v>
      </c>
      <c r="C63" s="45" t="s">
        <v>409</v>
      </c>
      <c r="D63" s="90" t="s">
        <v>410</v>
      </c>
      <c r="E63" s="54">
        <v>0</v>
      </c>
      <c r="F63" s="47" t="s">
        <v>588</v>
      </c>
      <c r="G63" s="54">
        <v>16</v>
      </c>
      <c r="H63" s="47">
        <v>11837000</v>
      </c>
      <c r="I63" s="26"/>
      <c r="J63" s="26"/>
      <c r="K63" s="2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5"/>
    </row>
    <row r="64" spans="1:106" ht="12.75">
      <c r="A64" s="40">
        <v>61</v>
      </c>
      <c r="B64" s="45">
        <v>4</v>
      </c>
      <c r="C64" s="45" t="s">
        <v>401</v>
      </c>
      <c r="D64" s="90" t="s">
        <v>503</v>
      </c>
      <c r="E64" s="54">
        <v>20</v>
      </c>
      <c r="F64" s="43">
        <v>11782000</v>
      </c>
      <c r="G64" s="54">
        <v>15</v>
      </c>
      <c r="H64" s="43">
        <v>22583000</v>
      </c>
      <c r="I64" s="26"/>
      <c r="J64" s="26"/>
      <c r="K64" s="2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5"/>
    </row>
    <row r="65" spans="1:106" ht="12.75">
      <c r="A65" s="40">
        <v>62</v>
      </c>
      <c r="B65" s="45">
        <v>6</v>
      </c>
      <c r="C65" s="45" t="s">
        <v>183</v>
      </c>
      <c r="D65" s="90" t="s">
        <v>184</v>
      </c>
      <c r="E65" s="54">
        <v>26</v>
      </c>
      <c r="F65" s="43">
        <v>28966000</v>
      </c>
      <c r="G65" s="54">
        <v>15</v>
      </c>
      <c r="H65" s="43">
        <v>20590000</v>
      </c>
      <c r="I65" s="26"/>
      <c r="J65" s="26"/>
      <c r="K65" s="2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5"/>
    </row>
    <row r="66" spans="1:106" ht="12.75">
      <c r="A66" s="44">
        <v>63</v>
      </c>
      <c r="B66" s="64">
        <v>14</v>
      </c>
      <c r="C66" s="4" t="s">
        <v>546</v>
      </c>
      <c r="D66" s="91" t="s">
        <v>547</v>
      </c>
      <c r="E66" s="54">
        <v>19</v>
      </c>
      <c r="F66" s="43">
        <v>15516000</v>
      </c>
      <c r="G66" s="54">
        <v>15</v>
      </c>
      <c r="H66" s="43">
        <v>17469000</v>
      </c>
      <c r="I66" s="26"/>
      <c r="J66" s="26"/>
      <c r="K66" s="2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5"/>
    </row>
    <row r="67" spans="1:106" ht="12.75">
      <c r="A67" s="40">
        <v>64</v>
      </c>
      <c r="B67" s="45">
        <v>7</v>
      </c>
      <c r="C67" s="45" t="s">
        <v>143</v>
      </c>
      <c r="D67" s="90" t="s">
        <v>625</v>
      </c>
      <c r="E67" s="54">
        <v>27</v>
      </c>
      <c r="F67" s="43">
        <v>21013000</v>
      </c>
      <c r="G67" s="54">
        <v>15</v>
      </c>
      <c r="H67" s="43">
        <v>12988000</v>
      </c>
      <c r="I67" s="26"/>
      <c r="J67" s="26"/>
      <c r="K67" s="2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5"/>
    </row>
    <row r="68" spans="1:106" ht="12.75">
      <c r="A68" s="44">
        <v>65</v>
      </c>
      <c r="B68" s="64">
        <v>15</v>
      </c>
      <c r="C68" s="45" t="s">
        <v>586</v>
      </c>
      <c r="D68" s="90" t="s">
        <v>587</v>
      </c>
      <c r="E68" s="54">
        <v>32</v>
      </c>
      <c r="F68" s="47">
        <v>22371000</v>
      </c>
      <c r="G68" s="54">
        <v>15</v>
      </c>
      <c r="H68" s="47">
        <v>12293000</v>
      </c>
      <c r="I68" s="127"/>
      <c r="J68" s="127"/>
      <c r="K68" s="2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5"/>
    </row>
    <row r="69" spans="1:106" ht="12.75">
      <c r="A69" s="40">
        <v>66</v>
      </c>
      <c r="B69" s="45">
        <v>8</v>
      </c>
      <c r="C69" s="45" t="s">
        <v>104</v>
      </c>
      <c r="D69" s="90" t="s">
        <v>105</v>
      </c>
      <c r="E69" s="54">
        <v>13</v>
      </c>
      <c r="F69" s="43">
        <v>9404000</v>
      </c>
      <c r="G69" s="54">
        <v>15</v>
      </c>
      <c r="H69" s="43">
        <v>10613000</v>
      </c>
      <c r="I69" s="127"/>
      <c r="J69" s="127"/>
      <c r="K69" s="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5"/>
    </row>
    <row r="70" spans="1:106" ht="12.75">
      <c r="A70" s="40">
        <v>67</v>
      </c>
      <c r="B70" s="45">
        <v>15</v>
      </c>
      <c r="C70" s="45" t="s">
        <v>268</v>
      </c>
      <c r="D70" s="90" t="s">
        <v>626</v>
      </c>
      <c r="E70" s="54">
        <v>26</v>
      </c>
      <c r="F70" s="43">
        <v>9700000</v>
      </c>
      <c r="G70" s="54">
        <v>15</v>
      </c>
      <c r="H70" s="43">
        <v>6526000</v>
      </c>
      <c r="I70" s="26"/>
      <c r="J70" s="26"/>
      <c r="K70" s="2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5"/>
    </row>
    <row r="71" spans="1:106" ht="12.75">
      <c r="A71" s="40">
        <v>68</v>
      </c>
      <c r="B71" s="4">
        <v>5</v>
      </c>
      <c r="C71" s="45" t="s">
        <v>388</v>
      </c>
      <c r="D71" s="90" t="s">
        <v>389</v>
      </c>
      <c r="E71" s="54">
        <v>28</v>
      </c>
      <c r="F71" s="43">
        <v>24414000</v>
      </c>
      <c r="G71" s="54">
        <v>14</v>
      </c>
      <c r="H71" s="43">
        <v>11212000</v>
      </c>
      <c r="I71" s="26"/>
      <c r="J71" s="26"/>
      <c r="K71" s="2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5"/>
    </row>
    <row r="72" spans="1:106" ht="12.75">
      <c r="A72" s="44">
        <v>69</v>
      </c>
      <c r="B72" s="45">
        <v>16</v>
      </c>
      <c r="C72" s="45" t="s">
        <v>589</v>
      </c>
      <c r="D72" s="90" t="s">
        <v>590</v>
      </c>
      <c r="E72" s="54">
        <v>18</v>
      </c>
      <c r="F72" s="43">
        <v>11622000</v>
      </c>
      <c r="G72" s="54">
        <v>14</v>
      </c>
      <c r="H72" s="43">
        <v>9481000</v>
      </c>
      <c r="I72" s="26"/>
      <c r="J72" s="26"/>
      <c r="K72" s="2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5"/>
    </row>
    <row r="73" spans="1:106" ht="12.75">
      <c r="A73" s="40">
        <v>70</v>
      </c>
      <c r="B73" s="45">
        <v>9</v>
      </c>
      <c r="C73" s="45" t="s">
        <v>131</v>
      </c>
      <c r="D73" s="90" t="s">
        <v>497</v>
      </c>
      <c r="E73" s="54">
        <v>20</v>
      </c>
      <c r="F73" s="43">
        <v>11692000</v>
      </c>
      <c r="G73" s="54">
        <v>14</v>
      </c>
      <c r="H73" s="43">
        <v>5772000</v>
      </c>
      <c r="I73" s="26"/>
      <c r="J73" s="26"/>
      <c r="K73" s="2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5"/>
    </row>
    <row r="74" spans="1:106" ht="12.75">
      <c r="A74" s="40">
        <v>71</v>
      </c>
      <c r="B74" s="45">
        <v>5</v>
      </c>
      <c r="C74" s="45" t="s">
        <v>375</v>
      </c>
      <c r="D74" s="90" t="s">
        <v>376</v>
      </c>
      <c r="E74" s="54">
        <v>14</v>
      </c>
      <c r="F74" s="43">
        <v>5780000</v>
      </c>
      <c r="G74" s="54">
        <v>13</v>
      </c>
      <c r="H74" s="43">
        <v>6095000</v>
      </c>
      <c r="I74" s="26"/>
      <c r="J74" s="26"/>
      <c r="K74" s="2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5"/>
    </row>
    <row r="75" spans="1:106" ht="12.75">
      <c r="A75" s="44">
        <v>72</v>
      </c>
      <c r="B75" s="41">
        <v>5</v>
      </c>
      <c r="C75" s="42" t="s">
        <v>24</v>
      </c>
      <c r="D75" s="89" t="s">
        <v>523</v>
      </c>
      <c r="E75" s="54">
        <v>23</v>
      </c>
      <c r="F75" s="43">
        <v>11458000</v>
      </c>
      <c r="G75" s="54">
        <v>12</v>
      </c>
      <c r="H75" s="43">
        <v>7408000</v>
      </c>
      <c r="I75" s="26"/>
      <c r="J75" s="26"/>
      <c r="K75" s="2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5"/>
    </row>
    <row r="76" spans="1:106" ht="12.75">
      <c r="A76" s="40">
        <v>73</v>
      </c>
      <c r="B76" s="45">
        <v>17</v>
      </c>
      <c r="C76" s="45" t="s">
        <v>243</v>
      </c>
      <c r="D76" s="90" t="s">
        <v>529</v>
      </c>
      <c r="E76" s="54">
        <v>15</v>
      </c>
      <c r="F76" s="43">
        <v>12409000</v>
      </c>
      <c r="G76" s="54">
        <v>12</v>
      </c>
      <c r="H76" s="43">
        <v>4816000</v>
      </c>
      <c r="I76" s="26"/>
      <c r="J76" s="26"/>
      <c r="K76" s="2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5"/>
    </row>
    <row r="77" spans="1:106" ht="12.75">
      <c r="A77" s="44">
        <v>74</v>
      </c>
      <c r="B77" s="45">
        <v>4</v>
      </c>
      <c r="C77" s="45" t="s">
        <v>50</v>
      </c>
      <c r="D77" s="90" t="s">
        <v>558</v>
      </c>
      <c r="E77" s="54">
        <v>26</v>
      </c>
      <c r="F77" s="43">
        <v>4410000</v>
      </c>
      <c r="G77" s="54">
        <v>12</v>
      </c>
      <c r="H77" s="43">
        <v>3256000</v>
      </c>
      <c r="I77" s="26"/>
      <c r="J77" s="26"/>
      <c r="K77" s="2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5"/>
    </row>
    <row r="78" spans="1:106" ht="12.75">
      <c r="A78" s="40">
        <v>75</v>
      </c>
      <c r="B78" s="64">
        <v>16</v>
      </c>
      <c r="C78" s="4" t="s">
        <v>443</v>
      </c>
      <c r="D78" s="91" t="s">
        <v>444</v>
      </c>
      <c r="E78" s="54">
        <v>17</v>
      </c>
      <c r="F78" s="43">
        <v>15111000</v>
      </c>
      <c r="G78" s="54">
        <v>11</v>
      </c>
      <c r="H78" s="43">
        <v>12216000</v>
      </c>
      <c r="I78" s="26"/>
      <c r="J78" s="26"/>
      <c r="K78" s="2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5"/>
    </row>
    <row r="79" spans="1:106" ht="12.75">
      <c r="A79" s="40">
        <v>76</v>
      </c>
      <c r="B79" s="45">
        <v>5</v>
      </c>
      <c r="C79" s="45" t="s">
        <v>517</v>
      </c>
      <c r="D79" s="90" t="s">
        <v>526</v>
      </c>
      <c r="E79" s="54">
        <v>21</v>
      </c>
      <c r="F79" s="43">
        <v>14296000</v>
      </c>
      <c r="G79" s="54">
        <v>11</v>
      </c>
      <c r="H79" s="43">
        <v>10612000</v>
      </c>
      <c r="I79" s="26"/>
      <c r="J79" s="26"/>
      <c r="K79" s="2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5"/>
    </row>
    <row r="80" spans="1:106" ht="12.75">
      <c r="A80" s="40">
        <v>77</v>
      </c>
      <c r="B80" s="45">
        <v>8</v>
      </c>
      <c r="C80" s="45" t="s">
        <v>298</v>
      </c>
      <c r="D80" s="90" t="s">
        <v>627</v>
      </c>
      <c r="E80" s="54">
        <v>14</v>
      </c>
      <c r="F80" s="43">
        <v>8940000</v>
      </c>
      <c r="G80" s="54">
        <v>11</v>
      </c>
      <c r="H80" s="43">
        <v>10487000</v>
      </c>
      <c r="I80" s="26"/>
      <c r="J80" s="26"/>
      <c r="K80" s="2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5"/>
    </row>
    <row r="81" spans="1:106" ht="12.75">
      <c r="A81" s="44">
        <v>78</v>
      </c>
      <c r="B81" s="45">
        <v>9</v>
      </c>
      <c r="C81" s="45" t="s">
        <v>292</v>
      </c>
      <c r="D81" s="90" t="s">
        <v>293</v>
      </c>
      <c r="E81" s="54">
        <v>11</v>
      </c>
      <c r="F81" s="43">
        <v>6709000</v>
      </c>
      <c r="G81" s="54">
        <v>11</v>
      </c>
      <c r="H81" s="43">
        <v>10088000</v>
      </c>
      <c r="I81" s="26"/>
      <c r="J81" s="26"/>
      <c r="K81" s="2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5"/>
    </row>
    <row r="82" spans="1:106" ht="12.75">
      <c r="A82" s="40">
        <v>79</v>
      </c>
      <c r="B82" s="45">
        <v>6</v>
      </c>
      <c r="C82" s="45" t="s">
        <v>343</v>
      </c>
      <c r="D82" s="90" t="s">
        <v>344</v>
      </c>
      <c r="E82" s="54">
        <v>11</v>
      </c>
      <c r="F82" s="43">
        <v>5004000</v>
      </c>
      <c r="G82" s="54">
        <v>11</v>
      </c>
      <c r="H82" s="43">
        <v>9746000</v>
      </c>
      <c r="I82" s="26"/>
      <c r="J82" s="26"/>
      <c r="K82" s="2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5"/>
    </row>
    <row r="83" spans="1:106" ht="12.75">
      <c r="A83" s="40">
        <v>80</v>
      </c>
      <c r="B83" s="45">
        <v>18</v>
      </c>
      <c r="C83" s="45" t="s">
        <v>205</v>
      </c>
      <c r="D83" s="90" t="s">
        <v>206</v>
      </c>
      <c r="E83" s="54">
        <v>14</v>
      </c>
      <c r="F83" s="43">
        <v>6826000</v>
      </c>
      <c r="G83" s="54">
        <v>11</v>
      </c>
      <c r="H83" s="43">
        <v>8255000</v>
      </c>
      <c r="I83" s="26"/>
      <c r="J83" s="26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5"/>
    </row>
    <row r="84" spans="1:106" ht="12.75">
      <c r="A84" s="44">
        <v>81</v>
      </c>
      <c r="B84" s="64">
        <v>17</v>
      </c>
      <c r="C84" s="4" t="s">
        <v>419</v>
      </c>
      <c r="D84" s="91" t="s">
        <v>420</v>
      </c>
      <c r="E84" s="54">
        <v>16</v>
      </c>
      <c r="F84" s="43">
        <v>8553000</v>
      </c>
      <c r="G84" s="54">
        <v>11</v>
      </c>
      <c r="H84" s="43">
        <v>8214000</v>
      </c>
      <c r="I84" s="26"/>
      <c r="J84" s="26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5"/>
    </row>
    <row r="85" spans="1:106" ht="12.75">
      <c r="A85" s="40">
        <v>82</v>
      </c>
      <c r="B85" s="45">
        <v>7</v>
      </c>
      <c r="C85" s="45" t="s">
        <v>339</v>
      </c>
      <c r="D85" s="90" t="s">
        <v>340</v>
      </c>
      <c r="E85" s="54">
        <v>12</v>
      </c>
      <c r="F85" s="43">
        <v>5305000</v>
      </c>
      <c r="G85" s="54">
        <v>11</v>
      </c>
      <c r="H85" s="43">
        <v>7888000</v>
      </c>
      <c r="I85" s="26"/>
      <c r="J85" s="26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5"/>
    </row>
    <row r="86" spans="1:106" ht="12.75">
      <c r="A86" s="44">
        <v>83</v>
      </c>
      <c r="B86" s="45">
        <v>10</v>
      </c>
      <c r="C86" s="45" t="s">
        <v>102</v>
      </c>
      <c r="D86" s="90" t="s">
        <v>103</v>
      </c>
      <c r="E86" s="54">
        <v>15</v>
      </c>
      <c r="F86" s="43">
        <v>5475000</v>
      </c>
      <c r="G86" s="54">
        <v>11</v>
      </c>
      <c r="H86" s="43">
        <v>6269000</v>
      </c>
      <c r="I86" s="26"/>
      <c r="J86" s="26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5"/>
    </row>
    <row r="87" spans="1:106" ht="12.75">
      <c r="A87" s="40">
        <v>84</v>
      </c>
      <c r="B87" s="45">
        <v>19</v>
      </c>
      <c r="C87" s="45" t="s">
        <v>254</v>
      </c>
      <c r="D87" s="90" t="s">
        <v>255</v>
      </c>
      <c r="E87" s="54">
        <v>14</v>
      </c>
      <c r="F87" s="43">
        <v>8103000</v>
      </c>
      <c r="G87" s="54">
        <v>11</v>
      </c>
      <c r="H87" s="43">
        <v>5314000</v>
      </c>
      <c r="I87" s="26"/>
      <c r="J87" s="26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5"/>
    </row>
    <row r="88" spans="1:106" ht="12.75">
      <c r="A88" s="40">
        <v>85</v>
      </c>
      <c r="B88" s="45">
        <v>8</v>
      </c>
      <c r="C88" s="45" t="s">
        <v>370</v>
      </c>
      <c r="D88" s="90" t="s">
        <v>564</v>
      </c>
      <c r="E88" s="54">
        <v>11</v>
      </c>
      <c r="F88" s="43">
        <v>14248000</v>
      </c>
      <c r="G88" s="54">
        <v>10</v>
      </c>
      <c r="H88" s="43">
        <v>5991000</v>
      </c>
      <c r="I88" s="26"/>
      <c r="J88" s="26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5"/>
    </row>
    <row r="89" spans="1:106" ht="12.75">
      <c r="A89" s="40">
        <v>86</v>
      </c>
      <c r="B89" s="45">
        <v>20</v>
      </c>
      <c r="C89" s="45" t="s">
        <v>265</v>
      </c>
      <c r="D89" s="90" t="s">
        <v>530</v>
      </c>
      <c r="E89" s="54">
        <v>9</v>
      </c>
      <c r="F89" s="43">
        <v>4915000</v>
      </c>
      <c r="G89" s="54">
        <v>10</v>
      </c>
      <c r="H89" s="43">
        <v>4627000</v>
      </c>
      <c r="I89" s="26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5"/>
    </row>
    <row r="90" spans="1:106" ht="12.75">
      <c r="A90" s="44">
        <v>87</v>
      </c>
      <c r="B90" s="45">
        <v>21</v>
      </c>
      <c r="C90" s="45" t="s">
        <v>211</v>
      </c>
      <c r="D90" s="90" t="s">
        <v>212</v>
      </c>
      <c r="E90" s="54">
        <v>12</v>
      </c>
      <c r="F90" s="43">
        <v>6061000</v>
      </c>
      <c r="G90" s="54">
        <v>10</v>
      </c>
      <c r="H90" s="43">
        <v>4207000</v>
      </c>
      <c r="I90" s="26"/>
      <c r="J90" s="26"/>
      <c r="K90" s="2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5"/>
    </row>
    <row r="91" spans="1:106" ht="12.75">
      <c r="A91" s="40">
        <v>88</v>
      </c>
      <c r="B91" s="41">
        <v>6</v>
      </c>
      <c r="C91" s="42" t="s">
        <v>32</v>
      </c>
      <c r="D91" s="89" t="s">
        <v>630</v>
      </c>
      <c r="E91" s="54">
        <v>6</v>
      </c>
      <c r="F91" s="43">
        <v>2322000</v>
      </c>
      <c r="G91" s="54">
        <v>10</v>
      </c>
      <c r="H91" s="43">
        <v>3883000</v>
      </c>
      <c r="I91" s="26"/>
      <c r="J91" s="26"/>
      <c r="K91" s="2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5"/>
    </row>
    <row r="92" spans="1:106" ht="12.75">
      <c r="A92" s="40">
        <v>89</v>
      </c>
      <c r="B92" s="45">
        <v>22</v>
      </c>
      <c r="C92" s="45" t="s">
        <v>196</v>
      </c>
      <c r="D92" s="90" t="s">
        <v>556</v>
      </c>
      <c r="E92" s="54">
        <v>8</v>
      </c>
      <c r="F92" s="43">
        <v>9375000</v>
      </c>
      <c r="G92" s="54">
        <v>9</v>
      </c>
      <c r="H92" s="43">
        <v>7342000</v>
      </c>
      <c r="I92" s="26"/>
      <c r="J92" s="26"/>
      <c r="K92" s="2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5"/>
    </row>
    <row r="93" spans="1:106" ht="12.75">
      <c r="A93" s="44">
        <v>90</v>
      </c>
      <c r="B93" s="60">
        <v>4</v>
      </c>
      <c r="C93" s="45" t="s">
        <v>66</v>
      </c>
      <c r="D93" s="90" t="s">
        <v>67</v>
      </c>
      <c r="E93" s="54">
        <v>9</v>
      </c>
      <c r="F93" s="43">
        <v>9850000</v>
      </c>
      <c r="G93" s="54">
        <v>9</v>
      </c>
      <c r="H93" s="43">
        <v>6544000</v>
      </c>
      <c r="I93" s="26"/>
      <c r="J93" s="26"/>
      <c r="K93" s="2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5"/>
    </row>
    <row r="94" spans="1:106" ht="12.75">
      <c r="A94" s="40">
        <v>91</v>
      </c>
      <c r="B94" s="45">
        <v>6</v>
      </c>
      <c r="C94" s="45" t="s">
        <v>381</v>
      </c>
      <c r="D94" s="90" t="s">
        <v>382</v>
      </c>
      <c r="E94" s="54">
        <v>17</v>
      </c>
      <c r="F94" s="43">
        <v>10360000</v>
      </c>
      <c r="G94" s="54">
        <v>9</v>
      </c>
      <c r="H94" s="43">
        <v>5842000</v>
      </c>
      <c r="I94" s="26"/>
      <c r="J94" s="26"/>
      <c r="K94" s="2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5"/>
    </row>
    <row r="95" spans="1:106" ht="12.75">
      <c r="A95" s="44">
        <v>92</v>
      </c>
      <c r="B95" s="64">
        <v>18</v>
      </c>
      <c r="C95" s="4" t="s">
        <v>548</v>
      </c>
      <c r="D95" s="91" t="s">
        <v>551</v>
      </c>
      <c r="E95" s="54">
        <v>16</v>
      </c>
      <c r="F95" s="43">
        <v>10671000</v>
      </c>
      <c r="G95" s="54">
        <v>9</v>
      </c>
      <c r="H95" s="43">
        <v>4155000</v>
      </c>
      <c r="I95" s="26"/>
      <c r="J95" s="26"/>
      <c r="K95" s="2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5"/>
    </row>
    <row r="96" spans="1:106" ht="12.75">
      <c r="A96" s="40">
        <v>93</v>
      </c>
      <c r="B96" s="45">
        <v>7</v>
      </c>
      <c r="C96" s="45" t="s">
        <v>405</v>
      </c>
      <c r="D96" s="90" t="s">
        <v>406</v>
      </c>
      <c r="E96" s="54">
        <v>14</v>
      </c>
      <c r="F96" s="43">
        <v>9307000</v>
      </c>
      <c r="G96" s="54">
        <v>8</v>
      </c>
      <c r="H96" s="43">
        <v>9090000</v>
      </c>
      <c r="I96" s="26"/>
      <c r="J96" s="26"/>
      <c r="K96" s="2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5"/>
    </row>
    <row r="97" spans="1:106" ht="12.75">
      <c r="A97" s="40">
        <v>94</v>
      </c>
      <c r="B97" s="4">
        <v>8</v>
      </c>
      <c r="C97" s="45" t="s">
        <v>591</v>
      </c>
      <c r="D97" s="90" t="s">
        <v>592</v>
      </c>
      <c r="E97" s="54">
        <v>2</v>
      </c>
      <c r="F97" s="43">
        <v>504000</v>
      </c>
      <c r="G97" s="54">
        <v>8</v>
      </c>
      <c r="H97" s="43">
        <v>8758000</v>
      </c>
      <c r="I97" s="26"/>
      <c r="J97" s="26"/>
      <c r="K97" s="2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5"/>
    </row>
    <row r="98" spans="1:106" ht="12.75">
      <c r="A98" s="40">
        <v>95</v>
      </c>
      <c r="B98" s="45">
        <v>23</v>
      </c>
      <c r="C98" s="45" t="s">
        <v>257</v>
      </c>
      <c r="D98" s="90" t="s">
        <v>258</v>
      </c>
      <c r="E98" s="54">
        <v>14</v>
      </c>
      <c r="F98" s="43">
        <v>10263000</v>
      </c>
      <c r="G98" s="54">
        <v>8</v>
      </c>
      <c r="H98" s="43">
        <v>6132000</v>
      </c>
      <c r="I98" s="26"/>
      <c r="J98" s="26"/>
      <c r="K98" s="2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5"/>
    </row>
    <row r="99" spans="1:106" ht="12.75">
      <c r="A99" s="44">
        <v>96</v>
      </c>
      <c r="B99" s="45">
        <v>10</v>
      </c>
      <c r="C99" s="45" t="s">
        <v>311</v>
      </c>
      <c r="D99" s="90" t="s">
        <v>312</v>
      </c>
      <c r="E99" s="54">
        <v>12</v>
      </c>
      <c r="F99" s="43">
        <v>13088000</v>
      </c>
      <c r="G99" s="54">
        <v>8</v>
      </c>
      <c r="H99" s="43">
        <v>5217000</v>
      </c>
      <c r="I99" s="26"/>
      <c r="J99" s="26"/>
      <c r="K99" s="2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5"/>
    </row>
    <row r="100" spans="1:106" ht="12.75">
      <c r="A100" s="40">
        <v>97</v>
      </c>
      <c r="B100" s="45">
        <v>24</v>
      </c>
      <c r="C100" s="45" t="s">
        <v>217</v>
      </c>
      <c r="D100" s="90" t="s">
        <v>218</v>
      </c>
      <c r="E100" s="54">
        <v>6</v>
      </c>
      <c r="F100" s="47">
        <v>7284000</v>
      </c>
      <c r="G100" s="54">
        <v>8</v>
      </c>
      <c r="H100" s="47">
        <v>4947000</v>
      </c>
      <c r="I100" s="26"/>
      <c r="J100" s="26"/>
      <c r="K100" s="2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5"/>
    </row>
    <row r="101" spans="1:106" ht="12.75">
      <c r="A101" s="40">
        <v>98</v>
      </c>
      <c r="B101" s="45">
        <v>9</v>
      </c>
      <c r="C101" s="45" t="s">
        <v>510</v>
      </c>
      <c r="D101" s="90" t="s">
        <v>512</v>
      </c>
      <c r="E101" s="54">
        <v>10</v>
      </c>
      <c r="F101" s="43">
        <v>4743000</v>
      </c>
      <c r="G101" s="54">
        <v>8</v>
      </c>
      <c r="H101" s="43">
        <v>4596000</v>
      </c>
      <c r="I101" s="26"/>
      <c r="J101" s="26"/>
      <c r="K101" s="2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5"/>
    </row>
    <row r="102" spans="1:106" ht="12.75">
      <c r="A102" s="44">
        <v>99</v>
      </c>
      <c r="B102" s="45">
        <v>9</v>
      </c>
      <c r="C102" s="45" t="s">
        <v>364</v>
      </c>
      <c r="D102" s="90" t="s">
        <v>365</v>
      </c>
      <c r="E102" s="54">
        <v>12</v>
      </c>
      <c r="F102" s="43">
        <v>2465000</v>
      </c>
      <c r="G102" s="54">
        <v>8</v>
      </c>
      <c r="H102" s="43">
        <v>4569000</v>
      </c>
      <c r="I102" s="26"/>
      <c r="J102" s="26"/>
      <c r="K102" s="2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5"/>
    </row>
    <row r="103" spans="1:106" ht="12.75">
      <c r="A103" s="40">
        <v>100</v>
      </c>
      <c r="B103" s="45">
        <v>25</v>
      </c>
      <c r="C103" s="45" t="s">
        <v>230</v>
      </c>
      <c r="D103" s="90" t="s">
        <v>553</v>
      </c>
      <c r="E103" s="54">
        <v>12</v>
      </c>
      <c r="F103" s="43">
        <v>6159000</v>
      </c>
      <c r="G103" s="54">
        <v>8</v>
      </c>
      <c r="H103" s="43">
        <v>3538000</v>
      </c>
      <c r="I103" s="26"/>
      <c r="J103" s="26"/>
      <c r="K103" s="2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5"/>
    </row>
    <row r="104" spans="1:106" ht="12.75">
      <c r="A104" s="44">
        <v>101</v>
      </c>
      <c r="B104" s="64">
        <v>19</v>
      </c>
      <c r="C104" s="4" t="s">
        <v>430</v>
      </c>
      <c r="D104" s="91" t="s">
        <v>431</v>
      </c>
      <c r="E104" s="54">
        <v>9</v>
      </c>
      <c r="F104" s="47">
        <v>5793000</v>
      </c>
      <c r="G104" s="54">
        <v>8</v>
      </c>
      <c r="H104" s="47">
        <v>2393000</v>
      </c>
      <c r="I104" s="26"/>
      <c r="J104" s="26"/>
      <c r="K104" s="2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5"/>
    </row>
    <row r="105" spans="1:106" ht="12.75">
      <c r="A105" s="40">
        <v>102</v>
      </c>
      <c r="B105" s="64">
        <v>5</v>
      </c>
      <c r="C105" s="4" t="s">
        <v>476</v>
      </c>
      <c r="D105" s="91" t="s">
        <v>477</v>
      </c>
      <c r="E105" s="54">
        <v>7</v>
      </c>
      <c r="F105" s="43">
        <v>2025000</v>
      </c>
      <c r="G105" s="54">
        <v>8</v>
      </c>
      <c r="H105" s="43">
        <v>2153000</v>
      </c>
      <c r="I105" s="26"/>
      <c r="J105" s="26"/>
      <c r="K105" s="2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5"/>
    </row>
    <row r="106" spans="1:106" ht="12.75">
      <c r="A106" s="40">
        <v>103</v>
      </c>
      <c r="B106" s="60">
        <v>5</v>
      </c>
      <c r="C106" s="45" t="s">
        <v>79</v>
      </c>
      <c r="D106" s="90" t="s">
        <v>566</v>
      </c>
      <c r="E106" s="54">
        <v>11</v>
      </c>
      <c r="F106" s="43">
        <v>8631000</v>
      </c>
      <c r="G106" s="54">
        <v>7</v>
      </c>
      <c r="H106" s="43">
        <v>9908000</v>
      </c>
      <c r="I106" s="26"/>
      <c r="J106" s="26"/>
      <c r="K106" s="2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5"/>
    </row>
    <row r="107" spans="1:106" ht="12.75">
      <c r="A107" s="40">
        <v>104</v>
      </c>
      <c r="B107" s="64">
        <v>20</v>
      </c>
      <c r="C107" s="4" t="s">
        <v>427</v>
      </c>
      <c r="D107" s="91" t="s">
        <v>575</v>
      </c>
      <c r="E107" s="54">
        <v>11</v>
      </c>
      <c r="F107" s="43">
        <v>9484000</v>
      </c>
      <c r="G107" s="54">
        <v>7</v>
      </c>
      <c r="H107" s="43">
        <v>8066000</v>
      </c>
      <c r="I107" s="26"/>
      <c r="J107" s="26"/>
      <c r="K107" s="2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5"/>
    </row>
    <row r="108" spans="1:106" ht="12.75">
      <c r="A108" s="44">
        <v>105</v>
      </c>
      <c r="B108" s="45">
        <v>11</v>
      </c>
      <c r="C108" s="45" t="s">
        <v>154</v>
      </c>
      <c r="D108" s="90" t="s">
        <v>155</v>
      </c>
      <c r="E108" s="54">
        <v>14</v>
      </c>
      <c r="F108" s="43">
        <v>6885000</v>
      </c>
      <c r="G108" s="54">
        <v>7</v>
      </c>
      <c r="H108" s="43">
        <v>4290000</v>
      </c>
      <c r="I108" s="26"/>
      <c r="J108" s="26"/>
      <c r="K108" s="2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5"/>
    </row>
    <row r="109" spans="1:106" ht="12.75">
      <c r="A109" s="40">
        <v>106</v>
      </c>
      <c r="B109" s="45">
        <v>12</v>
      </c>
      <c r="C109" s="45" t="s">
        <v>172</v>
      </c>
      <c r="D109" s="90" t="s">
        <v>569</v>
      </c>
      <c r="E109" s="54">
        <v>9</v>
      </c>
      <c r="F109" s="43">
        <v>8698000</v>
      </c>
      <c r="G109" s="54">
        <v>7</v>
      </c>
      <c r="H109" s="43">
        <v>4210000</v>
      </c>
      <c r="I109" s="26"/>
      <c r="J109" s="26"/>
      <c r="K109" s="2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5"/>
    </row>
    <row r="110" spans="1:106" ht="12.75">
      <c r="A110" s="40">
        <v>107</v>
      </c>
      <c r="B110" s="45">
        <v>13</v>
      </c>
      <c r="C110" s="45" t="s">
        <v>162</v>
      </c>
      <c r="D110" s="90" t="s">
        <v>163</v>
      </c>
      <c r="E110" s="54">
        <v>13</v>
      </c>
      <c r="F110" s="43">
        <v>6739000</v>
      </c>
      <c r="G110" s="54">
        <v>7</v>
      </c>
      <c r="H110" s="43">
        <v>3971000</v>
      </c>
      <c r="I110" s="26"/>
      <c r="J110" s="26"/>
      <c r="K110" s="2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5"/>
    </row>
    <row r="111" spans="1:106" ht="12.75">
      <c r="A111" s="44">
        <v>108</v>
      </c>
      <c r="B111" s="45">
        <v>26</v>
      </c>
      <c r="C111" s="45" t="s">
        <v>498</v>
      </c>
      <c r="D111" s="90" t="s">
        <v>499</v>
      </c>
      <c r="E111" s="54">
        <v>9</v>
      </c>
      <c r="F111" s="43">
        <v>6479000</v>
      </c>
      <c r="G111" s="54">
        <v>7</v>
      </c>
      <c r="H111" s="43">
        <v>3297000</v>
      </c>
      <c r="I111" s="26"/>
      <c r="J111" s="26"/>
      <c r="K111" s="2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5"/>
    </row>
    <row r="112" spans="1:106" ht="12.75">
      <c r="A112" s="40">
        <v>109</v>
      </c>
      <c r="B112" s="60">
        <v>6</v>
      </c>
      <c r="C112" s="45" t="s">
        <v>84</v>
      </c>
      <c r="D112" s="90" t="s">
        <v>85</v>
      </c>
      <c r="E112" s="54">
        <v>5</v>
      </c>
      <c r="F112" s="43">
        <v>1579000</v>
      </c>
      <c r="G112" s="54">
        <v>7</v>
      </c>
      <c r="H112" s="43">
        <v>3203000</v>
      </c>
      <c r="I112" s="26"/>
      <c r="J112" s="26"/>
      <c r="K112" s="2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5"/>
    </row>
    <row r="113" spans="1:106" ht="12.75">
      <c r="A113" s="44">
        <v>110</v>
      </c>
      <c r="B113" s="45">
        <v>6</v>
      </c>
      <c r="C113" s="45" t="s">
        <v>45</v>
      </c>
      <c r="D113" s="90" t="s">
        <v>570</v>
      </c>
      <c r="E113" s="54">
        <v>15</v>
      </c>
      <c r="F113" s="43">
        <v>4219000</v>
      </c>
      <c r="G113" s="54">
        <v>7</v>
      </c>
      <c r="H113" s="43">
        <v>2685000</v>
      </c>
      <c r="I113" s="26"/>
      <c r="J113" s="26"/>
      <c r="K113" s="2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5"/>
    </row>
    <row r="114" spans="1:106" ht="12.75">
      <c r="A114" s="40">
        <v>111</v>
      </c>
      <c r="B114" s="45">
        <v>7</v>
      </c>
      <c r="C114" s="45" t="s">
        <v>58</v>
      </c>
      <c r="D114" s="90" t="s">
        <v>59</v>
      </c>
      <c r="E114" s="54">
        <v>7</v>
      </c>
      <c r="F114" s="47">
        <v>1412000</v>
      </c>
      <c r="G114" s="54">
        <v>7</v>
      </c>
      <c r="H114" s="47">
        <v>2467000</v>
      </c>
      <c r="I114" s="26"/>
      <c r="J114" s="26"/>
      <c r="K114" s="2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5"/>
    </row>
    <row r="115" spans="1:106" ht="12.75">
      <c r="A115" s="40">
        <v>112</v>
      </c>
      <c r="B115" s="41">
        <v>7</v>
      </c>
      <c r="C115" s="42" t="s">
        <v>0</v>
      </c>
      <c r="D115" s="89" t="s">
        <v>1</v>
      </c>
      <c r="E115" s="54">
        <v>1</v>
      </c>
      <c r="F115" s="47">
        <v>272000</v>
      </c>
      <c r="G115" s="54">
        <v>7</v>
      </c>
      <c r="H115" s="47">
        <v>2297000</v>
      </c>
      <c r="I115" s="26"/>
      <c r="J115" s="26"/>
      <c r="K115" s="2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5"/>
    </row>
    <row r="116" spans="1:106" ht="12.75">
      <c r="A116" s="40">
        <v>113</v>
      </c>
      <c r="B116" s="45">
        <v>8</v>
      </c>
      <c r="C116" s="45" t="s">
        <v>34</v>
      </c>
      <c r="D116" s="90" t="s">
        <v>631</v>
      </c>
      <c r="E116" s="54">
        <v>5</v>
      </c>
      <c r="F116" s="43">
        <v>3132000</v>
      </c>
      <c r="G116" s="54">
        <v>7</v>
      </c>
      <c r="H116" s="43">
        <v>1736000</v>
      </c>
      <c r="I116" s="26"/>
      <c r="J116" s="26"/>
      <c r="K116" s="2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5"/>
    </row>
    <row r="117" spans="1:106" ht="12.75">
      <c r="A117" s="44">
        <v>114</v>
      </c>
      <c r="B117" s="45">
        <v>11</v>
      </c>
      <c r="C117" s="45" t="s">
        <v>284</v>
      </c>
      <c r="D117" s="90" t="s">
        <v>285</v>
      </c>
      <c r="E117" s="54">
        <v>2</v>
      </c>
      <c r="F117" s="43">
        <v>520000</v>
      </c>
      <c r="G117" s="54">
        <v>6</v>
      </c>
      <c r="H117" s="43">
        <v>11037000</v>
      </c>
      <c r="I117" s="26"/>
      <c r="J117" s="26"/>
      <c r="K117" s="2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5"/>
    </row>
    <row r="118" spans="1:106" ht="12.75">
      <c r="A118" s="40">
        <v>115</v>
      </c>
      <c r="B118" s="45">
        <v>14</v>
      </c>
      <c r="C118" s="45" t="s">
        <v>173</v>
      </c>
      <c r="D118" s="90" t="s">
        <v>174</v>
      </c>
      <c r="E118" s="54">
        <v>5</v>
      </c>
      <c r="F118" s="43">
        <v>4092000</v>
      </c>
      <c r="G118" s="54">
        <v>6</v>
      </c>
      <c r="H118" s="43">
        <v>5850000</v>
      </c>
      <c r="I118" s="26"/>
      <c r="J118" s="26"/>
      <c r="K118" s="2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5"/>
    </row>
    <row r="119" spans="1:106" s="12" customFormat="1" ht="12.75">
      <c r="A119" s="40">
        <v>116</v>
      </c>
      <c r="B119" s="45">
        <v>15</v>
      </c>
      <c r="C119" s="45" t="s">
        <v>116</v>
      </c>
      <c r="D119" s="90" t="s">
        <v>117</v>
      </c>
      <c r="E119" s="54">
        <v>4</v>
      </c>
      <c r="F119" s="43">
        <v>982000</v>
      </c>
      <c r="G119" s="54">
        <v>6</v>
      </c>
      <c r="H119" s="43">
        <v>4745000</v>
      </c>
      <c r="I119" s="127"/>
      <c r="J119" s="127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7"/>
    </row>
    <row r="120" spans="1:106" ht="12.75">
      <c r="A120" s="44">
        <v>117</v>
      </c>
      <c r="B120" s="64">
        <v>6</v>
      </c>
      <c r="C120" s="4" t="s">
        <v>478</v>
      </c>
      <c r="D120" s="91" t="s">
        <v>479</v>
      </c>
      <c r="E120" s="54">
        <v>9</v>
      </c>
      <c r="F120" s="43">
        <v>3113000</v>
      </c>
      <c r="G120" s="54">
        <v>6</v>
      </c>
      <c r="H120" s="43">
        <v>4319000</v>
      </c>
      <c r="I120" s="127"/>
      <c r="J120" s="127"/>
      <c r="K120" s="2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5"/>
    </row>
    <row r="121" spans="1:106" ht="12.75">
      <c r="A121" s="40">
        <v>118</v>
      </c>
      <c r="B121" s="45">
        <v>16</v>
      </c>
      <c r="C121" s="45" t="s">
        <v>179</v>
      </c>
      <c r="D121" s="90" t="s">
        <v>180</v>
      </c>
      <c r="E121" s="54">
        <v>7</v>
      </c>
      <c r="F121" s="43">
        <v>3021000</v>
      </c>
      <c r="G121" s="54">
        <v>6</v>
      </c>
      <c r="H121" s="43">
        <v>3778000</v>
      </c>
      <c r="I121" s="26"/>
      <c r="J121" s="26"/>
      <c r="K121" s="2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5"/>
    </row>
    <row r="122" spans="1:106" ht="12.75">
      <c r="A122" s="44">
        <v>119</v>
      </c>
      <c r="B122" s="45">
        <v>17</v>
      </c>
      <c r="C122" s="45" t="s">
        <v>122</v>
      </c>
      <c r="D122" s="90" t="s">
        <v>123</v>
      </c>
      <c r="E122" s="54">
        <v>6</v>
      </c>
      <c r="F122" s="43">
        <v>4018000</v>
      </c>
      <c r="G122" s="54">
        <v>6</v>
      </c>
      <c r="H122" s="43">
        <v>3271000</v>
      </c>
      <c r="I122" s="26"/>
      <c r="J122" s="26"/>
      <c r="K122" s="2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5"/>
    </row>
    <row r="123" spans="1:106" ht="12.75">
      <c r="A123" s="40">
        <v>120</v>
      </c>
      <c r="B123" s="64">
        <v>7</v>
      </c>
      <c r="C123" s="4" t="s">
        <v>467</v>
      </c>
      <c r="D123" s="91" t="s">
        <v>534</v>
      </c>
      <c r="E123" s="54">
        <v>11</v>
      </c>
      <c r="F123" s="43">
        <v>4454000</v>
      </c>
      <c r="G123" s="54">
        <v>6</v>
      </c>
      <c r="H123" s="43">
        <v>2866000</v>
      </c>
      <c r="I123" s="26"/>
      <c r="J123" s="26"/>
      <c r="K123" s="2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5"/>
    </row>
    <row r="124" spans="1:106" ht="12.75">
      <c r="A124" s="40">
        <v>121</v>
      </c>
      <c r="B124" s="64">
        <v>8</v>
      </c>
      <c r="C124" s="4" t="s">
        <v>482</v>
      </c>
      <c r="D124" s="91" t="s">
        <v>483</v>
      </c>
      <c r="E124" s="54">
        <v>8</v>
      </c>
      <c r="F124" s="43">
        <v>8186000</v>
      </c>
      <c r="G124" s="54">
        <v>6</v>
      </c>
      <c r="H124" s="43">
        <v>2841000</v>
      </c>
      <c r="I124" s="26"/>
      <c r="J124" s="26"/>
      <c r="K124" s="2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5"/>
    </row>
    <row r="125" spans="1:106" ht="12.75">
      <c r="A125" s="40">
        <v>122</v>
      </c>
      <c r="B125" s="45">
        <v>27</v>
      </c>
      <c r="C125" s="45" t="s">
        <v>259</v>
      </c>
      <c r="D125" s="90" t="s">
        <v>260</v>
      </c>
      <c r="E125" s="54">
        <v>6</v>
      </c>
      <c r="F125" s="43">
        <v>2399000</v>
      </c>
      <c r="G125" s="54">
        <v>6</v>
      </c>
      <c r="H125" s="43">
        <v>2271000</v>
      </c>
      <c r="I125" s="26"/>
      <c r="J125" s="26"/>
      <c r="K125" s="2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5"/>
    </row>
    <row r="126" spans="1:106" ht="12.75">
      <c r="A126" s="44">
        <v>123</v>
      </c>
      <c r="B126" s="45">
        <v>28</v>
      </c>
      <c r="C126" s="45" t="s">
        <v>209</v>
      </c>
      <c r="D126" s="90" t="s">
        <v>210</v>
      </c>
      <c r="E126" s="54">
        <v>7</v>
      </c>
      <c r="F126" s="43">
        <v>5235000</v>
      </c>
      <c r="G126" s="54">
        <v>6</v>
      </c>
      <c r="H126" s="43">
        <v>2011000</v>
      </c>
      <c r="I126" s="26"/>
      <c r="J126" s="26"/>
      <c r="K126" s="2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25"/>
    </row>
    <row r="127" spans="1:106" ht="12.75">
      <c r="A127" s="40">
        <v>124</v>
      </c>
      <c r="B127" s="45">
        <v>12</v>
      </c>
      <c r="C127" s="45" t="s">
        <v>324</v>
      </c>
      <c r="D127" s="90" t="s">
        <v>325</v>
      </c>
      <c r="E127" s="54">
        <v>13</v>
      </c>
      <c r="F127" s="43">
        <v>9331000</v>
      </c>
      <c r="G127" s="54">
        <v>6</v>
      </c>
      <c r="H127" s="43">
        <v>1769000</v>
      </c>
      <c r="I127" s="26"/>
      <c r="J127" s="26"/>
      <c r="K127" s="2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25"/>
    </row>
    <row r="128" spans="1:106" ht="12.75">
      <c r="A128" s="40">
        <v>125</v>
      </c>
      <c r="B128" s="45">
        <v>10</v>
      </c>
      <c r="C128" s="45" t="s">
        <v>390</v>
      </c>
      <c r="D128" s="90" t="s">
        <v>391</v>
      </c>
      <c r="E128" s="54">
        <v>7</v>
      </c>
      <c r="F128" s="43">
        <v>2915000</v>
      </c>
      <c r="G128" s="54">
        <v>6</v>
      </c>
      <c r="H128" s="43">
        <v>1723000</v>
      </c>
      <c r="I128" s="26"/>
      <c r="J128" s="26"/>
      <c r="K128" s="2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5"/>
    </row>
    <row r="129" spans="1:106" ht="12.75">
      <c r="A129" s="44">
        <v>126</v>
      </c>
      <c r="B129" s="41">
        <v>8</v>
      </c>
      <c r="C129" s="45" t="s">
        <v>603</v>
      </c>
      <c r="D129" s="90" t="s">
        <v>602</v>
      </c>
      <c r="E129" s="54">
        <v>3</v>
      </c>
      <c r="F129" s="43">
        <v>1595000</v>
      </c>
      <c r="G129" s="54">
        <v>6</v>
      </c>
      <c r="H129" s="43">
        <v>1487000</v>
      </c>
      <c r="I129" s="26"/>
      <c r="J129" s="26"/>
      <c r="K129" s="2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5"/>
    </row>
    <row r="130" spans="1:106" ht="12.75">
      <c r="A130" s="40">
        <v>127</v>
      </c>
      <c r="B130" s="41">
        <v>9</v>
      </c>
      <c r="C130" s="4" t="s">
        <v>603</v>
      </c>
      <c r="D130" s="91" t="s">
        <v>602</v>
      </c>
      <c r="E130" s="54">
        <v>0</v>
      </c>
      <c r="F130" s="47" t="s">
        <v>588</v>
      </c>
      <c r="G130" s="54">
        <v>6</v>
      </c>
      <c r="H130" s="47">
        <v>1487000</v>
      </c>
      <c r="I130" s="26"/>
      <c r="J130" s="26"/>
      <c r="K130" s="2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5"/>
    </row>
    <row r="131" spans="1:106" ht="12.75">
      <c r="A131" s="44">
        <v>128</v>
      </c>
      <c r="B131" s="64">
        <v>21</v>
      </c>
      <c r="C131" s="4" t="s">
        <v>441</v>
      </c>
      <c r="D131" s="91" t="s">
        <v>442</v>
      </c>
      <c r="E131" s="54">
        <v>10</v>
      </c>
      <c r="F131" s="43">
        <v>7807000</v>
      </c>
      <c r="G131" s="54">
        <v>6</v>
      </c>
      <c r="H131" s="43">
        <v>1358000</v>
      </c>
      <c r="I131" s="26"/>
      <c r="J131" s="26"/>
      <c r="K131" s="2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5"/>
    </row>
    <row r="132" spans="1:106" ht="12.75">
      <c r="A132" s="40">
        <v>129</v>
      </c>
      <c r="B132" s="45">
        <v>18</v>
      </c>
      <c r="C132" s="45" t="s">
        <v>106</v>
      </c>
      <c r="D132" s="90" t="s">
        <v>107</v>
      </c>
      <c r="E132" s="54">
        <v>5</v>
      </c>
      <c r="F132" s="47">
        <v>4400000</v>
      </c>
      <c r="G132" s="54">
        <v>5</v>
      </c>
      <c r="H132" s="47">
        <v>6580000</v>
      </c>
      <c r="I132" s="26"/>
      <c r="J132" s="26"/>
      <c r="K132" s="2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5"/>
    </row>
    <row r="133" spans="1:106" ht="12.75">
      <c r="A133" s="40">
        <v>130</v>
      </c>
      <c r="B133" s="45">
        <v>9</v>
      </c>
      <c r="C133" s="4" t="s">
        <v>636</v>
      </c>
      <c r="D133" s="91" t="s">
        <v>637</v>
      </c>
      <c r="E133" s="54">
        <v>0</v>
      </c>
      <c r="F133" s="47" t="s">
        <v>588</v>
      </c>
      <c r="G133" s="54">
        <v>5</v>
      </c>
      <c r="H133" s="47">
        <v>4921000</v>
      </c>
      <c r="I133" s="26"/>
      <c r="J133" s="26"/>
      <c r="K133" s="2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5"/>
    </row>
    <row r="134" spans="1:106" ht="12.75">
      <c r="A134" s="40">
        <v>131</v>
      </c>
      <c r="B134" s="60">
        <v>7</v>
      </c>
      <c r="C134" s="45" t="s">
        <v>63</v>
      </c>
      <c r="D134" s="90" t="s">
        <v>64</v>
      </c>
      <c r="E134" s="54">
        <v>9</v>
      </c>
      <c r="F134" s="43">
        <v>4699000</v>
      </c>
      <c r="G134" s="54">
        <v>5</v>
      </c>
      <c r="H134" s="43">
        <v>4671000</v>
      </c>
      <c r="I134" s="26"/>
      <c r="J134" s="26"/>
      <c r="K134" s="2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5"/>
    </row>
    <row r="135" spans="1:106" ht="12.75">
      <c r="A135" s="44">
        <v>132</v>
      </c>
      <c r="B135" s="4">
        <v>11</v>
      </c>
      <c r="C135" s="45" t="s">
        <v>399</v>
      </c>
      <c r="D135" s="90" t="s">
        <v>400</v>
      </c>
      <c r="E135" s="54">
        <v>9</v>
      </c>
      <c r="F135" s="43">
        <v>5905000</v>
      </c>
      <c r="G135" s="54">
        <v>5</v>
      </c>
      <c r="H135" s="43">
        <v>4611000</v>
      </c>
      <c r="I135" s="26"/>
      <c r="J135" s="26"/>
      <c r="K135" s="2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5"/>
    </row>
    <row r="136" spans="1:106" ht="12.75">
      <c r="A136" s="40">
        <v>133</v>
      </c>
      <c r="B136" s="45">
        <v>13</v>
      </c>
      <c r="C136" s="45" t="s">
        <v>296</v>
      </c>
      <c r="D136" s="90" t="s">
        <v>297</v>
      </c>
      <c r="E136" s="54">
        <v>5</v>
      </c>
      <c r="F136" s="43">
        <v>5144000</v>
      </c>
      <c r="G136" s="54">
        <v>5</v>
      </c>
      <c r="H136" s="43">
        <v>4282000</v>
      </c>
      <c r="I136" s="26"/>
      <c r="J136" s="26"/>
      <c r="K136" s="2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5"/>
    </row>
    <row r="137" spans="1:106" ht="12.75">
      <c r="A137" s="40">
        <v>134</v>
      </c>
      <c r="B137" s="45">
        <v>29</v>
      </c>
      <c r="C137" s="45" t="s">
        <v>273</v>
      </c>
      <c r="D137" s="90" t="s">
        <v>274</v>
      </c>
      <c r="E137" s="54">
        <v>4</v>
      </c>
      <c r="F137" s="43">
        <v>2773000</v>
      </c>
      <c r="G137" s="54">
        <v>5</v>
      </c>
      <c r="H137" s="43">
        <v>3407000</v>
      </c>
      <c r="I137" s="26"/>
      <c r="J137" s="26"/>
      <c r="K137" s="2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5"/>
    </row>
    <row r="138" spans="1:106" ht="12.75">
      <c r="A138" s="44">
        <v>135</v>
      </c>
      <c r="B138" s="45">
        <v>12</v>
      </c>
      <c r="C138" s="45" t="s">
        <v>392</v>
      </c>
      <c r="D138" s="90" t="s">
        <v>393</v>
      </c>
      <c r="E138" s="61">
        <v>8</v>
      </c>
      <c r="F138" s="43">
        <v>4865000</v>
      </c>
      <c r="G138" s="61">
        <v>5</v>
      </c>
      <c r="H138" s="43">
        <v>3295000</v>
      </c>
      <c r="I138" s="26"/>
      <c r="J138" s="26"/>
      <c r="K138" s="2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5"/>
    </row>
    <row r="139" spans="1:106" ht="12.75">
      <c r="A139" s="40">
        <v>136</v>
      </c>
      <c r="B139" s="45">
        <v>19</v>
      </c>
      <c r="C139" s="45" t="s">
        <v>125</v>
      </c>
      <c r="D139" s="90" t="s">
        <v>126</v>
      </c>
      <c r="E139" s="54">
        <v>4</v>
      </c>
      <c r="F139" s="43">
        <v>1725000</v>
      </c>
      <c r="G139" s="54">
        <v>5</v>
      </c>
      <c r="H139" s="43">
        <v>3238000</v>
      </c>
      <c r="I139" s="26"/>
      <c r="J139" s="26"/>
      <c r="K139" s="2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5"/>
    </row>
    <row r="140" spans="1:106" ht="12.75">
      <c r="A140" s="44">
        <v>137</v>
      </c>
      <c r="B140" s="45">
        <v>20</v>
      </c>
      <c r="C140" s="45" t="s">
        <v>185</v>
      </c>
      <c r="D140" s="90" t="s">
        <v>528</v>
      </c>
      <c r="E140" s="54">
        <v>6</v>
      </c>
      <c r="F140" s="43">
        <v>7329000</v>
      </c>
      <c r="G140" s="54">
        <v>5</v>
      </c>
      <c r="H140" s="43">
        <v>3199000</v>
      </c>
      <c r="I140" s="26"/>
      <c r="J140" s="26"/>
      <c r="K140" s="2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5"/>
    </row>
    <row r="141" spans="1:106" ht="12.75">
      <c r="A141" s="40">
        <v>138</v>
      </c>
      <c r="B141" s="41">
        <v>10</v>
      </c>
      <c r="C141" s="42" t="s">
        <v>2</v>
      </c>
      <c r="D141" s="89" t="s">
        <v>3</v>
      </c>
      <c r="E141" s="54">
        <v>12</v>
      </c>
      <c r="F141" s="43">
        <v>9035000</v>
      </c>
      <c r="G141" s="54">
        <v>5</v>
      </c>
      <c r="H141" s="43">
        <v>2753000</v>
      </c>
      <c r="I141" s="26"/>
      <c r="J141" s="26"/>
      <c r="K141" s="2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5"/>
    </row>
    <row r="142" spans="1:106" ht="12.75">
      <c r="A142" s="40">
        <v>139</v>
      </c>
      <c r="B142" s="45">
        <v>30</v>
      </c>
      <c r="C142" s="45" t="s">
        <v>249</v>
      </c>
      <c r="D142" s="90" t="s">
        <v>250</v>
      </c>
      <c r="E142" s="54">
        <v>8</v>
      </c>
      <c r="F142" s="43">
        <v>1293000</v>
      </c>
      <c r="G142" s="54">
        <v>5</v>
      </c>
      <c r="H142" s="43">
        <v>1429000</v>
      </c>
      <c r="I142" s="26"/>
      <c r="J142" s="26"/>
      <c r="K142" s="2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5"/>
    </row>
    <row r="143" spans="1:106" ht="12.75">
      <c r="A143" s="40">
        <v>140</v>
      </c>
      <c r="B143" s="45">
        <v>21</v>
      </c>
      <c r="C143" s="45" t="s">
        <v>111</v>
      </c>
      <c r="D143" s="90" t="s">
        <v>112</v>
      </c>
      <c r="E143" s="54">
        <v>4</v>
      </c>
      <c r="F143" s="43">
        <v>2474000</v>
      </c>
      <c r="G143" s="54">
        <v>4</v>
      </c>
      <c r="H143" s="43">
        <v>3790000</v>
      </c>
      <c r="I143" s="26"/>
      <c r="J143" s="26"/>
      <c r="K143" s="2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5"/>
    </row>
    <row r="144" spans="1:106" ht="12.75">
      <c r="A144" s="44">
        <v>141</v>
      </c>
      <c r="B144" s="60">
        <v>8</v>
      </c>
      <c r="C144" s="45" t="s">
        <v>70</v>
      </c>
      <c r="D144" s="90" t="s">
        <v>71</v>
      </c>
      <c r="E144" s="54">
        <v>6</v>
      </c>
      <c r="F144" s="43">
        <v>9349000</v>
      </c>
      <c r="G144" s="54">
        <v>4</v>
      </c>
      <c r="H144" s="43">
        <v>3349000</v>
      </c>
      <c r="I144" s="26"/>
      <c r="J144" s="26"/>
      <c r="K144" s="2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5"/>
    </row>
    <row r="145" spans="1:106" ht="12.75">
      <c r="A145" s="40">
        <v>142</v>
      </c>
      <c r="B145" s="60">
        <v>9</v>
      </c>
      <c r="C145" s="45" t="s">
        <v>95</v>
      </c>
      <c r="D145" s="90" t="s">
        <v>633</v>
      </c>
      <c r="E145" s="54">
        <v>4</v>
      </c>
      <c r="F145" s="43">
        <v>4211000</v>
      </c>
      <c r="G145" s="54">
        <v>4</v>
      </c>
      <c r="H145" s="43">
        <v>3001000</v>
      </c>
      <c r="I145" s="26"/>
      <c r="J145" s="26"/>
      <c r="K145" s="2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5"/>
    </row>
    <row r="146" spans="1:106" ht="12.75">
      <c r="A146" s="40">
        <v>143</v>
      </c>
      <c r="B146" s="60">
        <v>10</v>
      </c>
      <c r="C146" s="45" t="s">
        <v>90</v>
      </c>
      <c r="D146" s="90" t="s">
        <v>91</v>
      </c>
      <c r="E146" s="54">
        <v>9</v>
      </c>
      <c r="F146" s="43">
        <v>16162000</v>
      </c>
      <c r="G146" s="54">
        <v>4</v>
      </c>
      <c r="H146" s="43">
        <v>2937000</v>
      </c>
      <c r="I146" s="26"/>
      <c r="J146" s="26"/>
      <c r="K146" s="2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5"/>
    </row>
    <row r="147" spans="1:106" ht="12.75">
      <c r="A147" s="44">
        <v>144</v>
      </c>
      <c r="B147" s="60">
        <v>11</v>
      </c>
      <c r="C147" s="45" t="s">
        <v>579</v>
      </c>
      <c r="D147" s="90" t="s">
        <v>578</v>
      </c>
      <c r="E147" s="54">
        <v>9</v>
      </c>
      <c r="F147" s="43">
        <v>3609000</v>
      </c>
      <c r="G147" s="54">
        <v>4</v>
      </c>
      <c r="H147" s="43">
        <v>2377000</v>
      </c>
      <c r="I147" s="26"/>
      <c r="J147" s="26"/>
      <c r="K147" s="2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5"/>
    </row>
    <row r="148" spans="1:106" ht="12.75">
      <c r="A148" s="40">
        <v>145</v>
      </c>
      <c r="B148" s="45">
        <v>22</v>
      </c>
      <c r="C148" s="45" t="s">
        <v>113</v>
      </c>
      <c r="D148" s="90" t="s">
        <v>550</v>
      </c>
      <c r="E148" s="54">
        <v>6</v>
      </c>
      <c r="F148" s="43">
        <v>3706000</v>
      </c>
      <c r="G148" s="54">
        <v>4</v>
      </c>
      <c r="H148" s="43">
        <v>2365000</v>
      </c>
      <c r="I148" s="26"/>
      <c r="J148" s="26"/>
      <c r="K148" s="2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5"/>
    </row>
    <row r="149" spans="1:106" ht="12.75">
      <c r="A149" s="40">
        <v>147</v>
      </c>
      <c r="B149" s="41">
        <v>11</v>
      </c>
      <c r="C149" s="42" t="s">
        <v>25</v>
      </c>
      <c r="D149" s="89" t="s">
        <v>26</v>
      </c>
      <c r="E149" s="54">
        <v>5</v>
      </c>
      <c r="F149" s="43">
        <v>1479000</v>
      </c>
      <c r="G149" s="54">
        <v>4</v>
      </c>
      <c r="H149" s="43">
        <v>2296000</v>
      </c>
      <c r="I149" s="26"/>
      <c r="J149" s="26"/>
      <c r="K149" s="2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5"/>
    </row>
    <row r="150" spans="1:106" ht="12.75">
      <c r="A150" s="44">
        <v>146</v>
      </c>
      <c r="B150" s="64">
        <v>22</v>
      </c>
      <c r="C150" s="4" t="s">
        <v>415</v>
      </c>
      <c r="D150" s="91" t="s">
        <v>416</v>
      </c>
      <c r="E150" s="54">
        <v>9</v>
      </c>
      <c r="F150" s="43">
        <v>11375000</v>
      </c>
      <c r="G150" s="54">
        <v>4</v>
      </c>
      <c r="H150" s="43">
        <v>2296000</v>
      </c>
      <c r="I150" s="26"/>
      <c r="J150" s="26"/>
      <c r="K150" s="2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5"/>
    </row>
    <row r="151" spans="1:106" ht="12.75">
      <c r="A151" s="40">
        <v>148</v>
      </c>
      <c r="B151" s="45">
        <v>23</v>
      </c>
      <c r="C151" s="45" t="s">
        <v>166</v>
      </c>
      <c r="D151" s="90" t="s">
        <v>167</v>
      </c>
      <c r="E151" s="54">
        <v>11</v>
      </c>
      <c r="F151" s="43">
        <v>6233000</v>
      </c>
      <c r="G151" s="54">
        <v>4</v>
      </c>
      <c r="H151" s="43">
        <v>2002000</v>
      </c>
      <c r="I151" s="26"/>
      <c r="J151" s="26"/>
      <c r="K151" s="2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5"/>
    </row>
    <row r="152" spans="1:106" ht="12.75">
      <c r="A152" s="40">
        <v>149</v>
      </c>
      <c r="B152" s="45">
        <v>24</v>
      </c>
      <c r="C152" s="45" t="s">
        <v>139</v>
      </c>
      <c r="D152" s="90" t="s">
        <v>140</v>
      </c>
      <c r="E152" s="54">
        <v>3</v>
      </c>
      <c r="F152" s="43">
        <v>1685000</v>
      </c>
      <c r="G152" s="54">
        <v>4</v>
      </c>
      <c r="H152" s="43">
        <v>1789000</v>
      </c>
      <c r="I152" s="26"/>
      <c r="J152" s="26"/>
      <c r="K152" s="2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5"/>
    </row>
    <row r="153" spans="1:106" ht="12.75">
      <c r="A153" s="44">
        <v>150</v>
      </c>
      <c r="B153" s="64">
        <v>23</v>
      </c>
      <c r="C153" s="4" t="s">
        <v>438</v>
      </c>
      <c r="D153" s="90" t="s">
        <v>576</v>
      </c>
      <c r="E153" s="54">
        <v>5</v>
      </c>
      <c r="F153" s="43">
        <v>2986000</v>
      </c>
      <c r="G153" s="54">
        <v>4</v>
      </c>
      <c r="H153" s="43">
        <v>1649000</v>
      </c>
      <c r="I153" s="26"/>
      <c r="J153" s="26"/>
      <c r="K153" s="2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5"/>
    </row>
    <row r="154" spans="1:106" ht="12.75">
      <c r="A154" s="40">
        <v>151</v>
      </c>
      <c r="B154" s="45">
        <v>14</v>
      </c>
      <c r="C154" s="45" t="s">
        <v>316</v>
      </c>
      <c r="D154" s="90" t="s">
        <v>317</v>
      </c>
      <c r="E154" s="54">
        <v>12</v>
      </c>
      <c r="F154" s="43">
        <v>7762000</v>
      </c>
      <c r="G154" s="54">
        <v>4</v>
      </c>
      <c r="H154" s="43">
        <v>1406000</v>
      </c>
      <c r="I154" s="26"/>
      <c r="J154" s="26"/>
      <c r="K154" s="2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5"/>
    </row>
    <row r="155" spans="1:106" ht="12.75">
      <c r="A155" s="40">
        <v>152</v>
      </c>
      <c r="B155" s="45">
        <v>15</v>
      </c>
      <c r="C155" s="45" t="s">
        <v>320</v>
      </c>
      <c r="D155" s="90" t="s">
        <v>515</v>
      </c>
      <c r="E155" s="54">
        <v>8</v>
      </c>
      <c r="F155" s="43">
        <v>12836000</v>
      </c>
      <c r="G155" s="54">
        <v>4</v>
      </c>
      <c r="H155" s="43">
        <v>1115000</v>
      </c>
      <c r="I155" s="26"/>
      <c r="J155" s="26"/>
      <c r="K155" s="2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5"/>
    </row>
    <row r="156" spans="1:106" ht="12.75">
      <c r="A156" s="44">
        <v>153</v>
      </c>
      <c r="B156" s="45">
        <v>31</v>
      </c>
      <c r="C156" s="45" t="s">
        <v>194</v>
      </c>
      <c r="D156" s="90" t="s">
        <v>195</v>
      </c>
      <c r="E156" s="54">
        <v>1</v>
      </c>
      <c r="F156" s="43">
        <v>75000</v>
      </c>
      <c r="G156" s="54">
        <v>4</v>
      </c>
      <c r="H156" s="43">
        <v>564000</v>
      </c>
      <c r="I156" s="26"/>
      <c r="J156" s="26"/>
      <c r="K156" s="2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5"/>
    </row>
    <row r="157" spans="1:106" ht="12.75">
      <c r="A157" s="40">
        <v>154</v>
      </c>
      <c r="B157" s="45">
        <v>13</v>
      </c>
      <c r="C157" s="45" t="s">
        <v>396</v>
      </c>
      <c r="D157" s="90" t="s">
        <v>397</v>
      </c>
      <c r="E157" s="54">
        <v>8</v>
      </c>
      <c r="F157" s="43">
        <v>6387000</v>
      </c>
      <c r="G157" s="54">
        <v>3</v>
      </c>
      <c r="H157" s="43">
        <v>5128000</v>
      </c>
      <c r="I157" s="26"/>
      <c r="J157" s="26"/>
      <c r="K157" s="2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5"/>
    </row>
    <row r="158" spans="1:106" ht="12.75">
      <c r="A158" s="44">
        <v>155</v>
      </c>
      <c r="B158" s="45">
        <v>16</v>
      </c>
      <c r="C158" s="45" t="s">
        <v>500</v>
      </c>
      <c r="D158" s="90" t="s">
        <v>501</v>
      </c>
      <c r="E158" s="54">
        <v>2</v>
      </c>
      <c r="F158" s="43">
        <v>479000</v>
      </c>
      <c r="G158" s="54">
        <v>3</v>
      </c>
      <c r="H158" s="43">
        <v>3997000</v>
      </c>
      <c r="I158" s="26"/>
      <c r="J158" s="26"/>
      <c r="K158" s="2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5"/>
    </row>
    <row r="159" spans="1:106" ht="12.75">
      <c r="A159" s="40">
        <v>156</v>
      </c>
      <c r="B159" s="45">
        <v>17</v>
      </c>
      <c r="C159" s="45" t="s">
        <v>303</v>
      </c>
      <c r="D159" s="90" t="s">
        <v>304</v>
      </c>
      <c r="E159" s="54">
        <v>6</v>
      </c>
      <c r="F159" s="47">
        <v>2299000</v>
      </c>
      <c r="G159" s="54">
        <v>3</v>
      </c>
      <c r="H159" s="47">
        <v>3658000</v>
      </c>
      <c r="I159" s="26"/>
      <c r="J159" s="26"/>
      <c r="K159" s="2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5"/>
    </row>
    <row r="160" spans="1:106" ht="12.75">
      <c r="A160" s="40">
        <v>157</v>
      </c>
      <c r="B160" s="45">
        <v>25</v>
      </c>
      <c r="C160" s="45" t="s">
        <v>148</v>
      </c>
      <c r="D160" s="90" t="s">
        <v>149</v>
      </c>
      <c r="E160" s="54">
        <v>6</v>
      </c>
      <c r="F160" s="43">
        <v>2870000</v>
      </c>
      <c r="G160" s="54">
        <v>3</v>
      </c>
      <c r="H160" s="43">
        <v>3591000</v>
      </c>
      <c r="I160" s="26"/>
      <c r="J160" s="26"/>
      <c r="K160" s="2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5"/>
    </row>
    <row r="161" spans="1:106" ht="12.75">
      <c r="A161" s="40">
        <v>158</v>
      </c>
      <c r="B161" s="60">
        <v>12</v>
      </c>
      <c r="C161" s="45" t="s">
        <v>65</v>
      </c>
      <c r="D161" s="90" t="s">
        <v>495</v>
      </c>
      <c r="E161" s="54">
        <v>3</v>
      </c>
      <c r="F161" s="43">
        <v>1287000</v>
      </c>
      <c r="G161" s="54">
        <v>3</v>
      </c>
      <c r="H161" s="43">
        <v>3460000</v>
      </c>
      <c r="I161" s="26"/>
      <c r="J161" s="26"/>
      <c r="K161" s="2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5"/>
    </row>
    <row r="162" spans="1:106" ht="12.75">
      <c r="A162" s="44">
        <v>159</v>
      </c>
      <c r="B162" s="45">
        <v>32</v>
      </c>
      <c r="C162" s="45" t="s">
        <v>256</v>
      </c>
      <c r="D162" s="90" t="s">
        <v>560</v>
      </c>
      <c r="E162" s="54">
        <v>8</v>
      </c>
      <c r="F162" s="43">
        <v>7712000</v>
      </c>
      <c r="G162" s="54">
        <v>3</v>
      </c>
      <c r="H162" s="43">
        <v>3359000</v>
      </c>
      <c r="I162" s="26"/>
      <c r="J162" s="26"/>
      <c r="K162" s="2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5"/>
    </row>
    <row r="163" spans="1:106" ht="12.75">
      <c r="A163" s="40">
        <v>160</v>
      </c>
      <c r="B163" s="45">
        <v>10</v>
      </c>
      <c r="C163" s="45" t="s">
        <v>360</v>
      </c>
      <c r="D163" s="90" t="s">
        <v>361</v>
      </c>
      <c r="E163" s="54">
        <v>3</v>
      </c>
      <c r="F163" s="43">
        <v>1622000</v>
      </c>
      <c r="G163" s="54">
        <v>3</v>
      </c>
      <c r="H163" s="43">
        <v>3034000</v>
      </c>
      <c r="I163" s="26"/>
      <c r="J163" s="26"/>
      <c r="K163" s="2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5"/>
    </row>
    <row r="164" spans="1:106" ht="12.75">
      <c r="A164" s="40">
        <v>161</v>
      </c>
      <c r="B164" s="45">
        <v>18</v>
      </c>
      <c r="C164" s="45" t="s">
        <v>323</v>
      </c>
      <c r="D164" s="90" t="s">
        <v>554</v>
      </c>
      <c r="E164" s="54">
        <v>1</v>
      </c>
      <c r="F164" s="47">
        <v>712000</v>
      </c>
      <c r="G164" s="54">
        <v>3</v>
      </c>
      <c r="H164" s="47">
        <v>2355000</v>
      </c>
      <c r="I164" s="26"/>
      <c r="J164" s="26"/>
      <c r="K164" s="2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5"/>
    </row>
    <row r="165" spans="1:106" ht="12.75">
      <c r="A165" s="44">
        <v>162</v>
      </c>
      <c r="B165" s="45">
        <v>10</v>
      </c>
      <c r="C165" s="45" t="s">
        <v>57</v>
      </c>
      <c r="D165" s="90" t="s">
        <v>525</v>
      </c>
      <c r="E165" s="54">
        <v>4</v>
      </c>
      <c r="F165" s="43">
        <v>2579000</v>
      </c>
      <c r="G165" s="54">
        <v>3</v>
      </c>
      <c r="H165" s="43">
        <v>2037000</v>
      </c>
      <c r="I165" s="26"/>
      <c r="J165" s="26"/>
      <c r="K165" s="2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5"/>
    </row>
    <row r="166" spans="1:106" ht="12.75">
      <c r="A166" s="40">
        <v>163</v>
      </c>
      <c r="B166" s="45">
        <v>19</v>
      </c>
      <c r="C166" s="45" t="s">
        <v>305</v>
      </c>
      <c r="D166" s="90" t="s">
        <v>306</v>
      </c>
      <c r="E166" s="54">
        <v>2</v>
      </c>
      <c r="F166" s="47">
        <v>582000</v>
      </c>
      <c r="G166" s="54">
        <v>3</v>
      </c>
      <c r="H166" s="47">
        <v>1962000</v>
      </c>
      <c r="I166" s="26"/>
      <c r="J166" s="26"/>
      <c r="K166" s="2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5"/>
    </row>
    <row r="167" spans="1:106" ht="12.75">
      <c r="A167" s="44">
        <v>164</v>
      </c>
      <c r="B167" s="45">
        <v>26</v>
      </c>
      <c r="C167" s="45" t="s">
        <v>164</v>
      </c>
      <c r="D167" s="90" t="s">
        <v>165</v>
      </c>
      <c r="E167" s="54">
        <v>6</v>
      </c>
      <c r="F167" s="47">
        <v>3105000</v>
      </c>
      <c r="G167" s="54">
        <v>3</v>
      </c>
      <c r="H167" s="47">
        <v>1931000</v>
      </c>
      <c r="I167" s="26"/>
      <c r="J167" s="26"/>
      <c r="K167" s="2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5"/>
    </row>
    <row r="168" spans="1:106" ht="12.75">
      <c r="A168" s="40">
        <v>165</v>
      </c>
      <c r="B168" s="64">
        <v>24</v>
      </c>
      <c r="C168" s="4" t="s">
        <v>447</v>
      </c>
      <c r="D168" s="91" t="s">
        <v>492</v>
      </c>
      <c r="E168" s="54">
        <v>6</v>
      </c>
      <c r="F168" s="43">
        <v>5472000</v>
      </c>
      <c r="G168" s="54">
        <v>3</v>
      </c>
      <c r="H168" s="43">
        <v>1802000</v>
      </c>
      <c r="I168" s="26"/>
      <c r="J168" s="26"/>
      <c r="K168" s="2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5"/>
    </row>
    <row r="169" spans="1:106" ht="12.75">
      <c r="A169" s="40">
        <v>166</v>
      </c>
      <c r="B169" s="45">
        <v>20</v>
      </c>
      <c r="C169" s="45" t="s">
        <v>299</v>
      </c>
      <c r="D169" s="90" t="s">
        <v>300</v>
      </c>
      <c r="E169" s="54">
        <v>1</v>
      </c>
      <c r="F169" s="43">
        <v>255000</v>
      </c>
      <c r="G169" s="54">
        <v>3</v>
      </c>
      <c r="H169" s="43">
        <v>1595000</v>
      </c>
      <c r="I169" s="26"/>
      <c r="J169" s="26"/>
      <c r="K169" s="2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5"/>
    </row>
    <row r="170" spans="1:106" ht="12.75">
      <c r="A170" s="40">
        <v>167</v>
      </c>
      <c r="B170" s="45">
        <v>33</v>
      </c>
      <c r="C170" s="45" t="s">
        <v>192</v>
      </c>
      <c r="D170" s="90" t="s">
        <v>193</v>
      </c>
      <c r="E170" s="54">
        <v>2</v>
      </c>
      <c r="F170" s="47">
        <v>1716000</v>
      </c>
      <c r="G170" s="54">
        <v>3</v>
      </c>
      <c r="H170" s="47">
        <v>1426000</v>
      </c>
      <c r="I170" s="127"/>
      <c r="J170" s="127"/>
      <c r="K170" s="2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5"/>
    </row>
    <row r="171" spans="1:106" ht="12.75">
      <c r="A171" s="44">
        <v>168</v>
      </c>
      <c r="B171" s="60">
        <v>13</v>
      </c>
      <c r="C171" s="4" t="s">
        <v>634</v>
      </c>
      <c r="D171" s="91" t="s">
        <v>635</v>
      </c>
      <c r="E171" s="54">
        <v>0</v>
      </c>
      <c r="F171" s="47" t="s">
        <v>588</v>
      </c>
      <c r="G171" s="54">
        <v>3</v>
      </c>
      <c r="H171" s="47">
        <v>1276000</v>
      </c>
      <c r="I171" s="127"/>
      <c r="J171" s="127"/>
      <c r="K171" s="2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5"/>
    </row>
    <row r="172" spans="1:106" ht="12.75">
      <c r="A172" s="40">
        <v>169</v>
      </c>
      <c r="B172" s="45">
        <v>27</v>
      </c>
      <c r="C172" s="45" t="s">
        <v>129</v>
      </c>
      <c r="D172" s="90" t="s">
        <v>130</v>
      </c>
      <c r="E172" s="54">
        <v>7</v>
      </c>
      <c r="F172" s="43">
        <v>7308000</v>
      </c>
      <c r="G172" s="54">
        <v>3</v>
      </c>
      <c r="H172" s="43">
        <v>1128000</v>
      </c>
      <c r="I172" s="26"/>
      <c r="J172" s="26"/>
      <c r="K172" s="2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5"/>
    </row>
    <row r="173" spans="1:106" ht="12.75">
      <c r="A173" s="40">
        <v>170</v>
      </c>
      <c r="B173" s="45">
        <v>28</v>
      </c>
      <c r="C173" s="45" t="s">
        <v>141</v>
      </c>
      <c r="D173" s="90" t="s">
        <v>142</v>
      </c>
      <c r="E173" s="54">
        <v>3</v>
      </c>
      <c r="F173" s="43">
        <v>5862000</v>
      </c>
      <c r="G173" s="54">
        <v>3</v>
      </c>
      <c r="H173" s="43">
        <v>927000</v>
      </c>
      <c r="I173" s="26"/>
      <c r="J173" s="26"/>
      <c r="K173" s="2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5"/>
    </row>
    <row r="174" spans="1:106" ht="12.75">
      <c r="A174" s="44">
        <v>171</v>
      </c>
      <c r="B174" s="4">
        <v>14</v>
      </c>
      <c r="C174" s="45" t="s">
        <v>506</v>
      </c>
      <c r="D174" s="90" t="s">
        <v>507</v>
      </c>
      <c r="E174" s="54">
        <v>6</v>
      </c>
      <c r="F174" s="47">
        <v>8443000</v>
      </c>
      <c r="G174" s="54">
        <v>3</v>
      </c>
      <c r="H174" s="47">
        <v>822000</v>
      </c>
      <c r="I174" s="26"/>
      <c r="J174" s="26"/>
      <c r="K174" s="2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5"/>
    </row>
    <row r="175" spans="1:106" ht="12.75">
      <c r="A175" s="40">
        <v>172</v>
      </c>
      <c r="B175" s="64">
        <v>25</v>
      </c>
      <c r="C175" s="4" t="s">
        <v>422</v>
      </c>
      <c r="D175" s="91" t="s">
        <v>628</v>
      </c>
      <c r="E175" s="54">
        <v>7</v>
      </c>
      <c r="F175" s="43">
        <v>6051000</v>
      </c>
      <c r="G175" s="54">
        <v>3</v>
      </c>
      <c r="H175" s="47">
        <v>444000</v>
      </c>
      <c r="I175" s="26"/>
      <c r="J175" s="26"/>
      <c r="K175" s="2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5"/>
    </row>
    <row r="176" spans="1:106" ht="12.75">
      <c r="A176" s="44">
        <v>173</v>
      </c>
      <c r="B176" s="45">
        <v>34</v>
      </c>
      <c r="C176" s="45" t="s">
        <v>253</v>
      </c>
      <c r="D176" s="90" t="s">
        <v>555</v>
      </c>
      <c r="E176" s="54">
        <v>9</v>
      </c>
      <c r="F176" s="43">
        <v>5340000</v>
      </c>
      <c r="G176" s="54">
        <v>2</v>
      </c>
      <c r="H176" s="43">
        <v>5696000</v>
      </c>
      <c r="I176" s="26"/>
      <c r="J176" s="26"/>
      <c r="K176" s="2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5"/>
    </row>
    <row r="177" spans="1:106" ht="12.75">
      <c r="A177" s="40">
        <v>174</v>
      </c>
      <c r="B177" s="45">
        <v>29</v>
      </c>
      <c r="C177" s="45" t="s">
        <v>120</v>
      </c>
      <c r="D177" s="90" t="s">
        <v>121</v>
      </c>
      <c r="E177" s="54">
        <v>7</v>
      </c>
      <c r="F177" s="43">
        <v>3223000</v>
      </c>
      <c r="G177" s="54">
        <v>2</v>
      </c>
      <c r="H177" s="43">
        <v>5522000</v>
      </c>
      <c r="I177" s="26"/>
      <c r="J177" s="26"/>
      <c r="K177" s="2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5"/>
    </row>
    <row r="178" spans="1:106" ht="12.75">
      <c r="A178" s="40">
        <v>175</v>
      </c>
      <c r="B178" s="45">
        <v>30</v>
      </c>
      <c r="C178" s="45" t="s">
        <v>114</v>
      </c>
      <c r="D178" s="90" t="s">
        <v>115</v>
      </c>
      <c r="E178" s="54">
        <v>3</v>
      </c>
      <c r="F178" s="47">
        <v>8598000</v>
      </c>
      <c r="G178" s="54">
        <v>2</v>
      </c>
      <c r="H178" s="47">
        <v>4127000</v>
      </c>
      <c r="I178" s="26"/>
      <c r="J178" s="26"/>
      <c r="K178" s="2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5"/>
    </row>
    <row r="179" spans="1:106" ht="12.75">
      <c r="A179" s="40">
        <v>176</v>
      </c>
      <c r="B179" s="45">
        <v>21</v>
      </c>
      <c r="C179" s="45" t="s">
        <v>313</v>
      </c>
      <c r="D179" s="90" t="s">
        <v>561</v>
      </c>
      <c r="E179" s="54">
        <v>1</v>
      </c>
      <c r="F179" s="47">
        <v>123000</v>
      </c>
      <c r="G179" s="54">
        <v>2</v>
      </c>
      <c r="H179" s="47">
        <v>3530000</v>
      </c>
      <c r="I179" s="26"/>
      <c r="J179" s="26"/>
      <c r="K179" s="2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5"/>
    </row>
    <row r="180" spans="1:106" ht="12.75">
      <c r="A180" s="44">
        <v>177</v>
      </c>
      <c r="B180" s="60">
        <v>14</v>
      </c>
      <c r="C180" s="45" t="s">
        <v>96</v>
      </c>
      <c r="D180" s="90" t="s">
        <v>599</v>
      </c>
      <c r="E180" s="54">
        <v>2</v>
      </c>
      <c r="F180" s="43">
        <v>1607000</v>
      </c>
      <c r="G180" s="54">
        <v>2</v>
      </c>
      <c r="H180" s="43">
        <v>3506000</v>
      </c>
      <c r="I180" s="26"/>
      <c r="J180" s="26"/>
      <c r="K180" s="2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5"/>
    </row>
    <row r="181" spans="1:106" ht="12.75">
      <c r="A181" s="40">
        <v>178</v>
      </c>
      <c r="B181" s="45">
        <v>22</v>
      </c>
      <c r="C181" s="45" t="s">
        <v>288</v>
      </c>
      <c r="D181" s="90" t="s">
        <v>289</v>
      </c>
      <c r="E181" s="54">
        <v>2</v>
      </c>
      <c r="F181" s="43">
        <v>3156000</v>
      </c>
      <c r="G181" s="54">
        <v>2</v>
      </c>
      <c r="H181" s="43">
        <v>3076000</v>
      </c>
      <c r="I181" s="26"/>
      <c r="J181" s="26"/>
      <c r="K181" s="2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5"/>
    </row>
    <row r="182" spans="1:106" ht="12.75">
      <c r="A182" s="40">
        <v>179</v>
      </c>
      <c r="B182" s="45">
        <v>31</v>
      </c>
      <c r="C182" s="45" t="s">
        <v>175</v>
      </c>
      <c r="D182" s="90" t="s">
        <v>176</v>
      </c>
      <c r="E182" s="54">
        <v>0</v>
      </c>
      <c r="F182" s="47" t="s">
        <v>588</v>
      </c>
      <c r="G182" s="54">
        <v>2</v>
      </c>
      <c r="H182" s="47">
        <v>2866000</v>
      </c>
      <c r="I182" s="26"/>
      <c r="J182" s="26"/>
      <c r="K182" s="2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5"/>
    </row>
    <row r="183" spans="1:106" ht="12.75">
      <c r="A183" s="44">
        <v>180</v>
      </c>
      <c r="B183" s="41">
        <v>12</v>
      </c>
      <c r="C183" s="42" t="s">
        <v>16</v>
      </c>
      <c r="D183" s="89" t="s">
        <v>17</v>
      </c>
      <c r="E183" s="54">
        <v>1</v>
      </c>
      <c r="F183" s="43">
        <v>566000</v>
      </c>
      <c r="G183" s="54">
        <v>2</v>
      </c>
      <c r="H183" s="43">
        <v>2817000</v>
      </c>
      <c r="I183" s="26"/>
      <c r="J183" s="26"/>
      <c r="K183" s="2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5"/>
    </row>
    <row r="184" spans="1:106" ht="12.75">
      <c r="A184" s="40">
        <v>181</v>
      </c>
      <c r="B184" s="45">
        <v>35</v>
      </c>
      <c r="C184" s="45" t="s">
        <v>237</v>
      </c>
      <c r="D184" s="90" t="s">
        <v>238</v>
      </c>
      <c r="E184" s="54">
        <v>2</v>
      </c>
      <c r="F184" s="47">
        <v>1279000</v>
      </c>
      <c r="G184" s="54">
        <v>2</v>
      </c>
      <c r="H184" s="47">
        <v>2147000</v>
      </c>
      <c r="I184" s="26"/>
      <c r="J184" s="26"/>
      <c r="K184" s="2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5"/>
    </row>
    <row r="185" spans="1:106" ht="12.75">
      <c r="A185" s="44">
        <v>182</v>
      </c>
      <c r="B185" s="60">
        <v>15</v>
      </c>
      <c r="C185" s="45" t="s">
        <v>86</v>
      </c>
      <c r="D185" s="90" t="s">
        <v>87</v>
      </c>
      <c r="E185" s="54">
        <v>0</v>
      </c>
      <c r="F185" s="47" t="s">
        <v>588</v>
      </c>
      <c r="G185" s="54">
        <v>2</v>
      </c>
      <c r="H185" s="47">
        <v>1942000</v>
      </c>
      <c r="I185" s="26"/>
      <c r="J185" s="26"/>
      <c r="K185" s="2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25"/>
    </row>
    <row r="186" spans="1:106" ht="12.75">
      <c r="A186" s="40">
        <v>183</v>
      </c>
      <c r="B186" s="45">
        <v>23</v>
      </c>
      <c r="C186" s="4" t="s">
        <v>276</v>
      </c>
      <c r="D186" s="91" t="s">
        <v>571</v>
      </c>
      <c r="E186" s="54">
        <v>1</v>
      </c>
      <c r="F186" s="43">
        <v>488000</v>
      </c>
      <c r="G186" s="54">
        <v>2</v>
      </c>
      <c r="H186" s="43">
        <v>1733000</v>
      </c>
      <c r="I186" s="26"/>
      <c r="J186" s="26"/>
      <c r="K186" s="2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5"/>
    </row>
    <row r="187" spans="1:106" ht="12.75">
      <c r="A187" s="40">
        <v>184</v>
      </c>
      <c r="B187" s="64">
        <v>26</v>
      </c>
      <c r="C187" s="4" t="s">
        <v>456</v>
      </c>
      <c r="D187" s="91" t="s">
        <v>457</v>
      </c>
      <c r="E187" s="54">
        <v>5</v>
      </c>
      <c r="F187" s="43">
        <v>3061000</v>
      </c>
      <c r="G187" s="54">
        <v>2</v>
      </c>
      <c r="H187" s="43">
        <v>1522000</v>
      </c>
      <c r="I187" s="26"/>
      <c r="J187" s="26"/>
      <c r="K187" s="2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5"/>
    </row>
    <row r="188" spans="1:106" ht="12.75">
      <c r="A188" s="40">
        <v>185</v>
      </c>
      <c r="B188" s="45">
        <v>24</v>
      </c>
      <c r="C188" s="45" t="s">
        <v>283</v>
      </c>
      <c r="D188" s="90" t="s">
        <v>583</v>
      </c>
      <c r="E188" s="54">
        <v>2</v>
      </c>
      <c r="F188" s="43">
        <v>934000</v>
      </c>
      <c r="G188" s="54">
        <v>2</v>
      </c>
      <c r="H188" s="43">
        <v>1496000</v>
      </c>
      <c r="I188" s="26"/>
      <c r="J188" s="26"/>
      <c r="K188" s="2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5"/>
    </row>
    <row r="189" spans="1:106" ht="12.75">
      <c r="A189" s="44">
        <v>186</v>
      </c>
      <c r="B189" s="45">
        <v>11</v>
      </c>
      <c r="C189" s="45" t="s">
        <v>355</v>
      </c>
      <c r="D189" s="90" t="s">
        <v>632</v>
      </c>
      <c r="E189" s="54">
        <v>5</v>
      </c>
      <c r="F189" s="47">
        <v>1556000</v>
      </c>
      <c r="G189" s="54">
        <v>2</v>
      </c>
      <c r="H189" s="47">
        <v>1439000</v>
      </c>
      <c r="I189" s="26"/>
      <c r="J189" s="26"/>
      <c r="K189" s="2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5"/>
    </row>
    <row r="190" spans="1:106" ht="12.75">
      <c r="A190" s="40">
        <v>187</v>
      </c>
      <c r="B190" s="45">
        <v>25</v>
      </c>
      <c r="C190" s="45" t="s">
        <v>279</v>
      </c>
      <c r="D190" s="90" t="s">
        <v>280</v>
      </c>
      <c r="E190" s="54">
        <v>5</v>
      </c>
      <c r="F190" s="47">
        <v>2541000</v>
      </c>
      <c r="G190" s="54">
        <v>2</v>
      </c>
      <c r="H190" s="47">
        <v>1397000</v>
      </c>
      <c r="I190" s="26"/>
      <c r="J190" s="26"/>
      <c r="K190" s="2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5"/>
    </row>
    <row r="191" spans="1:106" ht="12.75">
      <c r="A191" s="40">
        <v>188</v>
      </c>
      <c r="B191" s="45">
        <v>32</v>
      </c>
      <c r="C191" s="45" t="s">
        <v>124</v>
      </c>
      <c r="D191" s="90" t="s">
        <v>552</v>
      </c>
      <c r="E191" s="54">
        <v>2</v>
      </c>
      <c r="F191" s="43">
        <v>1147000</v>
      </c>
      <c r="G191" s="54">
        <v>2</v>
      </c>
      <c r="H191" s="43">
        <v>1038000</v>
      </c>
      <c r="I191" s="26"/>
      <c r="J191" s="26"/>
      <c r="K191" s="2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5"/>
    </row>
    <row r="192" spans="1:106" ht="12.75">
      <c r="A192" s="44">
        <v>189</v>
      </c>
      <c r="B192" s="45">
        <v>33</v>
      </c>
      <c r="C192" s="45" t="s">
        <v>134</v>
      </c>
      <c r="D192" s="90" t="s">
        <v>563</v>
      </c>
      <c r="E192" s="54">
        <v>1</v>
      </c>
      <c r="F192" s="47">
        <v>583000</v>
      </c>
      <c r="G192" s="54">
        <v>2</v>
      </c>
      <c r="H192" s="47">
        <v>837000</v>
      </c>
      <c r="I192" s="26"/>
      <c r="J192" s="26"/>
      <c r="K192" s="2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5"/>
    </row>
    <row r="193" spans="1:106" ht="15" customHeight="1">
      <c r="A193" s="40">
        <v>190</v>
      </c>
      <c r="B193" s="41">
        <v>13</v>
      </c>
      <c r="C193" s="42" t="s">
        <v>18</v>
      </c>
      <c r="D193" s="89" t="s">
        <v>19</v>
      </c>
      <c r="E193" s="54">
        <v>2</v>
      </c>
      <c r="F193" s="47">
        <v>533000</v>
      </c>
      <c r="G193" s="54">
        <v>2</v>
      </c>
      <c r="H193" s="47">
        <v>807000</v>
      </c>
      <c r="I193" s="26"/>
      <c r="J193" s="26"/>
      <c r="K193" s="2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5"/>
    </row>
    <row r="194" spans="1:106" ht="12.75">
      <c r="A194" s="44">
        <v>191</v>
      </c>
      <c r="B194" s="45">
        <v>12</v>
      </c>
      <c r="C194" s="45" t="s">
        <v>349</v>
      </c>
      <c r="D194" s="90" t="s">
        <v>350</v>
      </c>
      <c r="E194" s="54">
        <v>5</v>
      </c>
      <c r="F194" s="47">
        <v>1381000</v>
      </c>
      <c r="G194" s="54">
        <v>2</v>
      </c>
      <c r="H194" s="47">
        <v>624000</v>
      </c>
      <c r="I194" s="26"/>
      <c r="J194" s="26"/>
      <c r="K194" s="2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5"/>
    </row>
    <row r="195" spans="1:106" ht="12.75">
      <c r="A195" s="40">
        <v>192</v>
      </c>
      <c r="B195" s="45">
        <v>15</v>
      </c>
      <c r="C195" s="45" t="s">
        <v>383</v>
      </c>
      <c r="D195" s="90" t="s">
        <v>557</v>
      </c>
      <c r="E195" s="54">
        <v>11</v>
      </c>
      <c r="F195" s="43">
        <v>5415000</v>
      </c>
      <c r="G195" s="54">
        <v>2</v>
      </c>
      <c r="H195" s="43">
        <v>555000</v>
      </c>
      <c r="I195" s="26"/>
      <c r="J195" s="26"/>
      <c r="K195" s="2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5"/>
    </row>
    <row r="196" spans="1:106" ht="12.75">
      <c r="A196" s="40">
        <v>193</v>
      </c>
      <c r="B196" s="45">
        <v>34</v>
      </c>
      <c r="C196" s="45" t="s">
        <v>593</v>
      </c>
      <c r="D196" s="90" t="s">
        <v>594</v>
      </c>
      <c r="E196" s="54">
        <v>6</v>
      </c>
      <c r="F196" s="43">
        <v>11687000</v>
      </c>
      <c r="G196" s="54">
        <v>2</v>
      </c>
      <c r="H196" s="43">
        <v>538000</v>
      </c>
      <c r="I196" s="26"/>
      <c r="J196" s="26"/>
      <c r="K196" s="2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25"/>
    </row>
    <row r="197" spans="1:106" ht="12.75">
      <c r="A197" s="40">
        <v>194</v>
      </c>
      <c r="B197" s="64">
        <v>27</v>
      </c>
      <c r="C197" s="4" t="s">
        <v>421</v>
      </c>
      <c r="D197" s="91" t="s">
        <v>508</v>
      </c>
      <c r="E197" s="54">
        <v>8</v>
      </c>
      <c r="F197" s="43">
        <v>6817000</v>
      </c>
      <c r="G197" s="54">
        <v>2</v>
      </c>
      <c r="H197" s="47">
        <v>504000</v>
      </c>
      <c r="I197" s="26"/>
      <c r="J197" s="26"/>
      <c r="K197" s="2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5"/>
    </row>
    <row r="198" spans="1:106" ht="12.75">
      <c r="A198" s="44">
        <v>195</v>
      </c>
      <c r="B198" s="45">
        <v>11</v>
      </c>
      <c r="C198" s="45" t="s">
        <v>51</v>
      </c>
      <c r="D198" s="90" t="s">
        <v>52</v>
      </c>
      <c r="E198" s="54">
        <v>1</v>
      </c>
      <c r="F198" s="43">
        <v>117000</v>
      </c>
      <c r="G198" s="54">
        <v>2</v>
      </c>
      <c r="H198" s="43">
        <v>370000</v>
      </c>
      <c r="I198" s="26"/>
      <c r="J198" s="26"/>
      <c r="K198" s="2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5"/>
    </row>
    <row r="199" spans="1:106" ht="12.75">
      <c r="A199" s="40">
        <v>196</v>
      </c>
      <c r="B199" s="45">
        <v>16</v>
      </c>
      <c r="C199" s="45" t="s">
        <v>394</v>
      </c>
      <c r="D199" s="90" t="s">
        <v>395</v>
      </c>
      <c r="E199" s="54">
        <v>1</v>
      </c>
      <c r="F199" s="47">
        <v>72000</v>
      </c>
      <c r="G199" s="54">
        <v>2</v>
      </c>
      <c r="H199" s="47">
        <v>278000</v>
      </c>
      <c r="I199" s="26"/>
      <c r="J199" s="26"/>
      <c r="K199" s="2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5"/>
    </row>
    <row r="200" spans="1:106" ht="12.75">
      <c r="A200" s="40">
        <v>197</v>
      </c>
      <c r="B200" s="45">
        <v>13</v>
      </c>
      <c r="C200" s="45" t="s">
        <v>351</v>
      </c>
      <c r="D200" s="90" t="s">
        <v>352</v>
      </c>
      <c r="E200" s="54">
        <v>0</v>
      </c>
      <c r="F200" s="47" t="s">
        <v>588</v>
      </c>
      <c r="G200" s="54">
        <v>1</v>
      </c>
      <c r="H200" s="47">
        <v>1969000</v>
      </c>
      <c r="I200" s="26"/>
      <c r="J200" s="26"/>
      <c r="K200" s="2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5"/>
    </row>
    <row r="201" spans="1:106" ht="12.75">
      <c r="A201" s="44">
        <v>198</v>
      </c>
      <c r="B201" s="45">
        <v>26</v>
      </c>
      <c r="C201" s="45" t="s">
        <v>286</v>
      </c>
      <c r="D201" s="90" t="s">
        <v>287</v>
      </c>
      <c r="E201" s="54">
        <v>3</v>
      </c>
      <c r="F201" s="47">
        <v>2363000</v>
      </c>
      <c r="G201" s="54">
        <v>1</v>
      </c>
      <c r="H201" s="47">
        <v>1587000</v>
      </c>
      <c r="I201" s="26"/>
      <c r="J201" s="26"/>
      <c r="K201" s="2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5"/>
    </row>
    <row r="202" spans="1:106" ht="12.75">
      <c r="A202" s="40">
        <v>199</v>
      </c>
      <c r="B202" s="45">
        <v>14</v>
      </c>
      <c r="C202" s="45" t="s">
        <v>373</v>
      </c>
      <c r="D202" s="90" t="s">
        <v>374</v>
      </c>
      <c r="E202" s="54">
        <v>6</v>
      </c>
      <c r="F202" s="43">
        <v>3138000</v>
      </c>
      <c r="G202" s="54">
        <v>1</v>
      </c>
      <c r="H202" s="43">
        <v>1439000</v>
      </c>
      <c r="I202" s="26"/>
      <c r="J202" s="26"/>
      <c r="K202" s="2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5"/>
    </row>
    <row r="203" spans="1:106" ht="12.75">
      <c r="A203" s="44">
        <v>200</v>
      </c>
      <c r="B203" s="45">
        <v>35</v>
      </c>
      <c r="C203" s="45" t="s">
        <v>581</v>
      </c>
      <c r="D203" s="90" t="s">
        <v>582</v>
      </c>
      <c r="E203" s="54">
        <v>1</v>
      </c>
      <c r="F203" s="47">
        <v>2005000</v>
      </c>
      <c r="G203" s="54">
        <v>1</v>
      </c>
      <c r="H203" s="47">
        <v>1121000</v>
      </c>
      <c r="I203" s="26"/>
      <c r="J203" s="26"/>
      <c r="K203" s="2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5"/>
    </row>
    <row r="204" spans="1:106" ht="12.75">
      <c r="A204" s="40">
        <v>201</v>
      </c>
      <c r="B204" s="4">
        <v>17</v>
      </c>
      <c r="C204" s="45" t="s">
        <v>398</v>
      </c>
      <c r="D204" s="90" t="s">
        <v>577</v>
      </c>
      <c r="E204" s="54">
        <v>7</v>
      </c>
      <c r="F204" s="43">
        <v>3364000</v>
      </c>
      <c r="G204" s="54">
        <v>1</v>
      </c>
      <c r="H204" s="43">
        <v>1004000</v>
      </c>
      <c r="I204" s="26"/>
      <c r="J204" s="26"/>
      <c r="K204" s="2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5"/>
    </row>
    <row r="205" spans="1:106" ht="12.75">
      <c r="A205" s="40">
        <v>202</v>
      </c>
      <c r="B205" s="45">
        <v>27</v>
      </c>
      <c r="C205" s="45" t="s">
        <v>321</v>
      </c>
      <c r="D205" s="90" t="s">
        <v>322</v>
      </c>
      <c r="E205" s="54">
        <v>1</v>
      </c>
      <c r="F205" s="47">
        <v>4411000</v>
      </c>
      <c r="G205" s="54">
        <v>1</v>
      </c>
      <c r="H205" s="47">
        <v>865000</v>
      </c>
      <c r="I205" s="26"/>
      <c r="J205" s="26"/>
      <c r="K205" s="2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5"/>
    </row>
    <row r="206" spans="1:106" ht="12.75">
      <c r="A206" s="40">
        <v>203</v>
      </c>
      <c r="B206" s="64">
        <v>28</v>
      </c>
      <c r="C206" s="4" t="s">
        <v>436</v>
      </c>
      <c r="D206" s="91" t="s">
        <v>437</v>
      </c>
      <c r="E206" s="54">
        <v>0</v>
      </c>
      <c r="F206" s="47" t="s">
        <v>588</v>
      </c>
      <c r="G206" s="54">
        <v>1</v>
      </c>
      <c r="H206" s="47">
        <v>848000</v>
      </c>
      <c r="I206" s="26"/>
      <c r="J206" s="26"/>
      <c r="K206" s="2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5"/>
    </row>
    <row r="207" spans="1:106" ht="12.75">
      <c r="A207" s="44">
        <v>204</v>
      </c>
      <c r="B207" s="41">
        <v>14</v>
      </c>
      <c r="C207" s="42" t="s">
        <v>4</v>
      </c>
      <c r="D207" s="89" t="s">
        <v>5</v>
      </c>
      <c r="E207" s="54">
        <v>3</v>
      </c>
      <c r="F207" s="47">
        <v>1332000</v>
      </c>
      <c r="G207" s="54">
        <v>1</v>
      </c>
      <c r="H207" s="47">
        <v>833000</v>
      </c>
      <c r="I207" s="127"/>
      <c r="J207" s="127"/>
      <c r="K207" s="2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5"/>
    </row>
    <row r="208" spans="1:106" ht="12.75">
      <c r="A208" s="40">
        <v>205</v>
      </c>
      <c r="B208" s="45">
        <v>15</v>
      </c>
      <c r="C208" s="45" t="s">
        <v>584</v>
      </c>
      <c r="D208" s="90" t="s">
        <v>585</v>
      </c>
      <c r="E208" s="54">
        <v>5</v>
      </c>
      <c r="F208" s="43">
        <v>1497000</v>
      </c>
      <c r="G208" s="54">
        <v>1</v>
      </c>
      <c r="H208" s="43">
        <v>820000</v>
      </c>
      <c r="I208" s="127"/>
      <c r="J208" s="127"/>
      <c r="K208" s="2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5"/>
    </row>
    <row r="209" spans="1:106" ht="12.75">
      <c r="A209" s="40">
        <v>206</v>
      </c>
      <c r="B209" s="60">
        <v>16</v>
      </c>
      <c r="C209" s="45" t="s">
        <v>74</v>
      </c>
      <c r="D209" s="90" t="s">
        <v>75</v>
      </c>
      <c r="E209" s="54">
        <v>1</v>
      </c>
      <c r="F209" s="47">
        <v>1101000</v>
      </c>
      <c r="G209" s="54">
        <v>1</v>
      </c>
      <c r="H209" s="47">
        <v>773000</v>
      </c>
      <c r="I209" s="26"/>
      <c r="J209" s="26"/>
      <c r="K209" s="2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5"/>
    </row>
    <row r="210" spans="1:106" ht="12.75">
      <c r="A210" s="44">
        <v>207</v>
      </c>
      <c r="B210" s="45">
        <v>36</v>
      </c>
      <c r="C210" s="45" t="s">
        <v>127</v>
      </c>
      <c r="D210" s="90" t="s">
        <v>128</v>
      </c>
      <c r="E210" s="54">
        <v>3</v>
      </c>
      <c r="F210" s="47">
        <v>1563000</v>
      </c>
      <c r="G210" s="54">
        <v>1</v>
      </c>
      <c r="H210" s="47">
        <v>751000</v>
      </c>
      <c r="I210" s="26"/>
      <c r="J210" s="26"/>
      <c r="K210" s="2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5"/>
    </row>
    <row r="211" spans="1:106" ht="12.75">
      <c r="A211" s="40">
        <v>208</v>
      </c>
      <c r="B211" s="64">
        <v>29</v>
      </c>
      <c r="C211" s="4" t="s">
        <v>432</v>
      </c>
      <c r="D211" s="91" t="s">
        <v>433</v>
      </c>
      <c r="E211" s="54">
        <v>0</v>
      </c>
      <c r="F211" s="47" t="s">
        <v>588</v>
      </c>
      <c r="G211" s="54">
        <v>1</v>
      </c>
      <c r="H211" s="47">
        <v>751000</v>
      </c>
      <c r="I211" s="26"/>
      <c r="J211" s="26"/>
      <c r="K211" s="2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5"/>
    </row>
    <row r="212" spans="1:106" ht="12.75">
      <c r="A212" s="44">
        <v>209</v>
      </c>
      <c r="B212" s="45">
        <v>36</v>
      </c>
      <c r="C212" s="45" t="s">
        <v>207</v>
      </c>
      <c r="D212" s="90" t="s">
        <v>208</v>
      </c>
      <c r="E212" s="54">
        <v>2</v>
      </c>
      <c r="F212" s="43">
        <v>225000</v>
      </c>
      <c r="G212" s="54">
        <v>1</v>
      </c>
      <c r="H212" s="43">
        <v>722000</v>
      </c>
      <c r="I212" s="26"/>
      <c r="J212" s="26"/>
      <c r="K212" s="2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5"/>
    </row>
    <row r="213" spans="1:106" ht="12.75">
      <c r="A213" s="40">
        <v>210</v>
      </c>
      <c r="B213" s="45">
        <v>28</v>
      </c>
      <c r="C213" s="45" t="s">
        <v>309</v>
      </c>
      <c r="D213" s="90" t="s">
        <v>310</v>
      </c>
      <c r="E213" s="54">
        <v>0</v>
      </c>
      <c r="F213" s="47" t="s">
        <v>588</v>
      </c>
      <c r="G213" s="54">
        <v>1</v>
      </c>
      <c r="H213" s="47">
        <v>619000</v>
      </c>
      <c r="I213" s="26"/>
      <c r="J213" s="26"/>
      <c r="K213" s="2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5"/>
    </row>
    <row r="214" spans="1:106" ht="12.75">
      <c r="A214" s="40">
        <v>211</v>
      </c>
      <c r="B214" s="45">
        <v>16</v>
      </c>
      <c r="C214" s="45" t="s">
        <v>368</v>
      </c>
      <c r="D214" s="90" t="s">
        <v>369</v>
      </c>
      <c r="E214" s="54">
        <v>1</v>
      </c>
      <c r="F214" s="47">
        <v>962000</v>
      </c>
      <c r="G214" s="54">
        <v>1</v>
      </c>
      <c r="H214" s="47">
        <v>558000</v>
      </c>
      <c r="I214" s="26"/>
      <c r="J214" s="26"/>
      <c r="K214" s="2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5"/>
    </row>
    <row r="215" spans="1:106" ht="12.75">
      <c r="A215" s="40">
        <v>212</v>
      </c>
      <c r="B215" s="60">
        <v>17</v>
      </c>
      <c r="C215" s="45" t="s">
        <v>94</v>
      </c>
      <c r="D215" s="90" t="s">
        <v>629</v>
      </c>
      <c r="E215" s="54">
        <v>7</v>
      </c>
      <c r="F215" s="47">
        <v>3059000</v>
      </c>
      <c r="G215" s="54">
        <v>1</v>
      </c>
      <c r="H215" s="47">
        <v>496000</v>
      </c>
      <c r="I215" s="26"/>
      <c r="J215" s="26"/>
      <c r="K215" s="2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5"/>
    </row>
    <row r="216" spans="1:106" ht="12.75">
      <c r="A216" s="44">
        <v>213</v>
      </c>
      <c r="B216" s="45">
        <v>17</v>
      </c>
      <c r="C216" s="45" t="s">
        <v>353</v>
      </c>
      <c r="D216" s="90" t="s">
        <v>354</v>
      </c>
      <c r="E216" s="54">
        <v>4</v>
      </c>
      <c r="F216" s="47">
        <v>860000</v>
      </c>
      <c r="G216" s="54">
        <v>1</v>
      </c>
      <c r="H216" s="47">
        <v>429000</v>
      </c>
      <c r="I216" s="26"/>
      <c r="J216" s="26"/>
      <c r="K216" s="2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5"/>
    </row>
    <row r="217" spans="1:106" ht="12.75">
      <c r="A217" s="40">
        <v>214</v>
      </c>
      <c r="B217" s="45">
        <v>18</v>
      </c>
      <c r="C217" s="45" t="s">
        <v>345</v>
      </c>
      <c r="D217" s="90" t="s">
        <v>346</v>
      </c>
      <c r="E217" s="54">
        <v>4</v>
      </c>
      <c r="F217" s="43">
        <v>2954000</v>
      </c>
      <c r="G217" s="54">
        <v>1</v>
      </c>
      <c r="H217" s="43">
        <v>415000</v>
      </c>
      <c r="I217" s="26"/>
      <c r="J217" s="26"/>
      <c r="K217" s="2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5"/>
    </row>
    <row r="218" spans="1:106" ht="12.75">
      <c r="A218" s="40">
        <v>215</v>
      </c>
      <c r="B218" s="45">
        <v>12</v>
      </c>
      <c r="C218" s="45" t="s">
        <v>39</v>
      </c>
      <c r="D218" s="90" t="s">
        <v>40</v>
      </c>
      <c r="E218" s="54">
        <v>9</v>
      </c>
      <c r="F218" s="43">
        <v>5009000</v>
      </c>
      <c r="G218" s="54">
        <v>1</v>
      </c>
      <c r="H218" s="43">
        <v>403000</v>
      </c>
      <c r="I218" s="26"/>
      <c r="J218" s="26"/>
      <c r="K218" s="2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5"/>
    </row>
    <row r="219" spans="1:106" ht="12.75">
      <c r="A219" s="44">
        <v>216</v>
      </c>
      <c r="B219" s="41">
        <v>15</v>
      </c>
      <c r="C219" s="42" t="s">
        <v>12</v>
      </c>
      <c r="D219" s="89" t="s">
        <v>13</v>
      </c>
      <c r="E219" s="54">
        <v>1</v>
      </c>
      <c r="F219" s="47">
        <v>825000</v>
      </c>
      <c r="G219" s="54">
        <v>1</v>
      </c>
      <c r="H219" s="47">
        <v>384000</v>
      </c>
      <c r="I219" s="26"/>
      <c r="J219" s="26"/>
      <c r="K219" s="2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5"/>
    </row>
    <row r="220" spans="1:106" ht="12.75">
      <c r="A220" s="40">
        <v>217</v>
      </c>
      <c r="B220" s="64">
        <v>9</v>
      </c>
      <c r="C220" s="4" t="s">
        <v>463</v>
      </c>
      <c r="D220" s="91" t="s">
        <v>464</v>
      </c>
      <c r="E220" s="54">
        <v>1</v>
      </c>
      <c r="F220" s="43">
        <v>223000</v>
      </c>
      <c r="G220" s="54">
        <v>1</v>
      </c>
      <c r="H220" s="43">
        <v>372000</v>
      </c>
      <c r="I220" s="26"/>
      <c r="J220" s="26"/>
      <c r="K220" s="2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5"/>
    </row>
    <row r="221" spans="1:106" ht="12.75">
      <c r="A221" s="44">
        <v>218</v>
      </c>
      <c r="B221" s="45">
        <v>37</v>
      </c>
      <c r="C221" s="45" t="s">
        <v>144</v>
      </c>
      <c r="D221" s="90" t="s">
        <v>145</v>
      </c>
      <c r="E221" s="54">
        <v>4</v>
      </c>
      <c r="F221" s="47">
        <v>1293000</v>
      </c>
      <c r="G221" s="54">
        <v>1</v>
      </c>
      <c r="H221" s="47">
        <v>315000</v>
      </c>
      <c r="I221" s="26"/>
      <c r="J221" s="26"/>
      <c r="K221" s="2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5"/>
    </row>
    <row r="222" spans="1:106" ht="12.75">
      <c r="A222" s="40">
        <v>219</v>
      </c>
      <c r="B222" s="45">
        <v>19</v>
      </c>
      <c r="C222" s="45" t="s">
        <v>379</v>
      </c>
      <c r="D222" s="90" t="s">
        <v>380</v>
      </c>
      <c r="E222" s="54">
        <v>2</v>
      </c>
      <c r="F222" s="43">
        <v>665000</v>
      </c>
      <c r="G222" s="54">
        <v>1</v>
      </c>
      <c r="H222" s="43">
        <v>279000</v>
      </c>
      <c r="I222" s="26"/>
      <c r="J222" s="26"/>
      <c r="K222" s="2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5"/>
    </row>
    <row r="223" spans="1:106" ht="12.75">
      <c r="A223" s="40">
        <v>220</v>
      </c>
      <c r="B223" s="60">
        <v>18</v>
      </c>
      <c r="C223" s="45" t="s">
        <v>62</v>
      </c>
      <c r="D223" s="90" t="s">
        <v>527</v>
      </c>
      <c r="E223" s="54">
        <v>5</v>
      </c>
      <c r="F223" s="43">
        <v>4821000</v>
      </c>
      <c r="G223" s="54">
        <v>1</v>
      </c>
      <c r="H223" s="43">
        <v>254000</v>
      </c>
      <c r="I223" s="26"/>
      <c r="J223" s="26"/>
      <c r="K223" s="2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5"/>
    </row>
    <row r="224" spans="1:106" ht="12.75">
      <c r="A224" s="40">
        <v>221</v>
      </c>
      <c r="B224" s="41">
        <v>16</v>
      </c>
      <c r="C224" s="42" t="s">
        <v>14</v>
      </c>
      <c r="D224" s="89" t="s">
        <v>15</v>
      </c>
      <c r="E224" s="54">
        <v>0</v>
      </c>
      <c r="F224" s="47" t="s">
        <v>588</v>
      </c>
      <c r="G224" s="54">
        <v>1</v>
      </c>
      <c r="H224" s="47">
        <v>206000</v>
      </c>
      <c r="I224" s="26"/>
      <c r="J224" s="26"/>
      <c r="K224" s="2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5"/>
    </row>
    <row r="225" spans="1:106" ht="12.75">
      <c r="A225" s="44">
        <v>222</v>
      </c>
      <c r="B225" s="45">
        <v>20</v>
      </c>
      <c r="C225" s="45" t="s">
        <v>366</v>
      </c>
      <c r="D225" s="90" t="s">
        <v>367</v>
      </c>
      <c r="E225" s="54">
        <v>6</v>
      </c>
      <c r="F225" s="43">
        <v>4483000</v>
      </c>
      <c r="G225" s="54">
        <v>1</v>
      </c>
      <c r="H225" s="43">
        <v>204000</v>
      </c>
      <c r="I225" s="26"/>
      <c r="J225" s="26"/>
      <c r="K225" s="2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5"/>
    </row>
    <row r="226" spans="1:106" ht="12.75">
      <c r="A226" s="40">
        <v>223</v>
      </c>
      <c r="B226" s="41">
        <v>17</v>
      </c>
      <c r="C226" s="42" t="s">
        <v>27</v>
      </c>
      <c r="D226" s="89" t="s">
        <v>493</v>
      </c>
      <c r="E226" s="54">
        <v>0</v>
      </c>
      <c r="F226" s="47" t="s">
        <v>588</v>
      </c>
      <c r="G226" s="54">
        <v>1</v>
      </c>
      <c r="H226" s="47">
        <v>189000</v>
      </c>
      <c r="I226" s="26"/>
      <c r="J226" s="26"/>
      <c r="K226" s="2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5"/>
    </row>
    <row r="227" spans="1:106" ht="12.75">
      <c r="A227" s="40">
        <v>224</v>
      </c>
      <c r="B227" s="46" t="s">
        <v>588</v>
      </c>
      <c r="C227" s="45" t="s">
        <v>48</v>
      </c>
      <c r="D227" s="90" t="s">
        <v>49</v>
      </c>
      <c r="E227" s="54">
        <v>1</v>
      </c>
      <c r="F227" s="43">
        <v>555000</v>
      </c>
      <c r="G227" s="54">
        <v>1</v>
      </c>
      <c r="H227" s="43">
        <v>152000</v>
      </c>
      <c r="I227" s="26"/>
      <c r="J227" s="26"/>
      <c r="K227" s="2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5"/>
    </row>
    <row r="228" spans="1:106" ht="12.75">
      <c r="A228" s="44">
        <v>225</v>
      </c>
      <c r="B228" s="45">
        <v>37</v>
      </c>
      <c r="C228" s="45" t="s">
        <v>244</v>
      </c>
      <c r="D228" s="90" t="s">
        <v>245</v>
      </c>
      <c r="E228" s="54">
        <v>5</v>
      </c>
      <c r="F228" s="43">
        <v>3366000</v>
      </c>
      <c r="G228" s="54">
        <v>1</v>
      </c>
      <c r="H228" s="43">
        <v>147000</v>
      </c>
      <c r="I228" s="26"/>
      <c r="J228" s="26"/>
      <c r="K228" s="2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5"/>
    </row>
    <row r="229" spans="1:106" ht="12.75">
      <c r="A229" s="40">
        <v>226</v>
      </c>
      <c r="B229" s="64">
        <v>30</v>
      </c>
      <c r="C229" s="45" t="s">
        <v>597</v>
      </c>
      <c r="D229" s="90" t="s">
        <v>598</v>
      </c>
      <c r="E229" s="54">
        <v>2</v>
      </c>
      <c r="F229" s="43">
        <v>842000</v>
      </c>
      <c r="G229" s="54">
        <v>1</v>
      </c>
      <c r="H229" s="43">
        <v>89000</v>
      </c>
      <c r="I229" s="26"/>
      <c r="J229" s="26"/>
      <c r="K229" s="2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5"/>
    </row>
    <row r="230" spans="1:106" ht="12.75">
      <c r="A230" s="48" t="s">
        <v>588</v>
      </c>
      <c r="B230" s="41">
        <v>18</v>
      </c>
      <c r="C230" s="42" t="s">
        <v>10</v>
      </c>
      <c r="D230" s="89" t="s">
        <v>11</v>
      </c>
      <c r="E230" s="54">
        <v>0</v>
      </c>
      <c r="F230" s="47" t="s">
        <v>588</v>
      </c>
      <c r="G230" s="54">
        <v>0</v>
      </c>
      <c r="H230" s="47" t="s">
        <v>588</v>
      </c>
      <c r="I230" s="26"/>
      <c r="J230" s="26"/>
      <c r="K230" s="2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5"/>
    </row>
    <row r="231" spans="1:106" ht="12.75">
      <c r="A231" s="48" t="s">
        <v>588</v>
      </c>
      <c r="B231" s="41">
        <v>19</v>
      </c>
      <c r="C231" s="42" t="s">
        <v>28</v>
      </c>
      <c r="D231" s="89" t="s">
        <v>29</v>
      </c>
      <c r="E231" s="54">
        <v>0</v>
      </c>
      <c r="F231" s="47" t="s">
        <v>588</v>
      </c>
      <c r="G231" s="54">
        <v>0</v>
      </c>
      <c r="H231" s="47" t="s">
        <v>588</v>
      </c>
      <c r="I231" s="26"/>
      <c r="J231" s="26"/>
      <c r="K231" s="2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5"/>
    </row>
    <row r="232" spans="1:106" ht="12.75">
      <c r="A232" s="48" t="s">
        <v>588</v>
      </c>
      <c r="B232" s="41">
        <v>20</v>
      </c>
      <c r="C232" s="42" t="s">
        <v>30</v>
      </c>
      <c r="D232" s="89" t="s">
        <v>31</v>
      </c>
      <c r="E232" s="54">
        <v>0</v>
      </c>
      <c r="F232" s="47" t="s">
        <v>588</v>
      </c>
      <c r="G232" s="54">
        <v>0</v>
      </c>
      <c r="H232" s="47" t="s">
        <v>588</v>
      </c>
      <c r="I232" s="26"/>
      <c r="J232" s="26"/>
      <c r="K232" s="2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5"/>
    </row>
    <row r="233" spans="1:106" ht="12.75">
      <c r="A233" s="48" t="s">
        <v>588</v>
      </c>
      <c r="B233" s="46" t="s">
        <v>588</v>
      </c>
      <c r="C233" s="45" t="s">
        <v>33</v>
      </c>
      <c r="D233" s="90" t="s">
        <v>524</v>
      </c>
      <c r="E233" s="54">
        <v>0</v>
      </c>
      <c r="F233" s="47" t="s">
        <v>588</v>
      </c>
      <c r="G233" s="54">
        <v>0</v>
      </c>
      <c r="H233" s="47" t="s">
        <v>588</v>
      </c>
      <c r="I233" s="26"/>
      <c r="J233" s="26"/>
      <c r="K233" s="2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5"/>
    </row>
    <row r="234" spans="1:106" ht="12.75">
      <c r="A234" s="48" t="s">
        <v>588</v>
      </c>
      <c r="B234" s="46" t="s">
        <v>588</v>
      </c>
      <c r="C234" s="45" t="s">
        <v>37</v>
      </c>
      <c r="D234" s="90" t="s">
        <v>38</v>
      </c>
      <c r="E234" s="54">
        <v>0</v>
      </c>
      <c r="F234" s="47" t="s">
        <v>588</v>
      </c>
      <c r="G234" s="54">
        <v>0</v>
      </c>
      <c r="H234" s="47" t="s">
        <v>588</v>
      </c>
      <c r="I234" s="127"/>
      <c r="J234" s="127"/>
      <c r="K234" s="2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5"/>
    </row>
    <row r="235" spans="1:106" ht="12.75">
      <c r="A235" s="48" t="s">
        <v>588</v>
      </c>
      <c r="B235" s="46" t="s">
        <v>588</v>
      </c>
      <c r="C235" s="45" t="s">
        <v>41</v>
      </c>
      <c r="D235" s="90" t="s">
        <v>42</v>
      </c>
      <c r="E235" s="54">
        <v>0</v>
      </c>
      <c r="F235" s="47" t="s">
        <v>588</v>
      </c>
      <c r="G235" s="54">
        <v>0</v>
      </c>
      <c r="H235" s="47" t="s">
        <v>588</v>
      </c>
      <c r="I235" s="127"/>
      <c r="J235" s="127"/>
      <c r="K235" s="2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5"/>
    </row>
    <row r="236" spans="1:106" ht="12.75">
      <c r="A236" s="48" t="s">
        <v>588</v>
      </c>
      <c r="B236" s="46" t="s">
        <v>588</v>
      </c>
      <c r="C236" s="45" t="s">
        <v>43</v>
      </c>
      <c r="D236" s="90" t="s">
        <v>44</v>
      </c>
      <c r="E236" s="54">
        <v>2</v>
      </c>
      <c r="F236" s="47">
        <v>552000</v>
      </c>
      <c r="G236" s="54">
        <v>0</v>
      </c>
      <c r="H236" s="47" t="s">
        <v>588</v>
      </c>
      <c r="I236" s="26"/>
      <c r="J236" s="26"/>
      <c r="K236" s="2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5"/>
    </row>
    <row r="237" spans="1:106" ht="12.75">
      <c r="A237" s="48" t="s">
        <v>588</v>
      </c>
      <c r="B237" s="46" t="s">
        <v>588</v>
      </c>
      <c r="C237" s="45" t="s">
        <v>46</v>
      </c>
      <c r="D237" s="90" t="s">
        <v>47</v>
      </c>
      <c r="E237" s="54">
        <v>0</v>
      </c>
      <c r="F237" s="47" t="s">
        <v>588</v>
      </c>
      <c r="G237" s="54">
        <v>0</v>
      </c>
      <c r="H237" s="47" t="s">
        <v>588</v>
      </c>
      <c r="I237" s="26"/>
      <c r="J237" s="26"/>
      <c r="K237" s="2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5"/>
    </row>
    <row r="238" spans="1:106" ht="12.75">
      <c r="A238" s="48" t="s">
        <v>588</v>
      </c>
      <c r="B238" s="46" t="s">
        <v>588</v>
      </c>
      <c r="C238" s="45" t="s">
        <v>53</v>
      </c>
      <c r="D238" s="90" t="s">
        <v>54</v>
      </c>
      <c r="E238" s="54">
        <v>0</v>
      </c>
      <c r="F238" s="47" t="s">
        <v>588</v>
      </c>
      <c r="G238" s="54">
        <v>0</v>
      </c>
      <c r="H238" s="47" t="s">
        <v>588</v>
      </c>
      <c r="I238" s="26"/>
      <c r="J238" s="26"/>
      <c r="K238" s="2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5"/>
    </row>
    <row r="239" spans="1:106" ht="12.75">
      <c r="A239" s="48" t="s">
        <v>588</v>
      </c>
      <c r="B239" s="46" t="s">
        <v>588</v>
      </c>
      <c r="C239" s="45" t="s">
        <v>60</v>
      </c>
      <c r="D239" s="90" t="s">
        <v>61</v>
      </c>
      <c r="E239" s="54">
        <v>0</v>
      </c>
      <c r="F239" s="47" t="s">
        <v>588</v>
      </c>
      <c r="G239" s="54">
        <v>0</v>
      </c>
      <c r="H239" s="47" t="s">
        <v>588</v>
      </c>
      <c r="I239" s="26"/>
      <c r="J239" s="26"/>
      <c r="K239" s="2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5"/>
    </row>
    <row r="240" spans="1:106" ht="12.75">
      <c r="A240" s="48" t="s">
        <v>588</v>
      </c>
      <c r="B240" s="46" t="s">
        <v>588</v>
      </c>
      <c r="C240" s="45" t="s">
        <v>511</v>
      </c>
      <c r="D240" s="90" t="s">
        <v>518</v>
      </c>
      <c r="E240" s="54">
        <v>4</v>
      </c>
      <c r="F240" s="43">
        <v>6395000</v>
      </c>
      <c r="G240" s="54">
        <v>0</v>
      </c>
      <c r="H240" s="47" t="s">
        <v>588</v>
      </c>
      <c r="I240" s="26"/>
      <c r="J240" s="26"/>
      <c r="K240" s="2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5"/>
    </row>
    <row r="241" spans="1:106" ht="12.75">
      <c r="A241" s="48" t="s">
        <v>588</v>
      </c>
      <c r="B241" s="46" t="s">
        <v>588</v>
      </c>
      <c r="C241" s="45" t="s">
        <v>72</v>
      </c>
      <c r="D241" s="90" t="s">
        <v>73</v>
      </c>
      <c r="E241" s="54">
        <v>1</v>
      </c>
      <c r="F241" s="47">
        <v>4872000</v>
      </c>
      <c r="G241" s="54">
        <v>0</v>
      </c>
      <c r="H241" s="47" t="s">
        <v>588</v>
      </c>
      <c r="I241" s="26"/>
      <c r="J241" s="26"/>
      <c r="K241" s="2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5"/>
    </row>
    <row r="242" spans="1:106" ht="12.75">
      <c r="A242" s="48" t="s">
        <v>588</v>
      </c>
      <c r="B242" s="46" t="s">
        <v>588</v>
      </c>
      <c r="C242" s="45" t="s">
        <v>78</v>
      </c>
      <c r="D242" s="90" t="s">
        <v>496</v>
      </c>
      <c r="E242" s="54">
        <v>0</v>
      </c>
      <c r="F242" s="47" t="s">
        <v>588</v>
      </c>
      <c r="G242" s="54">
        <v>0</v>
      </c>
      <c r="H242" s="47" t="s">
        <v>588</v>
      </c>
      <c r="I242" s="26"/>
      <c r="J242" s="26"/>
      <c r="K242" s="2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5"/>
    </row>
    <row r="243" spans="1:106" ht="12.75">
      <c r="A243" s="48" t="s">
        <v>588</v>
      </c>
      <c r="B243" s="46" t="s">
        <v>588</v>
      </c>
      <c r="C243" s="45" t="s">
        <v>80</v>
      </c>
      <c r="D243" s="90" t="s">
        <v>81</v>
      </c>
      <c r="E243" s="54">
        <v>0</v>
      </c>
      <c r="F243" s="47" t="s">
        <v>588</v>
      </c>
      <c r="G243" s="54">
        <v>0</v>
      </c>
      <c r="H243" s="47" t="s">
        <v>588</v>
      </c>
      <c r="I243" s="26"/>
      <c r="J243" s="26"/>
      <c r="K243" s="2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5"/>
    </row>
    <row r="244" spans="1:106" ht="12.75">
      <c r="A244" s="48" t="s">
        <v>588</v>
      </c>
      <c r="B244" s="46" t="s">
        <v>588</v>
      </c>
      <c r="C244" s="45" t="s">
        <v>82</v>
      </c>
      <c r="D244" s="90" t="s">
        <v>83</v>
      </c>
      <c r="E244" s="54">
        <v>0</v>
      </c>
      <c r="F244" s="47" t="s">
        <v>588</v>
      </c>
      <c r="G244" s="54">
        <v>0</v>
      </c>
      <c r="H244" s="47" t="s">
        <v>588</v>
      </c>
      <c r="I244" s="26"/>
      <c r="J244" s="26"/>
      <c r="K244" s="2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5"/>
    </row>
    <row r="245" spans="1:106" ht="12.75">
      <c r="A245" s="48" t="s">
        <v>588</v>
      </c>
      <c r="B245" s="46" t="s">
        <v>588</v>
      </c>
      <c r="C245" s="45" t="s">
        <v>88</v>
      </c>
      <c r="D245" s="90" t="s">
        <v>89</v>
      </c>
      <c r="E245" s="54">
        <v>0</v>
      </c>
      <c r="F245" s="47" t="s">
        <v>588</v>
      </c>
      <c r="G245" s="54">
        <v>0</v>
      </c>
      <c r="H245" s="47" t="s">
        <v>588</v>
      </c>
      <c r="I245" s="26"/>
      <c r="J245" s="26"/>
      <c r="K245" s="2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5"/>
    </row>
    <row r="246" spans="1:106" ht="12.75">
      <c r="A246" s="48" t="s">
        <v>588</v>
      </c>
      <c r="B246" s="46" t="s">
        <v>588</v>
      </c>
      <c r="C246" s="45" t="s">
        <v>92</v>
      </c>
      <c r="D246" s="90" t="s">
        <v>93</v>
      </c>
      <c r="E246" s="54">
        <v>0</v>
      </c>
      <c r="F246" s="47" t="s">
        <v>588</v>
      </c>
      <c r="G246" s="54">
        <v>0</v>
      </c>
      <c r="H246" s="47" t="s">
        <v>588</v>
      </c>
      <c r="I246" s="26"/>
      <c r="J246" s="26"/>
      <c r="K246" s="2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5"/>
    </row>
    <row r="247" spans="1:106" ht="12.75">
      <c r="A247" s="48" t="s">
        <v>588</v>
      </c>
      <c r="B247" s="46" t="s">
        <v>588</v>
      </c>
      <c r="C247" s="45" t="s">
        <v>519</v>
      </c>
      <c r="D247" s="90" t="s">
        <v>522</v>
      </c>
      <c r="E247" s="54">
        <v>1</v>
      </c>
      <c r="F247" s="47">
        <v>134000</v>
      </c>
      <c r="G247" s="54">
        <v>0</v>
      </c>
      <c r="H247" s="47" t="s">
        <v>588</v>
      </c>
      <c r="I247" s="26"/>
      <c r="J247" s="26"/>
      <c r="K247" s="2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5"/>
    </row>
    <row r="248" spans="1:106" ht="12.75">
      <c r="A248" s="48" t="s">
        <v>588</v>
      </c>
      <c r="B248" s="46" t="s">
        <v>588</v>
      </c>
      <c r="C248" s="45" t="s">
        <v>97</v>
      </c>
      <c r="D248" s="90" t="s">
        <v>98</v>
      </c>
      <c r="E248" s="54">
        <v>0</v>
      </c>
      <c r="F248" s="47" t="s">
        <v>588</v>
      </c>
      <c r="G248" s="54">
        <v>0</v>
      </c>
      <c r="H248" s="47" t="s">
        <v>588</v>
      </c>
      <c r="I248" s="26"/>
      <c r="J248" s="26"/>
      <c r="K248" s="2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5"/>
    </row>
    <row r="249" spans="1:106" ht="12.75">
      <c r="A249" s="48" t="s">
        <v>588</v>
      </c>
      <c r="B249" s="46" t="s">
        <v>588</v>
      </c>
      <c r="C249" s="45" t="s">
        <v>99</v>
      </c>
      <c r="D249" s="90" t="s">
        <v>100</v>
      </c>
      <c r="E249" s="54">
        <v>3</v>
      </c>
      <c r="F249" s="43">
        <v>1571000</v>
      </c>
      <c r="G249" s="54">
        <v>0</v>
      </c>
      <c r="H249" s="47" t="s">
        <v>588</v>
      </c>
      <c r="I249" s="26"/>
      <c r="J249" s="26"/>
      <c r="K249" s="2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5"/>
    </row>
    <row r="250" spans="1:106" ht="12.75">
      <c r="A250" s="48" t="s">
        <v>588</v>
      </c>
      <c r="B250" s="46" t="s">
        <v>588</v>
      </c>
      <c r="C250" s="45" t="s">
        <v>101</v>
      </c>
      <c r="D250" s="90" t="s">
        <v>549</v>
      </c>
      <c r="E250" s="54">
        <v>0</v>
      </c>
      <c r="F250" s="47" t="s">
        <v>588</v>
      </c>
      <c r="G250" s="54">
        <v>0</v>
      </c>
      <c r="H250" s="47" t="s">
        <v>588</v>
      </c>
      <c r="I250" s="26"/>
      <c r="J250" s="26"/>
      <c r="K250" s="2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5"/>
    </row>
    <row r="251" spans="1:106" ht="12.75">
      <c r="A251" s="48" t="s">
        <v>588</v>
      </c>
      <c r="B251" s="46" t="s">
        <v>588</v>
      </c>
      <c r="C251" s="4" t="s">
        <v>108</v>
      </c>
      <c r="D251" s="91" t="s">
        <v>580</v>
      </c>
      <c r="E251" s="54">
        <v>3</v>
      </c>
      <c r="F251" s="43">
        <v>2174000</v>
      </c>
      <c r="G251" s="54">
        <v>0</v>
      </c>
      <c r="H251" s="47" t="s">
        <v>588</v>
      </c>
      <c r="I251" s="26"/>
      <c r="J251" s="26"/>
      <c r="K251" s="2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5"/>
    </row>
    <row r="252" spans="1:106" ht="12.75">
      <c r="A252" s="48" t="s">
        <v>588</v>
      </c>
      <c r="B252" s="46" t="s">
        <v>588</v>
      </c>
      <c r="C252" s="45" t="s">
        <v>109</v>
      </c>
      <c r="D252" s="90" t="s">
        <v>110</v>
      </c>
      <c r="E252" s="54">
        <v>0</v>
      </c>
      <c r="F252" s="47" t="s">
        <v>588</v>
      </c>
      <c r="G252" s="54">
        <v>0</v>
      </c>
      <c r="H252" s="47" t="s">
        <v>588</v>
      </c>
      <c r="I252" s="26"/>
      <c r="J252" s="26"/>
      <c r="K252" s="2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5"/>
    </row>
    <row r="253" spans="1:106" ht="12.75">
      <c r="A253" s="48" t="s">
        <v>588</v>
      </c>
      <c r="B253" s="46" t="s">
        <v>588</v>
      </c>
      <c r="C253" s="45" t="s">
        <v>118</v>
      </c>
      <c r="D253" s="90" t="s">
        <v>119</v>
      </c>
      <c r="E253" s="54">
        <v>1</v>
      </c>
      <c r="F253" s="47">
        <v>661000</v>
      </c>
      <c r="G253" s="54">
        <v>0</v>
      </c>
      <c r="H253" s="47" t="s">
        <v>588</v>
      </c>
      <c r="I253" s="26"/>
      <c r="J253" s="26"/>
      <c r="K253" s="2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5"/>
    </row>
    <row r="254" spans="1:106" ht="12.75">
      <c r="A254" s="48" t="s">
        <v>588</v>
      </c>
      <c r="B254" s="46" t="s">
        <v>588</v>
      </c>
      <c r="C254" s="45" t="s">
        <v>135</v>
      </c>
      <c r="D254" s="90" t="s">
        <v>136</v>
      </c>
      <c r="E254" s="54">
        <v>0</v>
      </c>
      <c r="F254" s="47" t="s">
        <v>588</v>
      </c>
      <c r="G254" s="54">
        <v>0</v>
      </c>
      <c r="H254" s="47" t="s">
        <v>588</v>
      </c>
      <c r="I254" s="127"/>
      <c r="J254" s="127"/>
      <c r="K254" s="2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5"/>
    </row>
    <row r="255" spans="1:106" ht="12.75">
      <c r="A255" s="48" t="s">
        <v>588</v>
      </c>
      <c r="B255" s="46" t="s">
        <v>588</v>
      </c>
      <c r="C255" s="45" t="s">
        <v>137</v>
      </c>
      <c r="D255" s="90" t="s">
        <v>138</v>
      </c>
      <c r="E255" s="54">
        <v>3</v>
      </c>
      <c r="F255" s="47">
        <v>2980000</v>
      </c>
      <c r="G255" s="54">
        <v>0</v>
      </c>
      <c r="H255" s="47" t="s">
        <v>588</v>
      </c>
      <c r="I255" s="127"/>
      <c r="J255" s="127"/>
      <c r="K255" s="2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5"/>
    </row>
    <row r="256" spans="1:106" ht="12.75">
      <c r="A256" s="48" t="s">
        <v>588</v>
      </c>
      <c r="B256" s="46" t="s">
        <v>588</v>
      </c>
      <c r="C256" s="45" t="s">
        <v>152</v>
      </c>
      <c r="D256" s="90" t="s">
        <v>153</v>
      </c>
      <c r="E256" s="54">
        <v>1</v>
      </c>
      <c r="F256" s="47">
        <v>492000</v>
      </c>
      <c r="G256" s="54">
        <v>0</v>
      </c>
      <c r="H256" s="47" t="s">
        <v>588</v>
      </c>
      <c r="I256" s="26"/>
      <c r="J256" s="26"/>
      <c r="K256" s="2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5"/>
    </row>
    <row r="257" spans="1:106" ht="12.75">
      <c r="A257" s="48" t="s">
        <v>588</v>
      </c>
      <c r="B257" s="46" t="s">
        <v>588</v>
      </c>
      <c r="C257" s="45" t="s">
        <v>156</v>
      </c>
      <c r="D257" s="90" t="s">
        <v>157</v>
      </c>
      <c r="E257" s="54">
        <v>1</v>
      </c>
      <c r="F257" s="47">
        <v>228000</v>
      </c>
      <c r="G257" s="54">
        <v>0</v>
      </c>
      <c r="H257" s="47" t="s">
        <v>588</v>
      </c>
      <c r="I257" s="26"/>
      <c r="J257" s="26"/>
      <c r="K257" s="2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5"/>
    </row>
    <row r="258" spans="1:106" ht="12.75">
      <c r="A258" s="48" t="s">
        <v>588</v>
      </c>
      <c r="B258" s="46" t="s">
        <v>588</v>
      </c>
      <c r="C258" s="45" t="s">
        <v>158</v>
      </c>
      <c r="D258" s="90" t="s">
        <v>159</v>
      </c>
      <c r="E258" s="54">
        <v>0</v>
      </c>
      <c r="F258" s="47" t="s">
        <v>588</v>
      </c>
      <c r="G258" s="54">
        <v>0</v>
      </c>
      <c r="H258" s="47" t="s">
        <v>588</v>
      </c>
      <c r="I258" s="26"/>
      <c r="J258" s="26"/>
      <c r="K258" s="2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5"/>
    </row>
    <row r="259" spans="1:106" ht="12.75">
      <c r="A259" s="48" t="s">
        <v>588</v>
      </c>
      <c r="B259" s="46" t="s">
        <v>588</v>
      </c>
      <c r="C259" s="45" t="s">
        <v>170</v>
      </c>
      <c r="D259" s="90" t="s">
        <v>171</v>
      </c>
      <c r="E259" s="54">
        <v>0</v>
      </c>
      <c r="F259" s="47" t="s">
        <v>588</v>
      </c>
      <c r="G259" s="54">
        <v>0</v>
      </c>
      <c r="H259" s="47" t="s">
        <v>588</v>
      </c>
      <c r="I259" s="26"/>
      <c r="J259" s="26"/>
      <c r="K259" s="2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5"/>
    </row>
    <row r="260" spans="1:106" ht="12.75">
      <c r="A260" s="48" t="s">
        <v>588</v>
      </c>
      <c r="B260" s="46" t="s">
        <v>588</v>
      </c>
      <c r="C260" s="45" t="s">
        <v>177</v>
      </c>
      <c r="D260" s="90" t="s">
        <v>178</v>
      </c>
      <c r="E260" s="54">
        <v>1</v>
      </c>
      <c r="F260" s="47">
        <v>82000</v>
      </c>
      <c r="G260" s="54">
        <v>0</v>
      </c>
      <c r="H260" s="47" t="s">
        <v>588</v>
      </c>
      <c r="I260" s="26"/>
      <c r="J260" s="26"/>
      <c r="K260" s="2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5"/>
    </row>
    <row r="261" spans="1:106" ht="12.75">
      <c r="A261" s="48" t="s">
        <v>588</v>
      </c>
      <c r="B261" s="46" t="s">
        <v>588</v>
      </c>
      <c r="C261" s="45" t="s">
        <v>181</v>
      </c>
      <c r="D261" s="90" t="s">
        <v>182</v>
      </c>
      <c r="E261" s="54">
        <v>0</v>
      </c>
      <c r="F261" s="47" t="s">
        <v>588</v>
      </c>
      <c r="G261" s="54">
        <v>0</v>
      </c>
      <c r="H261" s="47" t="s">
        <v>588</v>
      </c>
      <c r="I261" s="26"/>
      <c r="J261" s="26"/>
      <c r="K261" s="2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5"/>
    </row>
    <row r="262" spans="1:106" ht="12.75">
      <c r="A262" s="48" t="s">
        <v>588</v>
      </c>
      <c r="B262" s="46" t="s">
        <v>588</v>
      </c>
      <c r="C262" s="45" t="s">
        <v>188</v>
      </c>
      <c r="D262" s="90" t="s">
        <v>189</v>
      </c>
      <c r="E262" s="54">
        <v>0</v>
      </c>
      <c r="F262" s="47" t="s">
        <v>588</v>
      </c>
      <c r="G262" s="54">
        <v>0</v>
      </c>
      <c r="H262" s="47" t="s">
        <v>588</v>
      </c>
      <c r="I262" s="26"/>
      <c r="J262" s="26"/>
      <c r="K262" s="2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5"/>
    </row>
    <row r="263" spans="1:106" ht="12.75">
      <c r="A263" s="48" t="s">
        <v>588</v>
      </c>
      <c r="B263" s="46" t="s">
        <v>588</v>
      </c>
      <c r="C263" s="45" t="s">
        <v>190</v>
      </c>
      <c r="D263" s="90" t="s">
        <v>191</v>
      </c>
      <c r="E263" s="54">
        <v>2</v>
      </c>
      <c r="F263" s="43">
        <v>1145000</v>
      </c>
      <c r="G263" s="54">
        <v>0</v>
      </c>
      <c r="H263" s="47" t="s">
        <v>588</v>
      </c>
      <c r="I263" s="26"/>
      <c r="J263" s="26"/>
      <c r="K263" s="2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5"/>
    </row>
    <row r="264" spans="1:106" ht="12.75">
      <c r="A264" s="48" t="s">
        <v>588</v>
      </c>
      <c r="B264" s="46" t="s">
        <v>588</v>
      </c>
      <c r="C264" s="45" t="s">
        <v>197</v>
      </c>
      <c r="D264" s="90" t="s">
        <v>198</v>
      </c>
      <c r="E264" s="54">
        <v>0</v>
      </c>
      <c r="F264" s="47" t="s">
        <v>588</v>
      </c>
      <c r="G264" s="54">
        <v>0</v>
      </c>
      <c r="H264" s="47" t="s">
        <v>588</v>
      </c>
      <c r="I264" s="26"/>
      <c r="J264" s="26"/>
      <c r="K264" s="2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5"/>
    </row>
    <row r="265" spans="1:106" ht="12.75">
      <c r="A265" s="48" t="s">
        <v>588</v>
      </c>
      <c r="B265" s="46" t="s">
        <v>588</v>
      </c>
      <c r="C265" s="45" t="s">
        <v>213</v>
      </c>
      <c r="D265" s="90" t="s">
        <v>214</v>
      </c>
      <c r="E265" s="54">
        <v>0</v>
      </c>
      <c r="F265" s="47" t="s">
        <v>588</v>
      </c>
      <c r="G265" s="54">
        <v>0</v>
      </c>
      <c r="H265" s="47" t="s">
        <v>588</v>
      </c>
      <c r="I265" s="26"/>
      <c r="J265" s="26"/>
      <c r="K265" s="2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5"/>
    </row>
    <row r="266" spans="1:106" ht="12.75">
      <c r="A266" s="48" t="s">
        <v>588</v>
      </c>
      <c r="B266" s="46" t="s">
        <v>588</v>
      </c>
      <c r="C266" s="45" t="s">
        <v>215</v>
      </c>
      <c r="D266" s="90" t="s">
        <v>216</v>
      </c>
      <c r="E266" s="54">
        <v>0</v>
      </c>
      <c r="F266" s="47" t="s">
        <v>588</v>
      </c>
      <c r="G266" s="54">
        <v>0</v>
      </c>
      <c r="H266" s="47" t="s">
        <v>588</v>
      </c>
      <c r="I266" s="26"/>
      <c r="J266" s="26"/>
      <c r="K266" s="2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5"/>
    </row>
    <row r="267" spans="1:106" ht="12.75">
      <c r="A267" s="48" t="s">
        <v>588</v>
      </c>
      <c r="B267" s="46" t="s">
        <v>588</v>
      </c>
      <c r="C267" s="45" t="s">
        <v>228</v>
      </c>
      <c r="D267" s="90" t="s">
        <v>229</v>
      </c>
      <c r="E267" s="54">
        <v>1</v>
      </c>
      <c r="F267" s="47">
        <v>286000</v>
      </c>
      <c r="G267" s="54">
        <v>0</v>
      </c>
      <c r="H267" s="47" t="s">
        <v>588</v>
      </c>
      <c r="I267" s="26"/>
      <c r="J267" s="26"/>
      <c r="K267" s="2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5"/>
    </row>
    <row r="268" spans="1:106" ht="12.75">
      <c r="A268" s="48" t="s">
        <v>588</v>
      </c>
      <c r="B268" s="46" t="s">
        <v>588</v>
      </c>
      <c r="C268" s="45" t="s">
        <v>235</v>
      </c>
      <c r="D268" s="90" t="s">
        <v>236</v>
      </c>
      <c r="E268" s="54">
        <v>3</v>
      </c>
      <c r="F268" s="43">
        <v>1782000</v>
      </c>
      <c r="G268" s="54">
        <v>0</v>
      </c>
      <c r="H268" s="47" t="s">
        <v>588</v>
      </c>
      <c r="I268" s="26"/>
      <c r="J268" s="26"/>
      <c r="K268" s="2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5"/>
    </row>
    <row r="269" spans="1:106" ht="12.75">
      <c r="A269" s="48" t="s">
        <v>588</v>
      </c>
      <c r="B269" s="46" t="s">
        <v>588</v>
      </c>
      <c r="C269" s="45" t="s">
        <v>239</v>
      </c>
      <c r="D269" s="90" t="s">
        <v>240</v>
      </c>
      <c r="E269" s="54">
        <v>0</v>
      </c>
      <c r="F269" s="47" t="s">
        <v>588</v>
      </c>
      <c r="G269" s="54">
        <v>0</v>
      </c>
      <c r="H269" s="47" t="s">
        <v>588</v>
      </c>
      <c r="I269" s="26"/>
      <c r="J269" s="26"/>
      <c r="K269" s="2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5"/>
    </row>
    <row r="270" spans="1:106" ht="12.75">
      <c r="A270" s="48" t="s">
        <v>588</v>
      </c>
      <c r="B270" s="46" t="s">
        <v>588</v>
      </c>
      <c r="C270" s="45" t="s">
        <v>246</v>
      </c>
      <c r="D270" s="90" t="s">
        <v>562</v>
      </c>
      <c r="E270" s="54">
        <v>0</v>
      </c>
      <c r="F270" s="47" t="s">
        <v>588</v>
      </c>
      <c r="G270" s="54">
        <v>0</v>
      </c>
      <c r="H270" s="47" t="s">
        <v>588</v>
      </c>
      <c r="I270" s="26"/>
      <c r="J270" s="26"/>
      <c r="K270" s="2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5"/>
    </row>
    <row r="271" spans="1:106" ht="12.75">
      <c r="A271" s="48" t="s">
        <v>588</v>
      </c>
      <c r="B271" s="46" t="s">
        <v>588</v>
      </c>
      <c r="C271" s="45" t="s">
        <v>247</v>
      </c>
      <c r="D271" s="90" t="s">
        <v>248</v>
      </c>
      <c r="E271" s="54">
        <v>0</v>
      </c>
      <c r="F271" s="47" t="s">
        <v>588</v>
      </c>
      <c r="G271" s="54">
        <v>0</v>
      </c>
      <c r="H271" s="47" t="s">
        <v>588</v>
      </c>
      <c r="I271" s="26"/>
      <c r="J271" s="26"/>
      <c r="K271" s="2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5"/>
    </row>
    <row r="272" spans="1:106" ht="12.75">
      <c r="A272" s="48" t="s">
        <v>588</v>
      </c>
      <c r="B272" s="46" t="s">
        <v>588</v>
      </c>
      <c r="C272" s="45" t="s">
        <v>251</v>
      </c>
      <c r="D272" s="90" t="s">
        <v>252</v>
      </c>
      <c r="E272" s="54">
        <v>0</v>
      </c>
      <c r="F272" s="47" t="s">
        <v>588</v>
      </c>
      <c r="G272" s="54">
        <v>0</v>
      </c>
      <c r="H272" s="47" t="s">
        <v>588</v>
      </c>
      <c r="I272" s="26"/>
      <c r="J272" s="26"/>
      <c r="K272" s="2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5"/>
    </row>
    <row r="273" spans="1:106" ht="12.75">
      <c r="A273" s="48" t="s">
        <v>588</v>
      </c>
      <c r="B273" s="46" t="s">
        <v>588</v>
      </c>
      <c r="C273" s="45" t="s">
        <v>263</v>
      </c>
      <c r="D273" s="90" t="s">
        <v>264</v>
      </c>
      <c r="E273" s="54">
        <v>0</v>
      </c>
      <c r="F273" s="47" t="s">
        <v>588</v>
      </c>
      <c r="G273" s="54">
        <v>0</v>
      </c>
      <c r="H273" s="47" t="s">
        <v>588</v>
      </c>
      <c r="I273" s="26"/>
      <c r="J273" s="26"/>
      <c r="K273" s="2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5"/>
    </row>
    <row r="274" spans="1:106" ht="12.75">
      <c r="A274" s="48" t="s">
        <v>588</v>
      </c>
      <c r="B274" s="46" t="s">
        <v>588</v>
      </c>
      <c r="C274" s="45" t="s">
        <v>269</v>
      </c>
      <c r="D274" s="90" t="s">
        <v>270</v>
      </c>
      <c r="E274" s="54">
        <v>1</v>
      </c>
      <c r="F274" s="47">
        <v>256000</v>
      </c>
      <c r="G274" s="54">
        <v>0</v>
      </c>
      <c r="H274" s="47" t="s">
        <v>588</v>
      </c>
      <c r="I274" s="26"/>
      <c r="J274" s="26"/>
      <c r="K274" s="2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5"/>
    </row>
    <row r="275" spans="1:106" ht="12.75">
      <c r="A275" s="48" t="s">
        <v>588</v>
      </c>
      <c r="B275" s="46" t="s">
        <v>588</v>
      </c>
      <c r="C275" s="45" t="s">
        <v>271</v>
      </c>
      <c r="D275" s="90" t="s">
        <v>272</v>
      </c>
      <c r="E275" s="54">
        <v>11</v>
      </c>
      <c r="F275" s="43">
        <v>8521000</v>
      </c>
      <c r="G275" s="54">
        <v>0</v>
      </c>
      <c r="H275" s="47" t="s">
        <v>588</v>
      </c>
      <c r="I275" s="26"/>
      <c r="J275" s="26"/>
      <c r="K275" s="2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5"/>
    </row>
    <row r="276" spans="1:106" ht="12.75">
      <c r="A276" s="48" t="s">
        <v>588</v>
      </c>
      <c r="B276" s="46" t="s">
        <v>588</v>
      </c>
      <c r="C276" s="45" t="s">
        <v>275</v>
      </c>
      <c r="D276" s="90" t="s">
        <v>531</v>
      </c>
      <c r="E276" s="54">
        <v>0</v>
      </c>
      <c r="F276" s="47" t="s">
        <v>588</v>
      </c>
      <c r="G276" s="54">
        <v>0</v>
      </c>
      <c r="H276" s="47" t="s">
        <v>588</v>
      </c>
      <c r="I276" s="26"/>
      <c r="J276" s="26"/>
      <c r="K276" s="2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5"/>
    </row>
    <row r="277" spans="1:106" ht="12.75">
      <c r="A277" s="48" t="s">
        <v>588</v>
      </c>
      <c r="B277" s="46" t="s">
        <v>588</v>
      </c>
      <c r="C277" s="45" t="s">
        <v>276</v>
      </c>
      <c r="D277" s="90" t="s">
        <v>532</v>
      </c>
      <c r="E277" s="54">
        <v>0</v>
      </c>
      <c r="F277" s="47" t="s">
        <v>588</v>
      </c>
      <c r="G277" s="54">
        <v>0</v>
      </c>
      <c r="H277" s="47" t="s">
        <v>588</v>
      </c>
      <c r="I277" s="26"/>
      <c r="J277" s="26"/>
      <c r="K277" s="2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5"/>
    </row>
    <row r="278" spans="1:106" ht="12.75">
      <c r="A278" s="48" t="s">
        <v>588</v>
      </c>
      <c r="B278" s="46" t="s">
        <v>588</v>
      </c>
      <c r="C278" s="45" t="s">
        <v>281</v>
      </c>
      <c r="D278" s="90" t="s">
        <v>282</v>
      </c>
      <c r="E278" s="54">
        <v>0</v>
      </c>
      <c r="F278" s="47" t="s">
        <v>588</v>
      </c>
      <c r="G278" s="54">
        <v>0</v>
      </c>
      <c r="H278" s="47" t="s">
        <v>588</v>
      </c>
      <c r="I278" s="26"/>
      <c r="J278" s="26"/>
      <c r="K278" s="2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5"/>
    </row>
    <row r="279" spans="1:106" ht="12.75">
      <c r="A279" s="48" t="s">
        <v>588</v>
      </c>
      <c r="B279" s="46" t="s">
        <v>588</v>
      </c>
      <c r="C279" s="45" t="s">
        <v>283</v>
      </c>
      <c r="D279" s="90" t="s">
        <v>565</v>
      </c>
      <c r="E279" s="54">
        <v>0</v>
      </c>
      <c r="F279" s="47" t="s">
        <v>588</v>
      </c>
      <c r="G279" s="54">
        <v>0</v>
      </c>
      <c r="H279" s="47" t="s">
        <v>588</v>
      </c>
      <c r="I279" s="26"/>
      <c r="J279" s="26"/>
      <c r="K279" s="2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5"/>
    </row>
    <row r="280" spans="1:106" ht="12.75">
      <c r="A280" s="48" t="s">
        <v>588</v>
      </c>
      <c r="B280" s="46" t="s">
        <v>588</v>
      </c>
      <c r="C280" s="45" t="s">
        <v>294</v>
      </c>
      <c r="D280" s="90" t="s">
        <v>295</v>
      </c>
      <c r="E280" s="54">
        <v>5</v>
      </c>
      <c r="F280" s="43">
        <v>4685000</v>
      </c>
      <c r="G280" s="54">
        <v>0</v>
      </c>
      <c r="H280" s="47" t="s">
        <v>588</v>
      </c>
      <c r="I280" s="26"/>
      <c r="J280" s="26"/>
      <c r="K280" s="2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5"/>
    </row>
    <row r="281" spans="1:106" ht="12.75">
      <c r="A281" s="48" t="s">
        <v>588</v>
      </c>
      <c r="B281" s="46" t="s">
        <v>588</v>
      </c>
      <c r="C281" s="45" t="s">
        <v>301</v>
      </c>
      <c r="D281" s="90" t="s">
        <v>302</v>
      </c>
      <c r="E281" s="54">
        <v>1</v>
      </c>
      <c r="F281" s="43">
        <v>415000</v>
      </c>
      <c r="G281" s="54">
        <v>0</v>
      </c>
      <c r="H281" s="47" t="s">
        <v>588</v>
      </c>
      <c r="I281" s="26"/>
      <c r="J281" s="26"/>
      <c r="K281" s="2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5"/>
    </row>
    <row r="282" spans="1:106" ht="12.75">
      <c r="A282" s="48" t="s">
        <v>588</v>
      </c>
      <c r="B282" s="46" t="s">
        <v>588</v>
      </c>
      <c r="C282" s="45" t="s">
        <v>307</v>
      </c>
      <c r="D282" s="90" t="s">
        <v>308</v>
      </c>
      <c r="E282" s="54">
        <v>0</v>
      </c>
      <c r="F282" s="47" t="s">
        <v>588</v>
      </c>
      <c r="G282" s="54">
        <v>0</v>
      </c>
      <c r="H282" s="47" t="s">
        <v>588</v>
      </c>
      <c r="I282" s="26"/>
      <c r="J282" s="26"/>
      <c r="K282" s="2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5"/>
    </row>
    <row r="283" spans="1:106" ht="12.75">
      <c r="A283" s="48" t="s">
        <v>588</v>
      </c>
      <c r="B283" s="46" t="s">
        <v>588</v>
      </c>
      <c r="C283" s="45" t="s">
        <v>314</v>
      </c>
      <c r="D283" s="90" t="s">
        <v>315</v>
      </c>
      <c r="E283" s="54">
        <v>0</v>
      </c>
      <c r="F283" s="47" t="s">
        <v>588</v>
      </c>
      <c r="G283" s="54">
        <v>0</v>
      </c>
      <c r="H283" s="47" t="s">
        <v>588</v>
      </c>
      <c r="I283" s="26"/>
      <c r="J283" s="26"/>
      <c r="K283" s="2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5"/>
    </row>
    <row r="284" spans="1:106" ht="12.75">
      <c r="A284" s="48" t="s">
        <v>588</v>
      </c>
      <c r="B284" s="46" t="s">
        <v>588</v>
      </c>
      <c r="C284" s="4" t="s">
        <v>601</v>
      </c>
      <c r="D284" s="91" t="s">
        <v>600</v>
      </c>
      <c r="E284" s="54">
        <v>1</v>
      </c>
      <c r="F284" s="47">
        <v>400000</v>
      </c>
      <c r="G284" s="54">
        <v>0</v>
      </c>
      <c r="H284" s="47" t="s">
        <v>588</v>
      </c>
      <c r="I284" s="26"/>
      <c r="J284" s="26"/>
      <c r="K284" s="2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5"/>
    </row>
    <row r="285" spans="1:106" ht="12.75">
      <c r="A285" s="48" t="s">
        <v>588</v>
      </c>
      <c r="B285" s="46" t="s">
        <v>588</v>
      </c>
      <c r="C285" s="45" t="s">
        <v>331</v>
      </c>
      <c r="D285" s="90" t="s">
        <v>332</v>
      </c>
      <c r="E285" s="54">
        <v>6</v>
      </c>
      <c r="F285" s="43">
        <v>3737000</v>
      </c>
      <c r="G285" s="54">
        <v>0</v>
      </c>
      <c r="H285" s="47" t="s">
        <v>588</v>
      </c>
      <c r="I285" s="26"/>
      <c r="J285" s="26"/>
      <c r="K285" s="2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5"/>
    </row>
    <row r="286" spans="1:106" ht="12.75">
      <c r="A286" s="48" t="s">
        <v>588</v>
      </c>
      <c r="B286" s="46" t="s">
        <v>588</v>
      </c>
      <c r="C286" s="45" t="s">
        <v>333</v>
      </c>
      <c r="D286" s="90" t="s">
        <v>334</v>
      </c>
      <c r="E286" s="54">
        <v>1</v>
      </c>
      <c r="F286" s="47">
        <v>191000</v>
      </c>
      <c r="G286" s="54">
        <v>0</v>
      </c>
      <c r="H286" s="47" t="s">
        <v>588</v>
      </c>
      <c r="I286" s="26"/>
      <c r="J286" s="26"/>
      <c r="K286" s="2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5"/>
    </row>
    <row r="287" spans="1:106" ht="12.75">
      <c r="A287" s="48" t="s">
        <v>588</v>
      </c>
      <c r="B287" s="46" t="s">
        <v>588</v>
      </c>
      <c r="C287" s="45" t="s">
        <v>337</v>
      </c>
      <c r="D287" s="90" t="s">
        <v>338</v>
      </c>
      <c r="E287" s="54">
        <v>0</v>
      </c>
      <c r="F287" s="47" t="s">
        <v>588</v>
      </c>
      <c r="G287" s="54">
        <v>0</v>
      </c>
      <c r="H287" s="47" t="s">
        <v>588</v>
      </c>
      <c r="I287" s="26"/>
      <c r="J287" s="26"/>
      <c r="K287" s="2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5"/>
    </row>
    <row r="288" spans="1:106" ht="12.75">
      <c r="A288" s="48" t="s">
        <v>588</v>
      </c>
      <c r="B288" s="46" t="s">
        <v>588</v>
      </c>
      <c r="C288" s="45" t="s">
        <v>347</v>
      </c>
      <c r="D288" s="90" t="s">
        <v>348</v>
      </c>
      <c r="E288" s="54">
        <v>0</v>
      </c>
      <c r="F288" s="47" t="s">
        <v>588</v>
      </c>
      <c r="G288" s="54">
        <v>0</v>
      </c>
      <c r="H288" s="47" t="s">
        <v>588</v>
      </c>
      <c r="I288" s="26"/>
      <c r="J288" s="26"/>
      <c r="K288" s="2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5"/>
    </row>
    <row r="289" spans="1:106" ht="12.75">
      <c r="A289" s="48" t="s">
        <v>588</v>
      </c>
      <c r="B289" s="46" t="s">
        <v>588</v>
      </c>
      <c r="C289" s="45" t="s">
        <v>356</v>
      </c>
      <c r="D289" s="90" t="s">
        <v>357</v>
      </c>
      <c r="E289" s="54">
        <v>2</v>
      </c>
      <c r="F289" s="47">
        <v>408000</v>
      </c>
      <c r="G289" s="54">
        <v>0</v>
      </c>
      <c r="H289" s="47" t="s">
        <v>588</v>
      </c>
      <c r="I289" s="26"/>
      <c r="J289" s="26"/>
      <c r="K289" s="2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5"/>
    </row>
    <row r="290" spans="1:106" ht="12.75">
      <c r="A290" s="48" t="s">
        <v>588</v>
      </c>
      <c r="B290" s="46" t="s">
        <v>588</v>
      </c>
      <c r="C290" s="45" t="s">
        <v>358</v>
      </c>
      <c r="D290" s="90" t="s">
        <v>359</v>
      </c>
      <c r="E290" s="54">
        <v>0</v>
      </c>
      <c r="F290" s="47" t="s">
        <v>588</v>
      </c>
      <c r="G290" s="54">
        <v>0</v>
      </c>
      <c r="H290" s="47" t="s">
        <v>588</v>
      </c>
      <c r="I290" s="127"/>
      <c r="J290" s="127"/>
      <c r="K290" s="2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5"/>
    </row>
    <row r="291" spans="1:106" ht="12.75">
      <c r="A291" s="48" t="s">
        <v>588</v>
      </c>
      <c r="B291" s="46" t="s">
        <v>588</v>
      </c>
      <c r="C291" s="45" t="s">
        <v>371</v>
      </c>
      <c r="D291" s="90" t="s">
        <v>372</v>
      </c>
      <c r="E291" s="54">
        <v>0</v>
      </c>
      <c r="F291" s="47" t="s">
        <v>588</v>
      </c>
      <c r="G291" s="54">
        <v>0</v>
      </c>
      <c r="H291" s="47" t="s">
        <v>588</v>
      </c>
      <c r="I291" s="127"/>
      <c r="J291" s="127"/>
      <c r="K291" s="2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5"/>
    </row>
    <row r="292" spans="1:106" ht="12.75">
      <c r="A292" s="48" t="s">
        <v>588</v>
      </c>
      <c r="B292" s="46" t="s">
        <v>588</v>
      </c>
      <c r="C292" s="45" t="s">
        <v>403</v>
      </c>
      <c r="D292" s="90" t="s">
        <v>404</v>
      </c>
      <c r="E292" s="54">
        <v>1</v>
      </c>
      <c r="F292" s="43">
        <v>91000</v>
      </c>
      <c r="G292" s="54">
        <v>0</v>
      </c>
      <c r="H292" s="47" t="s">
        <v>588</v>
      </c>
      <c r="I292" s="26"/>
      <c r="J292" s="26"/>
      <c r="K292" s="2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5"/>
    </row>
    <row r="293" spans="1:106" ht="12.75">
      <c r="A293" s="48" t="s">
        <v>588</v>
      </c>
      <c r="B293" s="46" t="s">
        <v>588</v>
      </c>
      <c r="C293" s="45" t="s">
        <v>504</v>
      </c>
      <c r="D293" s="90" t="s">
        <v>505</v>
      </c>
      <c r="E293" s="54">
        <v>0</v>
      </c>
      <c r="F293" s="47" t="s">
        <v>588</v>
      </c>
      <c r="G293" s="54">
        <v>0</v>
      </c>
      <c r="H293" s="47" t="s">
        <v>588</v>
      </c>
      <c r="I293" s="26"/>
      <c r="J293" s="26"/>
      <c r="K293" s="2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5"/>
    </row>
    <row r="294" spans="1:106" ht="12.75">
      <c r="A294" s="48" t="s">
        <v>588</v>
      </c>
      <c r="B294" s="46" t="s">
        <v>588</v>
      </c>
      <c r="C294" s="45" t="s">
        <v>573</v>
      </c>
      <c r="D294" s="90" t="s">
        <v>574</v>
      </c>
      <c r="E294" s="54">
        <v>0</v>
      </c>
      <c r="F294" s="47" t="s">
        <v>588</v>
      </c>
      <c r="G294" s="54">
        <v>0</v>
      </c>
      <c r="H294" s="47" t="s">
        <v>588</v>
      </c>
      <c r="I294" s="26"/>
      <c r="J294" s="26"/>
      <c r="K294" s="2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5"/>
    </row>
    <row r="295" spans="1:106" ht="12.75">
      <c r="A295" s="48" t="s">
        <v>588</v>
      </c>
      <c r="B295" s="46" t="s">
        <v>588</v>
      </c>
      <c r="C295" s="45" t="s">
        <v>413</v>
      </c>
      <c r="D295" s="90" t="s">
        <v>414</v>
      </c>
      <c r="E295" s="54">
        <v>0</v>
      </c>
      <c r="F295" s="47" t="s">
        <v>588</v>
      </c>
      <c r="G295" s="54">
        <v>0</v>
      </c>
      <c r="H295" s="47" t="s">
        <v>588</v>
      </c>
      <c r="I295" s="26"/>
      <c r="J295" s="26"/>
      <c r="K295" s="2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5"/>
    </row>
    <row r="296" spans="1:106" ht="12.75">
      <c r="A296" s="48" t="s">
        <v>588</v>
      </c>
      <c r="B296" s="46" t="s">
        <v>588</v>
      </c>
      <c r="C296" s="4" t="s">
        <v>425</v>
      </c>
      <c r="D296" s="91" t="s">
        <v>426</v>
      </c>
      <c r="E296" s="54">
        <v>1</v>
      </c>
      <c r="F296" s="47">
        <v>237000</v>
      </c>
      <c r="G296" s="54">
        <v>0</v>
      </c>
      <c r="H296" s="47" t="s">
        <v>588</v>
      </c>
      <c r="I296" s="26"/>
      <c r="J296" s="26"/>
      <c r="K296" s="2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5"/>
    </row>
    <row r="297" spans="1:106" ht="12.75">
      <c r="A297" s="48" t="s">
        <v>588</v>
      </c>
      <c r="B297" s="46" t="s">
        <v>588</v>
      </c>
      <c r="C297" s="4" t="s">
        <v>439</v>
      </c>
      <c r="D297" s="91" t="s">
        <v>440</v>
      </c>
      <c r="E297" s="54">
        <v>0</v>
      </c>
      <c r="F297" s="47" t="s">
        <v>588</v>
      </c>
      <c r="G297" s="54">
        <v>0</v>
      </c>
      <c r="H297" s="47" t="s">
        <v>588</v>
      </c>
      <c r="I297" s="26"/>
      <c r="J297" s="26"/>
      <c r="K297" s="2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5"/>
    </row>
    <row r="298" spans="1:106" ht="12.75">
      <c r="A298" s="48" t="s">
        <v>588</v>
      </c>
      <c r="B298" s="46" t="s">
        <v>588</v>
      </c>
      <c r="C298" s="4" t="s">
        <v>445</v>
      </c>
      <c r="D298" s="91" t="s">
        <v>446</v>
      </c>
      <c r="E298" s="54">
        <v>0</v>
      </c>
      <c r="F298" s="47" t="s">
        <v>588</v>
      </c>
      <c r="G298" s="54">
        <v>0</v>
      </c>
      <c r="H298" s="47" t="s">
        <v>588</v>
      </c>
      <c r="I298" s="26"/>
      <c r="J298" s="26"/>
      <c r="K298" s="2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5"/>
    </row>
    <row r="299" spans="1:106" ht="12.75">
      <c r="A299" s="48" t="s">
        <v>588</v>
      </c>
      <c r="B299" s="46" t="s">
        <v>588</v>
      </c>
      <c r="C299" s="4" t="s">
        <v>458</v>
      </c>
      <c r="D299" s="91" t="s">
        <v>459</v>
      </c>
      <c r="E299" s="54">
        <v>0</v>
      </c>
      <c r="F299" s="47" t="s">
        <v>588</v>
      </c>
      <c r="G299" s="54">
        <v>0</v>
      </c>
      <c r="H299" s="47" t="s">
        <v>588</v>
      </c>
      <c r="I299" s="26"/>
      <c r="J299" s="26"/>
      <c r="K299" s="2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25"/>
    </row>
    <row r="300" spans="1:106" ht="12.75">
      <c r="A300" s="48" t="s">
        <v>588</v>
      </c>
      <c r="B300" s="46" t="s">
        <v>588</v>
      </c>
      <c r="C300" s="4" t="s">
        <v>460</v>
      </c>
      <c r="D300" s="91" t="s">
        <v>461</v>
      </c>
      <c r="E300" s="54">
        <v>0</v>
      </c>
      <c r="F300" s="47" t="s">
        <v>588</v>
      </c>
      <c r="G300" s="54">
        <v>0</v>
      </c>
      <c r="H300" s="47" t="s">
        <v>588</v>
      </c>
      <c r="I300" s="26"/>
      <c r="J300" s="26"/>
      <c r="K300" s="2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25"/>
    </row>
    <row r="301" spans="1:106" ht="12.75">
      <c r="A301" s="48" t="s">
        <v>588</v>
      </c>
      <c r="B301" s="46" t="s">
        <v>588</v>
      </c>
      <c r="C301" s="4" t="s">
        <v>468</v>
      </c>
      <c r="D301" s="91" t="s">
        <v>469</v>
      </c>
      <c r="E301" s="54">
        <v>1</v>
      </c>
      <c r="F301" s="47">
        <v>471000</v>
      </c>
      <c r="G301" s="54">
        <v>0</v>
      </c>
      <c r="H301" s="47" t="s">
        <v>588</v>
      </c>
      <c r="I301" s="26"/>
      <c r="J301" s="26"/>
      <c r="K301" s="2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25"/>
    </row>
    <row r="302" spans="1:106" ht="12.75">
      <c r="A302" s="48" t="s">
        <v>588</v>
      </c>
      <c r="B302" s="46" t="s">
        <v>588</v>
      </c>
      <c r="C302" s="4" t="s">
        <v>470</v>
      </c>
      <c r="D302" s="91" t="s">
        <v>471</v>
      </c>
      <c r="E302" s="54">
        <v>0</v>
      </c>
      <c r="F302" s="47" t="s">
        <v>588</v>
      </c>
      <c r="G302" s="54">
        <v>0</v>
      </c>
      <c r="H302" s="47" t="s">
        <v>588</v>
      </c>
      <c r="I302" s="26"/>
      <c r="J302" s="26"/>
      <c r="K302" s="2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25"/>
    </row>
    <row r="303" spans="1:106" ht="12.75">
      <c r="A303" s="48" t="s">
        <v>588</v>
      </c>
      <c r="B303" s="46" t="s">
        <v>588</v>
      </c>
      <c r="C303" s="4" t="s">
        <v>472</v>
      </c>
      <c r="D303" s="91" t="s">
        <v>473</v>
      </c>
      <c r="E303" s="54">
        <v>0</v>
      </c>
      <c r="F303" s="47" t="s">
        <v>588</v>
      </c>
      <c r="G303" s="54">
        <v>0</v>
      </c>
      <c r="H303" s="47" t="s">
        <v>588</v>
      </c>
      <c r="I303" s="127"/>
      <c r="J303" s="127"/>
      <c r="K303" s="2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25"/>
    </row>
    <row r="304" spans="1:106" ht="13.5" thickBot="1">
      <c r="A304" s="49" t="s">
        <v>588</v>
      </c>
      <c r="B304" s="50" t="s">
        <v>588</v>
      </c>
      <c r="C304" s="24" t="s">
        <v>480</v>
      </c>
      <c r="D304" s="112" t="s">
        <v>481</v>
      </c>
      <c r="E304" s="55">
        <v>2</v>
      </c>
      <c r="F304" s="62">
        <v>956000</v>
      </c>
      <c r="G304" s="55">
        <v>0</v>
      </c>
      <c r="H304" s="52" t="s">
        <v>588</v>
      </c>
      <c r="I304" s="127"/>
      <c r="J304" s="127"/>
      <c r="K304" s="26"/>
      <c r="L304" s="3"/>
      <c r="M304" s="3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</row>
    <row r="305" spans="1:13" ht="12.75">
      <c r="A305" s="117" t="s">
        <v>489</v>
      </c>
      <c r="B305" s="118"/>
      <c r="C305" s="118" t="s">
        <v>484</v>
      </c>
      <c r="D305" s="2"/>
      <c r="E305" s="119">
        <f>SUM(E4:E304)</f>
        <v>5024</v>
      </c>
      <c r="F305" s="19">
        <f>SUM(F4:F304)</f>
        <v>3395232000</v>
      </c>
      <c r="G305" s="119">
        <f>SUM(G4:G304)</f>
        <v>3713</v>
      </c>
      <c r="H305" s="120">
        <f>SUM(H4:H304)</f>
        <v>2589234000</v>
      </c>
      <c r="I305" s="26"/>
      <c r="J305" s="26"/>
      <c r="K305" s="26"/>
      <c r="L305" s="3"/>
      <c r="M305" s="18"/>
    </row>
    <row r="306" spans="1:13" ht="12.75">
      <c r="A306" s="13" t="s">
        <v>608</v>
      </c>
      <c r="B306" s="14"/>
      <c r="C306" s="14"/>
      <c r="D306" s="14"/>
      <c r="E306" s="15"/>
      <c r="F306" s="15"/>
      <c r="G306" s="15">
        <f>(G305-E305)/E305</f>
        <v>-0.2609474522292994</v>
      </c>
      <c r="H306" s="78">
        <f>(H305-F305)/F305</f>
        <v>-0.2373911414595527</v>
      </c>
      <c r="I306" s="26"/>
      <c r="J306" s="26"/>
      <c r="K306" s="26"/>
      <c r="L306" s="3"/>
      <c r="M306" s="18"/>
    </row>
    <row r="307" spans="8:13" ht="12.75">
      <c r="H307" s="35"/>
      <c r="I307" s="26"/>
      <c r="J307" s="26"/>
      <c r="K307" s="26"/>
      <c r="L307" s="3"/>
      <c r="M307" s="18"/>
    </row>
    <row r="308" spans="1:13" ht="12.75">
      <c r="A308" s="137" t="s">
        <v>606</v>
      </c>
      <c r="B308" s="138"/>
      <c r="C308" s="138"/>
      <c r="D308" s="138"/>
      <c r="E308" s="16"/>
      <c r="F308" s="11">
        <f>F305/E305</f>
        <v>675802.5477707007</v>
      </c>
      <c r="H308" s="76">
        <f>H305/G305</f>
        <v>697342.8494478858</v>
      </c>
      <c r="I308" s="26"/>
      <c r="J308" s="26"/>
      <c r="K308" s="26"/>
      <c r="L308" s="3"/>
      <c r="M308" s="18"/>
    </row>
    <row r="309" spans="1:13" ht="13.5" thickBot="1">
      <c r="A309" s="139" t="s">
        <v>607</v>
      </c>
      <c r="B309" s="140"/>
      <c r="C309" s="140"/>
      <c r="D309" s="140"/>
      <c r="E309" s="23"/>
      <c r="F309" s="1"/>
      <c r="G309" s="24"/>
      <c r="H309" s="77">
        <f>(H308-F308)/F308</f>
        <v>0.03187366154247427</v>
      </c>
      <c r="I309" s="26"/>
      <c r="J309" s="26"/>
      <c r="K309" s="26"/>
      <c r="L309" s="3"/>
      <c r="M309" s="18"/>
    </row>
    <row r="310" spans="1:13" ht="12.75">
      <c r="A310" s="5"/>
      <c r="B310" s="2"/>
      <c r="C310" s="2"/>
      <c r="D310" s="2"/>
      <c r="E310" s="2"/>
      <c r="F310" s="19"/>
      <c r="G310" s="2"/>
      <c r="H310" s="125"/>
      <c r="I310" s="26"/>
      <c r="J310" s="26"/>
      <c r="K310" s="26"/>
      <c r="L310" s="3"/>
      <c r="M310" s="18"/>
    </row>
    <row r="311" spans="1:13" ht="12.75">
      <c r="A311" s="17" t="s">
        <v>621</v>
      </c>
      <c r="H311" s="126"/>
      <c r="I311" s="26"/>
      <c r="J311" s="26"/>
      <c r="K311" s="26"/>
      <c r="L311" s="3"/>
      <c r="M311" s="18"/>
    </row>
    <row r="312" spans="1:13" ht="12.75">
      <c r="A312" s="17" t="s">
        <v>622</v>
      </c>
      <c r="H312" s="33"/>
      <c r="I312" s="3"/>
      <c r="J312" s="3"/>
      <c r="K312" s="3"/>
      <c r="L312" s="3"/>
      <c r="M312" s="18"/>
    </row>
    <row r="313" spans="6:12" s="4" customFormat="1" ht="12.75">
      <c r="F313" s="11"/>
      <c r="H313" s="33"/>
      <c r="I313" s="20"/>
      <c r="J313" s="20"/>
      <c r="K313" s="20"/>
      <c r="L313" s="2"/>
    </row>
    <row r="314" ht="12.75">
      <c r="H314" s="33"/>
    </row>
    <row r="315" ht="12.75">
      <c r="H315" s="33"/>
    </row>
    <row r="316" ht="12.75">
      <c r="H316" s="33"/>
    </row>
    <row r="317" ht="12.75">
      <c r="H317" s="33"/>
    </row>
    <row r="318" ht="12.75">
      <c r="H318" s="33"/>
    </row>
    <row r="319" ht="12.75">
      <c r="H319" s="33"/>
    </row>
  </sheetData>
  <sheetProtection/>
  <mergeCells count="2">
    <mergeCell ref="A308:D308"/>
    <mergeCell ref="A309:D309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5-31-14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9"/>
  <sheetViews>
    <sheetView view="pageLayout" zoomScale="110" zoomScalePageLayoutView="110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34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595</v>
      </c>
      <c r="F1" s="31" t="s">
        <v>595</v>
      </c>
      <c r="G1" s="22" t="s">
        <v>623</v>
      </c>
      <c r="H1" s="31" t="s">
        <v>623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9"/>
    </row>
    <row r="2" spans="1:106" ht="13.5" thickBot="1">
      <c r="A2" s="6"/>
      <c r="B2" s="6"/>
      <c r="C2" s="6"/>
      <c r="D2" s="6"/>
      <c r="E2" s="22" t="s">
        <v>596</v>
      </c>
      <c r="F2" s="31" t="s">
        <v>596</v>
      </c>
      <c r="G2" s="22" t="s">
        <v>624</v>
      </c>
      <c r="H2" s="31" t="s">
        <v>624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5"/>
    </row>
    <row r="3" spans="1:106" ht="13.5" thickBot="1">
      <c r="A3" s="21" t="s">
        <v>490</v>
      </c>
      <c r="B3" s="21" t="s">
        <v>491</v>
      </c>
      <c r="C3" s="21" t="s">
        <v>485</v>
      </c>
      <c r="D3" s="21" t="s">
        <v>486</v>
      </c>
      <c r="E3" s="22" t="s">
        <v>487</v>
      </c>
      <c r="F3" s="31" t="s">
        <v>488</v>
      </c>
      <c r="G3" s="22" t="s">
        <v>487</v>
      </c>
      <c r="H3" s="31" t="s">
        <v>488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5"/>
    </row>
    <row r="4" spans="1:106" ht="13.5" thickBot="1">
      <c r="A4" s="144" t="s">
        <v>535</v>
      </c>
      <c r="B4" s="145"/>
      <c r="C4" s="145"/>
      <c r="D4" s="145"/>
      <c r="E4" s="145"/>
      <c r="F4" s="145"/>
      <c r="G4" s="145"/>
      <c r="H4" s="14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5"/>
    </row>
    <row r="5" spans="1:106" ht="12.75">
      <c r="A5" s="36">
        <v>6</v>
      </c>
      <c r="B5" s="37">
        <v>1</v>
      </c>
      <c r="C5" s="38" t="s">
        <v>22</v>
      </c>
      <c r="D5" s="88" t="s">
        <v>23</v>
      </c>
      <c r="E5" s="53">
        <v>152</v>
      </c>
      <c r="F5" s="39">
        <v>84016000</v>
      </c>
      <c r="G5" s="53">
        <v>103</v>
      </c>
      <c r="H5" s="39">
        <v>60113000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5"/>
    </row>
    <row r="6" spans="1:106" ht="12.75">
      <c r="A6" s="44">
        <v>15</v>
      </c>
      <c r="B6" s="41">
        <v>2</v>
      </c>
      <c r="C6" s="42" t="s">
        <v>8</v>
      </c>
      <c r="D6" s="89" t="s">
        <v>9</v>
      </c>
      <c r="E6" s="54">
        <v>68</v>
      </c>
      <c r="F6" s="43">
        <v>41693000</v>
      </c>
      <c r="G6" s="54">
        <v>62</v>
      </c>
      <c r="H6" s="43">
        <v>39159000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5"/>
    </row>
    <row r="7" spans="1:106" ht="12.75">
      <c r="A7" s="40">
        <v>26</v>
      </c>
      <c r="B7" s="41">
        <v>3</v>
      </c>
      <c r="C7" s="42" t="s">
        <v>20</v>
      </c>
      <c r="D7" s="89" t="s">
        <v>21</v>
      </c>
      <c r="E7" s="54">
        <v>40</v>
      </c>
      <c r="F7" s="43">
        <v>26616000</v>
      </c>
      <c r="G7" s="54">
        <v>34</v>
      </c>
      <c r="H7" s="43">
        <v>24272000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5"/>
    </row>
    <row r="8" spans="1:106" ht="12.75">
      <c r="A8" s="40">
        <v>41</v>
      </c>
      <c r="B8" s="41">
        <v>4</v>
      </c>
      <c r="C8" s="42" t="s">
        <v>6</v>
      </c>
      <c r="D8" s="89" t="s">
        <v>7</v>
      </c>
      <c r="E8" s="54">
        <v>34</v>
      </c>
      <c r="F8" s="43">
        <v>12784000</v>
      </c>
      <c r="G8" s="54">
        <v>24</v>
      </c>
      <c r="H8" s="43">
        <v>15369000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5"/>
    </row>
    <row r="9" spans="1:106" ht="12.75">
      <c r="A9" s="44">
        <v>72</v>
      </c>
      <c r="B9" s="41">
        <v>5</v>
      </c>
      <c r="C9" s="42" t="s">
        <v>24</v>
      </c>
      <c r="D9" s="89" t="s">
        <v>523</v>
      </c>
      <c r="E9" s="54">
        <v>23</v>
      </c>
      <c r="F9" s="43">
        <v>11458000</v>
      </c>
      <c r="G9" s="54">
        <v>12</v>
      </c>
      <c r="H9" s="43">
        <v>7408000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5"/>
    </row>
    <row r="10" spans="1:106" ht="12.75">
      <c r="A10" s="40">
        <v>88</v>
      </c>
      <c r="B10" s="41">
        <v>6</v>
      </c>
      <c r="C10" s="42" t="s">
        <v>32</v>
      </c>
      <c r="D10" s="89" t="s">
        <v>630</v>
      </c>
      <c r="E10" s="54">
        <v>6</v>
      </c>
      <c r="F10" s="43">
        <v>2322000</v>
      </c>
      <c r="G10" s="54">
        <v>10</v>
      </c>
      <c r="H10" s="43">
        <v>3883000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5"/>
    </row>
    <row r="11" spans="1:106" ht="12.75">
      <c r="A11" s="40">
        <v>112</v>
      </c>
      <c r="B11" s="41">
        <v>7</v>
      </c>
      <c r="C11" s="42" t="s">
        <v>0</v>
      </c>
      <c r="D11" s="89" t="s">
        <v>1</v>
      </c>
      <c r="E11" s="54">
        <v>1</v>
      </c>
      <c r="F11" s="47">
        <v>272000</v>
      </c>
      <c r="G11" s="54">
        <v>7</v>
      </c>
      <c r="H11" s="47">
        <v>2297000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5"/>
    </row>
    <row r="12" spans="1:106" ht="12.75">
      <c r="A12" s="44">
        <v>126</v>
      </c>
      <c r="B12" s="41">
        <v>8</v>
      </c>
      <c r="C12" s="45" t="s">
        <v>603</v>
      </c>
      <c r="D12" s="90" t="s">
        <v>602</v>
      </c>
      <c r="E12" s="54">
        <v>3</v>
      </c>
      <c r="F12" s="43">
        <v>1595000</v>
      </c>
      <c r="G12" s="54">
        <v>6</v>
      </c>
      <c r="H12" s="43">
        <v>1487000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5"/>
    </row>
    <row r="13" spans="1:106" ht="12.75">
      <c r="A13" s="40">
        <v>127</v>
      </c>
      <c r="B13" s="41">
        <v>9</v>
      </c>
      <c r="C13" s="4" t="s">
        <v>603</v>
      </c>
      <c r="D13" s="91" t="s">
        <v>602</v>
      </c>
      <c r="E13" s="54">
        <v>0</v>
      </c>
      <c r="F13" s="47" t="s">
        <v>588</v>
      </c>
      <c r="G13" s="54">
        <v>6</v>
      </c>
      <c r="H13" s="47">
        <v>1487000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5"/>
    </row>
    <row r="14" spans="1:106" ht="12.75">
      <c r="A14" s="40">
        <v>138</v>
      </c>
      <c r="B14" s="41">
        <v>10</v>
      </c>
      <c r="C14" s="42" t="s">
        <v>2</v>
      </c>
      <c r="D14" s="89" t="s">
        <v>3</v>
      </c>
      <c r="E14" s="54">
        <v>12</v>
      </c>
      <c r="F14" s="43">
        <v>9035000</v>
      </c>
      <c r="G14" s="54">
        <v>5</v>
      </c>
      <c r="H14" s="43">
        <v>2753000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5"/>
    </row>
    <row r="15" spans="1:106" ht="12.75">
      <c r="A15" s="40">
        <v>147</v>
      </c>
      <c r="B15" s="41">
        <v>11</v>
      </c>
      <c r="C15" s="42" t="s">
        <v>25</v>
      </c>
      <c r="D15" s="89" t="s">
        <v>26</v>
      </c>
      <c r="E15" s="54">
        <v>5</v>
      </c>
      <c r="F15" s="43">
        <v>1479000</v>
      </c>
      <c r="G15" s="54">
        <v>4</v>
      </c>
      <c r="H15" s="43">
        <v>2296000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5"/>
    </row>
    <row r="16" spans="1:106" ht="12.75">
      <c r="A16" s="44">
        <v>180</v>
      </c>
      <c r="B16" s="41">
        <v>12</v>
      </c>
      <c r="C16" s="42" t="s">
        <v>16</v>
      </c>
      <c r="D16" s="89" t="s">
        <v>17</v>
      </c>
      <c r="E16" s="54">
        <v>1</v>
      </c>
      <c r="F16" s="43">
        <v>566000</v>
      </c>
      <c r="G16" s="54">
        <v>2</v>
      </c>
      <c r="H16" s="43">
        <v>2817000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5"/>
    </row>
    <row r="17" spans="1:106" ht="12.75">
      <c r="A17" s="40">
        <v>190</v>
      </c>
      <c r="B17" s="41">
        <v>13</v>
      </c>
      <c r="C17" s="42" t="s">
        <v>18</v>
      </c>
      <c r="D17" s="89" t="s">
        <v>19</v>
      </c>
      <c r="E17" s="54">
        <v>2</v>
      </c>
      <c r="F17" s="47">
        <v>533000</v>
      </c>
      <c r="G17" s="54">
        <v>2</v>
      </c>
      <c r="H17" s="47">
        <v>807000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5"/>
    </row>
    <row r="18" spans="1:106" ht="12.75">
      <c r="A18" s="44">
        <v>204</v>
      </c>
      <c r="B18" s="41">
        <v>14</v>
      </c>
      <c r="C18" s="42" t="s">
        <v>4</v>
      </c>
      <c r="D18" s="89" t="s">
        <v>5</v>
      </c>
      <c r="E18" s="54">
        <v>3</v>
      </c>
      <c r="F18" s="47">
        <v>1332000</v>
      </c>
      <c r="G18" s="54">
        <v>1</v>
      </c>
      <c r="H18" s="47">
        <v>833000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5"/>
    </row>
    <row r="19" spans="1:106" ht="12.75">
      <c r="A19" s="44">
        <v>216</v>
      </c>
      <c r="B19" s="41">
        <v>15</v>
      </c>
      <c r="C19" s="42" t="s">
        <v>12</v>
      </c>
      <c r="D19" s="89" t="s">
        <v>13</v>
      </c>
      <c r="E19" s="54">
        <v>1</v>
      </c>
      <c r="F19" s="47">
        <v>825000</v>
      </c>
      <c r="G19" s="54">
        <v>1</v>
      </c>
      <c r="H19" s="47">
        <v>384000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5"/>
    </row>
    <row r="20" spans="1:106" ht="12.75">
      <c r="A20" s="40">
        <v>221</v>
      </c>
      <c r="B20" s="41">
        <v>16</v>
      </c>
      <c r="C20" s="42" t="s">
        <v>14</v>
      </c>
      <c r="D20" s="89" t="s">
        <v>15</v>
      </c>
      <c r="E20" s="54">
        <v>0</v>
      </c>
      <c r="F20" s="47" t="s">
        <v>588</v>
      </c>
      <c r="G20" s="54">
        <v>1</v>
      </c>
      <c r="H20" s="47">
        <v>206000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5"/>
    </row>
    <row r="21" spans="1:106" ht="12.75">
      <c r="A21" s="40">
        <v>223</v>
      </c>
      <c r="B21" s="41">
        <v>17</v>
      </c>
      <c r="C21" s="42" t="s">
        <v>27</v>
      </c>
      <c r="D21" s="89" t="s">
        <v>493</v>
      </c>
      <c r="E21" s="54">
        <v>0</v>
      </c>
      <c r="F21" s="47" t="s">
        <v>588</v>
      </c>
      <c r="G21" s="54">
        <v>1</v>
      </c>
      <c r="H21" s="47">
        <v>189000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5"/>
    </row>
    <row r="22" spans="1:106" ht="13.5" thickBot="1">
      <c r="A22" s="48" t="s">
        <v>588</v>
      </c>
      <c r="B22" s="41">
        <v>18</v>
      </c>
      <c r="C22" s="42" t="s">
        <v>10</v>
      </c>
      <c r="D22" s="89" t="s">
        <v>11</v>
      </c>
      <c r="E22" s="54">
        <v>0</v>
      </c>
      <c r="F22" s="47" t="s">
        <v>588</v>
      </c>
      <c r="G22" s="54">
        <v>0</v>
      </c>
      <c r="H22" s="47" t="s">
        <v>588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5"/>
    </row>
    <row r="23" spans="1:106" ht="12.75">
      <c r="A23" s="48" t="s">
        <v>588</v>
      </c>
      <c r="B23" s="41">
        <v>19</v>
      </c>
      <c r="C23" s="42" t="s">
        <v>28</v>
      </c>
      <c r="D23" s="89" t="s">
        <v>29</v>
      </c>
      <c r="E23" s="54">
        <v>0</v>
      </c>
      <c r="F23" s="47" t="s">
        <v>588</v>
      </c>
      <c r="G23" s="54">
        <v>0</v>
      </c>
      <c r="H23" s="47" t="s">
        <v>588</v>
      </c>
      <c r="I23" s="72" t="s">
        <v>638</v>
      </c>
      <c r="J23" s="122" t="s">
        <v>638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5"/>
    </row>
    <row r="24" spans="1:106" ht="13.5" thickBot="1">
      <c r="A24" s="49" t="s">
        <v>588</v>
      </c>
      <c r="B24" s="87">
        <v>20</v>
      </c>
      <c r="C24" s="51" t="s">
        <v>30</v>
      </c>
      <c r="D24" s="92" t="s">
        <v>31</v>
      </c>
      <c r="E24" s="55">
        <v>0</v>
      </c>
      <c r="F24" s="52" t="s">
        <v>588</v>
      </c>
      <c r="G24" s="55">
        <v>0</v>
      </c>
      <c r="H24" s="52" t="s">
        <v>588</v>
      </c>
      <c r="I24" s="73" t="s">
        <v>619</v>
      </c>
      <c r="J24" s="74" t="s">
        <v>620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5"/>
    </row>
    <row r="25" spans="1:106" ht="13.5" thickBot="1">
      <c r="A25" s="162" t="s">
        <v>617</v>
      </c>
      <c r="B25" s="163"/>
      <c r="C25" s="163"/>
      <c r="D25" s="164"/>
      <c r="E25" s="85">
        <f>SUM(E5:E24)</f>
        <v>351</v>
      </c>
      <c r="F25" s="86">
        <f>SUM(F5:F24)</f>
        <v>194526000</v>
      </c>
      <c r="G25" s="85">
        <f>SUM(G5:G24)</f>
        <v>281</v>
      </c>
      <c r="H25" s="86">
        <f>SUM(H5:H24)</f>
        <v>165760000</v>
      </c>
      <c r="I25" s="124">
        <f>(G25-E25)/E25</f>
        <v>-0.19943019943019943</v>
      </c>
      <c r="J25" s="75">
        <f>(H25-F25)/F25</f>
        <v>-0.1478774045628862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5"/>
    </row>
    <row r="26" spans="1:106" ht="13.5" thickBot="1">
      <c r="A26" s="144" t="s">
        <v>536</v>
      </c>
      <c r="B26" s="145"/>
      <c r="C26" s="145"/>
      <c r="D26" s="145"/>
      <c r="E26" s="145"/>
      <c r="F26" s="145"/>
      <c r="G26" s="145"/>
      <c r="H26" s="14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5"/>
    </row>
    <row r="27" spans="1:106" ht="12.75">
      <c r="A27" s="56">
        <v>3</v>
      </c>
      <c r="B27" s="57">
        <v>1</v>
      </c>
      <c r="C27" s="57" t="s">
        <v>35</v>
      </c>
      <c r="D27" s="94" t="s">
        <v>36</v>
      </c>
      <c r="E27" s="53">
        <v>162</v>
      </c>
      <c r="F27" s="39">
        <v>155575000</v>
      </c>
      <c r="G27" s="53">
        <v>134</v>
      </c>
      <c r="H27" s="39">
        <v>108813000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5"/>
    </row>
    <row r="28" spans="1:106" ht="12.75">
      <c r="A28" s="40">
        <v>35</v>
      </c>
      <c r="B28" s="45">
        <v>2</v>
      </c>
      <c r="C28" s="45" t="s">
        <v>55</v>
      </c>
      <c r="D28" s="90" t="s">
        <v>56</v>
      </c>
      <c r="E28" s="54">
        <v>37</v>
      </c>
      <c r="F28" s="43">
        <v>36177000</v>
      </c>
      <c r="G28" s="54">
        <v>26</v>
      </c>
      <c r="H28" s="43">
        <v>33964000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5"/>
    </row>
    <row r="29" spans="1:106" ht="12.75">
      <c r="A29" s="40">
        <v>39</v>
      </c>
      <c r="B29" s="45">
        <v>3</v>
      </c>
      <c r="C29" s="45" t="s">
        <v>494</v>
      </c>
      <c r="D29" s="90" t="s">
        <v>516</v>
      </c>
      <c r="E29" s="54">
        <v>29</v>
      </c>
      <c r="F29" s="43">
        <v>6861000</v>
      </c>
      <c r="G29" s="54">
        <v>25</v>
      </c>
      <c r="H29" s="43">
        <v>8540000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5"/>
    </row>
    <row r="30" spans="1:106" ht="12.75">
      <c r="A30" s="44">
        <v>74</v>
      </c>
      <c r="B30" s="45">
        <v>4</v>
      </c>
      <c r="C30" s="45" t="s">
        <v>50</v>
      </c>
      <c r="D30" s="90" t="s">
        <v>558</v>
      </c>
      <c r="E30" s="54">
        <v>26</v>
      </c>
      <c r="F30" s="43">
        <v>4410000</v>
      </c>
      <c r="G30" s="54">
        <v>12</v>
      </c>
      <c r="H30" s="43">
        <v>3256000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5"/>
    </row>
    <row r="31" spans="1:106" ht="12.75">
      <c r="A31" s="40">
        <v>76</v>
      </c>
      <c r="B31" s="45">
        <v>5</v>
      </c>
      <c r="C31" s="45" t="s">
        <v>517</v>
      </c>
      <c r="D31" s="90" t="s">
        <v>526</v>
      </c>
      <c r="E31" s="54">
        <v>21</v>
      </c>
      <c r="F31" s="43">
        <v>14296000</v>
      </c>
      <c r="G31" s="54">
        <v>11</v>
      </c>
      <c r="H31" s="43">
        <v>10612000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5"/>
    </row>
    <row r="32" spans="1:106" ht="12.75">
      <c r="A32" s="44">
        <v>110</v>
      </c>
      <c r="B32" s="45">
        <v>6</v>
      </c>
      <c r="C32" s="45" t="s">
        <v>45</v>
      </c>
      <c r="D32" s="90" t="s">
        <v>570</v>
      </c>
      <c r="E32" s="54">
        <v>15</v>
      </c>
      <c r="F32" s="43">
        <v>4219000</v>
      </c>
      <c r="G32" s="54">
        <v>7</v>
      </c>
      <c r="H32" s="43">
        <v>2685000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5"/>
    </row>
    <row r="33" spans="1:106" ht="12.75">
      <c r="A33" s="40">
        <v>111</v>
      </c>
      <c r="B33" s="45">
        <v>7</v>
      </c>
      <c r="C33" s="45" t="s">
        <v>58</v>
      </c>
      <c r="D33" s="90" t="s">
        <v>59</v>
      </c>
      <c r="E33" s="54">
        <v>7</v>
      </c>
      <c r="F33" s="47">
        <v>1412000</v>
      </c>
      <c r="G33" s="54">
        <v>7</v>
      </c>
      <c r="H33" s="47">
        <v>2467000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5"/>
    </row>
    <row r="34" spans="1:106" ht="12.75">
      <c r="A34" s="40">
        <v>113</v>
      </c>
      <c r="B34" s="45">
        <v>8</v>
      </c>
      <c r="C34" s="45" t="s">
        <v>34</v>
      </c>
      <c r="D34" s="90" t="s">
        <v>631</v>
      </c>
      <c r="E34" s="54">
        <v>5</v>
      </c>
      <c r="F34" s="43">
        <v>3132000</v>
      </c>
      <c r="G34" s="54">
        <v>7</v>
      </c>
      <c r="H34" s="43">
        <v>1736000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5"/>
    </row>
    <row r="35" spans="1:106" ht="12.75">
      <c r="A35" s="40">
        <v>130</v>
      </c>
      <c r="B35" s="45">
        <v>9</v>
      </c>
      <c r="C35" s="4" t="s">
        <v>636</v>
      </c>
      <c r="D35" s="91" t="s">
        <v>637</v>
      </c>
      <c r="E35" s="54">
        <v>0</v>
      </c>
      <c r="F35" s="47" t="s">
        <v>588</v>
      </c>
      <c r="G35" s="54">
        <v>5</v>
      </c>
      <c r="H35" s="47">
        <v>4921000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5"/>
    </row>
    <row r="36" spans="1:106" ht="12.75">
      <c r="A36" s="44">
        <v>162</v>
      </c>
      <c r="B36" s="45">
        <v>10</v>
      </c>
      <c r="C36" s="45" t="s">
        <v>57</v>
      </c>
      <c r="D36" s="90" t="s">
        <v>525</v>
      </c>
      <c r="E36" s="54">
        <v>4</v>
      </c>
      <c r="F36" s="43">
        <v>2579000</v>
      </c>
      <c r="G36" s="54">
        <v>3</v>
      </c>
      <c r="H36" s="43">
        <v>2037000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5"/>
    </row>
    <row r="37" spans="1:106" ht="12.75">
      <c r="A37" s="44">
        <v>195</v>
      </c>
      <c r="B37" s="45">
        <v>11</v>
      </c>
      <c r="C37" s="45" t="s">
        <v>51</v>
      </c>
      <c r="D37" s="90" t="s">
        <v>52</v>
      </c>
      <c r="E37" s="54">
        <v>1</v>
      </c>
      <c r="F37" s="43">
        <v>117000</v>
      </c>
      <c r="G37" s="54">
        <v>2</v>
      </c>
      <c r="H37" s="43">
        <v>370000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5"/>
    </row>
    <row r="38" spans="1:106" ht="12.75">
      <c r="A38" s="40">
        <v>215</v>
      </c>
      <c r="B38" s="45">
        <v>12</v>
      </c>
      <c r="C38" s="45" t="s">
        <v>39</v>
      </c>
      <c r="D38" s="90" t="s">
        <v>40</v>
      </c>
      <c r="E38" s="54">
        <v>9</v>
      </c>
      <c r="F38" s="43">
        <v>5009000</v>
      </c>
      <c r="G38" s="54">
        <v>1</v>
      </c>
      <c r="H38" s="43">
        <v>403000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5"/>
    </row>
    <row r="39" spans="1:106" ht="12.75">
      <c r="A39" s="40">
        <v>224</v>
      </c>
      <c r="B39" s="46" t="s">
        <v>588</v>
      </c>
      <c r="C39" s="45" t="s">
        <v>48</v>
      </c>
      <c r="D39" s="90" t="s">
        <v>49</v>
      </c>
      <c r="E39" s="54">
        <v>1</v>
      </c>
      <c r="F39" s="43">
        <v>555000</v>
      </c>
      <c r="G39" s="54">
        <v>1</v>
      </c>
      <c r="H39" s="43">
        <v>152000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5"/>
    </row>
    <row r="40" spans="1:106" ht="12.75">
      <c r="A40" s="48" t="s">
        <v>588</v>
      </c>
      <c r="B40" s="46" t="s">
        <v>588</v>
      </c>
      <c r="C40" s="45" t="s">
        <v>33</v>
      </c>
      <c r="D40" s="90" t="s">
        <v>524</v>
      </c>
      <c r="E40" s="54">
        <v>0</v>
      </c>
      <c r="F40" s="47" t="s">
        <v>588</v>
      </c>
      <c r="G40" s="54">
        <v>0</v>
      </c>
      <c r="H40" s="47" t="s">
        <v>588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5"/>
    </row>
    <row r="41" spans="1:106" ht="12.75">
      <c r="A41" s="48" t="s">
        <v>588</v>
      </c>
      <c r="B41" s="46" t="s">
        <v>588</v>
      </c>
      <c r="C41" s="45" t="s">
        <v>37</v>
      </c>
      <c r="D41" s="90" t="s">
        <v>38</v>
      </c>
      <c r="E41" s="54">
        <v>0</v>
      </c>
      <c r="F41" s="47" t="s">
        <v>588</v>
      </c>
      <c r="G41" s="54">
        <v>0</v>
      </c>
      <c r="H41" s="47" t="s">
        <v>588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5"/>
    </row>
    <row r="42" spans="1:106" ht="12.75">
      <c r="A42" s="48" t="s">
        <v>588</v>
      </c>
      <c r="B42" s="46" t="s">
        <v>588</v>
      </c>
      <c r="C42" s="45" t="s">
        <v>41</v>
      </c>
      <c r="D42" s="90" t="s">
        <v>42</v>
      </c>
      <c r="E42" s="54">
        <v>0</v>
      </c>
      <c r="F42" s="47" t="s">
        <v>588</v>
      </c>
      <c r="G42" s="54">
        <v>0</v>
      </c>
      <c r="H42" s="47" t="s">
        <v>588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5"/>
    </row>
    <row r="43" spans="1:106" ht="12.75">
      <c r="A43" s="48" t="s">
        <v>588</v>
      </c>
      <c r="B43" s="46" t="s">
        <v>588</v>
      </c>
      <c r="C43" s="45" t="s">
        <v>43</v>
      </c>
      <c r="D43" s="90" t="s">
        <v>44</v>
      </c>
      <c r="E43" s="54">
        <v>2</v>
      </c>
      <c r="F43" s="47">
        <v>552000</v>
      </c>
      <c r="G43" s="54">
        <v>0</v>
      </c>
      <c r="H43" s="47" t="s">
        <v>588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5"/>
    </row>
    <row r="44" spans="1:106" ht="12.75">
      <c r="A44" s="48" t="s">
        <v>588</v>
      </c>
      <c r="B44" s="46" t="s">
        <v>588</v>
      </c>
      <c r="C44" s="45" t="s">
        <v>46</v>
      </c>
      <c r="D44" s="90" t="s">
        <v>47</v>
      </c>
      <c r="E44" s="54">
        <v>0</v>
      </c>
      <c r="F44" s="47" t="s">
        <v>588</v>
      </c>
      <c r="G44" s="54">
        <v>0</v>
      </c>
      <c r="H44" s="47" t="s">
        <v>588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5"/>
    </row>
    <row r="45" spans="1:106" ht="13.5" thickBot="1">
      <c r="A45" s="48" t="s">
        <v>588</v>
      </c>
      <c r="B45" s="46" t="s">
        <v>588</v>
      </c>
      <c r="C45" s="45" t="s">
        <v>53</v>
      </c>
      <c r="D45" s="90" t="s">
        <v>54</v>
      </c>
      <c r="E45" s="54">
        <v>0</v>
      </c>
      <c r="F45" s="47" t="s">
        <v>588</v>
      </c>
      <c r="G45" s="54">
        <v>0</v>
      </c>
      <c r="H45" s="47" t="s">
        <v>588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5"/>
    </row>
    <row r="46" spans="1:106" ht="12.75">
      <c r="A46" s="48" t="s">
        <v>588</v>
      </c>
      <c r="B46" s="46" t="s">
        <v>588</v>
      </c>
      <c r="C46" s="45" t="s">
        <v>60</v>
      </c>
      <c r="D46" s="90" t="s">
        <v>61</v>
      </c>
      <c r="E46" s="54">
        <v>0</v>
      </c>
      <c r="F46" s="47" t="s">
        <v>588</v>
      </c>
      <c r="G46" s="54">
        <v>0</v>
      </c>
      <c r="H46" s="47" t="s">
        <v>588</v>
      </c>
      <c r="I46" s="72" t="s">
        <v>638</v>
      </c>
      <c r="J46" s="122" t="s">
        <v>638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5"/>
    </row>
    <row r="47" spans="1:106" ht="13.5" thickBot="1">
      <c r="A47" s="49" t="s">
        <v>588</v>
      </c>
      <c r="B47" s="50" t="s">
        <v>588</v>
      </c>
      <c r="C47" s="58" t="s">
        <v>511</v>
      </c>
      <c r="D47" s="95" t="s">
        <v>518</v>
      </c>
      <c r="E47" s="55">
        <v>4</v>
      </c>
      <c r="F47" s="62">
        <v>6395000</v>
      </c>
      <c r="G47" s="55">
        <v>0</v>
      </c>
      <c r="H47" s="52" t="s">
        <v>588</v>
      </c>
      <c r="I47" s="73" t="s">
        <v>619</v>
      </c>
      <c r="J47" s="74" t="s">
        <v>620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5"/>
    </row>
    <row r="48" spans="1:106" ht="13.5" thickBot="1">
      <c r="A48" s="150" t="s">
        <v>616</v>
      </c>
      <c r="B48" s="151"/>
      <c r="C48" s="151"/>
      <c r="D48" s="165"/>
      <c r="E48" s="80">
        <f>SUM(E27:E47)</f>
        <v>323</v>
      </c>
      <c r="F48" s="93">
        <f>SUM(F27:F47)</f>
        <v>241289000</v>
      </c>
      <c r="G48" s="80">
        <f>SUM(G27:G47)</f>
        <v>241</v>
      </c>
      <c r="H48" s="93">
        <f>SUM(H27:H47)</f>
        <v>179956000</v>
      </c>
      <c r="I48" s="124">
        <f>(G48-E48)/E48</f>
        <v>-0.25386996904024767</v>
      </c>
      <c r="J48" s="75">
        <f>(H48-F48)/F48</f>
        <v>-0.2541889601266531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5"/>
    </row>
    <row r="49" spans="1:106" ht="13.5" thickBot="1">
      <c r="A49" s="144" t="s">
        <v>537</v>
      </c>
      <c r="B49" s="145"/>
      <c r="C49" s="145"/>
      <c r="D49" s="145"/>
      <c r="E49" s="145"/>
      <c r="F49" s="145"/>
      <c r="G49" s="145"/>
      <c r="H49" s="14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5"/>
    </row>
    <row r="50" spans="1:106" ht="12.75">
      <c r="A50" s="56">
        <v>16</v>
      </c>
      <c r="B50" s="59">
        <v>1</v>
      </c>
      <c r="C50" s="57" t="s">
        <v>68</v>
      </c>
      <c r="D50" s="94" t="s">
        <v>69</v>
      </c>
      <c r="E50" s="53">
        <v>74</v>
      </c>
      <c r="F50" s="39">
        <v>54323000</v>
      </c>
      <c r="G50" s="53">
        <v>59</v>
      </c>
      <c r="H50" s="39">
        <v>39933000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5"/>
    </row>
    <row r="51" spans="1:106" ht="12.75">
      <c r="A51" s="44">
        <v>47</v>
      </c>
      <c r="B51" s="60">
        <v>2</v>
      </c>
      <c r="C51" s="45" t="s">
        <v>76</v>
      </c>
      <c r="D51" s="90" t="s">
        <v>77</v>
      </c>
      <c r="E51" s="54">
        <v>26</v>
      </c>
      <c r="F51" s="43">
        <v>11444000</v>
      </c>
      <c r="G51" s="54">
        <v>22</v>
      </c>
      <c r="H51" s="43">
        <v>7347000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5"/>
    </row>
    <row r="52" spans="1:106" ht="12.75">
      <c r="A52" s="40">
        <v>58</v>
      </c>
      <c r="B52" s="60">
        <v>3</v>
      </c>
      <c r="C52" s="45" t="s">
        <v>567</v>
      </c>
      <c r="D52" s="90" t="s">
        <v>568</v>
      </c>
      <c r="E52" s="54">
        <v>9</v>
      </c>
      <c r="F52" s="43">
        <v>5746000</v>
      </c>
      <c r="G52" s="54">
        <v>16</v>
      </c>
      <c r="H52" s="43">
        <v>16065000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5"/>
    </row>
    <row r="53" spans="1:106" ht="12.75">
      <c r="A53" s="44">
        <v>90</v>
      </c>
      <c r="B53" s="60">
        <v>4</v>
      </c>
      <c r="C53" s="45" t="s">
        <v>66</v>
      </c>
      <c r="D53" s="90" t="s">
        <v>67</v>
      </c>
      <c r="E53" s="54">
        <v>9</v>
      </c>
      <c r="F53" s="43">
        <v>9850000</v>
      </c>
      <c r="G53" s="54">
        <v>9</v>
      </c>
      <c r="H53" s="43">
        <v>6544000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5"/>
    </row>
    <row r="54" spans="1:106" ht="12.75">
      <c r="A54" s="40">
        <v>103</v>
      </c>
      <c r="B54" s="60">
        <v>5</v>
      </c>
      <c r="C54" s="45" t="s">
        <v>79</v>
      </c>
      <c r="D54" s="90" t="s">
        <v>566</v>
      </c>
      <c r="E54" s="54">
        <v>11</v>
      </c>
      <c r="F54" s="43">
        <v>8631000</v>
      </c>
      <c r="G54" s="54">
        <v>7</v>
      </c>
      <c r="H54" s="43">
        <v>9908000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5"/>
    </row>
    <row r="55" spans="1:106" ht="12.75">
      <c r="A55" s="40">
        <v>109</v>
      </c>
      <c r="B55" s="60">
        <v>6</v>
      </c>
      <c r="C55" s="45" t="s">
        <v>84</v>
      </c>
      <c r="D55" s="90" t="s">
        <v>85</v>
      </c>
      <c r="E55" s="54">
        <v>5</v>
      </c>
      <c r="F55" s="43">
        <v>1579000</v>
      </c>
      <c r="G55" s="54">
        <v>7</v>
      </c>
      <c r="H55" s="43">
        <v>3203000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5"/>
    </row>
    <row r="56" spans="1:106" ht="12.75">
      <c r="A56" s="40">
        <v>131</v>
      </c>
      <c r="B56" s="60">
        <v>7</v>
      </c>
      <c r="C56" s="45" t="s">
        <v>63</v>
      </c>
      <c r="D56" s="90" t="s">
        <v>64</v>
      </c>
      <c r="E56" s="54">
        <v>9</v>
      </c>
      <c r="F56" s="43">
        <v>4699000</v>
      </c>
      <c r="G56" s="54">
        <v>5</v>
      </c>
      <c r="H56" s="43">
        <v>4671000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5"/>
    </row>
    <row r="57" spans="1:106" ht="12.75">
      <c r="A57" s="44">
        <v>141</v>
      </c>
      <c r="B57" s="60">
        <v>8</v>
      </c>
      <c r="C57" s="45" t="s">
        <v>70</v>
      </c>
      <c r="D57" s="90" t="s">
        <v>71</v>
      </c>
      <c r="E57" s="54">
        <v>6</v>
      </c>
      <c r="F57" s="43">
        <v>9349000</v>
      </c>
      <c r="G57" s="54">
        <v>4</v>
      </c>
      <c r="H57" s="43">
        <v>3349000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5"/>
    </row>
    <row r="58" spans="1:106" ht="12.75">
      <c r="A58" s="40">
        <v>142</v>
      </c>
      <c r="B58" s="60">
        <v>9</v>
      </c>
      <c r="C58" s="45" t="s">
        <v>95</v>
      </c>
      <c r="D58" s="90" t="s">
        <v>633</v>
      </c>
      <c r="E58" s="54">
        <v>4</v>
      </c>
      <c r="F58" s="43">
        <v>4211000</v>
      </c>
      <c r="G58" s="54">
        <v>4</v>
      </c>
      <c r="H58" s="43">
        <v>3001000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5"/>
    </row>
    <row r="59" spans="1:106" ht="12.75">
      <c r="A59" s="40">
        <v>143</v>
      </c>
      <c r="B59" s="60">
        <v>10</v>
      </c>
      <c r="C59" s="45" t="s">
        <v>90</v>
      </c>
      <c r="D59" s="90" t="s">
        <v>91</v>
      </c>
      <c r="E59" s="54">
        <v>9</v>
      </c>
      <c r="F59" s="43">
        <v>16162000</v>
      </c>
      <c r="G59" s="54">
        <v>4</v>
      </c>
      <c r="H59" s="43">
        <v>2937000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5"/>
    </row>
    <row r="60" spans="1:106" ht="12.75">
      <c r="A60" s="44">
        <v>144</v>
      </c>
      <c r="B60" s="60">
        <v>11</v>
      </c>
      <c r="C60" s="45" t="s">
        <v>579</v>
      </c>
      <c r="D60" s="90" t="s">
        <v>578</v>
      </c>
      <c r="E60" s="54">
        <v>9</v>
      </c>
      <c r="F60" s="43">
        <v>3609000</v>
      </c>
      <c r="G60" s="54">
        <v>4</v>
      </c>
      <c r="H60" s="43">
        <v>2377000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5"/>
    </row>
    <row r="61" spans="1:106" ht="12.75">
      <c r="A61" s="40">
        <v>158</v>
      </c>
      <c r="B61" s="60">
        <v>12</v>
      </c>
      <c r="C61" s="45" t="s">
        <v>65</v>
      </c>
      <c r="D61" s="90" t="s">
        <v>495</v>
      </c>
      <c r="E61" s="54">
        <v>3</v>
      </c>
      <c r="F61" s="43">
        <v>1287000</v>
      </c>
      <c r="G61" s="54">
        <v>3</v>
      </c>
      <c r="H61" s="43">
        <v>3460000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5"/>
    </row>
    <row r="62" spans="1:106" ht="12.75">
      <c r="A62" s="44">
        <v>168</v>
      </c>
      <c r="B62" s="60">
        <v>13</v>
      </c>
      <c r="C62" s="4" t="s">
        <v>634</v>
      </c>
      <c r="D62" s="91" t="s">
        <v>635</v>
      </c>
      <c r="E62" s="54">
        <v>0</v>
      </c>
      <c r="F62" s="47" t="s">
        <v>588</v>
      </c>
      <c r="G62" s="54">
        <v>3</v>
      </c>
      <c r="H62" s="47">
        <v>1276000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5"/>
    </row>
    <row r="63" spans="1:106" ht="12.75">
      <c r="A63" s="44">
        <v>177</v>
      </c>
      <c r="B63" s="60">
        <v>14</v>
      </c>
      <c r="C63" s="45" t="s">
        <v>96</v>
      </c>
      <c r="D63" s="90" t="s">
        <v>599</v>
      </c>
      <c r="E63" s="54">
        <v>2</v>
      </c>
      <c r="F63" s="43">
        <v>1607000</v>
      </c>
      <c r="G63" s="54">
        <v>2</v>
      </c>
      <c r="H63" s="43">
        <v>3506000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5"/>
    </row>
    <row r="64" spans="1:106" ht="12.75">
      <c r="A64" s="44">
        <v>182</v>
      </c>
      <c r="B64" s="60">
        <v>15</v>
      </c>
      <c r="C64" s="45" t="s">
        <v>86</v>
      </c>
      <c r="D64" s="90" t="s">
        <v>87</v>
      </c>
      <c r="E64" s="54">
        <v>0</v>
      </c>
      <c r="F64" s="47" t="s">
        <v>588</v>
      </c>
      <c r="G64" s="54">
        <v>2</v>
      </c>
      <c r="H64" s="47">
        <v>1942000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5"/>
    </row>
    <row r="65" spans="1:106" ht="12.75">
      <c r="A65" s="40">
        <v>206</v>
      </c>
      <c r="B65" s="60">
        <v>16</v>
      </c>
      <c r="C65" s="45" t="s">
        <v>74</v>
      </c>
      <c r="D65" s="90" t="s">
        <v>75</v>
      </c>
      <c r="E65" s="54">
        <v>1</v>
      </c>
      <c r="F65" s="47">
        <v>1101000</v>
      </c>
      <c r="G65" s="54">
        <v>1</v>
      </c>
      <c r="H65" s="47">
        <v>773000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5"/>
    </row>
    <row r="66" spans="1:106" ht="12.75">
      <c r="A66" s="40">
        <v>212</v>
      </c>
      <c r="B66" s="60">
        <v>17</v>
      </c>
      <c r="C66" s="45" t="s">
        <v>94</v>
      </c>
      <c r="D66" s="90" t="s">
        <v>629</v>
      </c>
      <c r="E66" s="54">
        <v>7</v>
      </c>
      <c r="F66" s="47">
        <v>3059000</v>
      </c>
      <c r="G66" s="54">
        <v>1</v>
      </c>
      <c r="H66" s="47">
        <v>496000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5"/>
    </row>
    <row r="67" spans="1:106" ht="12.75">
      <c r="A67" s="40">
        <v>220</v>
      </c>
      <c r="B67" s="60">
        <v>18</v>
      </c>
      <c r="C67" s="45" t="s">
        <v>62</v>
      </c>
      <c r="D67" s="90" t="s">
        <v>527</v>
      </c>
      <c r="E67" s="54">
        <v>5</v>
      </c>
      <c r="F67" s="43">
        <v>4821000</v>
      </c>
      <c r="G67" s="54">
        <v>1</v>
      </c>
      <c r="H67" s="43">
        <v>254000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5"/>
    </row>
    <row r="68" spans="1:106" ht="12.75">
      <c r="A68" s="48" t="s">
        <v>588</v>
      </c>
      <c r="B68" s="46" t="s">
        <v>588</v>
      </c>
      <c r="C68" s="45" t="s">
        <v>72</v>
      </c>
      <c r="D68" s="90" t="s">
        <v>73</v>
      </c>
      <c r="E68" s="54">
        <v>1</v>
      </c>
      <c r="F68" s="47">
        <v>4872000</v>
      </c>
      <c r="G68" s="54">
        <v>0</v>
      </c>
      <c r="H68" s="47" t="s">
        <v>588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5"/>
    </row>
    <row r="69" spans="1:106" ht="12.75">
      <c r="A69" s="48" t="s">
        <v>588</v>
      </c>
      <c r="B69" s="46" t="s">
        <v>588</v>
      </c>
      <c r="C69" s="45" t="s">
        <v>78</v>
      </c>
      <c r="D69" s="90" t="s">
        <v>496</v>
      </c>
      <c r="E69" s="54">
        <v>0</v>
      </c>
      <c r="F69" s="47" t="s">
        <v>588</v>
      </c>
      <c r="G69" s="54">
        <v>0</v>
      </c>
      <c r="H69" s="47" t="s">
        <v>588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5"/>
    </row>
    <row r="70" spans="1:106" ht="12.75">
      <c r="A70" s="48" t="s">
        <v>588</v>
      </c>
      <c r="B70" s="46" t="s">
        <v>588</v>
      </c>
      <c r="C70" s="45" t="s">
        <v>80</v>
      </c>
      <c r="D70" s="90" t="s">
        <v>81</v>
      </c>
      <c r="E70" s="54">
        <v>0</v>
      </c>
      <c r="F70" s="47" t="s">
        <v>588</v>
      </c>
      <c r="G70" s="54">
        <v>0</v>
      </c>
      <c r="H70" s="47" t="s">
        <v>588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5"/>
    </row>
    <row r="71" spans="1:106" ht="12.75">
      <c r="A71" s="48" t="s">
        <v>588</v>
      </c>
      <c r="B71" s="46" t="s">
        <v>588</v>
      </c>
      <c r="C71" s="45" t="s">
        <v>82</v>
      </c>
      <c r="D71" s="90" t="s">
        <v>83</v>
      </c>
      <c r="E71" s="54">
        <v>0</v>
      </c>
      <c r="F71" s="47" t="s">
        <v>588</v>
      </c>
      <c r="G71" s="54">
        <v>0</v>
      </c>
      <c r="H71" s="47" t="s">
        <v>588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5"/>
    </row>
    <row r="72" spans="1:106" ht="13.5" thickBot="1">
      <c r="A72" s="48" t="s">
        <v>588</v>
      </c>
      <c r="B72" s="46" t="s">
        <v>588</v>
      </c>
      <c r="C72" s="45" t="s">
        <v>88</v>
      </c>
      <c r="D72" s="90" t="s">
        <v>89</v>
      </c>
      <c r="E72" s="54">
        <v>0</v>
      </c>
      <c r="F72" s="47" t="s">
        <v>588</v>
      </c>
      <c r="G72" s="54">
        <v>0</v>
      </c>
      <c r="H72" s="47" t="s">
        <v>588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5"/>
    </row>
    <row r="73" spans="1:106" ht="12.75">
      <c r="A73" s="48" t="s">
        <v>588</v>
      </c>
      <c r="B73" s="46" t="s">
        <v>588</v>
      </c>
      <c r="C73" s="45" t="s">
        <v>92</v>
      </c>
      <c r="D73" s="90" t="s">
        <v>93</v>
      </c>
      <c r="E73" s="54">
        <v>0</v>
      </c>
      <c r="F73" s="47" t="s">
        <v>588</v>
      </c>
      <c r="G73" s="54">
        <v>0</v>
      </c>
      <c r="H73" s="47" t="s">
        <v>588</v>
      </c>
      <c r="I73" s="72" t="s">
        <v>638</v>
      </c>
      <c r="J73" s="122" t="s">
        <v>638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5"/>
    </row>
    <row r="74" spans="1:106" ht="13.5" thickBot="1">
      <c r="A74" s="49" t="s">
        <v>588</v>
      </c>
      <c r="B74" s="50" t="s">
        <v>588</v>
      </c>
      <c r="C74" s="58" t="s">
        <v>519</v>
      </c>
      <c r="D74" s="95" t="s">
        <v>522</v>
      </c>
      <c r="E74" s="55">
        <v>1</v>
      </c>
      <c r="F74" s="52">
        <v>134000</v>
      </c>
      <c r="G74" s="55">
        <v>0</v>
      </c>
      <c r="H74" s="52" t="s">
        <v>588</v>
      </c>
      <c r="I74" s="73" t="s">
        <v>619</v>
      </c>
      <c r="J74" s="74" t="s">
        <v>620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5"/>
    </row>
    <row r="75" spans="1:106" ht="13.5" thickBot="1">
      <c r="A75" s="166" t="s">
        <v>615</v>
      </c>
      <c r="B75" s="167"/>
      <c r="C75" s="167"/>
      <c r="D75" s="168"/>
      <c r="E75" s="80">
        <f>SUM(E50:E74)</f>
        <v>191</v>
      </c>
      <c r="F75" s="93">
        <f>SUM(F50:F74)</f>
        <v>146484000</v>
      </c>
      <c r="G75" s="80">
        <f>SUM(G50:G74)</f>
        <v>154</v>
      </c>
      <c r="H75" s="93">
        <f>SUM(H50:H74)</f>
        <v>111042000</v>
      </c>
      <c r="I75" s="124">
        <f>(G75-E75)/E75</f>
        <v>-0.193717277486911</v>
      </c>
      <c r="J75" s="75">
        <f>(H75-F75)/F75</f>
        <v>-0.24195133939542884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5"/>
    </row>
    <row r="76" spans="1:106" ht="13.5" thickBot="1">
      <c r="A76" s="159" t="s">
        <v>538</v>
      </c>
      <c r="B76" s="160"/>
      <c r="C76" s="160"/>
      <c r="D76" s="160"/>
      <c r="E76" s="160"/>
      <c r="F76" s="160"/>
      <c r="G76" s="160"/>
      <c r="H76" s="1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5"/>
    </row>
    <row r="77" spans="1:106" ht="12.75">
      <c r="A77" s="36">
        <v>2</v>
      </c>
      <c r="B77" s="57">
        <v>1</v>
      </c>
      <c r="C77" s="57" t="s">
        <v>160</v>
      </c>
      <c r="D77" s="96" t="s">
        <v>161</v>
      </c>
      <c r="E77" s="99">
        <v>263</v>
      </c>
      <c r="F77" s="101">
        <v>129802000</v>
      </c>
      <c r="G77" s="99">
        <v>182</v>
      </c>
      <c r="H77" s="39">
        <v>97648000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5"/>
    </row>
    <row r="78" spans="1:106" ht="12.75">
      <c r="A78" s="40">
        <v>5</v>
      </c>
      <c r="B78" s="45">
        <v>2</v>
      </c>
      <c r="C78" s="45" t="s">
        <v>150</v>
      </c>
      <c r="D78" s="97" t="s">
        <v>151</v>
      </c>
      <c r="E78" s="9">
        <v>144</v>
      </c>
      <c r="F78" s="102">
        <v>94402000</v>
      </c>
      <c r="G78" s="9">
        <v>111</v>
      </c>
      <c r="H78" s="43">
        <v>87922000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5"/>
    </row>
    <row r="79" spans="1:106" ht="12.75">
      <c r="A79" s="40">
        <v>34</v>
      </c>
      <c r="B79" s="45">
        <v>3</v>
      </c>
      <c r="C79" s="45" t="s">
        <v>132</v>
      </c>
      <c r="D79" s="97" t="s">
        <v>133</v>
      </c>
      <c r="E79" s="9">
        <v>35</v>
      </c>
      <c r="F79" s="102">
        <v>18584000</v>
      </c>
      <c r="G79" s="9">
        <v>27</v>
      </c>
      <c r="H79" s="43">
        <v>12398000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5"/>
    </row>
    <row r="80" spans="1:106" ht="12.75">
      <c r="A80" s="40">
        <v>49</v>
      </c>
      <c r="B80" s="45">
        <v>4</v>
      </c>
      <c r="C80" s="45" t="s">
        <v>146</v>
      </c>
      <c r="D80" s="97" t="s">
        <v>147</v>
      </c>
      <c r="E80" s="9">
        <v>23</v>
      </c>
      <c r="F80" s="102">
        <v>12943000</v>
      </c>
      <c r="G80" s="9">
        <v>21</v>
      </c>
      <c r="H80" s="43">
        <v>10953000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5"/>
    </row>
    <row r="81" spans="1:106" ht="12.75">
      <c r="A81" s="40">
        <v>55</v>
      </c>
      <c r="B81" s="45">
        <v>5</v>
      </c>
      <c r="C81" s="45" t="s">
        <v>168</v>
      </c>
      <c r="D81" s="97" t="s">
        <v>169</v>
      </c>
      <c r="E81" s="9">
        <v>20</v>
      </c>
      <c r="F81" s="102">
        <v>10842000</v>
      </c>
      <c r="G81" s="9">
        <v>18</v>
      </c>
      <c r="H81" s="43">
        <v>9490000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5"/>
    </row>
    <row r="82" spans="1:106" ht="12.75">
      <c r="A82" s="40">
        <v>62</v>
      </c>
      <c r="B82" s="45">
        <v>6</v>
      </c>
      <c r="C82" s="45" t="s">
        <v>183</v>
      </c>
      <c r="D82" s="97" t="s">
        <v>184</v>
      </c>
      <c r="E82" s="9">
        <v>26</v>
      </c>
      <c r="F82" s="102">
        <v>28966000</v>
      </c>
      <c r="G82" s="9">
        <v>15</v>
      </c>
      <c r="H82" s="43">
        <v>20590000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5"/>
    </row>
    <row r="83" spans="1:106" ht="12.75">
      <c r="A83" s="40">
        <v>64</v>
      </c>
      <c r="B83" s="45">
        <v>7</v>
      </c>
      <c r="C83" s="45" t="s">
        <v>143</v>
      </c>
      <c r="D83" s="97" t="s">
        <v>625</v>
      </c>
      <c r="E83" s="9">
        <v>27</v>
      </c>
      <c r="F83" s="102">
        <v>21013000</v>
      </c>
      <c r="G83" s="9">
        <v>15</v>
      </c>
      <c r="H83" s="43">
        <v>12988000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5"/>
    </row>
    <row r="84" spans="1:106" ht="12.75">
      <c r="A84" s="40">
        <v>66</v>
      </c>
      <c r="B84" s="45">
        <v>8</v>
      </c>
      <c r="C84" s="45" t="s">
        <v>104</v>
      </c>
      <c r="D84" s="97" t="s">
        <v>105</v>
      </c>
      <c r="E84" s="9">
        <v>13</v>
      </c>
      <c r="F84" s="102">
        <v>9404000</v>
      </c>
      <c r="G84" s="9">
        <v>15</v>
      </c>
      <c r="H84" s="43">
        <v>10613000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5"/>
    </row>
    <row r="85" spans="1:106" ht="12.75">
      <c r="A85" s="40">
        <v>70</v>
      </c>
      <c r="B85" s="45">
        <v>9</v>
      </c>
      <c r="C85" s="45" t="s">
        <v>131</v>
      </c>
      <c r="D85" s="97" t="s">
        <v>497</v>
      </c>
      <c r="E85" s="9">
        <v>20</v>
      </c>
      <c r="F85" s="102">
        <v>11692000</v>
      </c>
      <c r="G85" s="9">
        <v>14</v>
      </c>
      <c r="H85" s="43">
        <v>5772000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5"/>
    </row>
    <row r="86" spans="1:106" ht="12.75">
      <c r="A86" s="44">
        <v>83</v>
      </c>
      <c r="B86" s="45">
        <v>10</v>
      </c>
      <c r="C86" s="45" t="s">
        <v>102</v>
      </c>
      <c r="D86" s="97" t="s">
        <v>103</v>
      </c>
      <c r="E86" s="9">
        <v>15</v>
      </c>
      <c r="F86" s="102">
        <v>5475000</v>
      </c>
      <c r="G86" s="9">
        <v>11</v>
      </c>
      <c r="H86" s="43">
        <v>6269000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5"/>
    </row>
    <row r="87" spans="1:106" ht="12.75">
      <c r="A87" s="44">
        <v>105</v>
      </c>
      <c r="B87" s="45">
        <v>11</v>
      </c>
      <c r="C87" s="45" t="s">
        <v>154</v>
      </c>
      <c r="D87" s="97" t="s">
        <v>155</v>
      </c>
      <c r="E87" s="9">
        <v>14</v>
      </c>
      <c r="F87" s="102">
        <v>6885000</v>
      </c>
      <c r="G87" s="9">
        <v>7</v>
      </c>
      <c r="H87" s="43">
        <v>4290000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5"/>
    </row>
    <row r="88" spans="1:106" ht="12.75">
      <c r="A88" s="40">
        <v>106</v>
      </c>
      <c r="B88" s="45">
        <v>12</v>
      </c>
      <c r="C88" s="45" t="s">
        <v>172</v>
      </c>
      <c r="D88" s="97" t="s">
        <v>569</v>
      </c>
      <c r="E88" s="9">
        <v>9</v>
      </c>
      <c r="F88" s="102">
        <v>8698000</v>
      </c>
      <c r="G88" s="9">
        <v>7</v>
      </c>
      <c r="H88" s="43">
        <v>4210000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5"/>
    </row>
    <row r="89" spans="1:106" ht="12.75">
      <c r="A89" s="40">
        <v>107</v>
      </c>
      <c r="B89" s="45">
        <v>13</v>
      </c>
      <c r="C89" s="45" t="s">
        <v>162</v>
      </c>
      <c r="D89" s="97" t="s">
        <v>163</v>
      </c>
      <c r="E89" s="9">
        <v>13</v>
      </c>
      <c r="F89" s="102">
        <v>6739000</v>
      </c>
      <c r="G89" s="9">
        <v>7</v>
      </c>
      <c r="H89" s="43">
        <v>3971000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5"/>
    </row>
    <row r="90" spans="1:106" ht="12.75">
      <c r="A90" s="40">
        <v>115</v>
      </c>
      <c r="B90" s="45">
        <v>14</v>
      </c>
      <c r="C90" s="45" t="s">
        <v>173</v>
      </c>
      <c r="D90" s="97" t="s">
        <v>174</v>
      </c>
      <c r="E90" s="9">
        <v>5</v>
      </c>
      <c r="F90" s="102">
        <v>4092000</v>
      </c>
      <c r="G90" s="9">
        <v>6</v>
      </c>
      <c r="H90" s="43">
        <v>5850000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5"/>
    </row>
    <row r="91" spans="1:106" ht="12.75">
      <c r="A91" s="40">
        <v>116</v>
      </c>
      <c r="B91" s="45">
        <v>15</v>
      </c>
      <c r="C91" s="45" t="s">
        <v>116</v>
      </c>
      <c r="D91" s="97" t="s">
        <v>117</v>
      </c>
      <c r="E91" s="9">
        <v>4</v>
      </c>
      <c r="F91" s="102">
        <v>982000</v>
      </c>
      <c r="G91" s="9">
        <v>6</v>
      </c>
      <c r="H91" s="43">
        <v>4745000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5"/>
    </row>
    <row r="92" spans="1:106" ht="12.75">
      <c r="A92" s="40">
        <v>118</v>
      </c>
      <c r="B92" s="45">
        <v>16</v>
      </c>
      <c r="C92" s="45" t="s">
        <v>179</v>
      </c>
      <c r="D92" s="97" t="s">
        <v>180</v>
      </c>
      <c r="E92" s="9">
        <v>7</v>
      </c>
      <c r="F92" s="102">
        <v>3021000</v>
      </c>
      <c r="G92" s="9">
        <v>6</v>
      </c>
      <c r="H92" s="43">
        <v>3778000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5"/>
    </row>
    <row r="93" spans="1:106" ht="12.75">
      <c r="A93" s="44">
        <v>119</v>
      </c>
      <c r="B93" s="45">
        <v>17</v>
      </c>
      <c r="C93" s="45" t="s">
        <v>122</v>
      </c>
      <c r="D93" s="97" t="s">
        <v>123</v>
      </c>
      <c r="E93" s="9">
        <v>6</v>
      </c>
      <c r="F93" s="102">
        <v>4018000</v>
      </c>
      <c r="G93" s="9">
        <v>6</v>
      </c>
      <c r="H93" s="43">
        <v>3271000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5"/>
    </row>
    <row r="94" spans="1:106" ht="12.75">
      <c r="A94" s="40">
        <v>129</v>
      </c>
      <c r="B94" s="45">
        <v>18</v>
      </c>
      <c r="C94" s="45" t="s">
        <v>106</v>
      </c>
      <c r="D94" s="97" t="s">
        <v>107</v>
      </c>
      <c r="E94" s="9">
        <v>5</v>
      </c>
      <c r="F94" s="103">
        <v>4400000</v>
      </c>
      <c r="G94" s="9">
        <v>5</v>
      </c>
      <c r="H94" s="47">
        <v>6580000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5"/>
    </row>
    <row r="95" spans="1:106" ht="12.75">
      <c r="A95" s="40">
        <v>136</v>
      </c>
      <c r="B95" s="45">
        <v>19</v>
      </c>
      <c r="C95" s="45" t="s">
        <v>125</v>
      </c>
      <c r="D95" s="97" t="s">
        <v>126</v>
      </c>
      <c r="E95" s="9">
        <v>4</v>
      </c>
      <c r="F95" s="102">
        <v>1725000</v>
      </c>
      <c r="G95" s="9">
        <v>5</v>
      </c>
      <c r="H95" s="43">
        <v>3238000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5"/>
    </row>
    <row r="96" spans="1:106" ht="12.75">
      <c r="A96" s="44">
        <v>137</v>
      </c>
      <c r="B96" s="45">
        <v>20</v>
      </c>
      <c r="C96" s="45" t="s">
        <v>185</v>
      </c>
      <c r="D96" s="97" t="s">
        <v>528</v>
      </c>
      <c r="E96" s="9">
        <v>6</v>
      </c>
      <c r="F96" s="102">
        <v>7329000</v>
      </c>
      <c r="G96" s="9">
        <v>5</v>
      </c>
      <c r="H96" s="43">
        <v>3199000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5"/>
    </row>
    <row r="97" spans="1:106" ht="12.75">
      <c r="A97" s="40">
        <v>140</v>
      </c>
      <c r="B97" s="45">
        <v>21</v>
      </c>
      <c r="C97" s="45" t="s">
        <v>111</v>
      </c>
      <c r="D97" s="97" t="s">
        <v>112</v>
      </c>
      <c r="E97" s="9">
        <v>4</v>
      </c>
      <c r="F97" s="102">
        <v>2474000</v>
      </c>
      <c r="G97" s="9">
        <v>4</v>
      </c>
      <c r="H97" s="43">
        <v>3790000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5"/>
    </row>
    <row r="98" spans="1:106" ht="12.75">
      <c r="A98" s="40">
        <v>145</v>
      </c>
      <c r="B98" s="45">
        <v>22</v>
      </c>
      <c r="C98" s="45" t="s">
        <v>113</v>
      </c>
      <c r="D98" s="97" t="s">
        <v>550</v>
      </c>
      <c r="E98" s="9">
        <v>6</v>
      </c>
      <c r="F98" s="102">
        <v>3706000</v>
      </c>
      <c r="G98" s="9">
        <v>4</v>
      </c>
      <c r="H98" s="43">
        <v>2365000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5"/>
    </row>
    <row r="99" spans="1:106" ht="12.75">
      <c r="A99" s="40">
        <v>148</v>
      </c>
      <c r="B99" s="45">
        <v>23</v>
      </c>
      <c r="C99" s="45" t="s">
        <v>166</v>
      </c>
      <c r="D99" s="97" t="s">
        <v>167</v>
      </c>
      <c r="E99" s="9">
        <v>11</v>
      </c>
      <c r="F99" s="102">
        <v>6233000</v>
      </c>
      <c r="G99" s="9">
        <v>4</v>
      </c>
      <c r="H99" s="43">
        <v>2002000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5"/>
    </row>
    <row r="100" spans="1:106" ht="12.75">
      <c r="A100" s="40">
        <v>149</v>
      </c>
      <c r="B100" s="45">
        <v>24</v>
      </c>
      <c r="C100" s="45" t="s">
        <v>139</v>
      </c>
      <c r="D100" s="97" t="s">
        <v>140</v>
      </c>
      <c r="E100" s="9">
        <v>3</v>
      </c>
      <c r="F100" s="102">
        <v>1685000</v>
      </c>
      <c r="G100" s="9">
        <v>4</v>
      </c>
      <c r="H100" s="43">
        <v>1789000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5"/>
    </row>
    <row r="101" spans="1:106" ht="12.75">
      <c r="A101" s="40">
        <v>157</v>
      </c>
      <c r="B101" s="45">
        <v>25</v>
      </c>
      <c r="C101" s="45" t="s">
        <v>148</v>
      </c>
      <c r="D101" s="97" t="s">
        <v>149</v>
      </c>
      <c r="E101" s="9">
        <v>6</v>
      </c>
      <c r="F101" s="102">
        <v>2870000</v>
      </c>
      <c r="G101" s="9">
        <v>3</v>
      </c>
      <c r="H101" s="43">
        <v>3591000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5"/>
    </row>
    <row r="102" spans="1:106" ht="12.75">
      <c r="A102" s="44">
        <v>164</v>
      </c>
      <c r="B102" s="45">
        <v>26</v>
      </c>
      <c r="C102" s="45" t="s">
        <v>164</v>
      </c>
      <c r="D102" s="97" t="s">
        <v>165</v>
      </c>
      <c r="E102" s="9">
        <v>6</v>
      </c>
      <c r="F102" s="103">
        <v>3105000</v>
      </c>
      <c r="G102" s="9">
        <v>3</v>
      </c>
      <c r="H102" s="47">
        <v>1931000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5"/>
    </row>
    <row r="103" spans="1:106" ht="12.75">
      <c r="A103" s="40">
        <v>169</v>
      </c>
      <c r="B103" s="45">
        <v>27</v>
      </c>
      <c r="C103" s="45" t="s">
        <v>129</v>
      </c>
      <c r="D103" s="97" t="s">
        <v>130</v>
      </c>
      <c r="E103" s="9">
        <v>7</v>
      </c>
      <c r="F103" s="102">
        <v>7308000</v>
      </c>
      <c r="G103" s="9">
        <v>3</v>
      </c>
      <c r="H103" s="43">
        <v>1128000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5"/>
    </row>
    <row r="104" spans="1:106" ht="12.75">
      <c r="A104" s="40">
        <v>170</v>
      </c>
      <c r="B104" s="45">
        <v>28</v>
      </c>
      <c r="C104" s="45" t="s">
        <v>141</v>
      </c>
      <c r="D104" s="97" t="s">
        <v>142</v>
      </c>
      <c r="E104" s="9">
        <v>3</v>
      </c>
      <c r="F104" s="102">
        <v>5862000</v>
      </c>
      <c r="G104" s="9">
        <v>3</v>
      </c>
      <c r="H104" s="43">
        <v>927000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5"/>
    </row>
    <row r="105" spans="1:106" ht="12.75">
      <c r="A105" s="40">
        <v>174</v>
      </c>
      <c r="B105" s="45">
        <v>29</v>
      </c>
      <c r="C105" s="45" t="s">
        <v>120</v>
      </c>
      <c r="D105" s="97" t="s">
        <v>121</v>
      </c>
      <c r="E105" s="9">
        <v>7</v>
      </c>
      <c r="F105" s="102">
        <v>3223000</v>
      </c>
      <c r="G105" s="9">
        <v>2</v>
      </c>
      <c r="H105" s="43">
        <v>5522000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5"/>
    </row>
    <row r="106" spans="1:106" ht="12.75">
      <c r="A106" s="40">
        <v>175</v>
      </c>
      <c r="B106" s="45">
        <v>30</v>
      </c>
      <c r="C106" s="45" t="s">
        <v>114</v>
      </c>
      <c r="D106" s="97" t="s">
        <v>115</v>
      </c>
      <c r="E106" s="9">
        <v>3</v>
      </c>
      <c r="F106" s="103">
        <v>8598000</v>
      </c>
      <c r="G106" s="9">
        <v>2</v>
      </c>
      <c r="H106" s="47">
        <v>4127000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5"/>
    </row>
    <row r="107" spans="1:106" ht="12.75">
      <c r="A107" s="40">
        <v>179</v>
      </c>
      <c r="B107" s="45">
        <v>31</v>
      </c>
      <c r="C107" s="45" t="s">
        <v>175</v>
      </c>
      <c r="D107" s="97" t="s">
        <v>176</v>
      </c>
      <c r="E107" s="9">
        <v>0</v>
      </c>
      <c r="F107" s="103" t="s">
        <v>588</v>
      </c>
      <c r="G107" s="9">
        <v>2</v>
      </c>
      <c r="H107" s="47">
        <v>2866000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5"/>
    </row>
    <row r="108" spans="1:106" ht="12.75">
      <c r="A108" s="40">
        <v>188</v>
      </c>
      <c r="B108" s="45">
        <v>32</v>
      </c>
      <c r="C108" s="45" t="s">
        <v>124</v>
      </c>
      <c r="D108" s="97" t="s">
        <v>552</v>
      </c>
      <c r="E108" s="9">
        <v>2</v>
      </c>
      <c r="F108" s="102">
        <v>1147000</v>
      </c>
      <c r="G108" s="9">
        <v>2</v>
      </c>
      <c r="H108" s="43">
        <v>1038000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5"/>
    </row>
    <row r="109" spans="1:106" ht="12.75">
      <c r="A109" s="44">
        <v>189</v>
      </c>
      <c r="B109" s="45">
        <v>33</v>
      </c>
      <c r="C109" s="45" t="s">
        <v>134</v>
      </c>
      <c r="D109" s="97" t="s">
        <v>563</v>
      </c>
      <c r="E109" s="9">
        <v>1</v>
      </c>
      <c r="F109" s="103">
        <v>583000</v>
      </c>
      <c r="G109" s="9">
        <v>2</v>
      </c>
      <c r="H109" s="47">
        <v>837000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5"/>
    </row>
    <row r="110" spans="1:106" ht="12.75">
      <c r="A110" s="40">
        <v>193</v>
      </c>
      <c r="B110" s="45">
        <v>34</v>
      </c>
      <c r="C110" s="45" t="s">
        <v>593</v>
      </c>
      <c r="D110" s="97" t="s">
        <v>594</v>
      </c>
      <c r="E110" s="9">
        <v>6</v>
      </c>
      <c r="F110" s="102">
        <v>11687000</v>
      </c>
      <c r="G110" s="9">
        <v>2</v>
      </c>
      <c r="H110" s="43">
        <v>538000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5"/>
    </row>
    <row r="111" spans="1:106" ht="12.75">
      <c r="A111" s="44">
        <v>200</v>
      </c>
      <c r="B111" s="45">
        <v>35</v>
      </c>
      <c r="C111" s="45" t="s">
        <v>581</v>
      </c>
      <c r="D111" s="97" t="s">
        <v>582</v>
      </c>
      <c r="E111" s="9">
        <v>1</v>
      </c>
      <c r="F111" s="103">
        <v>2005000</v>
      </c>
      <c r="G111" s="9">
        <v>1</v>
      </c>
      <c r="H111" s="47">
        <v>1121000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5"/>
    </row>
    <row r="112" spans="1:106" ht="12.75">
      <c r="A112" s="44">
        <v>207</v>
      </c>
      <c r="B112" s="45">
        <v>36</v>
      </c>
      <c r="C112" s="45" t="s">
        <v>127</v>
      </c>
      <c r="D112" s="97" t="s">
        <v>128</v>
      </c>
      <c r="E112" s="9">
        <v>3</v>
      </c>
      <c r="F112" s="103">
        <v>1563000</v>
      </c>
      <c r="G112" s="9">
        <v>1</v>
      </c>
      <c r="H112" s="47">
        <v>751000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5"/>
    </row>
    <row r="113" spans="1:106" ht="12.75">
      <c r="A113" s="44">
        <v>218</v>
      </c>
      <c r="B113" s="45">
        <v>37</v>
      </c>
      <c r="C113" s="45" t="s">
        <v>144</v>
      </c>
      <c r="D113" s="97" t="s">
        <v>145</v>
      </c>
      <c r="E113" s="9">
        <v>4</v>
      </c>
      <c r="F113" s="103">
        <v>1293000</v>
      </c>
      <c r="G113" s="9">
        <v>1</v>
      </c>
      <c r="H113" s="47">
        <v>315000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5"/>
    </row>
    <row r="114" spans="1:106" ht="12.75">
      <c r="A114" s="48" t="s">
        <v>588</v>
      </c>
      <c r="B114" s="46" t="s">
        <v>588</v>
      </c>
      <c r="C114" s="45" t="s">
        <v>97</v>
      </c>
      <c r="D114" s="97" t="s">
        <v>98</v>
      </c>
      <c r="E114" s="9">
        <v>0</v>
      </c>
      <c r="F114" s="103" t="s">
        <v>588</v>
      </c>
      <c r="G114" s="9">
        <v>0</v>
      </c>
      <c r="H114" s="47" t="s">
        <v>588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5"/>
    </row>
    <row r="115" spans="1:106" ht="12.75">
      <c r="A115" s="48" t="s">
        <v>588</v>
      </c>
      <c r="B115" s="46" t="s">
        <v>588</v>
      </c>
      <c r="C115" s="45" t="s">
        <v>99</v>
      </c>
      <c r="D115" s="97" t="s">
        <v>100</v>
      </c>
      <c r="E115" s="9">
        <v>3</v>
      </c>
      <c r="F115" s="102">
        <v>1571000</v>
      </c>
      <c r="G115" s="9">
        <v>0</v>
      </c>
      <c r="H115" s="47" t="s">
        <v>588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5"/>
    </row>
    <row r="116" spans="1:106" ht="12.75">
      <c r="A116" s="48" t="s">
        <v>588</v>
      </c>
      <c r="B116" s="46" t="s">
        <v>588</v>
      </c>
      <c r="C116" s="45" t="s">
        <v>101</v>
      </c>
      <c r="D116" s="97" t="s">
        <v>549</v>
      </c>
      <c r="E116" s="9">
        <v>0</v>
      </c>
      <c r="F116" s="103" t="s">
        <v>588</v>
      </c>
      <c r="G116" s="9">
        <v>0</v>
      </c>
      <c r="H116" s="47" t="s">
        <v>588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5"/>
    </row>
    <row r="117" spans="1:106" ht="12.75">
      <c r="A117" s="48" t="s">
        <v>588</v>
      </c>
      <c r="B117" s="46" t="s">
        <v>588</v>
      </c>
      <c r="C117" s="4" t="s">
        <v>108</v>
      </c>
      <c r="D117" s="98" t="s">
        <v>580</v>
      </c>
      <c r="E117" s="9">
        <v>3</v>
      </c>
      <c r="F117" s="102">
        <v>2174000</v>
      </c>
      <c r="G117" s="9">
        <v>0</v>
      </c>
      <c r="H117" s="47" t="s">
        <v>588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5"/>
    </row>
    <row r="118" spans="1:106" ht="12.75">
      <c r="A118" s="48" t="s">
        <v>588</v>
      </c>
      <c r="B118" s="46" t="s">
        <v>588</v>
      </c>
      <c r="C118" s="45" t="s">
        <v>109</v>
      </c>
      <c r="D118" s="97" t="s">
        <v>110</v>
      </c>
      <c r="E118" s="9">
        <v>0</v>
      </c>
      <c r="F118" s="103" t="s">
        <v>588</v>
      </c>
      <c r="G118" s="9">
        <v>0</v>
      </c>
      <c r="H118" s="47" t="s">
        <v>588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5"/>
    </row>
    <row r="119" spans="1:106" ht="12.75">
      <c r="A119" s="48" t="s">
        <v>588</v>
      </c>
      <c r="B119" s="46" t="s">
        <v>588</v>
      </c>
      <c r="C119" s="45" t="s">
        <v>118</v>
      </c>
      <c r="D119" s="97" t="s">
        <v>119</v>
      </c>
      <c r="E119" s="9">
        <v>1</v>
      </c>
      <c r="F119" s="103">
        <v>661000</v>
      </c>
      <c r="G119" s="9">
        <v>0</v>
      </c>
      <c r="H119" s="47" t="s">
        <v>588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25"/>
    </row>
    <row r="120" spans="1:106" ht="12.75">
      <c r="A120" s="48" t="s">
        <v>588</v>
      </c>
      <c r="B120" s="46" t="s">
        <v>588</v>
      </c>
      <c r="C120" s="45" t="s">
        <v>135</v>
      </c>
      <c r="D120" s="97" t="s">
        <v>136</v>
      </c>
      <c r="E120" s="9">
        <v>0</v>
      </c>
      <c r="F120" s="103" t="s">
        <v>588</v>
      </c>
      <c r="G120" s="9">
        <v>0</v>
      </c>
      <c r="H120" s="47" t="s">
        <v>588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5"/>
    </row>
    <row r="121" spans="1:106" ht="12.75">
      <c r="A121" s="48" t="s">
        <v>588</v>
      </c>
      <c r="B121" s="46" t="s">
        <v>588</v>
      </c>
      <c r="C121" s="45" t="s">
        <v>137</v>
      </c>
      <c r="D121" s="97" t="s">
        <v>138</v>
      </c>
      <c r="E121" s="9">
        <v>3</v>
      </c>
      <c r="F121" s="103">
        <v>2980000</v>
      </c>
      <c r="G121" s="9">
        <v>0</v>
      </c>
      <c r="H121" s="47" t="s">
        <v>588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5"/>
    </row>
    <row r="122" spans="1:106" ht="12.75">
      <c r="A122" s="48" t="s">
        <v>588</v>
      </c>
      <c r="B122" s="46" t="s">
        <v>588</v>
      </c>
      <c r="C122" s="45" t="s">
        <v>152</v>
      </c>
      <c r="D122" s="97" t="s">
        <v>153</v>
      </c>
      <c r="E122" s="9">
        <v>1</v>
      </c>
      <c r="F122" s="103">
        <v>492000</v>
      </c>
      <c r="G122" s="9">
        <v>0</v>
      </c>
      <c r="H122" s="47" t="s">
        <v>588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5"/>
    </row>
    <row r="123" spans="1:106" ht="12.75">
      <c r="A123" s="48" t="s">
        <v>588</v>
      </c>
      <c r="B123" s="46" t="s">
        <v>588</v>
      </c>
      <c r="C123" s="45" t="s">
        <v>156</v>
      </c>
      <c r="D123" s="97" t="s">
        <v>157</v>
      </c>
      <c r="E123" s="9">
        <v>1</v>
      </c>
      <c r="F123" s="103">
        <v>228000</v>
      </c>
      <c r="G123" s="9">
        <v>0</v>
      </c>
      <c r="H123" s="47" t="s">
        <v>588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5"/>
    </row>
    <row r="124" spans="1:106" ht="12.75">
      <c r="A124" s="48" t="s">
        <v>588</v>
      </c>
      <c r="B124" s="46" t="s">
        <v>588</v>
      </c>
      <c r="C124" s="45" t="s">
        <v>158</v>
      </c>
      <c r="D124" s="97" t="s">
        <v>159</v>
      </c>
      <c r="E124" s="9">
        <v>0</v>
      </c>
      <c r="F124" s="103" t="s">
        <v>588</v>
      </c>
      <c r="G124" s="9">
        <v>0</v>
      </c>
      <c r="H124" s="47" t="s">
        <v>588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5"/>
    </row>
    <row r="125" spans="1:106" ht="13.5" thickBot="1">
      <c r="A125" s="48" t="s">
        <v>588</v>
      </c>
      <c r="B125" s="46" t="s">
        <v>588</v>
      </c>
      <c r="C125" s="45" t="s">
        <v>170</v>
      </c>
      <c r="D125" s="97" t="s">
        <v>171</v>
      </c>
      <c r="E125" s="9">
        <v>0</v>
      </c>
      <c r="F125" s="103" t="s">
        <v>588</v>
      </c>
      <c r="G125" s="9">
        <v>0</v>
      </c>
      <c r="H125" s="47" t="s">
        <v>588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5"/>
    </row>
    <row r="126" spans="1:106" s="12" customFormat="1" ht="12.75">
      <c r="A126" s="48" t="s">
        <v>588</v>
      </c>
      <c r="B126" s="46" t="s">
        <v>588</v>
      </c>
      <c r="C126" s="45" t="s">
        <v>177</v>
      </c>
      <c r="D126" s="97" t="s">
        <v>178</v>
      </c>
      <c r="E126" s="9">
        <v>1</v>
      </c>
      <c r="F126" s="103">
        <v>82000</v>
      </c>
      <c r="G126" s="9">
        <v>0</v>
      </c>
      <c r="H126" s="47" t="s">
        <v>588</v>
      </c>
      <c r="I126" s="72" t="s">
        <v>638</v>
      </c>
      <c r="J126" s="122" t="s">
        <v>638</v>
      </c>
      <c r="K126" s="3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7"/>
    </row>
    <row r="127" spans="1:106" ht="13.5" thickBot="1">
      <c r="A127" s="70" t="s">
        <v>588</v>
      </c>
      <c r="B127" s="71" t="s">
        <v>588</v>
      </c>
      <c r="C127" s="68" t="s">
        <v>181</v>
      </c>
      <c r="D127" s="104" t="s">
        <v>182</v>
      </c>
      <c r="E127" s="105">
        <v>0</v>
      </c>
      <c r="F127" s="106" t="s">
        <v>588</v>
      </c>
      <c r="G127" s="105">
        <v>0</v>
      </c>
      <c r="H127" s="66" t="s">
        <v>588</v>
      </c>
      <c r="I127" s="73" t="s">
        <v>619</v>
      </c>
      <c r="J127" s="74" t="s">
        <v>620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25"/>
    </row>
    <row r="128" spans="1:106" ht="13.5" thickBot="1">
      <c r="A128" s="147" t="s">
        <v>614</v>
      </c>
      <c r="B128" s="148"/>
      <c r="C128" s="148"/>
      <c r="D128" s="169"/>
      <c r="E128" s="83">
        <f>SUM(E77:E127)</f>
        <v>745</v>
      </c>
      <c r="F128" s="107">
        <f>SUM(F77:F127)</f>
        <v>462542000</v>
      </c>
      <c r="G128" s="83">
        <f>SUM(G77:G127)</f>
        <v>532</v>
      </c>
      <c r="H128" s="108">
        <f>SUM(H77:H127)</f>
        <v>352413000</v>
      </c>
      <c r="I128" s="124">
        <f>(G128-E128)/E128</f>
        <v>-0.2859060402684564</v>
      </c>
      <c r="J128" s="75">
        <f>(H128-F128)/F128</f>
        <v>-0.2380951351444842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5"/>
    </row>
    <row r="129" spans="1:106" ht="13.5" thickBot="1">
      <c r="A129" s="153" t="s">
        <v>539</v>
      </c>
      <c r="B129" s="154"/>
      <c r="C129" s="154"/>
      <c r="D129" s="154"/>
      <c r="E129" s="154"/>
      <c r="F129" s="154"/>
      <c r="G129" s="154"/>
      <c r="H129" s="15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5"/>
    </row>
    <row r="130" spans="1:106" ht="12.75">
      <c r="A130" s="56">
        <v>7</v>
      </c>
      <c r="B130" s="57">
        <v>1</v>
      </c>
      <c r="C130" s="57" t="s">
        <v>219</v>
      </c>
      <c r="D130" s="96" t="s">
        <v>572</v>
      </c>
      <c r="E130" s="99">
        <v>128</v>
      </c>
      <c r="F130" s="39">
        <v>93852000</v>
      </c>
      <c r="G130" s="99">
        <v>103</v>
      </c>
      <c r="H130" s="39">
        <v>54842000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5"/>
    </row>
    <row r="131" spans="1:106" ht="12.75">
      <c r="A131" s="44">
        <v>11</v>
      </c>
      <c r="B131" s="45">
        <v>2</v>
      </c>
      <c r="C131" s="45" t="s">
        <v>224</v>
      </c>
      <c r="D131" s="97" t="s">
        <v>225</v>
      </c>
      <c r="E131" s="9">
        <v>87</v>
      </c>
      <c r="F131" s="43">
        <v>52868000</v>
      </c>
      <c r="G131" s="9">
        <v>73</v>
      </c>
      <c r="H131" s="43">
        <v>33147000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5"/>
    </row>
    <row r="132" spans="1:106" ht="12.75">
      <c r="A132" s="40">
        <v>12</v>
      </c>
      <c r="B132" s="45">
        <v>3</v>
      </c>
      <c r="C132" s="45" t="s">
        <v>201</v>
      </c>
      <c r="D132" s="97" t="s">
        <v>202</v>
      </c>
      <c r="E132" s="9">
        <v>117</v>
      </c>
      <c r="F132" s="43">
        <v>72489000</v>
      </c>
      <c r="G132" s="9">
        <v>72</v>
      </c>
      <c r="H132" s="43">
        <v>49955000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5"/>
    </row>
    <row r="133" spans="1:106" ht="12.75">
      <c r="A133" s="40">
        <v>14</v>
      </c>
      <c r="B133" s="45">
        <v>4</v>
      </c>
      <c r="C133" s="45" t="s">
        <v>266</v>
      </c>
      <c r="D133" s="97" t="s">
        <v>267</v>
      </c>
      <c r="E133" s="9">
        <v>85</v>
      </c>
      <c r="F133" s="43">
        <v>68621000</v>
      </c>
      <c r="G133" s="9">
        <v>67</v>
      </c>
      <c r="H133" s="43">
        <v>52325000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5"/>
    </row>
    <row r="134" spans="1:106" ht="12.75">
      <c r="A134" s="44">
        <v>20</v>
      </c>
      <c r="B134" s="45">
        <v>5</v>
      </c>
      <c r="C134" s="45" t="s">
        <v>231</v>
      </c>
      <c r="D134" s="97" t="s">
        <v>232</v>
      </c>
      <c r="E134" s="9">
        <v>61</v>
      </c>
      <c r="F134" s="43">
        <v>37053000</v>
      </c>
      <c r="G134" s="9">
        <v>49</v>
      </c>
      <c r="H134" s="43">
        <v>27926000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5"/>
    </row>
    <row r="135" spans="1:106" ht="12.75">
      <c r="A135" s="40">
        <v>21</v>
      </c>
      <c r="B135" s="84">
        <v>6</v>
      </c>
      <c r="C135" s="45" t="s">
        <v>261</v>
      </c>
      <c r="D135" s="97" t="s">
        <v>262</v>
      </c>
      <c r="E135" s="9">
        <v>57</v>
      </c>
      <c r="F135" s="43">
        <v>25710000</v>
      </c>
      <c r="G135" s="9">
        <v>47</v>
      </c>
      <c r="H135" s="43">
        <v>27885000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5"/>
    </row>
    <row r="136" spans="1:106" ht="12.75">
      <c r="A136" s="40">
        <v>28</v>
      </c>
      <c r="B136" s="45">
        <v>7</v>
      </c>
      <c r="C136" s="45" t="s">
        <v>186</v>
      </c>
      <c r="D136" s="97" t="s">
        <v>187</v>
      </c>
      <c r="E136" s="9">
        <v>31</v>
      </c>
      <c r="F136" s="43">
        <v>11644000</v>
      </c>
      <c r="G136" s="9">
        <v>32</v>
      </c>
      <c r="H136" s="43">
        <v>12390000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5"/>
    </row>
    <row r="137" spans="1:106" ht="12.75">
      <c r="A137" s="40">
        <v>31</v>
      </c>
      <c r="B137" s="45">
        <v>8</v>
      </c>
      <c r="C137" s="45" t="s">
        <v>220</v>
      </c>
      <c r="D137" s="97" t="s">
        <v>221</v>
      </c>
      <c r="E137" s="9">
        <v>33</v>
      </c>
      <c r="F137" s="43">
        <v>13907000</v>
      </c>
      <c r="G137" s="9">
        <v>28</v>
      </c>
      <c r="H137" s="43">
        <v>15198000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5"/>
    </row>
    <row r="138" spans="1:106" ht="13.5" thickBot="1">
      <c r="A138" s="44">
        <v>33</v>
      </c>
      <c r="B138" s="45">
        <v>9</v>
      </c>
      <c r="C138" s="45" t="s">
        <v>199</v>
      </c>
      <c r="D138" s="97" t="s">
        <v>200</v>
      </c>
      <c r="E138" s="9">
        <v>33</v>
      </c>
      <c r="F138" s="43">
        <v>17242000</v>
      </c>
      <c r="G138" s="9">
        <v>27</v>
      </c>
      <c r="H138" s="43">
        <v>12435000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5"/>
    </row>
    <row r="139" spans="1:106" ht="12.75">
      <c r="A139" s="36">
        <v>42</v>
      </c>
      <c r="B139" s="45">
        <v>10</v>
      </c>
      <c r="C139" s="45" t="s">
        <v>241</v>
      </c>
      <c r="D139" s="97" t="s">
        <v>242</v>
      </c>
      <c r="E139" s="9">
        <v>31</v>
      </c>
      <c r="F139" s="43">
        <v>18761000</v>
      </c>
      <c r="G139" s="9">
        <v>24</v>
      </c>
      <c r="H139" s="43">
        <v>12044000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5"/>
    </row>
    <row r="140" spans="1:106" ht="12.75">
      <c r="A140" s="40">
        <v>43</v>
      </c>
      <c r="B140" s="84">
        <v>11</v>
      </c>
      <c r="C140" s="45" t="s">
        <v>233</v>
      </c>
      <c r="D140" s="97" t="s">
        <v>234</v>
      </c>
      <c r="E140" s="9">
        <v>16</v>
      </c>
      <c r="F140" s="43">
        <v>8040000</v>
      </c>
      <c r="G140" s="9">
        <v>24</v>
      </c>
      <c r="H140" s="43">
        <v>10616000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5"/>
    </row>
    <row r="141" spans="1:106" ht="12.75">
      <c r="A141" s="40">
        <v>44</v>
      </c>
      <c r="B141" s="45">
        <v>12</v>
      </c>
      <c r="C141" s="45" t="s">
        <v>203</v>
      </c>
      <c r="D141" s="97" t="s">
        <v>204</v>
      </c>
      <c r="E141" s="9">
        <v>20</v>
      </c>
      <c r="F141" s="43">
        <v>10210000</v>
      </c>
      <c r="G141" s="9">
        <v>23</v>
      </c>
      <c r="H141" s="43">
        <v>10566000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5"/>
    </row>
    <row r="142" spans="1:106" ht="12.75">
      <c r="A142" s="40">
        <v>46</v>
      </c>
      <c r="B142" s="45">
        <v>13</v>
      </c>
      <c r="C142" s="45" t="s">
        <v>222</v>
      </c>
      <c r="D142" s="97" t="s">
        <v>223</v>
      </c>
      <c r="E142" s="9">
        <v>25</v>
      </c>
      <c r="F142" s="43">
        <v>12317000</v>
      </c>
      <c r="G142" s="9">
        <v>22</v>
      </c>
      <c r="H142" s="43">
        <v>10953000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5"/>
    </row>
    <row r="143" spans="1:106" ht="12.75">
      <c r="A143" s="40">
        <v>53</v>
      </c>
      <c r="B143" s="45">
        <v>14</v>
      </c>
      <c r="C143" s="45" t="s">
        <v>226</v>
      </c>
      <c r="D143" s="97" t="s">
        <v>227</v>
      </c>
      <c r="E143" s="9">
        <v>26</v>
      </c>
      <c r="F143" s="43">
        <v>14746000</v>
      </c>
      <c r="G143" s="9">
        <v>18</v>
      </c>
      <c r="H143" s="43">
        <v>10799000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5"/>
    </row>
    <row r="144" spans="1:106" ht="12.75">
      <c r="A144" s="40">
        <v>67</v>
      </c>
      <c r="B144" s="45">
        <v>15</v>
      </c>
      <c r="C144" s="45" t="s">
        <v>268</v>
      </c>
      <c r="D144" s="97" t="s">
        <v>626</v>
      </c>
      <c r="E144" s="9">
        <v>26</v>
      </c>
      <c r="F144" s="43">
        <v>9700000</v>
      </c>
      <c r="G144" s="9">
        <v>15</v>
      </c>
      <c r="H144" s="43">
        <v>6526000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5"/>
    </row>
    <row r="145" spans="1:106" ht="12.75">
      <c r="A145" s="44">
        <v>69</v>
      </c>
      <c r="B145" s="84">
        <v>16</v>
      </c>
      <c r="C145" s="45" t="s">
        <v>589</v>
      </c>
      <c r="D145" s="97" t="s">
        <v>590</v>
      </c>
      <c r="E145" s="9">
        <v>18</v>
      </c>
      <c r="F145" s="43">
        <v>11622000</v>
      </c>
      <c r="G145" s="9">
        <v>14</v>
      </c>
      <c r="H145" s="43">
        <v>9481000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5"/>
    </row>
    <row r="146" spans="1:106" ht="12.75">
      <c r="A146" s="40">
        <v>73</v>
      </c>
      <c r="B146" s="45">
        <v>17</v>
      </c>
      <c r="C146" s="45" t="s">
        <v>243</v>
      </c>
      <c r="D146" s="97" t="s">
        <v>529</v>
      </c>
      <c r="E146" s="9">
        <v>15</v>
      </c>
      <c r="F146" s="43">
        <v>12409000</v>
      </c>
      <c r="G146" s="9">
        <v>12</v>
      </c>
      <c r="H146" s="43">
        <v>4816000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5"/>
    </row>
    <row r="147" spans="1:106" ht="13.5" thickBot="1">
      <c r="A147" s="40">
        <v>80</v>
      </c>
      <c r="B147" s="45">
        <v>18</v>
      </c>
      <c r="C147" s="45" t="s">
        <v>205</v>
      </c>
      <c r="D147" s="97" t="s">
        <v>206</v>
      </c>
      <c r="E147" s="9">
        <v>14</v>
      </c>
      <c r="F147" s="43">
        <v>6826000</v>
      </c>
      <c r="G147" s="9">
        <v>11</v>
      </c>
      <c r="H147" s="43">
        <v>8255000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5"/>
    </row>
    <row r="148" spans="1:106" ht="12.75">
      <c r="A148" s="56">
        <v>84</v>
      </c>
      <c r="B148" s="45">
        <v>19</v>
      </c>
      <c r="C148" s="45" t="s">
        <v>254</v>
      </c>
      <c r="D148" s="97" t="s">
        <v>255</v>
      </c>
      <c r="E148" s="9">
        <v>14</v>
      </c>
      <c r="F148" s="43">
        <v>8103000</v>
      </c>
      <c r="G148" s="9">
        <v>11</v>
      </c>
      <c r="H148" s="43">
        <v>5314000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5"/>
    </row>
    <row r="149" spans="1:106" ht="12.75">
      <c r="A149" s="40">
        <v>86</v>
      </c>
      <c r="B149" s="45">
        <v>20</v>
      </c>
      <c r="C149" s="45" t="s">
        <v>265</v>
      </c>
      <c r="D149" s="97" t="s">
        <v>530</v>
      </c>
      <c r="E149" s="9">
        <v>9</v>
      </c>
      <c r="F149" s="43">
        <v>4915000</v>
      </c>
      <c r="G149" s="9">
        <v>10</v>
      </c>
      <c r="H149" s="43">
        <v>4627000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5"/>
    </row>
    <row r="150" spans="1:106" ht="12.75">
      <c r="A150" s="44">
        <v>87</v>
      </c>
      <c r="B150" s="84">
        <v>21</v>
      </c>
      <c r="C150" s="45" t="s">
        <v>211</v>
      </c>
      <c r="D150" s="97" t="s">
        <v>212</v>
      </c>
      <c r="E150" s="9">
        <v>12</v>
      </c>
      <c r="F150" s="43">
        <v>6061000</v>
      </c>
      <c r="G150" s="9">
        <v>10</v>
      </c>
      <c r="H150" s="43">
        <v>4207000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5"/>
    </row>
    <row r="151" spans="1:106" ht="12.75">
      <c r="A151" s="40">
        <v>89</v>
      </c>
      <c r="B151" s="45">
        <v>22</v>
      </c>
      <c r="C151" s="45" t="s">
        <v>196</v>
      </c>
      <c r="D151" s="97" t="s">
        <v>556</v>
      </c>
      <c r="E151" s="9">
        <v>8</v>
      </c>
      <c r="F151" s="43">
        <v>9375000</v>
      </c>
      <c r="G151" s="9">
        <v>9</v>
      </c>
      <c r="H151" s="43">
        <v>7342000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5"/>
    </row>
    <row r="152" spans="1:106" ht="12.75">
      <c r="A152" s="40">
        <v>95</v>
      </c>
      <c r="B152" s="45">
        <v>23</v>
      </c>
      <c r="C152" s="45" t="s">
        <v>257</v>
      </c>
      <c r="D152" s="97" t="s">
        <v>258</v>
      </c>
      <c r="E152" s="9">
        <v>14</v>
      </c>
      <c r="F152" s="43">
        <v>10263000</v>
      </c>
      <c r="G152" s="9">
        <v>8</v>
      </c>
      <c r="H152" s="43">
        <v>6132000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5"/>
    </row>
    <row r="153" spans="1:106" ht="12.75">
      <c r="A153" s="40">
        <v>97</v>
      </c>
      <c r="B153" s="45">
        <v>24</v>
      </c>
      <c r="C153" s="45" t="s">
        <v>217</v>
      </c>
      <c r="D153" s="97" t="s">
        <v>218</v>
      </c>
      <c r="E153" s="9">
        <v>6</v>
      </c>
      <c r="F153" s="47">
        <v>7284000</v>
      </c>
      <c r="G153" s="9">
        <v>8</v>
      </c>
      <c r="H153" s="47">
        <v>4947000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5"/>
    </row>
    <row r="154" spans="1:106" ht="12.75">
      <c r="A154" s="40">
        <v>100</v>
      </c>
      <c r="B154" s="45">
        <v>25</v>
      </c>
      <c r="C154" s="45" t="s">
        <v>230</v>
      </c>
      <c r="D154" s="97" t="s">
        <v>553</v>
      </c>
      <c r="E154" s="9">
        <v>12</v>
      </c>
      <c r="F154" s="43">
        <v>6159000</v>
      </c>
      <c r="G154" s="9">
        <v>8</v>
      </c>
      <c r="H154" s="43">
        <v>3538000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5"/>
    </row>
    <row r="155" spans="1:106" ht="12.75">
      <c r="A155" s="44">
        <v>108</v>
      </c>
      <c r="B155" s="84">
        <v>26</v>
      </c>
      <c r="C155" s="45" t="s">
        <v>498</v>
      </c>
      <c r="D155" s="97" t="s">
        <v>499</v>
      </c>
      <c r="E155" s="9">
        <v>9</v>
      </c>
      <c r="F155" s="43">
        <v>6479000</v>
      </c>
      <c r="G155" s="9">
        <v>7</v>
      </c>
      <c r="H155" s="43">
        <v>3297000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5"/>
    </row>
    <row r="156" spans="1:106" ht="13.5" thickBot="1">
      <c r="A156" s="40">
        <v>122</v>
      </c>
      <c r="B156" s="45">
        <v>27</v>
      </c>
      <c r="C156" s="45" t="s">
        <v>259</v>
      </c>
      <c r="D156" s="97" t="s">
        <v>260</v>
      </c>
      <c r="E156" s="9">
        <v>6</v>
      </c>
      <c r="F156" s="43">
        <v>2399000</v>
      </c>
      <c r="G156" s="9">
        <v>6</v>
      </c>
      <c r="H156" s="43">
        <v>2271000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5"/>
    </row>
    <row r="157" spans="1:106" ht="12.75">
      <c r="A157" s="36">
        <v>123</v>
      </c>
      <c r="B157" s="45">
        <v>28</v>
      </c>
      <c r="C157" s="45" t="s">
        <v>209</v>
      </c>
      <c r="D157" s="97" t="s">
        <v>210</v>
      </c>
      <c r="E157" s="9">
        <v>7</v>
      </c>
      <c r="F157" s="43">
        <v>5235000</v>
      </c>
      <c r="G157" s="9">
        <v>6</v>
      </c>
      <c r="H157" s="43">
        <v>2011000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5"/>
    </row>
    <row r="158" spans="1:106" ht="12.75">
      <c r="A158" s="40">
        <v>134</v>
      </c>
      <c r="B158" s="45">
        <v>29</v>
      </c>
      <c r="C158" s="45" t="s">
        <v>273</v>
      </c>
      <c r="D158" s="97" t="s">
        <v>274</v>
      </c>
      <c r="E158" s="9">
        <v>4</v>
      </c>
      <c r="F158" s="43">
        <v>2773000</v>
      </c>
      <c r="G158" s="9">
        <v>5</v>
      </c>
      <c r="H158" s="43">
        <v>3407000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5"/>
    </row>
    <row r="159" spans="1:106" ht="12.75">
      <c r="A159" s="40">
        <v>139</v>
      </c>
      <c r="B159" s="45">
        <v>30</v>
      </c>
      <c r="C159" s="45" t="s">
        <v>249</v>
      </c>
      <c r="D159" s="97" t="s">
        <v>250</v>
      </c>
      <c r="E159" s="9">
        <v>8</v>
      </c>
      <c r="F159" s="43">
        <v>1293000</v>
      </c>
      <c r="G159" s="9">
        <v>5</v>
      </c>
      <c r="H159" s="43">
        <v>1429000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5"/>
    </row>
    <row r="160" spans="1:106" ht="12.75">
      <c r="A160" s="44">
        <v>153</v>
      </c>
      <c r="B160" s="84">
        <v>31</v>
      </c>
      <c r="C160" s="45" t="s">
        <v>194</v>
      </c>
      <c r="D160" s="97" t="s">
        <v>195</v>
      </c>
      <c r="E160" s="9">
        <v>1</v>
      </c>
      <c r="F160" s="43">
        <v>75000</v>
      </c>
      <c r="G160" s="9">
        <v>4</v>
      </c>
      <c r="H160" s="43">
        <v>564000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5"/>
    </row>
    <row r="161" spans="1:106" ht="12.75">
      <c r="A161" s="44">
        <v>159</v>
      </c>
      <c r="B161" s="45">
        <v>32</v>
      </c>
      <c r="C161" s="45" t="s">
        <v>256</v>
      </c>
      <c r="D161" s="97" t="s">
        <v>560</v>
      </c>
      <c r="E161" s="9">
        <v>8</v>
      </c>
      <c r="F161" s="43">
        <v>7712000</v>
      </c>
      <c r="G161" s="9">
        <v>3</v>
      </c>
      <c r="H161" s="43">
        <v>3359000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5"/>
    </row>
    <row r="162" spans="1:106" ht="12.75">
      <c r="A162" s="40">
        <v>167</v>
      </c>
      <c r="B162" s="45">
        <v>33</v>
      </c>
      <c r="C162" s="45" t="s">
        <v>192</v>
      </c>
      <c r="D162" s="97" t="s">
        <v>193</v>
      </c>
      <c r="E162" s="9">
        <v>2</v>
      </c>
      <c r="F162" s="47">
        <v>1716000</v>
      </c>
      <c r="G162" s="9">
        <v>3</v>
      </c>
      <c r="H162" s="47">
        <v>1426000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5"/>
    </row>
    <row r="163" spans="1:106" ht="12.75">
      <c r="A163" s="44">
        <v>173</v>
      </c>
      <c r="B163" s="45">
        <v>34</v>
      </c>
      <c r="C163" s="45" t="s">
        <v>253</v>
      </c>
      <c r="D163" s="97" t="s">
        <v>555</v>
      </c>
      <c r="E163" s="9">
        <v>9</v>
      </c>
      <c r="F163" s="43">
        <v>5340000</v>
      </c>
      <c r="G163" s="9">
        <v>2</v>
      </c>
      <c r="H163" s="43">
        <v>5696000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5"/>
    </row>
    <row r="164" spans="1:106" ht="12.75">
      <c r="A164" s="40">
        <v>181</v>
      </c>
      <c r="B164" s="45">
        <v>35</v>
      </c>
      <c r="C164" s="45" t="s">
        <v>237</v>
      </c>
      <c r="D164" s="97" t="s">
        <v>238</v>
      </c>
      <c r="E164" s="9">
        <v>2</v>
      </c>
      <c r="F164" s="47">
        <v>1279000</v>
      </c>
      <c r="G164" s="9">
        <v>2</v>
      </c>
      <c r="H164" s="47">
        <v>2147000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5"/>
    </row>
    <row r="165" spans="1:106" ht="13.5" thickBot="1">
      <c r="A165" s="44">
        <v>209</v>
      </c>
      <c r="B165" s="84">
        <v>36</v>
      </c>
      <c r="C165" s="45" t="s">
        <v>207</v>
      </c>
      <c r="D165" s="97" t="s">
        <v>208</v>
      </c>
      <c r="E165" s="9">
        <v>2</v>
      </c>
      <c r="F165" s="43">
        <v>225000</v>
      </c>
      <c r="G165" s="9">
        <v>1</v>
      </c>
      <c r="H165" s="43">
        <v>722000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5"/>
    </row>
    <row r="166" spans="1:106" ht="12.75">
      <c r="A166" s="36">
        <v>225</v>
      </c>
      <c r="B166" s="45">
        <v>37</v>
      </c>
      <c r="C166" s="45" t="s">
        <v>244</v>
      </c>
      <c r="D166" s="97" t="s">
        <v>245</v>
      </c>
      <c r="E166" s="9">
        <v>5</v>
      </c>
      <c r="F166" s="43">
        <v>3366000</v>
      </c>
      <c r="G166" s="9">
        <v>1</v>
      </c>
      <c r="H166" s="43">
        <v>147000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5"/>
    </row>
    <row r="167" spans="1:106" ht="12.75">
      <c r="A167" s="48" t="s">
        <v>588</v>
      </c>
      <c r="B167" s="46" t="s">
        <v>588</v>
      </c>
      <c r="C167" s="45" t="s">
        <v>188</v>
      </c>
      <c r="D167" s="97" t="s">
        <v>189</v>
      </c>
      <c r="E167" s="9">
        <v>0</v>
      </c>
      <c r="F167" s="47" t="s">
        <v>588</v>
      </c>
      <c r="G167" s="9">
        <v>0</v>
      </c>
      <c r="H167" s="47" t="s">
        <v>588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5"/>
    </row>
    <row r="168" spans="1:106" ht="12.75">
      <c r="A168" s="48" t="s">
        <v>588</v>
      </c>
      <c r="B168" s="46" t="s">
        <v>588</v>
      </c>
      <c r="C168" s="45" t="s">
        <v>190</v>
      </c>
      <c r="D168" s="97" t="s">
        <v>191</v>
      </c>
      <c r="E168" s="9">
        <v>2</v>
      </c>
      <c r="F168" s="43">
        <v>1145000</v>
      </c>
      <c r="G168" s="9">
        <v>0</v>
      </c>
      <c r="H168" s="47" t="s">
        <v>588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5"/>
    </row>
    <row r="169" spans="1:106" ht="12.75">
      <c r="A169" s="48" t="s">
        <v>588</v>
      </c>
      <c r="B169" s="46" t="s">
        <v>588</v>
      </c>
      <c r="C169" s="45" t="s">
        <v>197</v>
      </c>
      <c r="D169" s="97" t="s">
        <v>198</v>
      </c>
      <c r="E169" s="9">
        <v>0</v>
      </c>
      <c r="F169" s="47" t="s">
        <v>588</v>
      </c>
      <c r="G169" s="9">
        <v>0</v>
      </c>
      <c r="H169" s="47" t="s">
        <v>588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5"/>
    </row>
    <row r="170" spans="1:106" ht="12.75">
      <c r="A170" s="48" t="s">
        <v>588</v>
      </c>
      <c r="B170" s="46" t="s">
        <v>588</v>
      </c>
      <c r="C170" s="45" t="s">
        <v>213</v>
      </c>
      <c r="D170" s="97" t="s">
        <v>214</v>
      </c>
      <c r="E170" s="9">
        <v>0</v>
      </c>
      <c r="F170" s="47" t="s">
        <v>588</v>
      </c>
      <c r="G170" s="9">
        <v>0</v>
      </c>
      <c r="H170" s="47" t="s">
        <v>588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5"/>
    </row>
    <row r="171" spans="1:106" ht="12.75">
      <c r="A171" s="48" t="s">
        <v>588</v>
      </c>
      <c r="B171" s="46" t="s">
        <v>588</v>
      </c>
      <c r="C171" s="45" t="s">
        <v>215</v>
      </c>
      <c r="D171" s="97" t="s">
        <v>216</v>
      </c>
      <c r="E171" s="9">
        <v>0</v>
      </c>
      <c r="F171" s="47" t="s">
        <v>588</v>
      </c>
      <c r="G171" s="9">
        <v>0</v>
      </c>
      <c r="H171" s="47" t="s">
        <v>588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5"/>
    </row>
    <row r="172" spans="1:106" ht="12.75">
      <c r="A172" s="48" t="s">
        <v>588</v>
      </c>
      <c r="B172" s="46" t="s">
        <v>588</v>
      </c>
      <c r="C172" s="45" t="s">
        <v>228</v>
      </c>
      <c r="D172" s="97" t="s">
        <v>229</v>
      </c>
      <c r="E172" s="9">
        <v>1</v>
      </c>
      <c r="F172" s="47">
        <v>286000</v>
      </c>
      <c r="G172" s="9">
        <v>0</v>
      </c>
      <c r="H172" s="47" t="s">
        <v>588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5"/>
    </row>
    <row r="173" spans="1:106" ht="12.75">
      <c r="A173" s="48" t="s">
        <v>588</v>
      </c>
      <c r="B173" s="46" t="s">
        <v>588</v>
      </c>
      <c r="C173" s="45" t="s">
        <v>235</v>
      </c>
      <c r="D173" s="97" t="s">
        <v>236</v>
      </c>
      <c r="E173" s="9">
        <v>3</v>
      </c>
      <c r="F173" s="43">
        <v>1782000</v>
      </c>
      <c r="G173" s="9">
        <v>0</v>
      </c>
      <c r="H173" s="47" t="s">
        <v>588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5"/>
    </row>
    <row r="174" spans="1:106" ht="12.75">
      <c r="A174" s="48" t="s">
        <v>588</v>
      </c>
      <c r="B174" s="46" t="s">
        <v>588</v>
      </c>
      <c r="C174" s="45" t="s">
        <v>239</v>
      </c>
      <c r="D174" s="97" t="s">
        <v>240</v>
      </c>
      <c r="E174" s="9">
        <v>0</v>
      </c>
      <c r="F174" s="47" t="s">
        <v>588</v>
      </c>
      <c r="G174" s="9">
        <v>0</v>
      </c>
      <c r="H174" s="47" t="s">
        <v>588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5"/>
    </row>
    <row r="175" spans="1:106" ht="12.75">
      <c r="A175" s="48" t="s">
        <v>588</v>
      </c>
      <c r="B175" s="46" t="s">
        <v>588</v>
      </c>
      <c r="C175" s="45" t="s">
        <v>246</v>
      </c>
      <c r="D175" s="97" t="s">
        <v>562</v>
      </c>
      <c r="E175" s="9">
        <v>0</v>
      </c>
      <c r="F175" s="47" t="s">
        <v>588</v>
      </c>
      <c r="G175" s="9">
        <v>0</v>
      </c>
      <c r="H175" s="47" t="s">
        <v>588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5"/>
    </row>
    <row r="176" spans="1:106" ht="12.75">
      <c r="A176" s="48" t="s">
        <v>588</v>
      </c>
      <c r="B176" s="46" t="s">
        <v>588</v>
      </c>
      <c r="C176" s="45" t="s">
        <v>247</v>
      </c>
      <c r="D176" s="97" t="s">
        <v>248</v>
      </c>
      <c r="E176" s="9">
        <v>0</v>
      </c>
      <c r="F176" s="47" t="s">
        <v>588</v>
      </c>
      <c r="G176" s="9">
        <v>0</v>
      </c>
      <c r="H176" s="47" t="s">
        <v>588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5"/>
    </row>
    <row r="177" spans="1:106" ht="12.75">
      <c r="A177" s="48" t="s">
        <v>588</v>
      </c>
      <c r="B177" s="46" t="s">
        <v>588</v>
      </c>
      <c r="C177" s="68" t="s">
        <v>251</v>
      </c>
      <c r="D177" s="104" t="s">
        <v>252</v>
      </c>
      <c r="E177" s="105">
        <v>0</v>
      </c>
      <c r="F177" s="66" t="s">
        <v>588</v>
      </c>
      <c r="G177" s="105">
        <v>0</v>
      </c>
      <c r="H177" s="66" t="s">
        <v>588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5"/>
    </row>
    <row r="178" spans="1:106" ht="13.5" thickBot="1">
      <c r="A178" s="70" t="s">
        <v>588</v>
      </c>
      <c r="B178" s="71" t="s">
        <v>588</v>
      </c>
      <c r="C178" s="45" t="s">
        <v>263</v>
      </c>
      <c r="D178" s="97" t="s">
        <v>264</v>
      </c>
      <c r="E178" s="9">
        <v>0</v>
      </c>
      <c r="F178" s="47" t="s">
        <v>588</v>
      </c>
      <c r="G178" s="9">
        <v>0</v>
      </c>
      <c r="H178" s="47" t="s">
        <v>588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5"/>
    </row>
    <row r="179" spans="1:106" ht="12.75">
      <c r="A179" s="48" t="s">
        <v>588</v>
      </c>
      <c r="B179" s="46" t="s">
        <v>588</v>
      </c>
      <c r="C179" s="45" t="s">
        <v>269</v>
      </c>
      <c r="D179" s="97" t="s">
        <v>270</v>
      </c>
      <c r="E179" s="9">
        <v>1</v>
      </c>
      <c r="F179" s="47">
        <v>256000</v>
      </c>
      <c r="G179" s="9">
        <v>0</v>
      </c>
      <c r="H179" s="47" t="s">
        <v>588</v>
      </c>
      <c r="I179" s="72" t="s">
        <v>638</v>
      </c>
      <c r="J179" s="122" t="s">
        <v>638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5"/>
    </row>
    <row r="180" spans="1:106" ht="13.5" thickBot="1">
      <c r="A180" s="49" t="s">
        <v>588</v>
      </c>
      <c r="B180" s="50" t="s">
        <v>588</v>
      </c>
      <c r="C180" s="58" t="s">
        <v>271</v>
      </c>
      <c r="D180" s="110" t="s">
        <v>272</v>
      </c>
      <c r="E180" s="100">
        <v>11</v>
      </c>
      <c r="F180" s="62">
        <v>8521000</v>
      </c>
      <c r="G180" s="100">
        <v>0</v>
      </c>
      <c r="H180" s="52" t="s">
        <v>588</v>
      </c>
      <c r="I180" s="73" t="s">
        <v>619</v>
      </c>
      <c r="J180" s="74" t="s">
        <v>620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5"/>
    </row>
    <row r="181" spans="1:106" ht="13.5" thickBot="1">
      <c r="A181" s="156" t="s">
        <v>613</v>
      </c>
      <c r="B181" s="157"/>
      <c r="C181" s="157"/>
      <c r="D181" s="158"/>
      <c r="E181" s="109">
        <f>SUM(E130:E180)</f>
        <v>979</v>
      </c>
      <c r="F181" s="108">
        <f>SUM(F130:F180)</f>
        <v>600059000</v>
      </c>
      <c r="G181" s="109">
        <f>SUM(G130:G180)</f>
        <v>770</v>
      </c>
      <c r="H181" s="108">
        <f>SUM(H130:H180)</f>
        <v>432742000</v>
      </c>
      <c r="I181" s="124">
        <f>(G181-E181)/E181</f>
        <v>-0.21348314606741572</v>
      </c>
      <c r="J181" s="75">
        <f>(H181-F181)/F181</f>
        <v>-0.27883424796561673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5"/>
    </row>
    <row r="182" spans="1:106" ht="13.5" thickBot="1">
      <c r="A182" s="159" t="s">
        <v>540</v>
      </c>
      <c r="B182" s="160"/>
      <c r="C182" s="160"/>
      <c r="D182" s="160"/>
      <c r="E182" s="160"/>
      <c r="F182" s="160"/>
      <c r="G182" s="160"/>
      <c r="H182" s="1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5"/>
    </row>
    <row r="183" spans="1:106" ht="12.75">
      <c r="A183" s="36">
        <v>18</v>
      </c>
      <c r="B183" s="57">
        <v>1</v>
      </c>
      <c r="C183" s="57" t="s">
        <v>326</v>
      </c>
      <c r="D183" s="96" t="s">
        <v>327</v>
      </c>
      <c r="E183" s="99">
        <v>75</v>
      </c>
      <c r="F183" s="101">
        <v>51608000</v>
      </c>
      <c r="G183" s="99">
        <v>54</v>
      </c>
      <c r="H183" s="39">
        <v>39550000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5"/>
    </row>
    <row r="184" spans="1:106" ht="12.75">
      <c r="A184" s="44">
        <v>24</v>
      </c>
      <c r="B184" s="45">
        <v>2</v>
      </c>
      <c r="C184" s="45" t="s">
        <v>290</v>
      </c>
      <c r="D184" s="97" t="s">
        <v>291</v>
      </c>
      <c r="E184" s="9">
        <v>53</v>
      </c>
      <c r="F184" s="102">
        <v>52271000</v>
      </c>
      <c r="G184" s="9">
        <v>35</v>
      </c>
      <c r="H184" s="43">
        <v>39167000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5"/>
    </row>
    <row r="185" spans="1:106" ht="12.75">
      <c r="A185" s="44">
        <v>36</v>
      </c>
      <c r="B185" s="45">
        <v>3</v>
      </c>
      <c r="C185" s="45" t="s">
        <v>328</v>
      </c>
      <c r="D185" s="97" t="s">
        <v>329</v>
      </c>
      <c r="E185" s="9">
        <v>43</v>
      </c>
      <c r="F185" s="102">
        <v>40347000</v>
      </c>
      <c r="G185" s="9">
        <v>26</v>
      </c>
      <c r="H185" s="43">
        <v>19878000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25"/>
    </row>
    <row r="186" spans="1:106" ht="12.75">
      <c r="A186" s="40">
        <v>40</v>
      </c>
      <c r="B186" s="45">
        <v>4</v>
      </c>
      <c r="C186" s="45" t="s">
        <v>520</v>
      </c>
      <c r="D186" s="97" t="s">
        <v>521</v>
      </c>
      <c r="E186" s="9">
        <v>36</v>
      </c>
      <c r="F186" s="102">
        <v>23738000</v>
      </c>
      <c r="G186" s="9">
        <v>24</v>
      </c>
      <c r="H186" s="43">
        <v>26085000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5"/>
    </row>
    <row r="187" spans="1:106" ht="12.75">
      <c r="A187" s="40">
        <v>50</v>
      </c>
      <c r="B187" s="45">
        <v>5</v>
      </c>
      <c r="C187" s="45" t="s">
        <v>330</v>
      </c>
      <c r="D187" s="97" t="s">
        <v>502</v>
      </c>
      <c r="E187" s="9">
        <v>18</v>
      </c>
      <c r="F187" s="102">
        <v>17780000</v>
      </c>
      <c r="G187" s="9">
        <v>20</v>
      </c>
      <c r="H187" s="43">
        <v>22157000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5"/>
    </row>
    <row r="188" spans="1:106" ht="12.75">
      <c r="A188" s="44">
        <v>54</v>
      </c>
      <c r="B188" s="45">
        <v>6</v>
      </c>
      <c r="C188" s="45" t="s">
        <v>318</v>
      </c>
      <c r="D188" s="97" t="s">
        <v>319</v>
      </c>
      <c r="E188" s="9">
        <v>25</v>
      </c>
      <c r="F188" s="102">
        <v>11678000</v>
      </c>
      <c r="G188" s="9">
        <v>18</v>
      </c>
      <c r="H188" s="43">
        <v>9998000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5"/>
    </row>
    <row r="189" spans="1:106" ht="12.75">
      <c r="A189" s="40">
        <v>59</v>
      </c>
      <c r="B189" s="45">
        <v>7</v>
      </c>
      <c r="C189" s="45" t="s">
        <v>277</v>
      </c>
      <c r="D189" s="97" t="s">
        <v>278</v>
      </c>
      <c r="E189" s="9">
        <v>25</v>
      </c>
      <c r="F189" s="102">
        <v>21878000</v>
      </c>
      <c r="G189" s="9">
        <v>16</v>
      </c>
      <c r="H189" s="43">
        <v>12731000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5"/>
    </row>
    <row r="190" spans="1:106" ht="12.75">
      <c r="A190" s="40">
        <v>77</v>
      </c>
      <c r="B190" s="45">
        <v>8</v>
      </c>
      <c r="C190" s="45" t="s">
        <v>298</v>
      </c>
      <c r="D190" s="97" t="s">
        <v>627</v>
      </c>
      <c r="E190" s="9">
        <v>14</v>
      </c>
      <c r="F190" s="102">
        <v>8940000</v>
      </c>
      <c r="G190" s="9">
        <v>11</v>
      </c>
      <c r="H190" s="43">
        <v>10487000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5"/>
    </row>
    <row r="191" spans="1:106" ht="12.75">
      <c r="A191" s="44">
        <v>78</v>
      </c>
      <c r="B191" s="45">
        <v>9</v>
      </c>
      <c r="C191" s="45" t="s">
        <v>292</v>
      </c>
      <c r="D191" s="97" t="s">
        <v>293</v>
      </c>
      <c r="E191" s="9">
        <v>11</v>
      </c>
      <c r="F191" s="102">
        <v>6709000</v>
      </c>
      <c r="G191" s="9">
        <v>11</v>
      </c>
      <c r="H191" s="43">
        <v>10088000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5"/>
    </row>
    <row r="192" spans="1:106" ht="12.75">
      <c r="A192" s="44">
        <v>96</v>
      </c>
      <c r="B192" s="45">
        <v>10</v>
      </c>
      <c r="C192" s="45" t="s">
        <v>311</v>
      </c>
      <c r="D192" s="97" t="s">
        <v>312</v>
      </c>
      <c r="E192" s="9">
        <v>12</v>
      </c>
      <c r="F192" s="102">
        <v>13088000</v>
      </c>
      <c r="G192" s="9">
        <v>8</v>
      </c>
      <c r="H192" s="43">
        <v>5217000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5"/>
    </row>
    <row r="193" spans="1:106" ht="12.75">
      <c r="A193" s="44">
        <v>114</v>
      </c>
      <c r="B193" s="45">
        <v>11</v>
      </c>
      <c r="C193" s="45" t="s">
        <v>284</v>
      </c>
      <c r="D193" s="97" t="s">
        <v>285</v>
      </c>
      <c r="E193" s="9">
        <v>2</v>
      </c>
      <c r="F193" s="102">
        <v>520000</v>
      </c>
      <c r="G193" s="9">
        <v>6</v>
      </c>
      <c r="H193" s="43">
        <v>11037000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5"/>
    </row>
    <row r="194" spans="1:106" ht="12.75">
      <c r="A194" s="40">
        <v>124</v>
      </c>
      <c r="B194" s="45">
        <v>12</v>
      </c>
      <c r="C194" s="45" t="s">
        <v>324</v>
      </c>
      <c r="D194" s="97" t="s">
        <v>325</v>
      </c>
      <c r="E194" s="9">
        <v>13</v>
      </c>
      <c r="F194" s="102">
        <v>9331000</v>
      </c>
      <c r="G194" s="9">
        <v>6</v>
      </c>
      <c r="H194" s="43">
        <v>1769000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5"/>
    </row>
    <row r="195" spans="1:106" ht="12.75">
      <c r="A195" s="40">
        <v>133</v>
      </c>
      <c r="B195" s="45">
        <v>13</v>
      </c>
      <c r="C195" s="45" t="s">
        <v>296</v>
      </c>
      <c r="D195" s="97" t="s">
        <v>297</v>
      </c>
      <c r="E195" s="9">
        <v>5</v>
      </c>
      <c r="F195" s="102">
        <v>5144000</v>
      </c>
      <c r="G195" s="9">
        <v>5</v>
      </c>
      <c r="H195" s="43">
        <v>4282000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5"/>
    </row>
    <row r="196" spans="1:106" ht="12.75">
      <c r="A196" s="40">
        <v>151</v>
      </c>
      <c r="B196" s="45">
        <v>14</v>
      </c>
      <c r="C196" s="45" t="s">
        <v>316</v>
      </c>
      <c r="D196" s="97" t="s">
        <v>317</v>
      </c>
      <c r="E196" s="9">
        <v>12</v>
      </c>
      <c r="F196" s="102">
        <v>7762000</v>
      </c>
      <c r="G196" s="9">
        <v>4</v>
      </c>
      <c r="H196" s="43">
        <v>1406000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25"/>
    </row>
    <row r="197" spans="1:106" ht="12.75">
      <c r="A197" s="40">
        <v>152</v>
      </c>
      <c r="B197" s="45">
        <v>15</v>
      </c>
      <c r="C197" s="45" t="s">
        <v>320</v>
      </c>
      <c r="D197" s="97" t="s">
        <v>515</v>
      </c>
      <c r="E197" s="9">
        <v>8</v>
      </c>
      <c r="F197" s="102">
        <v>12836000</v>
      </c>
      <c r="G197" s="9">
        <v>4</v>
      </c>
      <c r="H197" s="43">
        <v>1115000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5"/>
    </row>
    <row r="198" spans="1:106" ht="12.75">
      <c r="A198" s="44">
        <v>155</v>
      </c>
      <c r="B198" s="45">
        <v>16</v>
      </c>
      <c r="C198" s="45" t="s">
        <v>500</v>
      </c>
      <c r="D198" s="97" t="s">
        <v>501</v>
      </c>
      <c r="E198" s="9">
        <v>2</v>
      </c>
      <c r="F198" s="102">
        <v>479000</v>
      </c>
      <c r="G198" s="9">
        <v>3</v>
      </c>
      <c r="H198" s="43">
        <v>3997000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5"/>
    </row>
    <row r="199" spans="1:106" ht="12.75">
      <c r="A199" s="40">
        <v>156</v>
      </c>
      <c r="B199" s="45">
        <v>17</v>
      </c>
      <c r="C199" s="45" t="s">
        <v>303</v>
      </c>
      <c r="D199" s="97" t="s">
        <v>304</v>
      </c>
      <c r="E199" s="9">
        <v>6</v>
      </c>
      <c r="F199" s="103">
        <v>2299000</v>
      </c>
      <c r="G199" s="9">
        <v>3</v>
      </c>
      <c r="H199" s="47">
        <v>3658000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5"/>
    </row>
    <row r="200" spans="1:106" ht="12.75">
      <c r="A200" s="40">
        <v>161</v>
      </c>
      <c r="B200" s="45">
        <v>18</v>
      </c>
      <c r="C200" s="45" t="s">
        <v>323</v>
      </c>
      <c r="D200" s="97" t="s">
        <v>554</v>
      </c>
      <c r="E200" s="9">
        <v>1</v>
      </c>
      <c r="F200" s="103">
        <v>712000</v>
      </c>
      <c r="G200" s="9">
        <v>3</v>
      </c>
      <c r="H200" s="47">
        <v>2355000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5"/>
    </row>
    <row r="201" spans="1:106" ht="12.75">
      <c r="A201" s="40">
        <v>163</v>
      </c>
      <c r="B201" s="45">
        <v>19</v>
      </c>
      <c r="C201" s="45" t="s">
        <v>305</v>
      </c>
      <c r="D201" s="97" t="s">
        <v>306</v>
      </c>
      <c r="E201" s="9">
        <v>2</v>
      </c>
      <c r="F201" s="103">
        <v>582000</v>
      </c>
      <c r="G201" s="9">
        <v>3</v>
      </c>
      <c r="H201" s="47">
        <v>1962000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5"/>
    </row>
    <row r="202" spans="1:106" ht="12.75">
      <c r="A202" s="40">
        <v>166</v>
      </c>
      <c r="B202" s="45">
        <v>20</v>
      </c>
      <c r="C202" s="45" t="s">
        <v>299</v>
      </c>
      <c r="D202" s="97" t="s">
        <v>300</v>
      </c>
      <c r="E202" s="9">
        <v>1</v>
      </c>
      <c r="F202" s="102">
        <v>255000</v>
      </c>
      <c r="G202" s="9">
        <v>3</v>
      </c>
      <c r="H202" s="43">
        <v>1595000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5"/>
    </row>
    <row r="203" spans="1:106" ht="12.75">
      <c r="A203" s="40">
        <v>176</v>
      </c>
      <c r="B203" s="45">
        <v>21</v>
      </c>
      <c r="C203" s="45" t="s">
        <v>313</v>
      </c>
      <c r="D203" s="97" t="s">
        <v>561</v>
      </c>
      <c r="E203" s="9">
        <v>1</v>
      </c>
      <c r="F203" s="103">
        <v>123000</v>
      </c>
      <c r="G203" s="9">
        <v>2</v>
      </c>
      <c r="H203" s="47">
        <v>3530000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5"/>
    </row>
    <row r="204" spans="1:106" ht="15" customHeight="1">
      <c r="A204" s="40">
        <v>178</v>
      </c>
      <c r="B204" s="45">
        <v>22</v>
      </c>
      <c r="C204" s="45" t="s">
        <v>288</v>
      </c>
      <c r="D204" s="97" t="s">
        <v>289</v>
      </c>
      <c r="E204" s="9">
        <v>2</v>
      </c>
      <c r="F204" s="102">
        <v>3156000</v>
      </c>
      <c r="G204" s="9">
        <v>2</v>
      </c>
      <c r="H204" s="43">
        <v>3076000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5"/>
    </row>
    <row r="205" spans="1:106" ht="12.75">
      <c r="A205" s="40">
        <v>183</v>
      </c>
      <c r="B205" s="45">
        <v>23</v>
      </c>
      <c r="C205" s="4" t="s">
        <v>276</v>
      </c>
      <c r="D205" s="98" t="s">
        <v>571</v>
      </c>
      <c r="E205" s="9">
        <v>1</v>
      </c>
      <c r="F205" s="102">
        <v>488000</v>
      </c>
      <c r="G205" s="9">
        <v>2</v>
      </c>
      <c r="H205" s="43">
        <v>1733000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5"/>
    </row>
    <row r="206" spans="1:106" ht="12.75">
      <c r="A206" s="40">
        <v>185</v>
      </c>
      <c r="B206" s="45">
        <v>24</v>
      </c>
      <c r="C206" s="45" t="s">
        <v>283</v>
      </c>
      <c r="D206" s="97" t="s">
        <v>583</v>
      </c>
      <c r="E206" s="9">
        <v>2</v>
      </c>
      <c r="F206" s="102">
        <v>934000</v>
      </c>
      <c r="G206" s="9">
        <v>2</v>
      </c>
      <c r="H206" s="43">
        <v>1496000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5"/>
    </row>
    <row r="207" spans="1:106" ht="12.75">
      <c r="A207" s="40">
        <v>187</v>
      </c>
      <c r="B207" s="45">
        <v>25</v>
      </c>
      <c r="C207" s="45" t="s">
        <v>279</v>
      </c>
      <c r="D207" s="97" t="s">
        <v>280</v>
      </c>
      <c r="E207" s="9">
        <v>5</v>
      </c>
      <c r="F207" s="103">
        <v>2541000</v>
      </c>
      <c r="G207" s="9">
        <v>2</v>
      </c>
      <c r="H207" s="47">
        <v>1397000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5"/>
    </row>
    <row r="208" spans="1:106" ht="12.75">
      <c r="A208" s="44">
        <v>198</v>
      </c>
      <c r="B208" s="45">
        <v>26</v>
      </c>
      <c r="C208" s="45" t="s">
        <v>286</v>
      </c>
      <c r="D208" s="97" t="s">
        <v>287</v>
      </c>
      <c r="E208" s="9">
        <v>3</v>
      </c>
      <c r="F208" s="103">
        <v>2363000</v>
      </c>
      <c r="G208" s="9">
        <v>1</v>
      </c>
      <c r="H208" s="47">
        <v>1587000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5"/>
    </row>
    <row r="209" spans="1:106" ht="12.75">
      <c r="A209" s="40">
        <v>202</v>
      </c>
      <c r="B209" s="45">
        <v>27</v>
      </c>
      <c r="C209" s="45" t="s">
        <v>321</v>
      </c>
      <c r="D209" s="97" t="s">
        <v>322</v>
      </c>
      <c r="E209" s="9">
        <v>1</v>
      </c>
      <c r="F209" s="103">
        <v>4411000</v>
      </c>
      <c r="G209" s="9">
        <v>1</v>
      </c>
      <c r="H209" s="47">
        <v>865000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5"/>
    </row>
    <row r="210" spans="1:106" ht="12.75">
      <c r="A210" s="40">
        <v>210</v>
      </c>
      <c r="B210" s="45">
        <v>28</v>
      </c>
      <c r="C210" s="45" t="s">
        <v>309</v>
      </c>
      <c r="D210" s="97" t="s">
        <v>310</v>
      </c>
      <c r="E210" s="9">
        <v>0</v>
      </c>
      <c r="F210" s="103" t="s">
        <v>588</v>
      </c>
      <c r="G210" s="9">
        <v>1</v>
      </c>
      <c r="H210" s="47">
        <v>619000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5"/>
    </row>
    <row r="211" spans="1:106" ht="12.75">
      <c r="A211" s="48" t="s">
        <v>588</v>
      </c>
      <c r="B211" s="46" t="s">
        <v>588</v>
      </c>
      <c r="C211" s="45" t="s">
        <v>275</v>
      </c>
      <c r="D211" s="97" t="s">
        <v>531</v>
      </c>
      <c r="E211" s="9">
        <v>0</v>
      </c>
      <c r="F211" s="103" t="s">
        <v>588</v>
      </c>
      <c r="G211" s="9">
        <v>0</v>
      </c>
      <c r="H211" s="47" t="s">
        <v>588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5"/>
    </row>
    <row r="212" spans="1:106" ht="12.75">
      <c r="A212" s="48" t="s">
        <v>588</v>
      </c>
      <c r="B212" s="46" t="s">
        <v>588</v>
      </c>
      <c r="C212" s="45" t="s">
        <v>276</v>
      </c>
      <c r="D212" s="97" t="s">
        <v>532</v>
      </c>
      <c r="E212" s="9">
        <v>0</v>
      </c>
      <c r="F212" s="103" t="s">
        <v>588</v>
      </c>
      <c r="G212" s="9">
        <v>0</v>
      </c>
      <c r="H212" s="47" t="s">
        <v>588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5"/>
    </row>
    <row r="213" spans="1:106" ht="12.75">
      <c r="A213" s="48" t="s">
        <v>588</v>
      </c>
      <c r="B213" s="46" t="s">
        <v>588</v>
      </c>
      <c r="C213" s="45" t="s">
        <v>281</v>
      </c>
      <c r="D213" s="97" t="s">
        <v>282</v>
      </c>
      <c r="E213" s="9">
        <v>0</v>
      </c>
      <c r="F213" s="103" t="s">
        <v>588</v>
      </c>
      <c r="G213" s="9">
        <v>0</v>
      </c>
      <c r="H213" s="47" t="s">
        <v>588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5"/>
    </row>
    <row r="214" spans="1:106" ht="12.75">
      <c r="A214" s="48" t="s">
        <v>588</v>
      </c>
      <c r="B214" s="46" t="s">
        <v>588</v>
      </c>
      <c r="C214" s="45" t="s">
        <v>283</v>
      </c>
      <c r="D214" s="97" t="s">
        <v>565</v>
      </c>
      <c r="E214" s="9">
        <v>0</v>
      </c>
      <c r="F214" s="103" t="s">
        <v>588</v>
      </c>
      <c r="G214" s="9">
        <v>0</v>
      </c>
      <c r="H214" s="47" t="s">
        <v>588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5"/>
    </row>
    <row r="215" spans="1:106" ht="12.75">
      <c r="A215" s="48" t="s">
        <v>588</v>
      </c>
      <c r="B215" s="46" t="s">
        <v>588</v>
      </c>
      <c r="C215" s="45" t="s">
        <v>294</v>
      </c>
      <c r="D215" s="97" t="s">
        <v>295</v>
      </c>
      <c r="E215" s="9">
        <v>5</v>
      </c>
      <c r="F215" s="102">
        <v>4685000</v>
      </c>
      <c r="G215" s="9">
        <v>0</v>
      </c>
      <c r="H215" s="47" t="s">
        <v>588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5"/>
    </row>
    <row r="216" spans="1:106" ht="12.75">
      <c r="A216" s="48" t="s">
        <v>588</v>
      </c>
      <c r="B216" s="46" t="s">
        <v>588</v>
      </c>
      <c r="C216" s="45" t="s">
        <v>301</v>
      </c>
      <c r="D216" s="97" t="s">
        <v>302</v>
      </c>
      <c r="E216" s="9">
        <v>1</v>
      </c>
      <c r="F216" s="102">
        <v>415000</v>
      </c>
      <c r="G216" s="9">
        <v>0</v>
      </c>
      <c r="H216" s="47" t="s">
        <v>588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5"/>
    </row>
    <row r="217" spans="1:106" ht="13.5" thickBot="1">
      <c r="A217" s="48" t="s">
        <v>588</v>
      </c>
      <c r="B217" s="46" t="s">
        <v>588</v>
      </c>
      <c r="C217" s="45" t="s">
        <v>307</v>
      </c>
      <c r="D217" s="97" t="s">
        <v>308</v>
      </c>
      <c r="E217" s="9">
        <v>0</v>
      </c>
      <c r="F217" s="103" t="s">
        <v>588</v>
      </c>
      <c r="G217" s="9">
        <v>0</v>
      </c>
      <c r="H217" s="47" t="s">
        <v>588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5"/>
    </row>
    <row r="218" spans="1:106" ht="12.75">
      <c r="A218" s="48" t="s">
        <v>588</v>
      </c>
      <c r="B218" s="46" t="s">
        <v>588</v>
      </c>
      <c r="C218" s="45" t="s">
        <v>314</v>
      </c>
      <c r="D218" s="97" t="s">
        <v>315</v>
      </c>
      <c r="E218" s="9">
        <v>0</v>
      </c>
      <c r="F218" s="103" t="s">
        <v>588</v>
      </c>
      <c r="G218" s="9">
        <v>0</v>
      </c>
      <c r="H218" s="47" t="s">
        <v>588</v>
      </c>
      <c r="I218" s="72" t="s">
        <v>638</v>
      </c>
      <c r="J218" s="122" t="s">
        <v>638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5"/>
    </row>
    <row r="219" spans="1:106" ht="13.5" thickBot="1">
      <c r="A219" s="49" t="s">
        <v>588</v>
      </c>
      <c r="B219" s="50" t="s">
        <v>588</v>
      </c>
      <c r="C219" s="24" t="s">
        <v>601</v>
      </c>
      <c r="D219" s="113" t="s">
        <v>600</v>
      </c>
      <c r="E219" s="100">
        <v>1</v>
      </c>
      <c r="F219" s="114">
        <v>400000</v>
      </c>
      <c r="G219" s="100">
        <v>0</v>
      </c>
      <c r="H219" s="52" t="s">
        <v>588</v>
      </c>
      <c r="I219" s="73" t="s">
        <v>619</v>
      </c>
      <c r="J219" s="74" t="s">
        <v>620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5"/>
    </row>
    <row r="220" spans="1:106" ht="13.5" thickBot="1">
      <c r="A220" s="150" t="s">
        <v>612</v>
      </c>
      <c r="B220" s="151"/>
      <c r="C220" s="151"/>
      <c r="D220" s="152"/>
      <c r="E220" s="80">
        <f>SUM(E183:E219)</f>
        <v>386</v>
      </c>
      <c r="F220" s="93">
        <f>SUM(F183:F219)</f>
        <v>307473000</v>
      </c>
      <c r="G220" s="80">
        <f>SUM(G183:G219)</f>
        <v>276</v>
      </c>
      <c r="H220" s="93">
        <f>SUM(H183:H219)</f>
        <v>242837000</v>
      </c>
      <c r="I220" s="124">
        <f>(G220-E220)/E220</f>
        <v>-0.2849740932642487</v>
      </c>
      <c r="J220" s="75">
        <f>(H220-F220)/F220</f>
        <v>-0.21021683204704153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5"/>
    </row>
    <row r="221" spans="1:106" ht="13.5" thickBot="1">
      <c r="A221" s="144" t="s">
        <v>541</v>
      </c>
      <c r="B221" s="145"/>
      <c r="C221" s="145"/>
      <c r="D221" s="145"/>
      <c r="E221" s="145"/>
      <c r="F221" s="145"/>
      <c r="G221" s="145"/>
      <c r="H221" s="14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5"/>
    </row>
    <row r="222" spans="1:106" ht="12.75">
      <c r="A222" s="36">
        <v>38</v>
      </c>
      <c r="B222" s="57">
        <v>1</v>
      </c>
      <c r="C222" s="57" t="s">
        <v>377</v>
      </c>
      <c r="D222" s="94" t="s">
        <v>378</v>
      </c>
      <c r="E222" s="53">
        <v>23</v>
      </c>
      <c r="F222" s="39">
        <v>15666000</v>
      </c>
      <c r="G222" s="53">
        <v>25</v>
      </c>
      <c r="H222" s="39">
        <v>21295000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5"/>
    </row>
    <row r="223" spans="1:106" ht="12.75">
      <c r="A223" s="44">
        <v>45</v>
      </c>
      <c r="B223" s="45">
        <v>2</v>
      </c>
      <c r="C223" s="45" t="s">
        <v>335</v>
      </c>
      <c r="D223" s="90" t="s">
        <v>336</v>
      </c>
      <c r="E223" s="54">
        <v>21</v>
      </c>
      <c r="F223" s="43">
        <v>9632000</v>
      </c>
      <c r="G223" s="54">
        <v>22</v>
      </c>
      <c r="H223" s="43">
        <v>12199000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5"/>
    </row>
    <row r="224" spans="1:106" ht="12.75">
      <c r="A224" s="40">
        <v>48</v>
      </c>
      <c r="B224" s="45">
        <v>3</v>
      </c>
      <c r="C224" s="45" t="s">
        <v>362</v>
      </c>
      <c r="D224" s="90" t="s">
        <v>363</v>
      </c>
      <c r="E224" s="54">
        <v>39</v>
      </c>
      <c r="F224" s="43">
        <v>27460000</v>
      </c>
      <c r="G224" s="54">
        <v>21</v>
      </c>
      <c r="H224" s="43">
        <v>17457000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5"/>
    </row>
    <row r="225" spans="1:106" ht="12.75">
      <c r="A225" s="40">
        <v>57</v>
      </c>
      <c r="B225" s="45">
        <v>4</v>
      </c>
      <c r="C225" s="45" t="s">
        <v>341</v>
      </c>
      <c r="D225" s="90" t="s">
        <v>342</v>
      </c>
      <c r="E225" s="54">
        <v>23</v>
      </c>
      <c r="F225" s="43">
        <v>10252000</v>
      </c>
      <c r="G225" s="54">
        <v>17</v>
      </c>
      <c r="H225" s="43">
        <v>6244000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5"/>
    </row>
    <row r="226" spans="1:106" ht="12.75">
      <c r="A226" s="40">
        <v>71</v>
      </c>
      <c r="B226" s="45">
        <v>5</v>
      </c>
      <c r="C226" s="45" t="s">
        <v>375</v>
      </c>
      <c r="D226" s="90" t="s">
        <v>376</v>
      </c>
      <c r="E226" s="54">
        <v>14</v>
      </c>
      <c r="F226" s="43">
        <v>5780000</v>
      </c>
      <c r="G226" s="54">
        <v>13</v>
      </c>
      <c r="H226" s="43">
        <v>6095000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5"/>
    </row>
    <row r="227" spans="1:106" ht="12.75">
      <c r="A227" s="40">
        <v>79</v>
      </c>
      <c r="B227" s="45">
        <v>6</v>
      </c>
      <c r="C227" s="45" t="s">
        <v>343</v>
      </c>
      <c r="D227" s="90" t="s">
        <v>344</v>
      </c>
      <c r="E227" s="54">
        <v>11</v>
      </c>
      <c r="F227" s="43">
        <v>5004000</v>
      </c>
      <c r="G227" s="54">
        <v>11</v>
      </c>
      <c r="H227" s="43">
        <v>9746000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5"/>
    </row>
    <row r="228" spans="1:106" ht="12.75">
      <c r="A228" s="40">
        <v>82</v>
      </c>
      <c r="B228" s="45">
        <v>7</v>
      </c>
      <c r="C228" s="45" t="s">
        <v>339</v>
      </c>
      <c r="D228" s="90" t="s">
        <v>340</v>
      </c>
      <c r="E228" s="54">
        <v>12</v>
      </c>
      <c r="F228" s="43">
        <v>5305000</v>
      </c>
      <c r="G228" s="54">
        <v>11</v>
      </c>
      <c r="H228" s="43">
        <v>7888000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5"/>
    </row>
    <row r="229" spans="1:106" ht="12.75">
      <c r="A229" s="40">
        <v>85</v>
      </c>
      <c r="B229" s="45">
        <v>8</v>
      </c>
      <c r="C229" s="45" t="s">
        <v>370</v>
      </c>
      <c r="D229" s="90" t="s">
        <v>564</v>
      </c>
      <c r="E229" s="54">
        <v>11</v>
      </c>
      <c r="F229" s="43">
        <v>14248000</v>
      </c>
      <c r="G229" s="54">
        <v>10</v>
      </c>
      <c r="H229" s="43">
        <v>5991000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5"/>
    </row>
    <row r="230" spans="1:106" ht="12.75">
      <c r="A230" s="44">
        <v>99</v>
      </c>
      <c r="B230" s="45">
        <v>9</v>
      </c>
      <c r="C230" s="45" t="s">
        <v>364</v>
      </c>
      <c r="D230" s="90" t="s">
        <v>365</v>
      </c>
      <c r="E230" s="54">
        <v>12</v>
      </c>
      <c r="F230" s="43">
        <v>2465000</v>
      </c>
      <c r="G230" s="54">
        <v>8</v>
      </c>
      <c r="H230" s="43">
        <v>4569000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5"/>
    </row>
    <row r="231" spans="1:106" ht="12.75">
      <c r="A231" s="40">
        <v>160</v>
      </c>
      <c r="B231" s="45">
        <v>10</v>
      </c>
      <c r="C231" s="45" t="s">
        <v>360</v>
      </c>
      <c r="D231" s="90" t="s">
        <v>361</v>
      </c>
      <c r="E231" s="54">
        <v>3</v>
      </c>
      <c r="F231" s="43">
        <v>1622000</v>
      </c>
      <c r="G231" s="54">
        <v>3</v>
      </c>
      <c r="H231" s="43">
        <v>3034000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5"/>
    </row>
    <row r="232" spans="1:106" ht="12.75">
      <c r="A232" s="44">
        <v>186</v>
      </c>
      <c r="B232" s="45">
        <v>11</v>
      </c>
      <c r="C232" s="45" t="s">
        <v>355</v>
      </c>
      <c r="D232" s="90" t="s">
        <v>632</v>
      </c>
      <c r="E232" s="54">
        <v>5</v>
      </c>
      <c r="F232" s="47">
        <v>1556000</v>
      </c>
      <c r="G232" s="54">
        <v>2</v>
      </c>
      <c r="H232" s="47">
        <v>1439000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5"/>
    </row>
    <row r="233" spans="1:106" ht="12.75">
      <c r="A233" s="44">
        <v>191</v>
      </c>
      <c r="B233" s="45">
        <v>12</v>
      </c>
      <c r="C233" s="45" t="s">
        <v>349</v>
      </c>
      <c r="D233" s="90" t="s">
        <v>350</v>
      </c>
      <c r="E233" s="54">
        <v>5</v>
      </c>
      <c r="F233" s="47">
        <v>1381000</v>
      </c>
      <c r="G233" s="54">
        <v>2</v>
      </c>
      <c r="H233" s="47">
        <v>624000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5"/>
    </row>
    <row r="234" spans="1:106" ht="12.75">
      <c r="A234" s="40">
        <v>197</v>
      </c>
      <c r="B234" s="45">
        <v>13</v>
      </c>
      <c r="C234" s="45" t="s">
        <v>351</v>
      </c>
      <c r="D234" s="90" t="s">
        <v>352</v>
      </c>
      <c r="E234" s="54">
        <v>0</v>
      </c>
      <c r="F234" s="47" t="s">
        <v>588</v>
      </c>
      <c r="G234" s="54">
        <v>1</v>
      </c>
      <c r="H234" s="47">
        <v>1969000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5"/>
    </row>
    <row r="235" spans="1:106" ht="12.75">
      <c r="A235" s="40">
        <v>199</v>
      </c>
      <c r="B235" s="45">
        <v>14</v>
      </c>
      <c r="C235" s="45" t="s">
        <v>373</v>
      </c>
      <c r="D235" s="90" t="s">
        <v>374</v>
      </c>
      <c r="E235" s="54">
        <v>6</v>
      </c>
      <c r="F235" s="43">
        <v>3138000</v>
      </c>
      <c r="G235" s="54">
        <v>1</v>
      </c>
      <c r="H235" s="43">
        <v>1439000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5"/>
    </row>
    <row r="236" spans="1:106" ht="12.75">
      <c r="A236" s="40">
        <v>205</v>
      </c>
      <c r="B236" s="45">
        <v>15</v>
      </c>
      <c r="C236" s="45" t="s">
        <v>584</v>
      </c>
      <c r="D236" s="90" t="s">
        <v>585</v>
      </c>
      <c r="E236" s="54">
        <v>5</v>
      </c>
      <c r="F236" s="43">
        <v>1497000</v>
      </c>
      <c r="G236" s="54">
        <v>1</v>
      </c>
      <c r="H236" s="43">
        <v>820000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5"/>
    </row>
    <row r="237" spans="1:106" ht="12.75">
      <c r="A237" s="40">
        <v>211</v>
      </c>
      <c r="B237" s="45">
        <v>16</v>
      </c>
      <c r="C237" s="45" t="s">
        <v>368</v>
      </c>
      <c r="D237" s="90" t="s">
        <v>369</v>
      </c>
      <c r="E237" s="54">
        <v>1</v>
      </c>
      <c r="F237" s="47">
        <v>962000</v>
      </c>
      <c r="G237" s="54">
        <v>1</v>
      </c>
      <c r="H237" s="47">
        <v>558000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5"/>
    </row>
    <row r="238" spans="1:106" ht="12.75">
      <c r="A238" s="44">
        <v>213</v>
      </c>
      <c r="B238" s="45">
        <v>17</v>
      </c>
      <c r="C238" s="45" t="s">
        <v>353</v>
      </c>
      <c r="D238" s="90" t="s">
        <v>354</v>
      </c>
      <c r="E238" s="54">
        <v>4</v>
      </c>
      <c r="F238" s="47">
        <v>860000</v>
      </c>
      <c r="G238" s="54">
        <v>1</v>
      </c>
      <c r="H238" s="47">
        <v>429000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5"/>
    </row>
    <row r="239" spans="1:106" ht="12.75">
      <c r="A239" s="40">
        <v>214</v>
      </c>
      <c r="B239" s="45">
        <v>18</v>
      </c>
      <c r="C239" s="45" t="s">
        <v>345</v>
      </c>
      <c r="D239" s="90" t="s">
        <v>346</v>
      </c>
      <c r="E239" s="54">
        <v>4</v>
      </c>
      <c r="F239" s="43">
        <v>2954000</v>
      </c>
      <c r="G239" s="54">
        <v>1</v>
      </c>
      <c r="H239" s="43">
        <v>415000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5"/>
    </row>
    <row r="240" spans="1:106" ht="12.75">
      <c r="A240" s="40">
        <v>219</v>
      </c>
      <c r="B240" s="45">
        <v>19</v>
      </c>
      <c r="C240" s="45" t="s">
        <v>379</v>
      </c>
      <c r="D240" s="90" t="s">
        <v>380</v>
      </c>
      <c r="E240" s="54">
        <v>2</v>
      </c>
      <c r="F240" s="43">
        <v>665000</v>
      </c>
      <c r="G240" s="54">
        <v>1</v>
      </c>
      <c r="H240" s="43">
        <v>279000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5"/>
    </row>
    <row r="241" spans="1:106" ht="12.75">
      <c r="A241" s="44">
        <v>222</v>
      </c>
      <c r="B241" s="45">
        <v>20</v>
      </c>
      <c r="C241" s="45" t="s">
        <v>366</v>
      </c>
      <c r="D241" s="90" t="s">
        <v>367</v>
      </c>
      <c r="E241" s="54">
        <v>6</v>
      </c>
      <c r="F241" s="43">
        <v>4483000</v>
      </c>
      <c r="G241" s="54">
        <v>1</v>
      </c>
      <c r="H241" s="43">
        <v>204000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5"/>
    </row>
    <row r="242" spans="1:106" ht="12.75">
      <c r="A242" s="48" t="s">
        <v>588</v>
      </c>
      <c r="B242" s="46" t="s">
        <v>588</v>
      </c>
      <c r="C242" s="45" t="s">
        <v>331</v>
      </c>
      <c r="D242" s="90" t="s">
        <v>332</v>
      </c>
      <c r="E242" s="54">
        <v>6</v>
      </c>
      <c r="F242" s="43">
        <v>3737000</v>
      </c>
      <c r="G242" s="54">
        <v>0</v>
      </c>
      <c r="H242" s="47" t="s">
        <v>588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5"/>
    </row>
    <row r="243" spans="1:106" ht="12.75">
      <c r="A243" s="48" t="s">
        <v>588</v>
      </c>
      <c r="B243" s="46" t="s">
        <v>588</v>
      </c>
      <c r="C243" s="45" t="s">
        <v>333</v>
      </c>
      <c r="D243" s="90" t="s">
        <v>334</v>
      </c>
      <c r="E243" s="54">
        <v>1</v>
      </c>
      <c r="F243" s="47">
        <v>191000</v>
      </c>
      <c r="G243" s="54">
        <v>0</v>
      </c>
      <c r="H243" s="47" t="s">
        <v>588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5"/>
    </row>
    <row r="244" spans="1:106" ht="12.75">
      <c r="A244" s="48" t="s">
        <v>588</v>
      </c>
      <c r="B244" s="46" t="s">
        <v>588</v>
      </c>
      <c r="C244" s="45" t="s">
        <v>337</v>
      </c>
      <c r="D244" s="90" t="s">
        <v>338</v>
      </c>
      <c r="E244" s="54">
        <v>0</v>
      </c>
      <c r="F244" s="47" t="s">
        <v>588</v>
      </c>
      <c r="G244" s="54">
        <v>0</v>
      </c>
      <c r="H244" s="47" t="s">
        <v>588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5"/>
    </row>
    <row r="245" spans="1:106" ht="12.75">
      <c r="A245" s="48" t="s">
        <v>588</v>
      </c>
      <c r="B245" s="46" t="s">
        <v>588</v>
      </c>
      <c r="C245" s="45" t="s">
        <v>347</v>
      </c>
      <c r="D245" s="90" t="s">
        <v>348</v>
      </c>
      <c r="E245" s="54">
        <v>0</v>
      </c>
      <c r="F245" s="47" t="s">
        <v>588</v>
      </c>
      <c r="G245" s="54">
        <v>0</v>
      </c>
      <c r="H245" s="47" t="s">
        <v>588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5"/>
    </row>
    <row r="246" spans="1:106" ht="13.5" thickBot="1">
      <c r="A246" s="48" t="s">
        <v>588</v>
      </c>
      <c r="B246" s="46" t="s">
        <v>588</v>
      </c>
      <c r="C246" s="45" t="s">
        <v>356</v>
      </c>
      <c r="D246" s="90" t="s">
        <v>357</v>
      </c>
      <c r="E246" s="54">
        <v>2</v>
      </c>
      <c r="F246" s="47">
        <v>408000</v>
      </c>
      <c r="G246" s="54">
        <v>0</v>
      </c>
      <c r="H246" s="47" t="s">
        <v>588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5"/>
    </row>
    <row r="247" spans="1:106" ht="12.75">
      <c r="A247" s="48" t="s">
        <v>588</v>
      </c>
      <c r="B247" s="46" t="s">
        <v>588</v>
      </c>
      <c r="C247" s="45" t="s">
        <v>358</v>
      </c>
      <c r="D247" s="90" t="s">
        <v>359</v>
      </c>
      <c r="E247" s="54">
        <v>0</v>
      </c>
      <c r="F247" s="47" t="s">
        <v>588</v>
      </c>
      <c r="G247" s="54">
        <v>0</v>
      </c>
      <c r="H247" s="47" t="s">
        <v>588</v>
      </c>
      <c r="I247" s="72" t="s">
        <v>638</v>
      </c>
      <c r="J247" s="122" t="s">
        <v>638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5"/>
    </row>
    <row r="248" spans="1:106" ht="13.5" thickBot="1">
      <c r="A248" s="70" t="s">
        <v>588</v>
      </c>
      <c r="B248" s="71" t="s">
        <v>588</v>
      </c>
      <c r="C248" s="68" t="s">
        <v>371</v>
      </c>
      <c r="D248" s="111" t="s">
        <v>372</v>
      </c>
      <c r="E248" s="67">
        <v>0</v>
      </c>
      <c r="F248" s="66" t="s">
        <v>588</v>
      </c>
      <c r="G248" s="67">
        <v>0</v>
      </c>
      <c r="H248" s="66" t="s">
        <v>588</v>
      </c>
      <c r="I248" s="73" t="s">
        <v>619</v>
      </c>
      <c r="J248" s="74" t="s">
        <v>620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5"/>
    </row>
    <row r="249" spans="1:106" ht="13.5" thickBot="1">
      <c r="A249" s="147" t="s">
        <v>611</v>
      </c>
      <c r="B249" s="148"/>
      <c r="C249" s="148"/>
      <c r="D249" s="149"/>
      <c r="E249" s="109">
        <f>SUM(E222:E248)</f>
        <v>216</v>
      </c>
      <c r="F249" s="108">
        <f>SUM(F222:F248)</f>
        <v>119266000</v>
      </c>
      <c r="G249" s="109">
        <f>SUM(G222:G248)</f>
        <v>153</v>
      </c>
      <c r="H249" s="108">
        <f>SUM(H222:H248)</f>
        <v>102694000</v>
      </c>
      <c r="I249" s="124">
        <f>(G249-E249)/E249</f>
        <v>-0.2916666666666667</v>
      </c>
      <c r="J249" s="75">
        <f>(H249-F249)/F249</f>
        <v>-0.13894991028457399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5"/>
    </row>
    <row r="250" spans="1:106" ht="13.5" thickBot="1">
      <c r="A250" s="144" t="s">
        <v>542</v>
      </c>
      <c r="B250" s="145"/>
      <c r="C250" s="145"/>
      <c r="D250" s="145"/>
      <c r="E250" s="145"/>
      <c r="F250" s="145"/>
      <c r="G250" s="145"/>
      <c r="H250" s="14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5"/>
    </row>
    <row r="251" spans="1:106" ht="12.75">
      <c r="A251" s="56">
        <v>8</v>
      </c>
      <c r="B251" s="57">
        <v>1</v>
      </c>
      <c r="C251" s="57" t="s">
        <v>384</v>
      </c>
      <c r="D251" s="94" t="s">
        <v>385</v>
      </c>
      <c r="E251" s="53">
        <v>110</v>
      </c>
      <c r="F251" s="39">
        <v>59055000</v>
      </c>
      <c r="G251" s="53">
        <v>96</v>
      </c>
      <c r="H251" s="39">
        <v>76188000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5"/>
    </row>
    <row r="252" spans="1:106" ht="12.75">
      <c r="A252" s="44">
        <v>9</v>
      </c>
      <c r="B252" s="4">
        <v>2</v>
      </c>
      <c r="C252" s="45" t="s">
        <v>402</v>
      </c>
      <c r="D252" s="90" t="s">
        <v>533</v>
      </c>
      <c r="E252" s="54">
        <v>120</v>
      </c>
      <c r="F252" s="43">
        <v>74134000</v>
      </c>
      <c r="G252" s="54">
        <v>84</v>
      </c>
      <c r="H252" s="43">
        <v>55328000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5"/>
    </row>
    <row r="253" spans="1:106" ht="12.75">
      <c r="A253" s="44">
        <v>29</v>
      </c>
      <c r="B253" s="45">
        <v>3</v>
      </c>
      <c r="C253" s="45" t="s">
        <v>386</v>
      </c>
      <c r="D253" s="90" t="s">
        <v>387</v>
      </c>
      <c r="E253" s="54">
        <v>33</v>
      </c>
      <c r="F253" s="43">
        <v>20787000</v>
      </c>
      <c r="G253" s="54">
        <v>31</v>
      </c>
      <c r="H253" s="43">
        <v>10910000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5"/>
    </row>
    <row r="254" spans="1:106" ht="12.75">
      <c r="A254" s="40">
        <v>61</v>
      </c>
      <c r="B254" s="45">
        <v>4</v>
      </c>
      <c r="C254" s="45" t="s">
        <v>401</v>
      </c>
      <c r="D254" s="90" t="s">
        <v>503</v>
      </c>
      <c r="E254" s="54">
        <v>20</v>
      </c>
      <c r="F254" s="43">
        <v>11782000</v>
      </c>
      <c r="G254" s="54">
        <v>15</v>
      </c>
      <c r="H254" s="43">
        <v>22583000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5"/>
    </row>
    <row r="255" spans="1:106" ht="12.75">
      <c r="A255" s="40">
        <v>68</v>
      </c>
      <c r="B255" s="4">
        <v>5</v>
      </c>
      <c r="C255" s="45" t="s">
        <v>388</v>
      </c>
      <c r="D255" s="90" t="s">
        <v>389</v>
      </c>
      <c r="E255" s="54">
        <v>28</v>
      </c>
      <c r="F255" s="43">
        <v>24414000</v>
      </c>
      <c r="G255" s="54">
        <v>14</v>
      </c>
      <c r="H255" s="43">
        <v>11212000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5"/>
    </row>
    <row r="256" spans="1:106" ht="12.75">
      <c r="A256" s="40">
        <v>91</v>
      </c>
      <c r="B256" s="45">
        <v>6</v>
      </c>
      <c r="C256" s="45" t="s">
        <v>381</v>
      </c>
      <c r="D256" s="90" t="s">
        <v>382</v>
      </c>
      <c r="E256" s="54">
        <v>17</v>
      </c>
      <c r="F256" s="43">
        <v>10360000</v>
      </c>
      <c r="G256" s="54">
        <v>9</v>
      </c>
      <c r="H256" s="43">
        <v>5842000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5"/>
    </row>
    <row r="257" spans="1:106" ht="12.75">
      <c r="A257" s="40">
        <v>93</v>
      </c>
      <c r="B257" s="45">
        <v>7</v>
      </c>
      <c r="C257" s="45" t="s">
        <v>405</v>
      </c>
      <c r="D257" s="90" t="s">
        <v>406</v>
      </c>
      <c r="E257" s="54">
        <v>14</v>
      </c>
      <c r="F257" s="43">
        <v>9307000</v>
      </c>
      <c r="G257" s="54">
        <v>8</v>
      </c>
      <c r="H257" s="43">
        <v>9090000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5"/>
    </row>
    <row r="258" spans="1:106" ht="12.75">
      <c r="A258" s="40">
        <v>94</v>
      </c>
      <c r="B258" s="4">
        <v>8</v>
      </c>
      <c r="C258" s="45" t="s">
        <v>591</v>
      </c>
      <c r="D258" s="90" t="s">
        <v>592</v>
      </c>
      <c r="E258" s="54">
        <v>2</v>
      </c>
      <c r="F258" s="43">
        <v>504000</v>
      </c>
      <c r="G258" s="54">
        <v>8</v>
      </c>
      <c r="H258" s="43">
        <v>8758000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5"/>
    </row>
    <row r="259" spans="1:106" ht="12.75">
      <c r="A259" s="40">
        <v>98</v>
      </c>
      <c r="B259" s="45">
        <v>9</v>
      </c>
      <c r="C259" s="45" t="s">
        <v>510</v>
      </c>
      <c r="D259" s="90" t="s">
        <v>512</v>
      </c>
      <c r="E259" s="54">
        <v>10</v>
      </c>
      <c r="F259" s="43">
        <v>4743000</v>
      </c>
      <c r="G259" s="54">
        <v>8</v>
      </c>
      <c r="H259" s="43">
        <v>4596000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5"/>
    </row>
    <row r="260" spans="1:106" ht="12.75">
      <c r="A260" s="40">
        <v>125</v>
      </c>
      <c r="B260" s="45">
        <v>10</v>
      </c>
      <c r="C260" s="45" t="s">
        <v>390</v>
      </c>
      <c r="D260" s="90" t="s">
        <v>391</v>
      </c>
      <c r="E260" s="54">
        <v>7</v>
      </c>
      <c r="F260" s="43">
        <v>2915000</v>
      </c>
      <c r="G260" s="54">
        <v>6</v>
      </c>
      <c r="H260" s="43">
        <v>1723000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5"/>
    </row>
    <row r="261" spans="1:106" ht="12.75">
      <c r="A261" s="44">
        <v>132</v>
      </c>
      <c r="B261" s="4">
        <v>11</v>
      </c>
      <c r="C261" s="45" t="s">
        <v>399</v>
      </c>
      <c r="D261" s="90" t="s">
        <v>400</v>
      </c>
      <c r="E261" s="54">
        <v>9</v>
      </c>
      <c r="F261" s="43">
        <v>5905000</v>
      </c>
      <c r="G261" s="54">
        <v>5</v>
      </c>
      <c r="H261" s="43">
        <v>4611000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5"/>
    </row>
    <row r="262" spans="1:106" ht="12.75">
      <c r="A262" s="44">
        <v>135</v>
      </c>
      <c r="B262" s="45">
        <v>12</v>
      </c>
      <c r="C262" s="45" t="s">
        <v>392</v>
      </c>
      <c r="D262" s="90" t="s">
        <v>393</v>
      </c>
      <c r="E262" s="61">
        <v>8</v>
      </c>
      <c r="F262" s="43">
        <v>4865000</v>
      </c>
      <c r="G262" s="61">
        <v>5</v>
      </c>
      <c r="H262" s="43">
        <v>3295000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5"/>
    </row>
    <row r="263" spans="1:106" ht="12.75">
      <c r="A263" s="40">
        <v>154</v>
      </c>
      <c r="B263" s="45">
        <v>13</v>
      </c>
      <c r="C263" s="45" t="s">
        <v>396</v>
      </c>
      <c r="D263" s="90" t="s">
        <v>397</v>
      </c>
      <c r="E263" s="54">
        <v>8</v>
      </c>
      <c r="F263" s="43">
        <v>6387000</v>
      </c>
      <c r="G263" s="54">
        <v>3</v>
      </c>
      <c r="H263" s="43">
        <v>5128000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5"/>
    </row>
    <row r="264" spans="1:106" ht="12.75">
      <c r="A264" s="44">
        <v>171</v>
      </c>
      <c r="B264" s="4">
        <v>14</v>
      </c>
      <c r="C264" s="45" t="s">
        <v>506</v>
      </c>
      <c r="D264" s="90" t="s">
        <v>507</v>
      </c>
      <c r="E264" s="54">
        <v>6</v>
      </c>
      <c r="F264" s="47">
        <v>8443000</v>
      </c>
      <c r="G264" s="54">
        <v>3</v>
      </c>
      <c r="H264" s="47">
        <v>822000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5"/>
    </row>
    <row r="265" spans="1:106" ht="12.75">
      <c r="A265" s="40">
        <v>192</v>
      </c>
      <c r="B265" s="45">
        <v>15</v>
      </c>
      <c r="C265" s="45" t="s">
        <v>383</v>
      </c>
      <c r="D265" s="90" t="s">
        <v>557</v>
      </c>
      <c r="E265" s="54">
        <v>11</v>
      </c>
      <c r="F265" s="43">
        <v>5415000</v>
      </c>
      <c r="G265" s="54">
        <v>2</v>
      </c>
      <c r="H265" s="43">
        <v>555000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5"/>
    </row>
    <row r="266" spans="1:106" ht="12.75">
      <c r="A266" s="40">
        <v>196</v>
      </c>
      <c r="B266" s="45">
        <v>16</v>
      </c>
      <c r="C266" s="45" t="s">
        <v>394</v>
      </c>
      <c r="D266" s="90" t="s">
        <v>395</v>
      </c>
      <c r="E266" s="54">
        <v>1</v>
      </c>
      <c r="F266" s="47">
        <v>72000</v>
      </c>
      <c r="G266" s="54">
        <v>2</v>
      </c>
      <c r="H266" s="47">
        <v>278000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5"/>
    </row>
    <row r="267" spans="1:106" ht="12.75">
      <c r="A267" s="40">
        <v>201</v>
      </c>
      <c r="B267" s="4">
        <v>17</v>
      </c>
      <c r="C267" s="45" t="s">
        <v>398</v>
      </c>
      <c r="D267" s="90" t="s">
        <v>577</v>
      </c>
      <c r="E267" s="54">
        <v>7</v>
      </c>
      <c r="F267" s="43">
        <v>3364000</v>
      </c>
      <c r="G267" s="54">
        <v>1</v>
      </c>
      <c r="H267" s="43">
        <v>1004000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5"/>
    </row>
    <row r="268" spans="1:106" ht="13.5" thickBot="1">
      <c r="A268" s="48" t="s">
        <v>588</v>
      </c>
      <c r="B268" s="46" t="s">
        <v>588</v>
      </c>
      <c r="C268" s="45" t="s">
        <v>403</v>
      </c>
      <c r="D268" s="90" t="s">
        <v>404</v>
      </c>
      <c r="E268" s="54">
        <v>1</v>
      </c>
      <c r="F268" s="43">
        <v>91000</v>
      </c>
      <c r="G268" s="54">
        <v>0</v>
      </c>
      <c r="H268" s="47" t="s">
        <v>588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5"/>
    </row>
    <row r="269" spans="1:106" ht="12.75">
      <c r="A269" s="48" t="s">
        <v>588</v>
      </c>
      <c r="B269" s="46" t="s">
        <v>588</v>
      </c>
      <c r="C269" s="45" t="s">
        <v>504</v>
      </c>
      <c r="D269" s="90" t="s">
        <v>505</v>
      </c>
      <c r="E269" s="54">
        <v>0</v>
      </c>
      <c r="F269" s="47" t="s">
        <v>588</v>
      </c>
      <c r="G269" s="54">
        <v>0</v>
      </c>
      <c r="H269" s="47" t="s">
        <v>588</v>
      </c>
      <c r="I269" s="72" t="s">
        <v>638</v>
      </c>
      <c r="J269" s="122" t="s">
        <v>638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5"/>
    </row>
    <row r="270" spans="1:106" ht="13.5" thickBot="1">
      <c r="A270" s="70" t="s">
        <v>588</v>
      </c>
      <c r="B270" s="71" t="s">
        <v>588</v>
      </c>
      <c r="C270" s="68" t="s">
        <v>573</v>
      </c>
      <c r="D270" s="111" t="s">
        <v>574</v>
      </c>
      <c r="E270" s="67">
        <v>0</v>
      </c>
      <c r="F270" s="66" t="s">
        <v>588</v>
      </c>
      <c r="G270" s="67">
        <v>0</v>
      </c>
      <c r="H270" s="66" t="s">
        <v>588</v>
      </c>
      <c r="I270" s="73" t="s">
        <v>619</v>
      </c>
      <c r="J270" s="74" t="s">
        <v>620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5"/>
    </row>
    <row r="271" spans="1:106" ht="13.5" thickBot="1">
      <c r="A271" s="147" t="s">
        <v>610</v>
      </c>
      <c r="B271" s="148"/>
      <c r="C271" s="148"/>
      <c r="D271" s="149"/>
      <c r="E271" s="109">
        <f>SUM(E251:E270)</f>
        <v>412</v>
      </c>
      <c r="F271" s="108">
        <f>SUM(F251:F270)</f>
        <v>252543000</v>
      </c>
      <c r="G271" s="109">
        <f>SUM(G251:G270)</f>
        <v>300</v>
      </c>
      <c r="H271" s="108">
        <f>SUM(H251:H270)</f>
        <v>221923000</v>
      </c>
      <c r="I271" s="124">
        <f>(G271-E271)/E271</f>
        <v>-0.27184466019417475</v>
      </c>
      <c r="J271" s="75">
        <f>(H271-F271)/F271</f>
        <v>-0.12124667878341511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5"/>
    </row>
    <row r="272" spans="1:106" ht="13.5" thickBot="1">
      <c r="A272" s="144" t="s">
        <v>543</v>
      </c>
      <c r="B272" s="145"/>
      <c r="C272" s="145"/>
      <c r="D272" s="145"/>
      <c r="E272" s="145"/>
      <c r="F272" s="145"/>
      <c r="G272" s="145"/>
      <c r="H272" s="14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5"/>
    </row>
    <row r="273" spans="1:106" ht="12.75">
      <c r="A273" s="56">
        <v>1</v>
      </c>
      <c r="B273" s="63">
        <v>1</v>
      </c>
      <c r="C273" s="57" t="s">
        <v>411</v>
      </c>
      <c r="D273" s="94" t="s">
        <v>412</v>
      </c>
      <c r="E273" s="53">
        <v>302</v>
      </c>
      <c r="F273" s="39">
        <v>270101000</v>
      </c>
      <c r="G273" s="53">
        <v>205</v>
      </c>
      <c r="H273" s="39">
        <v>177258000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5"/>
    </row>
    <row r="274" spans="1:106" ht="12.75">
      <c r="A274" s="40">
        <v>4</v>
      </c>
      <c r="B274" s="64">
        <v>2</v>
      </c>
      <c r="C274" s="4" t="s">
        <v>454</v>
      </c>
      <c r="D274" s="91" t="s">
        <v>455</v>
      </c>
      <c r="E274" s="54">
        <v>184</v>
      </c>
      <c r="F274" s="43">
        <v>140528000</v>
      </c>
      <c r="G274" s="54">
        <v>118</v>
      </c>
      <c r="H274" s="43">
        <v>115271000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5"/>
    </row>
    <row r="275" spans="1:106" ht="12.75">
      <c r="A275" s="40">
        <v>13</v>
      </c>
      <c r="B275" s="64">
        <v>3</v>
      </c>
      <c r="C275" s="4" t="s">
        <v>449</v>
      </c>
      <c r="D275" s="91" t="s">
        <v>450</v>
      </c>
      <c r="E275" s="54">
        <v>85</v>
      </c>
      <c r="F275" s="43">
        <v>65919000</v>
      </c>
      <c r="G275" s="54">
        <v>69</v>
      </c>
      <c r="H275" s="43">
        <v>40361000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5"/>
    </row>
    <row r="276" spans="1:106" ht="12.75">
      <c r="A276" s="40">
        <v>17</v>
      </c>
      <c r="B276" s="64">
        <v>4</v>
      </c>
      <c r="C276" s="4" t="s">
        <v>417</v>
      </c>
      <c r="D276" s="91" t="s">
        <v>418</v>
      </c>
      <c r="E276" s="54">
        <v>60</v>
      </c>
      <c r="F276" s="43">
        <v>38939000</v>
      </c>
      <c r="G276" s="54">
        <v>55</v>
      </c>
      <c r="H276" s="43">
        <v>44054000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5"/>
    </row>
    <row r="277" spans="1:106" ht="12.75">
      <c r="A277" s="40">
        <v>19</v>
      </c>
      <c r="B277" s="64">
        <v>5</v>
      </c>
      <c r="C277" s="4" t="s">
        <v>453</v>
      </c>
      <c r="D277" s="91" t="s">
        <v>509</v>
      </c>
      <c r="E277" s="54">
        <v>70</v>
      </c>
      <c r="F277" s="43">
        <v>51894000</v>
      </c>
      <c r="G277" s="54">
        <v>49</v>
      </c>
      <c r="H277" s="43">
        <v>37127000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5"/>
    </row>
    <row r="278" spans="1:106" ht="12.75">
      <c r="A278" s="40">
        <v>23</v>
      </c>
      <c r="B278" s="64">
        <v>6</v>
      </c>
      <c r="C278" s="4" t="s">
        <v>434</v>
      </c>
      <c r="D278" s="91" t="s">
        <v>435</v>
      </c>
      <c r="E278" s="54">
        <v>46</v>
      </c>
      <c r="F278" s="43">
        <v>30999000</v>
      </c>
      <c r="G278" s="54">
        <v>37</v>
      </c>
      <c r="H278" s="43">
        <v>22244000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5"/>
    </row>
    <row r="279" spans="1:106" ht="12.75">
      <c r="A279" s="40">
        <v>25</v>
      </c>
      <c r="B279" s="64">
        <v>7</v>
      </c>
      <c r="C279" s="45" t="s">
        <v>605</v>
      </c>
      <c r="D279" s="90" t="s">
        <v>604</v>
      </c>
      <c r="E279" s="54">
        <v>52</v>
      </c>
      <c r="F279" s="43">
        <v>36923000</v>
      </c>
      <c r="G279" s="54">
        <v>34</v>
      </c>
      <c r="H279" s="43">
        <v>26551000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5"/>
    </row>
    <row r="280" spans="1:106" ht="12.75">
      <c r="A280" s="44">
        <v>27</v>
      </c>
      <c r="B280" s="64">
        <v>8</v>
      </c>
      <c r="C280" s="4" t="s">
        <v>451</v>
      </c>
      <c r="D280" s="91" t="s">
        <v>452</v>
      </c>
      <c r="E280" s="54">
        <v>67</v>
      </c>
      <c r="F280" s="47">
        <v>82841000</v>
      </c>
      <c r="G280" s="54">
        <v>32</v>
      </c>
      <c r="H280" s="47">
        <v>55012000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5"/>
    </row>
    <row r="281" spans="1:106" ht="12.75">
      <c r="A281" s="40">
        <v>30</v>
      </c>
      <c r="B281" s="64">
        <v>9</v>
      </c>
      <c r="C281" s="45" t="s">
        <v>407</v>
      </c>
      <c r="D281" s="90" t="s">
        <v>408</v>
      </c>
      <c r="E281" s="54">
        <v>40</v>
      </c>
      <c r="F281" s="43">
        <v>22457000</v>
      </c>
      <c r="G281" s="54">
        <v>29</v>
      </c>
      <c r="H281" s="43">
        <v>12445000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5"/>
    </row>
    <row r="282" spans="1:106" ht="12.75">
      <c r="A282" s="40">
        <v>32</v>
      </c>
      <c r="B282" s="64">
        <v>10</v>
      </c>
      <c r="C282" s="4" t="s">
        <v>428</v>
      </c>
      <c r="D282" s="91" t="s">
        <v>429</v>
      </c>
      <c r="E282" s="54">
        <v>37</v>
      </c>
      <c r="F282" s="43">
        <v>17944000</v>
      </c>
      <c r="G282" s="54">
        <v>28</v>
      </c>
      <c r="H282" s="43">
        <v>10150000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5"/>
    </row>
    <row r="283" spans="1:106" ht="12.75">
      <c r="A283" s="40">
        <v>37</v>
      </c>
      <c r="B283" s="64">
        <v>11</v>
      </c>
      <c r="C283" s="4" t="s">
        <v>423</v>
      </c>
      <c r="D283" s="91" t="s">
        <v>424</v>
      </c>
      <c r="E283" s="54">
        <v>38</v>
      </c>
      <c r="F283" s="43">
        <v>18086000</v>
      </c>
      <c r="G283" s="54">
        <v>26</v>
      </c>
      <c r="H283" s="43">
        <v>19157000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5"/>
    </row>
    <row r="284" spans="1:106" ht="12.75">
      <c r="A284" s="40">
        <v>52</v>
      </c>
      <c r="B284" s="64">
        <v>12</v>
      </c>
      <c r="C284" s="4" t="s">
        <v>448</v>
      </c>
      <c r="D284" s="91" t="s">
        <v>559</v>
      </c>
      <c r="E284" s="54">
        <v>27</v>
      </c>
      <c r="F284" s="43">
        <v>12875000</v>
      </c>
      <c r="G284" s="54">
        <v>19</v>
      </c>
      <c r="H284" s="43">
        <v>17116000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5"/>
    </row>
    <row r="285" spans="1:106" ht="12.75">
      <c r="A285" s="44">
        <v>60</v>
      </c>
      <c r="B285" s="64">
        <v>13</v>
      </c>
      <c r="C285" s="45" t="s">
        <v>409</v>
      </c>
      <c r="D285" s="90" t="s">
        <v>410</v>
      </c>
      <c r="E285" s="54">
        <v>0</v>
      </c>
      <c r="F285" s="47" t="s">
        <v>588</v>
      </c>
      <c r="G285" s="54">
        <v>16</v>
      </c>
      <c r="H285" s="47">
        <v>11837000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5"/>
    </row>
    <row r="286" spans="1:106" ht="12.75">
      <c r="A286" s="44">
        <v>63</v>
      </c>
      <c r="B286" s="64">
        <v>14</v>
      </c>
      <c r="C286" s="4" t="s">
        <v>546</v>
      </c>
      <c r="D286" s="91" t="s">
        <v>547</v>
      </c>
      <c r="E286" s="54">
        <v>19</v>
      </c>
      <c r="F286" s="43">
        <v>15516000</v>
      </c>
      <c r="G286" s="54">
        <v>15</v>
      </c>
      <c r="H286" s="43">
        <v>17469000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5"/>
    </row>
    <row r="287" spans="1:106" ht="12.75">
      <c r="A287" s="44">
        <v>65</v>
      </c>
      <c r="B287" s="64">
        <v>15</v>
      </c>
      <c r="C287" s="45" t="s">
        <v>586</v>
      </c>
      <c r="D287" s="90" t="s">
        <v>587</v>
      </c>
      <c r="E287" s="54">
        <v>32</v>
      </c>
      <c r="F287" s="47">
        <v>22371000</v>
      </c>
      <c r="G287" s="54">
        <v>15</v>
      </c>
      <c r="H287" s="47">
        <v>12293000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5"/>
    </row>
    <row r="288" spans="1:106" ht="12.75">
      <c r="A288" s="40">
        <v>75</v>
      </c>
      <c r="B288" s="64">
        <v>16</v>
      </c>
      <c r="C288" s="4" t="s">
        <v>443</v>
      </c>
      <c r="D288" s="91" t="s">
        <v>444</v>
      </c>
      <c r="E288" s="54">
        <v>17</v>
      </c>
      <c r="F288" s="43">
        <v>15111000</v>
      </c>
      <c r="G288" s="54">
        <v>11</v>
      </c>
      <c r="H288" s="43">
        <v>12216000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5"/>
    </row>
    <row r="289" spans="1:106" ht="12.75">
      <c r="A289" s="44">
        <v>81</v>
      </c>
      <c r="B289" s="64">
        <v>17</v>
      </c>
      <c r="C289" s="4" t="s">
        <v>419</v>
      </c>
      <c r="D289" s="91" t="s">
        <v>420</v>
      </c>
      <c r="E289" s="54">
        <v>16</v>
      </c>
      <c r="F289" s="43">
        <v>8553000</v>
      </c>
      <c r="G289" s="54">
        <v>11</v>
      </c>
      <c r="H289" s="43">
        <v>8214000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5"/>
    </row>
    <row r="290" spans="1:106" ht="12.75">
      <c r="A290" s="44">
        <v>92</v>
      </c>
      <c r="B290" s="64">
        <v>18</v>
      </c>
      <c r="C290" s="4" t="s">
        <v>548</v>
      </c>
      <c r="D290" s="91" t="s">
        <v>551</v>
      </c>
      <c r="E290" s="54">
        <v>16</v>
      </c>
      <c r="F290" s="43">
        <v>10671000</v>
      </c>
      <c r="G290" s="54">
        <v>9</v>
      </c>
      <c r="H290" s="43">
        <v>4155000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5"/>
    </row>
    <row r="291" spans="1:106" ht="12.75">
      <c r="A291" s="44">
        <v>101</v>
      </c>
      <c r="B291" s="64">
        <v>19</v>
      </c>
      <c r="C291" s="4" t="s">
        <v>430</v>
      </c>
      <c r="D291" s="91" t="s">
        <v>431</v>
      </c>
      <c r="E291" s="54">
        <v>9</v>
      </c>
      <c r="F291" s="47">
        <v>5793000</v>
      </c>
      <c r="G291" s="54">
        <v>8</v>
      </c>
      <c r="H291" s="47">
        <v>2393000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5"/>
    </row>
    <row r="292" spans="1:106" ht="12.75">
      <c r="A292" s="40">
        <v>104</v>
      </c>
      <c r="B292" s="64">
        <v>20</v>
      </c>
      <c r="C292" s="4" t="s">
        <v>427</v>
      </c>
      <c r="D292" s="91" t="s">
        <v>575</v>
      </c>
      <c r="E292" s="54">
        <v>11</v>
      </c>
      <c r="F292" s="43">
        <v>9484000</v>
      </c>
      <c r="G292" s="54">
        <v>7</v>
      </c>
      <c r="H292" s="43">
        <v>8066000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5"/>
    </row>
    <row r="293" spans="1:106" ht="12.75">
      <c r="A293" s="44">
        <v>128</v>
      </c>
      <c r="B293" s="64">
        <v>21</v>
      </c>
      <c r="C293" s="4" t="s">
        <v>441</v>
      </c>
      <c r="D293" s="91" t="s">
        <v>442</v>
      </c>
      <c r="E293" s="54">
        <v>10</v>
      </c>
      <c r="F293" s="43">
        <v>7807000</v>
      </c>
      <c r="G293" s="54">
        <v>6</v>
      </c>
      <c r="H293" s="43">
        <v>1358000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5"/>
    </row>
    <row r="294" spans="1:106" ht="12.75">
      <c r="A294" s="44">
        <v>146</v>
      </c>
      <c r="B294" s="64">
        <v>22</v>
      </c>
      <c r="C294" s="4" t="s">
        <v>415</v>
      </c>
      <c r="D294" s="91" t="s">
        <v>416</v>
      </c>
      <c r="E294" s="54">
        <v>9</v>
      </c>
      <c r="F294" s="43">
        <v>11375000</v>
      </c>
      <c r="G294" s="54">
        <v>4</v>
      </c>
      <c r="H294" s="43">
        <v>2296000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5"/>
    </row>
    <row r="295" spans="1:106" ht="12.75">
      <c r="A295" s="44">
        <v>150</v>
      </c>
      <c r="B295" s="64">
        <v>23</v>
      </c>
      <c r="C295" s="4" t="s">
        <v>438</v>
      </c>
      <c r="D295" s="90" t="s">
        <v>576</v>
      </c>
      <c r="E295" s="54">
        <v>5</v>
      </c>
      <c r="F295" s="43">
        <v>2986000</v>
      </c>
      <c r="G295" s="54">
        <v>4</v>
      </c>
      <c r="H295" s="43">
        <v>1649000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5"/>
    </row>
    <row r="296" spans="1:106" ht="12.75">
      <c r="A296" s="40">
        <v>165</v>
      </c>
      <c r="B296" s="64">
        <v>24</v>
      </c>
      <c r="C296" s="4" t="s">
        <v>447</v>
      </c>
      <c r="D296" s="91" t="s">
        <v>492</v>
      </c>
      <c r="E296" s="54">
        <v>6</v>
      </c>
      <c r="F296" s="43">
        <v>5472000</v>
      </c>
      <c r="G296" s="54">
        <v>3</v>
      </c>
      <c r="H296" s="43">
        <v>1802000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5"/>
    </row>
    <row r="297" spans="1:106" ht="12.75">
      <c r="A297" s="40">
        <v>172</v>
      </c>
      <c r="B297" s="64">
        <v>25</v>
      </c>
      <c r="C297" s="4" t="s">
        <v>422</v>
      </c>
      <c r="D297" s="91" t="s">
        <v>628</v>
      </c>
      <c r="E297" s="54">
        <v>7</v>
      </c>
      <c r="F297" s="43">
        <v>6051000</v>
      </c>
      <c r="G297" s="54">
        <v>3</v>
      </c>
      <c r="H297" s="47">
        <v>444000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5"/>
    </row>
    <row r="298" spans="1:106" ht="12.75">
      <c r="A298" s="40">
        <v>184</v>
      </c>
      <c r="B298" s="64">
        <v>26</v>
      </c>
      <c r="C298" s="4" t="s">
        <v>456</v>
      </c>
      <c r="D298" s="91" t="s">
        <v>457</v>
      </c>
      <c r="E298" s="54">
        <v>5</v>
      </c>
      <c r="F298" s="43">
        <v>3061000</v>
      </c>
      <c r="G298" s="54">
        <v>2</v>
      </c>
      <c r="H298" s="43">
        <v>1522000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5"/>
    </row>
    <row r="299" spans="1:106" ht="12.75">
      <c r="A299" s="40">
        <v>194</v>
      </c>
      <c r="B299" s="64">
        <v>27</v>
      </c>
      <c r="C299" s="4" t="s">
        <v>421</v>
      </c>
      <c r="D299" s="91" t="s">
        <v>508</v>
      </c>
      <c r="E299" s="54">
        <v>8</v>
      </c>
      <c r="F299" s="43">
        <v>6817000</v>
      </c>
      <c r="G299" s="54">
        <v>2</v>
      </c>
      <c r="H299" s="47">
        <v>504000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25"/>
    </row>
    <row r="300" spans="1:106" ht="12.75">
      <c r="A300" s="40">
        <v>203</v>
      </c>
      <c r="B300" s="64">
        <v>28</v>
      </c>
      <c r="C300" s="4" t="s">
        <v>436</v>
      </c>
      <c r="D300" s="91" t="s">
        <v>437</v>
      </c>
      <c r="E300" s="54">
        <v>0</v>
      </c>
      <c r="F300" s="47" t="s">
        <v>588</v>
      </c>
      <c r="G300" s="54">
        <v>1</v>
      </c>
      <c r="H300" s="47">
        <v>848000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25"/>
    </row>
    <row r="301" spans="1:106" ht="12.75">
      <c r="A301" s="40">
        <v>208</v>
      </c>
      <c r="B301" s="64">
        <v>29</v>
      </c>
      <c r="C301" s="4" t="s">
        <v>432</v>
      </c>
      <c r="D301" s="91" t="s">
        <v>433</v>
      </c>
      <c r="E301" s="54">
        <v>0</v>
      </c>
      <c r="F301" s="47" t="s">
        <v>588</v>
      </c>
      <c r="G301" s="54">
        <v>1</v>
      </c>
      <c r="H301" s="47">
        <v>751000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25"/>
    </row>
    <row r="302" spans="1:106" ht="12.75">
      <c r="A302" s="40">
        <v>226</v>
      </c>
      <c r="B302" s="64">
        <v>30</v>
      </c>
      <c r="C302" s="45" t="s">
        <v>597</v>
      </c>
      <c r="D302" s="90" t="s">
        <v>598</v>
      </c>
      <c r="E302" s="54">
        <v>2</v>
      </c>
      <c r="F302" s="43">
        <v>842000</v>
      </c>
      <c r="G302" s="54">
        <v>1</v>
      </c>
      <c r="H302" s="43">
        <v>89000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25"/>
    </row>
    <row r="303" spans="1:106" ht="12.75">
      <c r="A303" s="48" t="s">
        <v>588</v>
      </c>
      <c r="B303" s="46" t="s">
        <v>588</v>
      </c>
      <c r="C303" s="45" t="s">
        <v>413</v>
      </c>
      <c r="D303" s="90" t="s">
        <v>414</v>
      </c>
      <c r="E303" s="54">
        <v>0</v>
      </c>
      <c r="F303" s="47" t="s">
        <v>588</v>
      </c>
      <c r="G303" s="54">
        <v>0</v>
      </c>
      <c r="H303" s="47" t="s">
        <v>588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25"/>
    </row>
    <row r="304" spans="1:106" ht="12.75">
      <c r="A304" s="48" t="s">
        <v>588</v>
      </c>
      <c r="B304" s="46" t="s">
        <v>588</v>
      </c>
      <c r="C304" s="4" t="s">
        <v>425</v>
      </c>
      <c r="D304" s="91" t="s">
        <v>426</v>
      </c>
      <c r="E304" s="54">
        <v>1</v>
      </c>
      <c r="F304" s="47">
        <v>237000</v>
      </c>
      <c r="G304" s="54">
        <v>0</v>
      </c>
      <c r="H304" s="47" t="s">
        <v>588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25"/>
    </row>
    <row r="305" spans="1:106" ht="12.75">
      <c r="A305" s="48" t="s">
        <v>588</v>
      </c>
      <c r="B305" s="46" t="s">
        <v>588</v>
      </c>
      <c r="C305" s="4" t="s">
        <v>439</v>
      </c>
      <c r="D305" s="91" t="s">
        <v>440</v>
      </c>
      <c r="E305" s="54">
        <v>0</v>
      </c>
      <c r="F305" s="47" t="s">
        <v>588</v>
      </c>
      <c r="G305" s="54">
        <v>0</v>
      </c>
      <c r="H305" s="47" t="s">
        <v>588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25"/>
    </row>
    <row r="306" spans="1:106" ht="13.5" thickBot="1">
      <c r="A306" s="48" t="s">
        <v>588</v>
      </c>
      <c r="B306" s="46" t="s">
        <v>588</v>
      </c>
      <c r="C306" s="4" t="s">
        <v>445</v>
      </c>
      <c r="D306" s="91" t="s">
        <v>446</v>
      </c>
      <c r="E306" s="54">
        <v>0</v>
      </c>
      <c r="F306" s="47" t="s">
        <v>588</v>
      </c>
      <c r="G306" s="54">
        <v>0</v>
      </c>
      <c r="H306" s="47" t="s">
        <v>588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25"/>
    </row>
    <row r="307" spans="1:106" ht="12.75">
      <c r="A307" s="48" t="s">
        <v>588</v>
      </c>
      <c r="B307" s="46" t="s">
        <v>588</v>
      </c>
      <c r="C307" s="4" t="s">
        <v>458</v>
      </c>
      <c r="D307" s="91" t="s">
        <v>459</v>
      </c>
      <c r="E307" s="54">
        <v>0</v>
      </c>
      <c r="F307" s="47" t="s">
        <v>588</v>
      </c>
      <c r="G307" s="54">
        <v>0</v>
      </c>
      <c r="H307" s="47" t="s">
        <v>588</v>
      </c>
      <c r="I307" s="122" t="s">
        <v>638</v>
      </c>
      <c r="J307" s="122" t="s">
        <v>638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25"/>
    </row>
    <row r="308" spans="1:106" ht="13.5" thickBot="1">
      <c r="A308" s="70" t="s">
        <v>588</v>
      </c>
      <c r="B308" s="71" t="s">
        <v>588</v>
      </c>
      <c r="C308" s="65" t="s">
        <v>460</v>
      </c>
      <c r="D308" s="116" t="s">
        <v>461</v>
      </c>
      <c r="E308" s="67">
        <v>0</v>
      </c>
      <c r="F308" s="66" t="s">
        <v>588</v>
      </c>
      <c r="G308" s="67">
        <v>0</v>
      </c>
      <c r="H308" s="66" t="s">
        <v>588</v>
      </c>
      <c r="I308" s="123" t="s">
        <v>619</v>
      </c>
      <c r="J308" s="74" t="s">
        <v>620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25"/>
    </row>
    <row r="309" spans="1:106" ht="13.5" thickBot="1">
      <c r="A309" s="147" t="s">
        <v>609</v>
      </c>
      <c r="B309" s="148"/>
      <c r="C309" s="148"/>
      <c r="D309" s="149"/>
      <c r="E309" s="109">
        <f>SUM(E273:E308)</f>
        <v>1181</v>
      </c>
      <c r="F309" s="108">
        <f>SUM(F273:F308)</f>
        <v>921653000</v>
      </c>
      <c r="G309" s="109">
        <f>SUM(G273:G308)</f>
        <v>820</v>
      </c>
      <c r="H309" s="108">
        <f>SUM(H273:H308)</f>
        <v>664652000</v>
      </c>
      <c r="I309" s="75">
        <f>(G309-E309)/E309</f>
        <v>-0.3056731583403895</v>
      </c>
      <c r="J309" s="75">
        <f>(H309-F309)/F309</f>
        <v>-0.27884789611708527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25"/>
    </row>
    <row r="310" spans="1:106" ht="13.5" thickBot="1">
      <c r="A310" s="150" t="s">
        <v>544</v>
      </c>
      <c r="B310" s="151"/>
      <c r="C310" s="151"/>
      <c r="D310" s="151"/>
      <c r="E310" s="151"/>
      <c r="F310" s="151"/>
      <c r="G310" s="151"/>
      <c r="H310" s="15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25"/>
    </row>
    <row r="311" spans="1:106" ht="12.75">
      <c r="A311" s="56">
        <v>10</v>
      </c>
      <c r="B311" s="63">
        <v>1</v>
      </c>
      <c r="C311" s="7" t="s">
        <v>462</v>
      </c>
      <c r="D311" s="121" t="s">
        <v>545</v>
      </c>
      <c r="E311" s="53">
        <v>92</v>
      </c>
      <c r="F311" s="39">
        <v>68511000</v>
      </c>
      <c r="G311" s="53">
        <v>76</v>
      </c>
      <c r="H311" s="39">
        <v>47515000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25"/>
    </row>
    <row r="312" spans="1:106" ht="12.75">
      <c r="A312" s="40">
        <v>22</v>
      </c>
      <c r="B312" s="64">
        <v>2</v>
      </c>
      <c r="C312" s="4" t="s">
        <v>465</v>
      </c>
      <c r="D312" s="91" t="s">
        <v>466</v>
      </c>
      <c r="E312" s="54">
        <v>59</v>
      </c>
      <c r="F312" s="43">
        <v>33507000</v>
      </c>
      <c r="G312" s="54">
        <v>45</v>
      </c>
      <c r="H312" s="43">
        <v>33670000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25"/>
    </row>
    <row r="313" spans="1:106" ht="12.75">
      <c r="A313" s="44">
        <v>51</v>
      </c>
      <c r="B313" s="64">
        <v>3</v>
      </c>
      <c r="C313" s="4" t="s">
        <v>513</v>
      </c>
      <c r="D313" s="91" t="s">
        <v>514</v>
      </c>
      <c r="E313" s="54">
        <v>22</v>
      </c>
      <c r="F313" s="43">
        <v>17929000</v>
      </c>
      <c r="G313" s="54">
        <v>20</v>
      </c>
      <c r="H313" s="43">
        <v>13651000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25"/>
    </row>
    <row r="314" spans="1:106" ht="12.75">
      <c r="A314" s="44">
        <v>56</v>
      </c>
      <c r="B314" s="64">
        <v>4</v>
      </c>
      <c r="C314" s="4" t="s">
        <v>474</v>
      </c>
      <c r="D314" s="91" t="s">
        <v>475</v>
      </c>
      <c r="E314" s="54">
        <v>28</v>
      </c>
      <c r="F314" s="43">
        <v>10022000</v>
      </c>
      <c r="G314" s="54">
        <v>18</v>
      </c>
      <c r="H314" s="43">
        <v>7828000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25"/>
    </row>
    <row r="315" spans="1:106" ht="12.75">
      <c r="A315" s="40">
        <v>102</v>
      </c>
      <c r="B315" s="64">
        <v>5</v>
      </c>
      <c r="C315" s="4" t="s">
        <v>476</v>
      </c>
      <c r="D315" s="91" t="s">
        <v>477</v>
      </c>
      <c r="E315" s="54">
        <v>7</v>
      </c>
      <c r="F315" s="43">
        <v>2025000</v>
      </c>
      <c r="G315" s="54">
        <v>8</v>
      </c>
      <c r="H315" s="43">
        <v>2153000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25"/>
    </row>
    <row r="316" spans="1:106" ht="12.75">
      <c r="A316" s="44">
        <v>117</v>
      </c>
      <c r="B316" s="64">
        <v>6</v>
      </c>
      <c r="C316" s="4" t="s">
        <v>478</v>
      </c>
      <c r="D316" s="91" t="s">
        <v>479</v>
      </c>
      <c r="E316" s="54">
        <v>9</v>
      </c>
      <c r="F316" s="43">
        <v>3113000</v>
      </c>
      <c r="G316" s="54">
        <v>6</v>
      </c>
      <c r="H316" s="43">
        <v>4319000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25"/>
    </row>
    <row r="317" spans="1:106" ht="12.75">
      <c r="A317" s="40">
        <v>120</v>
      </c>
      <c r="B317" s="64">
        <v>7</v>
      </c>
      <c r="C317" s="4" t="s">
        <v>467</v>
      </c>
      <c r="D317" s="91" t="s">
        <v>534</v>
      </c>
      <c r="E317" s="54">
        <v>11</v>
      </c>
      <c r="F317" s="43">
        <v>4454000</v>
      </c>
      <c r="G317" s="54">
        <v>6</v>
      </c>
      <c r="H317" s="43">
        <v>2866000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25"/>
    </row>
    <row r="318" spans="1:106" ht="12.75">
      <c r="A318" s="40">
        <v>121</v>
      </c>
      <c r="B318" s="64">
        <v>8</v>
      </c>
      <c r="C318" s="4" t="s">
        <v>482</v>
      </c>
      <c r="D318" s="91" t="s">
        <v>483</v>
      </c>
      <c r="E318" s="54">
        <v>8</v>
      </c>
      <c r="F318" s="43">
        <v>8186000</v>
      </c>
      <c r="G318" s="54">
        <v>6</v>
      </c>
      <c r="H318" s="43">
        <v>2841000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25"/>
    </row>
    <row r="319" spans="1:106" ht="12.75">
      <c r="A319" s="40">
        <v>217</v>
      </c>
      <c r="B319" s="64">
        <v>9</v>
      </c>
      <c r="C319" s="4" t="s">
        <v>463</v>
      </c>
      <c r="D319" s="91" t="s">
        <v>464</v>
      </c>
      <c r="E319" s="54">
        <v>1</v>
      </c>
      <c r="F319" s="43">
        <v>223000</v>
      </c>
      <c r="G319" s="54">
        <v>1</v>
      </c>
      <c r="H319" s="43">
        <v>372000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25"/>
    </row>
    <row r="320" spans="1:106" ht="12.75">
      <c r="A320" s="48" t="s">
        <v>588</v>
      </c>
      <c r="B320" s="46" t="s">
        <v>588</v>
      </c>
      <c r="C320" s="4" t="s">
        <v>468</v>
      </c>
      <c r="D320" s="91" t="s">
        <v>469</v>
      </c>
      <c r="E320" s="54">
        <v>1</v>
      </c>
      <c r="F320" s="47">
        <v>471000</v>
      </c>
      <c r="G320" s="54">
        <v>0</v>
      </c>
      <c r="H320" s="47" t="s">
        <v>588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25"/>
    </row>
    <row r="321" spans="1:106" ht="13.5" thickBot="1">
      <c r="A321" s="48" t="s">
        <v>588</v>
      </c>
      <c r="B321" s="46" t="s">
        <v>588</v>
      </c>
      <c r="C321" s="4" t="s">
        <v>470</v>
      </c>
      <c r="D321" s="91" t="s">
        <v>471</v>
      </c>
      <c r="E321" s="54">
        <v>0</v>
      </c>
      <c r="F321" s="47" t="s">
        <v>588</v>
      </c>
      <c r="G321" s="54">
        <v>0</v>
      </c>
      <c r="H321" s="47" t="s">
        <v>588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25"/>
    </row>
    <row r="322" spans="1:106" ht="12.75">
      <c r="A322" s="48" t="s">
        <v>588</v>
      </c>
      <c r="B322" s="46" t="s">
        <v>588</v>
      </c>
      <c r="C322" s="4" t="s">
        <v>472</v>
      </c>
      <c r="D322" s="91" t="s">
        <v>473</v>
      </c>
      <c r="E322" s="54">
        <v>0</v>
      </c>
      <c r="F322" s="47" t="s">
        <v>588</v>
      </c>
      <c r="G322" s="54">
        <v>0</v>
      </c>
      <c r="H322" s="47" t="s">
        <v>588</v>
      </c>
      <c r="I322" s="122" t="s">
        <v>638</v>
      </c>
      <c r="J322" s="122" t="s">
        <v>638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25"/>
    </row>
    <row r="323" spans="1:106" ht="13.5" thickBot="1">
      <c r="A323" s="70" t="s">
        <v>588</v>
      </c>
      <c r="B323" s="71" t="s">
        <v>588</v>
      </c>
      <c r="C323" s="65" t="s">
        <v>480</v>
      </c>
      <c r="D323" s="116" t="s">
        <v>481</v>
      </c>
      <c r="E323" s="67">
        <v>2</v>
      </c>
      <c r="F323" s="69">
        <v>956000</v>
      </c>
      <c r="G323" s="67">
        <v>0</v>
      </c>
      <c r="H323" s="66" t="s">
        <v>588</v>
      </c>
      <c r="I323" s="123" t="s">
        <v>619</v>
      </c>
      <c r="J323" s="74" t="s">
        <v>620</v>
      </c>
      <c r="K323" s="3"/>
      <c r="L323" s="3"/>
      <c r="M323" s="3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</row>
    <row r="324" spans="1:106" ht="13.5" thickBot="1">
      <c r="A324" s="141" t="s">
        <v>618</v>
      </c>
      <c r="B324" s="142"/>
      <c r="C324" s="142"/>
      <c r="D324" s="143"/>
      <c r="E324" s="109">
        <f>SUM(E311:E323)</f>
        <v>240</v>
      </c>
      <c r="F324" s="108">
        <f>SUM(F311:F323)</f>
        <v>149397000</v>
      </c>
      <c r="G324" s="109">
        <f>SUM(G311:G323)</f>
        <v>186</v>
      </c>
      <c r="H324" s="108">
        <f>SUM(H311:H323)</f>
        <v>115215000</v>
      </c>
      <c r="I324" s="75">
        <f>(G324-E324)/E324</f>
        <v>-0.225</v>
      </c>
      <c r="J324" s="75">
        <f>(H324-F324)/F324</f>
        <v>-0.22879977509588545</v>
      </c>
      <c r="K324" s="3"/>
      <c r="L324" s="3"/>
      <c r="M324" s="3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</row>
    <row r="325" spans="1:13" ht="12.75">
      <c r="A325" s="117" t="s">
        <v>489</v>
      </c>
      <c r="B325" s="118"/>
      <c r="C325" s="118" t="s">
        <v>484</v>
      </c>
      <c r="D325" s="2"/>
      <c r="E325" s="119">
        <f>E25+E48+E75+E128+E181+E220+E249+E271+E309+E324</f>
        <v>5024</v>
      </c>
      <c r="F325" s="19">
        <f>F25+F48+F75+F128+F181+F220+F249+F271+F309+F324</f>
        <v>3395232000</v>
      </c>
      <c r="G325" s="119">
        <f>G25+G48+G75+G128+G181+G220+G249+G271+G309+G324</f>
        <v>3713</v>
      </c>
      <c r="H325" s="120">
        <f>H25+H48+H75+H128+H181+H220+H249+H271+H309+H324</f>
        <v>2589234000</v>
      </c>
      <c r="I325" s="3"/>
      <c r="J325" s="3"/>
      <c r="K325" s="3"/>
      <c r="L325" s="3"/>
      <c r="M325" s="18"/>
    </row>
    <row r="326" spans="1:13" ht="12.75">
      <c r="A326" s="13" t="s">
        <v>608</v>
      </c>
      <c r="B326" s="14"/>
      <c r="C326" s="14"/>
      <c r="D326" s="14"/>
      <c r="E326" s="15"/>
      <c r="F326" s="15"/>
      <c r="G326" s="15">
        <f>(G325-E325)/E325</f>
        <v>-0.2609474522292994</v>
      </c>
      <c r="H326" s="78">
        <f>(H325-F325)/F325</f>
        <v>-0.2373911414595527</v>
      </c>
      <c r="I326" s="3"/>
      <c r="J326" s="3"/>
      <c r="K326" s="3"/>
      <c r="L326" s="3"/>
      <c r="M326" s="18"/>
    </row>
    <row r="327" spans="8:13" ht="12.75">
      <c r="H327" s="35"/>
      <c r="I327" s="3"/>
      <c r="J327" s="3"/>
      <c r="K327" s="3"/>
      <c r="L327" s="3"/>
      <c r="M327" s="18"/>
    </row>
    <row r="328" spans="1:13" ht="12.75">
      <c r="A328" s="137" t="s">
        <v>606</v>
      </c>
      <c r="B328" s="138"/>
      <c r="C328" s="138"/>
      <c r="D328" s="138"/>
      <c r="E328" s="16"/>
      <c r="F328" s="11">
        <f>F325/E325</f>
        <v>675802.5477707007</v>
      </c>
      <c r="H328" s="76">
        <f>H325/G325</f>
        <v>697342.8494478858</v>
      </c>
      <c r="I328" s="3"/>
      <c r="J328" s="3"/>
      <c r="K328" s="3"/>
      <c r="L328" s="3"/>
      <c r="M328" s="18"/>
    </row>
    <row r="329" spans="1:13" ht="13.5" thickBot="1">
      <c r="A329" s="139" t="s">
        <v>607</v>
      </c>
      <c r="B329" s="140"/>
      <c r="C329" s="140"/>
      <c r="D329" s="140"/>
      <c r="E329" s="23"/>
      <c r="F329" s="1"/>
      <c r="G329" s="24"/>
      <c r="H329" s="77">
        <f>(H328-F328)/F328</f>
        <v>0.03187366154247427</v>
      </c>
      <c r="I329" s="3"/>
      <c r="J329" s="3"/>
      <c r="K329" s="3"/>
      <c r="L329" s="3"/>
      <c r="M329" s="18"/>
    </row>
    <row r="330" spans="1:13" ht="12.75">
      <c r="A330" s="5"/>
      <c r="B330" s="2"/>
      <c r="C330" s="2"/>
      <c r="D330" s="2"/>
      <c r="E330" s="2"/>
      <c r="F330" s="19"/>
      <c r="G330" s="2"/>
      <c r="H330" s="32"/>
      <c r="I330" s="3"/>
      <c r="J330" s="3"/>
      <c r="K330" s="3"/>
      <c r="L330" s="3"/>
      <c r="M330" s="18"/>
    </row>
    <row r="331" spans="1:13" ht="12.75">
      <c r="A331" s="17" t="s">
        <v>621</v>
      </c>
      <c r="H331" s="33"/>
      <c r="I331" s="3"/>
      <c r="J331" s="3"/>
      <c r="K331" s="3"/>
      <c r="L331" s="3"/>
      <c r="M331" s="18"/>
    </row>
    <row r="332" spans="1:13" ht="12.75">
      <c r="A332" s="17" t="s">
        <v>622</v>
      </c>
      <c r="H332" s="33"/>
      <c r="I332" s="3"/>
      <c r="J332" s="3"/>
      <c r="K332" s="3"/>
      <c r="L332" s="3"/>
      <c r="M332" s="18"/>
    </row>
    <row r="333" spans="6:12" s="4" customFormat="1" ht="12.75">
      <c r="F333" s="11"/>
      <c r="H333" s="33"/>
      <c r="I333" s="20"/>
      <c r="J333" s="20"/>
      <c r="K333" s="20"/>
      <c r="L333" s="2"/>
    </row>
    <row r="334" ht="12.75">
      <c r="H334" s="33"/>
    </row>
    <row r="335" ht="12.75">
      <c r="H335" s="33"/>
    </row>
    <row r="336" ht="12.75">
      <c r="H336" s="33"/>
    </row>
    <row r="337" ht="12.75">
      <c r="H337" s="33"/>
    </row>
    <row r="338" ht="12.75">
      <c r="H338" s="33"/>
    </row>
    <row r="339" ht="12.75">
      <c r="H339" s="33"/>
    </row>
  </sheetData>
  <sheetProtection/>
  <mergeCells count="22">
    <mergeCell ref="A328:D328"/>
    <mergeCell ref="A329:D329"/>
    <mergeCell ref="A4:H4"/>
    <mergeCell ref="A25:D25"/>
    <mergeCell ref="A26:H26"/>
    <mergeCell ref="A48:D48"/>
    <mergeCell ref="A49:H49"/>
    <mergeCell ref="A75:D75"/>
    <mergeCell ref="A76:H76"/>
    <mergeCell ref="A128:D128"/>
    <mergeCell ref="A129:H129"/>
    <mergeCell ref="A181:D181"/>
    <mergeCell ref="A182:H182"/>
    <mergeCell ref="A220:D220"/>
    <mergeCell ref="A221:H221"/>
    <mergeCell ref="A249:D249"/>
    <mergeCell ref="A324:D324"/>
    <mergeCell ref="A250:H250"/>
    <mergeCell ref="A271:D271"/>
    <mergeCell ref="A272:H272"/>
    <mergeCell ref="A309:D309"/>
    <mergeCell ref="A310:H310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5-31-14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2010-01-19T18:22:00Z</cp:lastPrinted>
  <dcterms:created xsi:type="dcterms:W3CDTF">2005-12-22T13:56:09Z</dcterms:created>
  <dcterms:modified xsi:type="dcterms:W3CDTF">2014-06-18T15:18:19Z</dcterms:modified>
  <cp:category/>
  <cp:version/>
  <cp:contentType/>
  <cp:contentStatus/>
</cp:coreProperties>
</file>