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storic League Tables &amp; Results\"/>
    </mc:Choice>
  </mc:AlternateContent>
  <bookViews>
    <workbookView xWindow="0" yWindow="0" windowWidth="20520" windowHeight="10988" activeTab="2"/>
  </bookViews>
  <sheets>
    <sheet name="Premier League" sheetId="1" r:id="rId1"/>
    <sheet name="Division1" sheetId="2" r:id="rId2"/>
    <sheet name="Division 2" sheetId="3" r:id="rId3"/>
  </sheets>
  <externalReferences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J18" i="3"/>
  <c r="I18" i="3"/>
  <c r="N18" i="3" s="1"/>
  <c r="H18" i="3"/>
  <c r="M18" i="3" s="1"/>
  <c r="G18" i="3"/>
  <c r="F18" i="3"/>
  <c r="E18" i="3"/>
  <c r="D18" i="3"/>
  <c r="C18" i="3"/>
  <c r="K17" i="3"/>
  <c r="I17" i="3"/>
  <c r="J17" i="3" s="1"/>
  <c r="H17" i="3"/>
  <c r="M17" i="3" s="1"/>
  <c r="G17" i="3"/>
  <c r="F17" i="3"/>
  <c r="E17" i="3"/>
  <c r="D17" i="3"/>
  <c r="C17" i="3"/>
  <c r="K16" i="3"/>
  <c r="I16" i="3"/>
  <c r="N16" i="3" s="1"/>
  <c r="H16" i="3"/>
  <c r="J16" i="3" s="1"/>
  <c r="G16" i="3"/>
  <c r="F16" i="3"/>
  <c r="E16" i="3"/>
  <c r="D16" i="3"/>
  <c r="C16" i="3"/>
  <c r="K15" i="3"/>
  <c r="I15" i="3"/>
  <c r="N15" i="3" s="1"/>
  <c r="H15" i="3"/>
  <c r="J15" i="3" s="1"/>
  <c r="G15" i="3"/>
  <c r="F15" i="3"/>
  <c r="E15" i="3"/>
  <c r="D15" i="3"/>
  <c r="C15" i="3"/>
  <c r="K14" i="3"/>
  <c r="J14" i="3"/>
  <c r="I14" i="3"/>
  <c r="N14" i="3" s="1"/>
  <c r="H14" i="3"/>
  <c r="M14" i="3" s="1"/>
  <c r="G14" i="3"/>
  <c r="F14" i="3"/>
  <c r="E14" i="3"/>
  <c r="D14" i="3"/>
  <c r="C14" i="3"/>
  <c r="K13" i="3"/>
  <c r="I13" i="3"/>
  <c r="J13" i="3" s="1"/>
  <c r="H13" i="3"/>
  <c r="M13" i="3" s="1"/>
  <c r="G13" i="3"/>
  <c r="F13" i="3"/>
  <c r="E13" i="3"/>
  <c r="D13" i="3"/>
  <c r="C13" i="3"/>
  <c r="K12" i="3"/>
  <c r="I12" i="3"/>
  <c r="N12" i="3" s="1"/>
  <c r="H12" i="3"/>
  <c r="J12" i="3" s="1"/>
  <c r="G12" i="3"/>
  <c r="F12" i="3"/>
  <c r="E12" i="3"/>
  <c r="D12" i="3"/>
  <c r="C12" i="3"/>
  <c r="K11" i="3"/>
  <c r="I11" i="3"/>
  <c r="N11" i="3" s="1"/>
  <c r="H11" i="3"/>
  <c r="J11" i="3" s="1"/>
  <c r="G11" i="3"/>
  <c r="F11" i="3"/>
  <c r="E11" i="3"/>
  <c r="D11" i="3"/>
  <c r="C11" i="3"/>
  <c r="K10" i="3"/>
  <c r="J10" i="3"/>
  <c r="I10" i="3"/>
  <c r="N10" i="3" s="1"/>
  <c r="H10" i="3"/>
  <c r="M10" i="3" s="1"/>
  <c r="G10" i="3"/>
  <c r="F10" i="3"/>
  <c r="E10" i="3"/>
  <c r="D10" i="3"/>
  <c r="C10" i="3"/>
  <c r="K9" i="3"/>
  <c r="I9" i="3"/>
  <c r="J9" i="3" s="1"/>
  <c r="H9" i="3"/>
  <c r="M9" i="3" s="1"/>
  <c r="G9" i="3"/>
  <c r="F9" i="3"/>
  <c r="E9" i="3"/>
  <c r="D9" i="3"/>
  <c r="C9" i="3"/>
  <c r="K8" i="3"/>
  <c r="I8" i="3"/>
  <c r="N8" i="3" s="1"/>
  <c r="H8" i="3"/>
  <c r="J8" i="3" s="1"/>
  <c r="G8" i="3"/>
  <c r="F8" i="3"/>
  <c r="E8" i="3"/>
  <c r="D8" i="3"/>
  <c r="C8" i="3"/>
  <c r="K7" i="3"/>
  <c r="I7" i="3"/>
  <c r="N7" i="3" s="1"/>
  <c r="H7" i="3"/>
  <c r="J7" i="3" s="1"/>
  <c r="G7" i="3"/>
  <c r="F7" i="3"/>
  <c r="E7" i="3"/>
  <c r="D7" i="3"/>
  <c r="C7" i="3"/>
  <c r="M8" i="3" l="1"/>
  <c r="M12" i="3"/>
  <c r="N13" i="3"/>
  <c r="M16" i="3"/>
  <c r="N17" i="3"/>
  <c r="M11" i="3"/>
  <c r="M15" i="3"/>
  <c r="N9" i="3"/>
  <c r="M7" i="3"/>
  <c r="K18" i="2"/>
  <c r="I18" i="2"/>
  <c r="H18" i="2"/>
  <c r="M18" i="2" s="1"/>
  <c r="G18" i="2"/>
  <c r="F18" i="2"/>
  <c r="E18" i="2"/>
  <c r="D18" i="2"/>
  <c r="C18" i="2"/>
  <c r="K17" i="2"/>
  <c r="I17" i="2"/>
  <c r="J17" i="2" s="1"/>
  <c r="H17" i="2"/>
  <c r="G17" i="2"/>
  <c r="F17" i="2"/>
  <c r="E17" i="2"/>
  <c r="D17" i="2"/>
  <c r="C17" i="2"/>
  <c r="K16" i="2"/>
  <c r="I16" i="2"/>
  <c r="N16" i="2" s="1"/>
  <c r="H16" i="2"/>
  <c r="G16" i="2"/>
  <c r="F16" i="2"/>
  <c r="E16" i="2"/>
  <c r="D16" i="2"/>
  <c r="C16" i="2"/>
  <c r="K15" i="2"/>
  <c r="I15" i="2"/>
  <c r="N15" i="2" s="1"/>
  <c r="H15" i="2"/>
  <c r="G15" i="2"/>
  <c r="F15" i="2"/>
  <c r="E15" i="2"/>
  <c r="D15" i="2"/>
  <c r="C15" i="2"/>
  <c r="K14" i="2"/>
  <c r="J14" i="2"/>
  <c r="I14" i="2"/>
  <c r="H14" i="2"/>
  <c r="G14" i="2"/>
  <c r="F14" i="2"/>
  <c r="E14" i="2"/>
  <c r="D14" i="2"/>
  <c r="C14" i="2"/>
  <c r="K13" i="2"/>
  <c r="I13" i="2"/>
  <c r="H13" i="2"/>
  <c r="G13" i="2"/>
  <c r="F13" i="2"/>
  <c r="E13" i="2"/>
  <c r="D13" i="2"/>
  <c r="C13" i="2"/>
  <c r="K12" i="2"/>
  <c r="I12" i="2"/>
  <c r="H12" i="2"/>
  <c r="J12" i="2" s="1"/>
  <c r="G12" i="2"/>
  <c r="F12" i="2"/>
  <c r="E12" i="2"/>
  <c r="D12" i="2"/>
  <c r="C12" i="2"/>
  <c r="K11" i="2"/>
  <c r="I11" i="2"/>
  <c r="H11" i="2"/>
  <c r="J11" i="2" s="1"/>
  <c r="G11" i="2"/>
  <c r="F11" i="2"/>
  <c r="E11" i="2"/>
  <c r="D11" i="2"/>
  <c r="C11" i="2"/>
  <c r="K10" i="2"/>
  <c r="I10" i="2"/>
  <c r="H10" i="2"/>
  <c r="G10" i="2"/>
  <c r="F10" i="2"/>
  <c r="E10" i="2"/>
  <c r="D10" i="2"/>
  <c r="C10" i="2"/>
  <c r="K9" i="2"/>
  <c r="I9" i="2"/>
  <c r="H9" i="2"/>
  <c r="M9" i="2" s="1"/>
  <c r="G9" i="2"/>
  <c r="F9" i="2"/>
  <c r="E9" i="2"/>
  <c r="D9" i="2"/>
  <c r="C9" i="2"/>
  <c r="K8" i="2"/>
  <c r="I8" i="2"/>
  <c r="H8" i="2"/>
  <c r="G8" i="2"/>
  <c r="F8" i="2"/>
  <c r="E8" i="2"/>
  <c r="D8" i="2"/>
  <c r="C8" i="2"/>
  <c r="K7" i="2"/>
  <c r="I7" i="2"/>
  <c r="H7" i="2"/>
  <c r="J7" i="2" s="1"/>
  <c r="G7" i="2"/>
  <c r="F7" i="2"/>
  <c r="E7" i="2"/>
  <c r="D7" i="2"/>
  <c r="C7" i="2"/>
  <c r="K18" i="1"/>
  <c r="I18" i="1"/>
  <c r="H18" i="1"/>
  <c r="G18" i="1"/>
  <c r="F18" i="1"/>
  <c r="E18" i="1"/>
  <c r="D18" i="1"/>
  <c r="C18" i="1"/>
  <c r="K17" i="1"/>
  <c r="I17" i="1"/>
  <c r="H17" i="1"/>
  <c r="G17" i="1"/>
  <c r="F17" i="1"/>
  <c r="E17" i="1"/>
  <c r="D17" i="1"/>
  <c r="C17" i="1"/>
  <c r="K16" i="1"/>
  <c r="I16" i="1"/>
  <c r="H16" i="1"/>
  <c r="J16" i="1" s="1"/>
  <c r="G16" i="1"/>
  <c r="F16" i="1"/>
  <c r="E16" i="1"/>
  <c r="D16" i="1"/>
  <c r="C16" i="1"/>
  <c r="K15" i="1"/>
  <c r="I15" i="1"/>
  <c r="H15" i="1"/>
  <c r="J15" i="1" s="1"/>
  <c r="G15" i="1"/>
  <c r="F15" i="1"/>
  <c r="E15" i="1"/>
  <c r="D15" i="1"/>
  <c r="C15" i="1"/>
  <c r="K14" i="1"/>
  <c r="I14" i="1"/>
  <c r="N14" i="1" s="1"/>
  <c r="H14" i="1"/>
  <c r="G14" i="1"/>
  <c r="F14" i="1"/>
  <c r="E14" i="1"/>
  <c r="D14" i="1"/>
  <c r="C14" i="1"/>
  <c r="K13" i="1"/>
  <c r="I13" i="1"/>
  <c r="J13" i="1" s="1"/>
  <c r="H13" i="1"/>
  <c r="G13" i="1"/>
  <c r="F13" i="1"/>
  <c r="E13" i="1"/>
  <c r="D13" i="1"/>
  <c r="C13" i="1"/>
  <c r="K12" i="1"/>
  <c r="I12" i="1"/>
  <c r="N12" i="1" s="1"/>
  <c r="H12" i="1"/>
  <c r="G12" i="1"/>
  <c r="F12" i="1"/>
  <c r="E12" i="1"/>
  <c r="D12" i="1"/>
  <c r="C12" i="1"/>
  <c r="K11" i="1"/>
  <c r="I11" i="1"/>
  <c r="N11" i="1" s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I9" i="1"/>
  <c r="H9" i="1"/>
  <c r="G9" i="1"/>
  <c r="F9" i="1"/>
  <c r="E9" i="1"/>
  <c r="D9" i="1"/>
  <c r="C9" i="1"/>
  <c r="K8" i="1"/>
  <c r="I8" i="1"/>
  <c r="H8" i="1"/>
  <c r="J8" i="1" s="1"/>
  <c r="G8" i="1"/>
  <c r="F8" i="1"/>
  <c r="E8" i="1"/>
  <c r="D8" i="1"/>
  <c r="C8" i="1"/>
  <c r="K7" i="1"/>
  <c r="I7" i="1"/>
  <c r="H7" i="1"/>
  <c r="J7" i="1" s="1"/>
  <c r="G7" i="1"/>
  <c r="F7" i="1"/>
  <c r="E7" i="1"/>
  <c r="D7" i="1"/>
  <c r="C7" i="1"/>
  <c r="M17" i="1" l="1"/>
  <c r="M18" i="1"/>
  <c r="J14" i="1"/>
  <c r="N15" i="1"/>
  <c r="N16" i="1"/>
  <c r="N18" i="1"/>
  <c r="M8" i="2"/>
  <c r="J18" i="1"/>
  <c r="N7" i="2"/>
  <c r="N8" i="2"/>
  <c r="N10" i="2"/>
  <c r="M13" i="2"/>
  <c r="M14" i="2"/>
  <c r="N17" i="2"/>
  <c r="J18" i="2"/>
  <c r="J17" i="1"/>
  <c r="M10" i="2"/>
  <c r="N18" i="2"/>
  <c r="M9" i="1"/>
  <c r="M10" i="1"/>
  <c r="N9" i="2"/>
  <c r="N7" i="1"/>
  <c r="N8" i="1"/>
  <c r="J9" i="1"/>
  <c r="N10" i="1"/>
  <c r="J11" i="1"/>
  <c r="J12" i="1"/>
  <c r="M13" i="1"/>
  <c r="M14" i="1"/>
  <c r="J10" i="2"/>
  <c r="N11" i="2"/>
  <c r="N12" i="2"/>
  <c r="N13" i="2"/>
  <c r="N14" i="2"/>
  <c r="J15" i="2"/>
  <c r="J16" i="2"/>
  <c r="M17" i="2"/>
  <c r="M16" i="2"/>
  <c r="M7" i="2"/>
  <c r="J9" i="2"/>
  <c r="M11" i="2"/>
  <c r="J13" i="2"/>
  <c r="M15" i="2"/>
  <c r="M12" i="2"/>
  <c r="J8" i="2"/>
  <c r="M8" i="1"/>
  <c r="N9" i="1"/>
  <c r="M12" i="1"/>
  <c r="N13" i="1"/>
  <c r="M16" i="1"/>
  <c r="N17" i="1"/>
  <c r="M7" i="1"/>
  <c r="M11" i="1"/>
  <c r="M15" i="1"/>
</calcChain>
</file>

<file path=xl/sharedStrings.xml><?xml version="1.0" encoding="utf-8"?>
<sst xmlns="http://schemas.openxmlformats.org/spreadsheetml/2006/main" count="73" uniqueCount="28">
  <si>
    <t>Liberation Petanque Club</t>
  </si>
  <si>
    <t>Singles League (Summer 2015)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</si>
  <si>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Singles</t>
    </r>
    <r>
      <rPr>
        <b/>
        <sz val="20"/>
        <color indexed="9"/>
        <rFont val="Book Antiqua"/>
        <family val="1"/>
      </rPr>
      <t xml:space="preserve"> Premier </t>
    </r>
    <r>
      <rPr>
        <b/>
        <sz val="20"/>
        <color indexed="12"/>
        <rFont val="Book Antiqua"/>
        <family val="1"/>
      </rPr>
      <t>League</t>
    </r>
  </si>
  <si>
    <t>Position</t>
  </si>
  <si>
    <t>Name's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</si>
  <si>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</si>
  <si>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</si>
  <si>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</si>
  <si>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</si>
  <si>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</si>
  <si>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</si>
  <si>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</si>
  <si>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</si>
  <si>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</si>
  <si>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</si>
  <si>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Champion</t>
  </si>
  <si>
    <t>Runners Up</t>
  </si>
  <si>
    <t>3rd Place</t>
  </si>
  <si>
    <t>Relegated</t>
  </si>
  <si>
    <t>=</t>
  </si>
  <si>
    <t>Relegation Places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</si>
  <si>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Singles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Division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1</t>
    </r>
  </si>
  <si>
    <t>Promoted</t>
  </si>
  <si>
    <t>Promotion Places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</si>
  <si>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Singles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Division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2</t>
    </r>
  </si>
  <si>
    <t>1 point deduction for no show against Brigitte</t>
  </si>
  <si>
    <t>4 point deduction for no show against Andrew &amp; not playing Christophe</t>
  </si>
  <si>
    <t>4 point deduction for no show against Brigitte &amp; not playing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</si>
</sst>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\-0\ 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20"/>
      <color indexed="10"/>
      <name val="Book Antiqua"/>
      <family val="1"/>
    </font>
    <font>
      <b/>
      <sz val="20"/>
      <color indexed="8"/>
      <name val="Book Antiqua"/>
      <family val="1"/>
    </font>
    <font>
      <b/>
      <sz val="20"/>
      <color indexed="9"/>
      <name val="Book Antiqua"/>
      <family val="1"/>
    </font>
    <font>
      <b/>
      <sz val="20"/>
      <color indexed="12"/>
      <name val="Book Antiqua"/>
      <family val="1"/>
    </font>
    <font>
      <sz val="20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7" fillId="4" borderId="5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0" fillId="5" borderId="5" xfId="0" applyFill="1" applyBorder="1"/>
    <xf numFmtId="0" fontId="10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/>
    </xf>
    <xf numFmtId="0" fontId="11" fillId="6" borderId="5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64" fontId="12" fillId="6" borderId="7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0" fillId="5" borderId="9" xfId="0" applyFill="1" applyBorder="1"/>
    <xf numFmtId="165" fontId="0" fillId="6" borderId="6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7" fillId="7" borderId="10" xfId="0" applyFont="1" applyFill="1" applyBorder="1" applyAlignment="1">
      <alignment horizontal="center" vertical="center"/>
    </xf>
    <xf numFmtId="0" fontId="11" fillId="7" borderId="10" xfId="0" applyFont="1" applyFill="1" applyBorder="1"/>
    <xf numFmtId="0" fontId="12" fillId="7" borderId="10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165" fontId="0" fillId="7" borderId="6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7" fillId="8" borderId="5" xfId="0" applyFont="1" applyFill="1" applyBorder="1" applyAlignment="1">
      <alignment horizontal="center" vertical="center"/>
    </xf>
    <xf numFmtId="0" fontId="11" fillId="8" borderId="11" xfId="0" applyFont="1" applyFill="1" applyBorder="1"/>
    <xf numFmtId="0" fontId="12" fillId="8" borderId="3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65" fontId="0" fillId="8" borderId="6" xfId="0" applyNumberForma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0" applyFont="1" applyFill="1" applyBorder="1"/>
    <xf numFmtId="0" fontId="7" fillId="9" borderId="10" xfId="0" applyFont="1" applyFill="1" applyBorder="1" applyAlignment="1">
      <alignment horizontal="center" vertical="center"/>
    </xf>
    <xf numFmtId="0" fontId="11" fillId="10" borderId="5" xfId="0" applyFont="1" applyFill="1" applyBorder="1"/>
    <xf numFmtId="0" fontId="12" fillId="10" borderId="2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164" fontId="12" fillId="10" borderId="7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165" fontId="0" fillId="10" borderId="12" xfId="0" applyNumberFormat="1" applyFill="1" applyBorder="1" applyAlignment="1">
      <alignment horizontal="center"/>
    </xf>
    <xf numFmtId="165" fontId="0" fillId="10" borderId="11" xfId="0" applyNumberFormat="1" applyFill="1" applyBorder="1" applyAlignment="1">
      <alignment horizontal="center"/>
    </xf>
    <xf numFmtId="0" fontId="11" fillId="10" borderId="10" xfId="0" applyFont="1" applyFill="1" applyBorder="1"/>
    <xf numFmtId="164" fontId="12" fillId="10" borderId="10" xfId="0" applyNumberFormat="1" applyFont="1" applyFill="1" applyBorder="1" applyAlignment="1">
      <alignment horizontal="center" vertical="center"/>
    </xf>
    <xf numFmtId="0" fontId="0" fillId="5" borderId="11" xfId="0" applyFill="1" applyBorder="1"/>
    <xf numFmtId="0" fontId="0" fillId="9" borderId="0" xfId="0" applyFill="1"/>
    <xf numFmtId="0" fontId="0" fillId="0" borderId="0" xfId="0" applyAlignment="1">
      <alignment horizontal="center"/>
    </xf>
    <xf numFmtId="0" fontId="0" fillId="11" borderId="5" xfId="0" applyFill="1" applyBorder="1"/>
    <xf numFmtId="0" fontId="14" fillId="6" borderId="5" xfId="0" applyFont="1" applyFill="1" applyBorder="1"/>
    <xf numFmtId="0" fontId="0" fillId="11" borderId="9" xfId="0" applyFill="1" applyBorder="1"/>
    <xf numFmtId="0" fontId="7" fillId="6" borderId="10" xfId="0" applyFont="1" applyFill="1" applyBorder="1" applyAlignment="1">
      <alignment horizontal="center" vertical="center"/>
    </xf>
    <xf numFmtId="0" fontId="14" fillId="6" borderId="10" xfId="0" applyFont="1" applyFill="1" applyBorder="1"/>
    <xf numFmtId="0" fontId="12" fillId="6" borderId="10" xfId="0" applyFont="1" applyFill="1" applyBorder="1" applyAlignment="1">
      <alignment horizontal="center" vertical="center"/>
    </xf>
    <xf numFmtId="0" fontId="14" fillId="6" borderId="11" xfId="0" applyFont="1" applyFill="1" applyBorder="1"/>
    <xf numFmtId="0" fontId="14" fillId="0" borderId="5" xfId="0" applyFont="1" applyFill="1" applyBorder="1"/>
    <xf numFmtId="0" fontId="14" fillId="0" borderId="10" xfId="0" applyFont="1" applyFill="1" applyBorder="1"/>
    <xf numFmtId="0" fontId="14" fillId="0" borderId="11" xfId="0" applyFont="1" applyFill="1" applyBorder="1"/>
    <xf numFmtId="0" fontId="7" fillId="10" borderId="10" xfId="0" applyFont="1" applyFill="1" applyBorder="1" applyAlignment="1">
      <alignment horizontal="center" vertical="center"/>
    </xf>
    <xf numFmtId="0" fontId="14" fillId="10" borderId="5" xfId="0" applyFont="1" applyFill="1" applyBorder="1"/>
    <xf numFmtId="0" fontId="14" fillId="10" borderId="10" xfId="0" applyFont="1" applyFill="1" applyBorder="1"/>
    <xf numFmtId="0" fontId="0" fillId="11" borderId="11" xfId="0" applyFill="1" applyBorder="1"/>
    <xf numFmtId="0" fontId="0" fillId="12" borderId="0" xfId="0" applyFill="1"/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6" borderId="10" xfId="0" applyFont="1" applyFill="1" applyBorder="1"/>
    <xf numFmtId="0" fontId="11" fillId="6" borderId="11" xfId="0" applyFont="1" applyFill="1" applyBorder="1"/>
    <xf numFmtId="165" fontId="0" fillId="10" borderId="6" xfId="0" applyNumberFormat="1" applyFill="1" applyBorder="1" applyAlignment="1">
      <alignment horizontal="center"/>
    </xf>
    <xf numFmtId="165" fontId="0" fillId="10" borderId="5" xfId="0" applyNumberFormat="1" applyFill="1" applyBorder="1" applyAlignment="1">
      <alignment horizontal="center"/>
    </xf>
    <xf numFmtId="165" fontId="0" fillId="10" borderId="1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eration%20Petanque%20Club/Leagues/SUMMER/Summer%202015/Singles/Sing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beration%20Petanque%20Club/Leagues/SUMMER/Summer%202015/Singles/Singles%20Division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beration%20Petanque%20Club/Leagues/SUMMER/Summer%202015/Singles/Singles%20Divis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Toby Northern"/>
      <sheetName val="Keith Pinel"/>
      <sheetName val="Paul Le Moine"/>
      <sheetName val="Andrew Bellamy"/>
      <sheetName val="Callum Stewart"/>
      <sheetName val="Richard Potrzeba"/>
      <sheetName val="Matt Pinel"/>
      <sheetName val="Brian Harris"/>
      <sheetName val="Joey Le Clech"/>
      <sheetName val="Ross Payne "/>
      <sheetName val="Alice Ibitson"/>
      <sheetName val="Matt Ryan"/>
    </sheetNames>
    <sheetDataSet>
      <sheetData sheetId="0"/>
      <sheetData sheetId="1">
        <row r="5">
          <cell r="B5" t="str">
            <v>Matt Ryan</v>
          </cell>
          <cell r="F5" t="str">
            <v>Alice Ibitson</v>
          </cell>
        </row>
        <row r="7">
          <cell r="B7" t="str">
            <v>Matt Pinel</v>
          </cell>
          <cell r="F7" t="str">
            <v>Toby Northern</v>
          </cell>
        </row>
        <row r="9">
          <cell r="B9" t="str">
            <v>Callum Stewart</v>
          </cell>
          <cell r="F9" t="str">
            <v>Ross Payne</v>
          </cell>
        </row>
        <row r="11">
          <cell r="B11" t="str">
            <v>Joey Le Clech</v>
          </cell>
          <cell r="F11" t="str">
            <v>Richard Potrzeba</v>
          </cell>
        </row>
        <row r="13">
          <cell r="B13" t="str">
            <v>Paul Le Moine</v>
          </cell>
          <cell r="F13" t="str">
            <v>Andrew Bellamy-Burt</v>
          </cell>
        </row>
        <row r="15">
          <cell r="B15" t="str">
            <v>Brian Harris</v>
          </cell>
          <cell r="F15" t="str">
            <v>Keith Pinel</v>
          </cell>
        </row>
      </sheetData>
      <sheetData sheetId="2"/>
      <sheetData sheetId="3">
        <row r="47">
          <cell r="D47">
            <v>232</v>
          </cell>
          <cell r="E47">
            <v>241</v>
          </cell>
        </row>
        <row r="48">
          <cell r="D48">
            <v>12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3</v>
          </cell>
        </row>
        <row r="52">
          <cell r="D52">
            <v>5</v>
          </cell>
        </row>
      </sheetData>
      <sheetData sheetId="4">
        <row r="47">
          <cell r="D47">
            <v>228</v>
          </cell>
          <cell r="E47">
            <v>218</v>
          </cell>
        </row>
        <row r="48">
          <cell r="D48">
            <v>15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6</v>
          </cell>
        </row>
        <row r="52">
          <cell r="D52">
            <v>2</v>
          </cell>
        </row>
      </sheetData>
      <sheetData sheetId="5">
        <row r="47">
          <cell r="D47">
            <v>195</v>
          </cell>
          <cell r="E47">
            <v>243</v>
          </cell>
        </row>
        <row r="48">
          <cell r="D48">
            <v>10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5</v>
          </cell>
        </row>
      </sheetData>
      <sheetData sheetId="6">
        <row r="47">
          <cell r="D47">
            <v>268</v>
          </cell>
          <cell r="E47">
            <v>169</v>
          </cell>
        </row>
        <row r="48">
          <cell r="D48">
            <v>22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4</v>
          </cell>
        </row>
        <row r="52">
          <cell r="D52">
            <v>1</v>
          </cell>
        </row>
      </sheetData>
      <sheetData sheetId="7">
        <row r="47">
          <cell r="D47">
            <v>183</v>
          </cell>
          <cell r="E47">
            <v>257</v>
          </cell>
        </row>
        <row r="48">
          <cell r="D48">
            <v>9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3</v>
          </cell>
        </row>
        <row r="52">
          <cell r="D52">
            <v>6</v>
          </cell>
        </row>
      </sheetData>
      <sheetData sheetId="8">
        <row r="47">
          <cell r="D47">
            <v>219</v>
          </cell>
          <cell r="E47">
            <v>233</v>
          </cell>
        </row>
        <row r="48">
          <cell r="D48">
            <v>13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9">
        <row r="47">
          <cell r="D47">
            <v>235</v>
          </cell>
          <cell r="E47">
            <v>198</v>
          </cell>
        </row>
        <row r="48">
          <cell r="D48">
            <v>22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4</v>
          </cell>
        </row>
        <row r="52">
          <cell r="D52">
            <v>1</v>
          </cell>
        </row>
      </sheetData>
      <sheetData sheetId="10">
        <row r="47">
          <cell r="D47">
            <v>180</v>
          </cell>
          <cell r="E47">
            <v>272</v>
          </cell>
        </row>
        <row r="48">
          <cell r="D48">
            <v>3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0</v>
          </cell>
        </row>
        <row r="52">
          <cell r="D52">
            <v>10</v>
          </cell>
        </row>
      </sheetData>
      <sheetData sheetId="11">
        <row r="47">
          <cell r="D47">
            <v>208</v>
          </cell>
          <cell r="E47">
            <v>242</v>
          </cell>
        </row>
        <row r="48">
          <cell r="D48">
            <v>14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2</v>
          </cell>
        </row>
        <row r="52">
          <cell r="D52">
            <v>5</v>
          </cell>
        </row>
      </sheetData>
      <sheetData sheetId="12">
        <row r="47">
          <cell r="D47">
            <v>244</v>
          </cell>
          <cell r="E47">
            <v>220</v>
          </cell>
        </row>
        <row r="48">
          <cell r="D48">
            <v>17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5</v>
          </cell>
        </row>
        <row r="52">
          <cell r="D52">
            <v>2</v>
          </cell>
        </row>
      </sheetData>
      <sheetData sheetId="13">
        <row r="47">
          <cell r="D47">
            <v>241</v>
          </cell>
          <cell r="E47">
            <v>215</v>
          </cell>
        </row>
        <row r="48">
          <cell r="D48">
            <v>17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5</v>
          </cell>
        </row>
        <row r="52">
          <cell r="D52">
            <v>2</v>
          </cell>
        </row>
      </sheetData>
      <sheetData sheetId="14">
        <row r="47">
          <cell r="D47">
            <v>256</v>
          </cell>
          <cell r="E47">
            <v>181</v>
          </cell>
        </row>
        <row r="48">
          <cell r="D48">
            <v>22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4</v>
          </cell>
        </row>
        <row r="52">
          <cell r="D5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Karen Bougeard"/>
      <sheetName val="Steve Simpkin"/>
      <sheetName val="James Gennoe"/>
      <sheetName val="Brendan Jones"/>
      <sheetName val="John McGaw"/>
      <sheetName val="Geoffroy Buffetrille"/>
      <sheetName val="Matt Buesnel"/>
      <sheetName val="Jonny Hill"/>
      <sheetName val="David Siouville"/>
      <sheetName val="Stefan Riccio"/>
      <sheetName val="Eamonn Bougeard"/>
      <sheetName val="David Ibitson"/>
    </sheetNames>
    <sheetDataSet>
      <sheetData sheetId="0"/>
      <sheetData sheetId="1">
        <row r="5">
          <cell r="B5" t="str">
            <v>David Ibitson</v>
          </cell>
          <cell r="F5" t="str">
            <v>Eamonn Bougeard</v>
          </cell>
        </row>
        <row r="7">
          <cell r="B7" t="str">
            <v>Matt Buesnel</v>
          </cell>
          <cell r="F7" t="str">
            <v>Karen Bougeard</v>
          </cell>
        </row>
        <row r="9">
          <cell r="B9" t="str">
            <v>John McGaw</v>
          </cell>
          <cell r="F9" t="str">
            <v>Stefan Riccio</v>
          </cell>
        </row>
        <row r="11">
          <cell r="B11" t="str">
            <v>David Siouville</v>
          </cell>
          <cell r="F11" t="str">
            <v>Geoffroy Buffetrille</v>
          </cell>
        </row>
        <row r="13">
          <cell r="B13" t="str">
            <v>James Gennoe</v>
          </cell>
          <cell r="F13" t="str">
            <v>Brendan Jones</v>
          </cell>
        </row>
        <row r="15">
          <cell r="B15" t="str">
            <v>Jonny Hill</v>
          </cell>
          <cell r="F15" t="str">
            <v>Steve Simpkin</v>
          </cell>
        </row>
      </sheetData>
      <sheetData sheetId="2"/>
      <sheetData sheetId="3">
        <row r="47">
          <cell r="D47">
            <v>194</v>
          </cell>
          <cell r="E47">
            <v>264</v>
          </cell>
        </row>
        <row r="48">
          <cell r="D48">
            <v>4</v>
          </cell>
        </row>
        <row r="49">
          <cell r="D49">
            <v>11</v>
          </cell>
        </row>
        <row r="50">
          <cell r="D50">
            <v>0</v>
          </cell>
        </row>
        <row r="51">
          <cell r="D51">
            <v>4</v>
          </cell>
        </row>
        <row r="52">
          <cell r="D52">
            <v>7</v>
          </cell>
        </row>
      </sheetData>
      <sheetData sheetId="4">
        <row r="47">
          <cell r="D47">
            <v>226</v>
          </cell>
          <cell r="E47">
            <v>210</v>
          </cell>
        </row>
        <row r="48">
          <cell r="D48">
            <v>15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6</v>
          </cell>
        </row>
        <row r="52">
          <cell r="D52">
            <v>2</v>
          </cell>
        </row>
      </sheetData>
      <sheetData sheetId="5">
        <row r="47">
          <cell r="D47">
            <v>239</v>
          </cell>
          <cell r="E47">
            <v>192</v>
          </cell>
        </row>
        <row r="48">
          <cell r="D48">
            <v>19</v>
          </cell>
        </row>
        <row r="49">
          <cell r="D49">
            <v>11</v>
          </cell>
        </row>
        <row r="50">
          <cell r="D50">
            <v>5</v>
          </cell>
        </row>
        <row r="51">
          <cell r="D51">
            <v>4</v>
          </cell>
        </row>
        <row r="52">
          <cell r="D52">
            <v>2</v>
          </cell>
        </row>
      </sheetData>
      <sheetData sheetId="6">
        <row r="47">
          <cell r="D47">
            <v>208</v>
          </cell>
          <cell r="E47">
            <v>230</v>
          </cell>
        </row>
        <row r="48">
          <cell r="D48">
            <v>11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4</v>
          </cell>
        </row>
      </sheetData>
      <sheetData sheetId="7">
        <row r="47">
          <cell r="D47">
            <v>189</v>
          </cell>
          <cell r="E47">
            <v>257</v>
          </cell>
        </row>
        <row r="48">
          <cell r="D48">
            <v>8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5</v>
          </cell>
        </row>
        <row r="52">
          <cell r="D52">
            <v>5</v>
          </cell>
        </row>
      </sheetData>
      <sheetData sheetId="8">
        <row r="47">
          <cell r="D47">
            <v>263</v>
          </cell>
          <cell r="E47">
            <v>199</v>
          </cell>
        </row>
        <row r="48">
          <cell r="D48">
            <v>25</v>
          </cell>
        </row>
        <row r="49">
          <cell r="D49">
            <v>11</v>
          </cell>
        </row>
        <row r="50">
          <cell r="D50">
            <v>7</v>
          </cell>
        </row>
        <row r="51">
          <cell r="D51">
            <v>4</v>
          </cell>
        </row>
        <row r="52">
          <cell r="D52">
            <v>0</v>
          </cell>
        </row>
      </sheetData>
      <sheetData sheetId="9">
        <row r="47">
          <cell r="D47">
            <v>263</v>
          </cell>
          <cell r="E47">
            <v>193</v>
          </cell>
        </row>
        <row r="48">
          <cell r="D48">
            <v>22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4</v>
          </cell>
        </row>
        <row r="52">
          <cell r="D52">
            <v>1</v>
          </cell>
        </row>
      </sheetData>
      <sheetData sheetId="10">
        <row r="47">
          <cell r="D47">
            <v>204</v>
          </cell>
          <cell r="E47">
            <v>244</v>
          </cell>
        </row>
        <row r="48">
          <cell r="D48">
            <v>9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3</v>
          </cell>
        </row>
        <row r="52">
          <cell r="D52">
            <v>6</v>
          </cell>
        </row>
      </sheetData>
      <sheetData sheetId="11">
        <row r="47">
          <cell r="D47">
            <v>242</v>
          </cell>
          <cell r="E47">
            <v>228</v>
          </cell>
        </row>
        <row r="48">
          <cell r="D48">
            <v>20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2</v>
          </cell>
        </row>
        <row r="52">
          <cell r="D52">
            <v>3</v>
          </cell>
        </row>
      </sheetData>
      <sheetData sheetId="12">
        <row r="47">
          <cell r="D47">
            <v>250</v>
          </cell>
          <cell r="E47">
            <v>228</v>
          </cell>
        </row>
        <row r="48">
          <cell r="D48">
            <v>17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5</v>
          </cell>
        </row>
        <row r="52">
          <cell r="D52">
            <v>2</v>
          </cell>
        </row>
      </sheetData>
      <sheetData sheetId="13">
        <row r="47">
          <cell r="D47">
            <v>213</v>
          </cell>
          <cell r="E47">
            <v>269</v>
          </cell>
        </row>
        <row r="48">
          <cell r="D48">
            <v>7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4</v>
          </cell>
        </row>
        <row r="52">
          <cell r="D52">
            <v>6</v>
          </cell>
        </row>
      </sheetData>
      <sheetData sheetId="14">
        <row r="47">
          <cell r="D47">
            <v>244</v>
          </cell>
          <cell r="E47">
            <v>221</v>
          </cell>
        </row>
        <row r="48">
          <cell r="D48">
            <v>16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Gary Cowburn"/>
      <sheetName val="Henri Dumortier"/>
      <sheetName val="Kat Migala"/>
      <sheetName val="Lorna Limbrick"/>
      <sheetName val="Rob Gregory"/>
      <sheetName val="Christophe Ait Elhadi"/>
      <sheetName val="Amy Williams"/>
      <sheetName val="Nathan Wheller"/>
      <sheetName val="Cassie Stewart"/>
      <sheetName val="Brigitte Ibitson"/>
      <sheetName val="Alex Stewart"/>
      <sheetName val="Andrew Limbrock"/>
    </sheetNames>
    <sheetDataSet>
      <sheetData sheetId="0"/>
      <sheetData sheetId="1">
        <row r="5">
          <cell r="B5" t="str">
            <v>Andrew Limbrick</v>
          </cell>
          <cell r="F5" t="str">
            <v>Alex Stewart</v>
          </cell>
        </row>
        <row r="7">
          <cell r="B7" t="str">
            <v>Amy Williams</v>
          </cell>
          <cell r="F7" t="str">
            <v>Gary Cowburn</v>
          </cell>
        </row>
        <row r="9">
          <cell r="B9" t="str">
            <v>Rob Gregory</v>
          </cell>
          <cell r="F9" t="str">
            <v>Brigitte Ibitson</v>
          </cell>
        </row>
        <row r="11">
          <cell r="B11" t="str">
            <v>Cassie Stewart</v>
          </cell>
          <cell r="F11" t="str">
            <v>Christophe Ait Elhadi</v>
          </cell>
        </row>
        <row r="13">
          <cell r="B13" t="str">
            <v>Kat Migala</v>
          </cell>
          <cell r="F13" t="str">
            <v>Lorna Limbrick</v>
          </cell>
        </row>
        <row r="15">
          <cell r="B15" t="str">
            <v>Nathan Wheller</v>
          </cell>
          <cell r="F15" t="str">
            <v xml:space="preserve">Henri Dumortier </v>
          </cell>
        </row>
      </sheetData>
      <sheetData sheetId="2"/>
      <sheetData sheetId="3">
        <row r="47">
          <cell r="D47">
            <v>265</v>
          </cell>
          <cell r="E47">
            <v>202</v>
          </cell>
        </row>
        <row r="48">
          <cell r="D48">
            <v>22</v>
          </cell>
        </row>
        <row r="49">
          <cell r="D49">
            <v>11</v>
          </cell>
        </row>
        <row r="50">
          <cell r="D50">
            <v>7</v>
          </cell>
        </row>
        <row r="51">
          <cell r="D51">
            <v>1</v>
          </cell>
        </row>
        <row r="52">
          <cell r="D52">
            <v>3</v>
          </cell>
        </row>
      </sheetData>
      <sheetData sheetId="4">
        <row r="47">
          <cell r="D47">
            <v>196</v>
          </cell>
          <cell r="E47">
            <v>284</v>
          </cell>
        </row>
        <row r="48">
          <cell r="D48">
            <v>1</v>
          </cell>
        </row>
        <row r="49">
          <cell r="D49">
            <v>11</v>
          </cell>
        </row>
        <row r="50">
          <cell r="D50">
            <v>0</v>
          </cell>
        </row>
        <row r="51">
          <cell r="D51">
            <v>1</v>
          </cell>
        </row>
        <row r="52">
          <cell r="D52">
            <v>10</v>
          </cell>
        </row>
      </sheetData>
      <sheetData sheetId="5">
        <row r="47">
          <cell r="D47">
            <v>182</v>
          </cell>
          <cell r="E47">
            <v>242</v>
          </cell>
        </row>
        <row r="48">
          <cell r="D48">
            <v>11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2</v>
          </cell>
        </row>
        <row r="52">
          <cell r="D52">
            <v>6</v>
          </cell>
        </row>
      </sheetData>
      <sheetData sheetId="6">
        <row r="47">
          <cell r="D47">
            <v>258</v>
          </cell>
          <cell r="E47">
            <v>194</v>
          </cell>
        </row>
        <row r="48">
          <cell r="D48">
            <v>21</v>
          </cell>
        </row>
        <row r="49">
          <cell r="D49">
            <v>11</v>
          </cell>
        </row>
        <row r="50">
          <cell r="D50">
            <v>5</v>
          </cell>
        </row>
        <row r="51">
          <cell r="D51">
            <v>6</v>
          </cell>
        </row>
        <row r="52">
          <cell r="D52">
            <v>0</v>
          </cell>
        </row>
      </sheetData>
      <sheetData sheetId="7">
        <row r="47">
          <cell r="D47">
            <v>188</v>
          </cell>
          <cell r="E47">
            <v>271</v>
          </cell>
        </row>
        <row r="48">
          <cell r="D48">
            <v>7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4</v>
          </cell>
        </row>
        <row r="52">
          <cell r="D52">
            <v>6</v>
          </cell>
        </row>
      </sheetData>
      <sheetData sheetId="8">
        <row r="47">
          <cell r="D47">
            <v>173</v>
          </cell>
          <cell r="E47">
            <v>264</v>
          </cell>
        </row>
        <row r="48">
          <cell r="D48">
            <v>5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2</v>
          </cell>
        </row>
        <row r="52">
          <cell r="D52">
            <v>8</v>
          </cell>
        </row>
      </sheetData>
      <sheetData sheetId="9">
        <row r="47">
          <cell r="D47">
            <v>225</v>
          </cell>
          <cell r="E47">
            <v>243</v>
          </cell>
        </row>
        <row r="48">
          <cell r="D48">
            <v>9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6</v>
          </cell>
        </row>
        <row r="52">
          <cell r="D52">
            <v>4</v>
          </cell>
        </row>
      </sheetData>
      <sheetData sheetId="10">
        <row r="47">
          <cell r="D47">
            <v>253</v>
          </cell>
          <cell r="E47">
            <v>168</v>
          </cell>
        </row>
        <row r="48">
          <cell r="D48">
            <v>24</v>
          </cell>
        </row>
        <row r="49">
          <cell r="D49">
            <v>11</v>
          </cell>
        </row>
        <row r="50">
          <cell r="D50">
            <v>7</v>
          </cell>
        </row>
        <row r="51">
          <cell r="D51">
            <v>3</v>
          </cell>
        </row>
        <row r="52">
          <cell r="D52">
            <v>1</v>
          </cell>
        </row>
      </sheetData>
      <sheetData sheetId="11">
        <row r="47">
          <cell r="D47">
            <v>231</v>
          </cell>
          <cell r="E47">
            <v>209</v>
          </cell>
        </row>
        <row r="48">
          <cell r="D48">
            <v>19</v>
          </cell>
        </row>
        <row r="49">
          <cell r="D49">
            <v>11</v>
          </cell>
        </row>
        <row r="50">
          <cell r="D50">
            <v>5</v>
          </cell>
        </row>
        <row r="51">
          <cell r="D51">
            <v>4</v>
          </cell>
        </row>
        <row r="52">
          <cell r="D52">
            <v>2</v>
          </cell>
        </row>
      </sheetData>
      <sheetData sheetId="12">
        <row r="47">
          <cell r="D47">
            <v>239</v>
          </cell>
          <cell r="E47">
            <v>204</v>
          </cell>
        </row>
        <row r="48">
          <cell r="D48">
            <v>20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2</v>
          </cell>
        </row>
        <row r="52">
          <cell r="D52">
            <v>3</v>
          </cell>
        </row>
      </sheetData>
      <sheetData sheetId="13">
        <row r="47">
          <cell r="D47">
            <v>218</v>
          </cell>
          <cell r="E47">
            <v>259</v>
          </cell>
        </row>
        <row r="48">
          <cell r="D48">
            <v>13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1</v>
          </cell>
        </row>
        <row r="52">
          <cell r="D52">
            <v>6</v>
          </cell>
        </row>
      </sheetData>
      <sheetData sheetId="14">
        <row r="47">
          <cell r="D47">
            <v>268</v>
          </cell>
          <cell r="E47">
            <v>172</v>
          </cell>
        </row>
        <row r="48">
          <cell r="D48">
            <v>25</v>
          </cell>
        </row>
        <row r="49">
          <cell r="D49">
            <v>11</v>
          </cell>
        </row>
        <row r="50">
          <cell r="D50">
            <v>7</v>
          </cell>
        </row>
        <row r="51">
          <cell r="D51">
            <v>4</v>
          </cell>
        </row>
        <row r="52">
          <cell r="D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XFD1048576"/>
    </sheetView>
  </sheetViews>
  <sheetFormatPr defaultRowHeight="14.25" x14ac:dyDescent="0.45"/>
  <cols>
    <col min="1" max="1" width="4.1328125" customWidth="1"/>
    <col min="2" max="2" width="8.3984375" customWidth="1"/>
    <col min="3" max="3" width="36" customWidth="1"/>
    <col min="4" max="7" width="8.59765625" customWidth="1"/>
    <col min="10" max="10" width="10.265625" customWidth="1"/>
    <col min="11" max="11" width="7.86328125" customWidth="1"/>
    <col min="12" max="12" width="1.86328125" customWidth="1"/>
    <col min="14" max="14" width="10.1328125" customWidth="1"/>
    <col min="257" max="257" width="4.1328125" customWidth="1"/>
    <col min="258" max="258" width="8.3984375" customWidth="1"/>
    <col min="259" max="259" width="36" customWidth="1"/>
    <col min="260" max="263" width="8.59765625" customWidth="1"/>
    <col min="266" max="266" width="10.265625" customWidth="1"/>
    <col min="267" max="267" width="7.86328125" customWidth="1"/>
    <col min="268" max="268" width="1.86328125" customWidth="1"/>
    <col min="270" max="270" width="10.1328125" customWidth="1"/>
    <col min="513" max="513" width="4.1328125" customWidth="1"/>
    <col min="514" max="514" width="8.3984375" customWidth="1"/>
    <col min="515" max="515" width="36" customWidth="1"/>
    <col min="516" max="519" width="8.59765625" customWidth="1"/>
    <col min="522" max="522" width="10.265625" customWidth="1"/>
    <col min="523" max="523" width="7.86328125" customWidth="1"/>
    <col min="524" max="524" width="1.86328125" customWidth="1"/>
    <col min="526" max="526" width="10.1328125" customWidth="1"/>
    <col min="769" max="769" width="4.1328125" customWidth="1"/>
    <col min="770" max="770" width="8.3984375" customWidth="1"/>
    <col min="771" max="771" width="36" customWidth="1"/>
    <col min="772" max="775" width="8.59765625" customWidth="1"/>
    <col min="778" max="778" width="10.265625" customWidth="1"/>
    <col min="779" max="779" width="7.86328125" customWidth="1"/>
    <col min="780" max="780" width="1.86328125" customWidth="1"/>
    <col min="782" max="782" width="10.1328125" customWidth="1"/>
    <col min="1025" max="1025" width="4.1328125" customWidth="1"/>
    <col min="1026" max="1026" width="8.3984375" customWidth="1"/>
    <col min="1027" max="1027" width="36" customWidth="1"/>
    <col min="1028" max="1031" width="8.59765625" customWidth="1"/>
    <col min="1034" max="1034" width="10.265625" customWidth="1"/>
    <col min="1035" max="1035" width="7.86328125" customWidth="1"/>
    <col min="1036" max="1036" width="1.86328125" customWidth="1"/>
    <col min="1038" max="1038" width="10.1328125" customWidth="1"/>
    <col min="1281" max="1281" width="4.1328125" customWidth="1"/>
    <col min="1282" max="1282" width="8.3984375" customWidth="1"/>
    <col min="1283" max="1283" width="36" customWidth="1"/>
    <col min="1284" max="1287" width="8.59765625" customWidth="1"/>
    <col min="1290" max="1290" width="10.265625" customWidth="1"/>
    <col min="1291" max="1291" width="7.86328125" customWidth="1"/>
    <col min="1292" max="1292" width="1.86328125" customWidth="1"/>
    <col min="1294" max="1294" width="10.1328125" customWidth="1"/>
    <col min="1537" max="1537" width="4.1328125" customWidth="1"/>
    <col min="1538" max="1538" width="8.3984375" customWidth="1"/>
    <col min="1539" max="1539" width="36" customWidth="1"/>
    <col min="1540" max="1543" width="8.59765625" customWidth="1"/>
    <col min="1546" max="1546" width="10.265625" customWidth="1"/>
    <col min="1547" max="1547" width="7.86328125" customWidth="1"/>
    <col min="1548" max="1548" width="1.86328125" customWidth="1"/>
    <col min="1550" max="1550" width="10.1328125" customWidth="1"/>
    <col min="1793" max="1793" width="4.1328125" customWidth="1"/>
    <col min="1794" max="1794" width="8.3984375" customWidth="1"/>
    <col min="1795" max="1795" width="36" customWidth="1"/>
    <col min="1796" max="1799" width="8.59765625" customWidth="1"/>
    <col min="1802" max="1802" width="10.265625" customWidth="1"/>
    <col min="1803" max="1803" width="7.86328125" customWidth="1"/>
    <col min="1804" max="1804" width="1.86328125" customWidth="1"/>
    <col min="1806" max="1806" width="10.1328125" customWidth="1"/>
    <col min="2049" max="2049" width="4.1328125" customWidth="1"/>
    <col min="2050" max="2050" width="8.3984375" customWidth="1"/>
    <col min="2051" max="2051" width="36" customWidth="1"/>
    <col min="2052" max="2055" width="8.59765625" customWidth="1"/>
    <col min="2058" max="2058" width="10.265625" customWidth="1"/>
    <col min="2059" max="2059" width="7.86328125" customWidth="1"/>
    <col min="2060" max="2060" width="1.86328125" customWidth="1"/>
    <col min="2062" max="2062" width="10.1328125" customWidth="1"/>
    <col min="2305" max="2305" width="4.1328125" customWidth="1"/>
    <col min="2306" max="2306" width="8.3984375" customWidth="1"/>
    <col min="2307" max="2307" width="36" customWidth="1"/>
    <col min="2308" max="2311" width="8.59765625" customWidth="1"/>
    <col min="2314" max="2314" width="10.265625" customWidth="1"/>
    <col min="2315" max="2315" width="7.86328125" customWidth="1"/>
    <col min="2316" max="2316" width="1.86328125" customWidth="1"/>
    <col min="2318" max="2318" width="10.1328125" customWidth="1"/>
    <col min="2561" max="2561" width="4.1328125" customWidth="1"/>
    <col min="2562" max="2562" width="8.3984375" customWidth="1"/>
    <col min="2563" max="2563" width="36" customWidth="1"/>
    <col min="2564" max="2567" width="8.59765625" customWidth="1"/>
    <col min="2570" max="2570" width="10.265625" customWidth="1"/>
    <col min="2571" max="2571" width="7.86328125" customWidth="1"/>
    <col min="2572" max="2572" width="1.86328125" customWidth="1"/>
    <col min="2574" max="2574" width="10.1328125" customWidth="1"/>
    <col min="2817" max="2817" width="4.1328125" customWidth="1"/>
    <col min="2818" max="2818" width="8.3984375" customWidth="1"/>
    <col min="2819" max="2819" width="36" customWidth="1"/>
    <col min="2820" max="2823" width="8.59765625" customWidth="1"/>
    <col min="2826" max="2826" width="10.265625" customWidth="1"/>
    <col min="2827" max="2827" width="7.86328125" customWidth="1"/>
    <col min="2828" max="2828" width="1.86328125" customWidth="1"/>
    <col min="2830" max="2830" width="10.1328125" customWidth="1"/>
    <col min="3073" max="3073" width="4.1328125" customWidth="1"/>
    <col min="3074" max="3074" width="8.3984375" customWidth="1"/>
    <col min="3075" max="3075" width="36" customWidth="1"/>
    <col min="3076" max="3079" width="8.59765625" customWidth="1"/>
    <col min="3082" max="3082" width="10.265625" customWidth="1"/>
    <col min="3083" max="3083" width="7.86328125" customWidth="1"/>
    <col min="3084" max="3084" width="1.86328125" customWidth="1"/>
    <col min="3086" max="3086" width="10.1328125" customWidth="1"/>
    <col min="3329" max="3329" width="4.1328125" customWidth="1"/>
    <col min="3330" max="3330" width="8.3984375" customWidth="1"/>
    <col min="3331" max="3331" width="36" customWidth="1"/>
    <col min="3332" max="3335" width="8.59765625" customWidth="1"/>
    <col min="3338" max="3338" width="10.265625" customWidth="1"/>
    <col min="3339" max="3339" width="7.86328125" customWidth="1"/>
    <col min="3340" max="3340" width="1.86328125" customWidth="1"/>
    <col min="3342" max="3342" width="10.1328125" customWidth="1"/>
    <col min="3585" max="3585" width="4.1328125" customWidth="1"/>
    <col min="3586" max="3586" width="8.3984375" customWidth="1"/>
    <col min="3587" max="3587" width="36" customWidth="1"/>
    <col min="3588" max="3591" width="8.59765625" customWidth="1"/>
    <col min="3594" max="3594" width="10.265625" customWidth="1"/>
    <col min="3595" max="3595" width="7.86328125" customWidth="1"/>
    <col min="3596" max="3596" width="1.86328125" customWidth="1"/>
    <col min="3598" max="3598" width="10.1328125" customWidth="1"/>
    <col min="3841" max="3841" width="4.1328125" customWidth="1"/>
    <col min="3842" max="3842" width="8.3984375" customWidth="1"/>
    <col min="3843" max="3843" width="36" customWidth="1"/>
    <col min="3844" max="3847" width="8.59765625" customWidth="1"/>
    <col min="3850" max="3850" width="10.265625" customWidth="1"/>
    <col min="3851" max="3851" width="7.86328125" customWidth="1"/>
    <col min="3852" max="3852" width="1.86328125" customWidth="1"/>
    <col min="3854" max="3854" width="10.1328125" customWidth="1"/>
    <col min="4097" max="4097" width="4.1328125" customWidth="1"/>
    <col min="4098" max="4098" width="8.3984375" customWidth="1"/>
    <col min="4099" max="4099" width="36" customWidth="1"/>
    <col min="4100" max="4103" width="8.59765625" customWidth="1"/>
    <col min="4106" max="4106" width="10.265625" customWidth="1"/>
    <col min="4107" max="4107" width="7.86328125" customWidth="1"/>
    <col min="4108" max="4108" width="1.86328125" customWidth="1"/>
    <col min="4110" max="4110" width="10.1328125" customWidth="1"/>
    <col min="4353" max="4353" width="4.1328125" customWidth="1"/>
    <col min="4354" max="4354" width="8.3984375" customWidth="1"/>
    <col min="4355" max="4355" width="36" customWidth="1"/>
    <col min="4356" max="4359" width="8.59765625" customWidth="1"/>
    <col min="4362" max="4362" width="10.265625" customWidth="1"/>
    <col min="4363" max="4363" width="7.86328125" customWidth="1"/>
    <col min="4364" max="4364" width="1.86328125" customWidth="1"/>
    <col min="4366" max="4366" width="10.1328125" customWidth="1"/>
    <col min="4609" max="4609" width="4.1328125" customWidth="1"/>
    <col min="4610" max="4610" width="8.3984375" customWidth="1"/>
    <col min="4611" max="4611" width="36" customWidth="1"/>
    <col min="4612" max="4615" width="8.59765625" customWidth="1"/>
    <col min="4618" max="4618" width="10.265625" customWidth="1"/>
    <col min="4619" max="4619" width="7.86328125" customWidth="1"/>
    <col min="4620" max="4620" width="1.86328125" customWidth="1"/>
    <col min="4622" max="4622" width="10.1328125" customWidth="1"/>
    <col min="4865" max="4865" width="4.1328125" customWidth="1"/>
    <col min="4866" max="4866" width="8.3984375" customWidth="1"/>
    <col min="4867" max="4867" width="36" customWidth="1"/>
    <col min="4868" max="4871" width="8.59765625" customWidth="1"/>
    <col min="4874" max="4874" width="10.265625" customWidth="1"/>
    <col min="4875" max="4875" width="7.86328125" customWidth="1"/>
    <col min="4876" max="4876" width="1.86328125" customWidth="1"/>
    <col min="4878" max="4878" width="10.1328125" customWidth="1"/>
    <col min="5121" max="5121" width="4.1328125" customWidth="1"/>
    <col min="5122" max="5122" width="8.3984375" customWidth="1"/>
    <col min="5123" max="5123" width="36" customWidth="1"/>
    <col min="5124" max="5127" width="8.59765625" customWidth="1"/>
    <col min="5130" max="5130" width="10.265625" customWidth="1"/>
    <col min="5131" max="5131" width="7.86328125" customWidth="1"/>
    <col min="5132" max="5132" width="1.86328125" customWidth="1"/>
    <col min="5134" max="5134" width="10.1328125" customWidth="1"/>
    <col min="5377" max="5377" width="4.1328125" customWidth="1"/>
    <col min="5378" max="5378" width="8.3984375" customWidth="1"/>
    <col min="5379" max="5379" width="36" customWidth="1"/>
    <col min="5380" max="5383" width="8.59765625" customWidth="1"/>
    <col min="5386" max="5386" width="10.265625" customWidth="1"/>
    <col min="5387" max="5387" width="7.86328125" customWidth="1"/>
    <col min="5388" max="5388" width="1.86328125" customWidth="1"/>
    <col min="5390" max="5390" width="10.1328125" customWidth="1"/>
    <col min="5633" max="5633" width="4.1328125" customWidth="1"/>
    <col min="5634" max="5634" width="8.3984375" customWidth="1"/>
    <col min="5635" max="5635" width="36" customWidth="1"/>
    <col min="5636" max="5639" width="8.59765625" customWidth="1"/>
    <col min="5642" max="5642" width="10.265625" customWidth="1"/>
    <col min="5643" max="5643" width="7.86328125" customWidth="1"/>
    <col min="5644" max="5644" width="1.86328125" customWidth="1"/>
    <col min="5646" max="5646" width="10.1328125" customWidth="1"/>
    <col min="5889" max="5889" width="4.1328125" customWidth="1"/>
    <col min="5890" max="5890" width="8.3984375" customWidth="1"/>
    <col min="5891" max="5891" width="36" customWidth="1"/>
    <col min="5892" max="5895" width="8.59765625" customWidth="1"/>
    <col min="5898" max="5898" width="10.265625" customWidth="1"/>
    <col min="5899" max="5899" width="7.86328125" customWidth="1"/>
    <col min="5900" max="5900" width="1.86328125" customWidth="1"/>
    <col min="5902" max="5902" width="10.1328125" customWidth="1"/>
    <col min="6145" max="6145" width="4.1328125" customWidth="1"/>
    <col min="6146" max="6146" width="8.3984375" customWidth="1"/>
    <col min="6147" max="6147" width="36" customWidth="1"/>
    <col min="6148" max="6151" width="8.59765625" customWidth="1"/>
    <col min="6154" max="6154" width="10.265625" customWidth="1"/>
    <col min="6155" max="6155" width="7.86328125" customWidth="1"/>
    <col min="6156" max="6156" width="1.86328125" customWidth="1"/>
    <col min="6158" max="6158" width="10.1328125" customWidth="1"/>
    <col min="6401" max="6401" width="4.1328125" customWidth="1"/>
    <col min="6402" max="6402" width="8.3984375" customWidth="1"/>
    <col min="6403" max="6403" width="36" customWidth="1"/>
    <col min="6404" max="6407" width="8.59765625" customWidth="1"/>
    <col min="6410" max="6410" width="10.265625" customWidth="1"/>
    <col min="6411" max="6411" width="7.86328125" customWidth="1"/>
    <col min="6412" max="6412" width="1.86328125" customWidth="1"/>
    <col min="6414" max="6414" width="10.1328125" customWidth="1"/>
    <col min="6657" max="6657" width="4.1328125" customWidth="1"/>
    <col min="6658" max="6658" width="8.3984375" customWidth="1"/>
    <col min="6659" max="6659" width="36" customWidth="1"/>
    <col min="6660" max="6663" width="8.59765625" customWidth="1"/>
    <col min="6666" max="6666" width="10.265625" customWidth="1"/>
    <col min="6667" max="6667" width="7.86328125" customWidth="1"/>
    <col min="6668" max="6668" width="1.86328125" customWidth="1"/>
    <col min="6670" max="6670" width="10.1328125" customWidth="1"/>
    <col min="6913" max="6913" width="4.1328125" customWidth="1"/>
    <col min="6914" max="6914" width="8.3984375" customWidth="1"/>
    <col min="6915" max="6915" width="36" customWidth="1"/>
    <col min="6916" max="6919" width="8.59765625" customWidth="1"/>
    <col min="6922" max="6922" width="10.265625" customWidth="1"/>
    <col min="6923" max="6923" width="7.86328125" customWidth="1"/>
    <col min="6924" max="6924" width="1.86328125" customWidth="1"/>
    <col min="6926" max="6926" width="10.1328125" customWidth="1"/>
    <col min="7169" max="7169" width="4.1328125" customWidth="1"/>
    <col min="7170" max="7170" width="8.3984375" customWidth="1"/>
    <col min="7171" max="7171" width="36" customWidth="1"/>
    <col min="7172" max="7175" width="8.59765625" customWidth="1"/>
    <col min="7178" max="7178" width="10.265625" customWidth="1"/>
    <col min="7179" max="7179" width="7.86328125" customWidth="1"/>
    <col min="7180" max="7180" width="1.86328125" customWidth="1"/>
    <col min="7182" max="7182" width="10.1328125" customWidth="1"/>
    <col min="7425" max="7425" width="4.1328125" customWidth="1"/>
    <col min="7426" max="7426" width="8.3984375" customWidth="1"/>
    <col min="7427" max="7427" width="36" customWidth="1"/>
    <col min="7428" max="7431" width="8.59765625" customWidth="1"/>
    <col min="7434" max="7434" width="10.265625" customWidth="1"/>
    <col min="7435" max="7435" width="7.86328125" customWidth="1"/>
    <col min="7436" max="7436" width="1.86328125" customWidth="1"/>
    <col min="7438" max="7438" width="10.1328125" customWidth="1"/>
    <col min="7681" max="7681" width="4.1328125" customWidth="1"/>
    <col min="7682" max="7682" width="8.3984375" customWidth="1"/>
    <col min="7683" max="7683" width="36" customWidth="1"/>
    <col min="7684" max="7687" width="8.59765625" customWidth="1"/>
    <col min="7690" max="7690" width="10.265625" customWidth="1"/>
    <col min="7691" max="7691" width="7.86328125" customWidth="1"/>
    <col min="7692" max="7692" width="1.86328125" customWidth="1"/>
    <col min="7694" max="7694" width="10.1328125" customWidth="1"/>
    <col min="7937" max="7937" width="4.1328125" customWidth="1"/>
    <col min="7938" max="7938" width="8.3984375" customWidth="1"/>
    <col min="7939" max="7939" width="36" customWidth="1"/>
    <col min="7940" max="7943" width="8.59765625" customWidth="1"/>
    <col min="7946" max="7946" width="10.265625" customWidth="1"/>
    <col min="7947" max="7947" width="7.86328125" customWidth="1"/>
    <col min="7948" max="7948" width="1.86328125" customWidth="1"/>
    <col min="7950" max="7950" width="10.1328125" customWidth="1"/>
    <col min="8193" max="8193" width="4.1328125" customWidth="1"/>
    <col min="8194" max="8194" width="8.3984375" customWidth="1"/>
    <col min="8195" max="8195" width="36" customWidth="1"/>
    <col min="8196" max="8199" width="8.59765625" customWidth="1"/>
    <col min="8202" max="8202" width="10.265625" customWidth="1"/>
    <col min="8203" max="8203" width="7.86328125" customWidth="1"/>
    <col min="8204" max="8204" width="1.86328125" customWidth="1"/>
    <col min="8206" max="8206" width="10.1328125" customWidth="1"/>
    <col min="8449" max="8449" width="4.1328125" customWidth="1"/>
    <col min="8450" max="8450" width="8.3984375" customWidth="1"/>
    <col min="8451" max="8451" width="36" customWidth="1"/>
    <col min="8452" max="8455" width="8.59765625" customWidth="1"/>
    <col min="8458" max="8458" width="10.265625" customWidth="1"/>
    <col min="8459" max="8459" width="7.86328125" customWidth="1"/>
    <col min="8460" max="8460" width="1.86328125" customWidth="1"/>
    <col min="8462" max="8462" width="10.1328125" customWidth="1"/>
    <col min="8705" max="8705" width="4.1328125" customWidth="1"/>
    <col min="8706" max="8706" width="8.3984375" customWidth="1"/>
    <col min="8707" max="8707" width="36" customWidth="1"/>
    <col min="8708" max="8711" width="8.59765625" customWidth="1"/>
    <col min="8714" max="8714" width="10.265625" customWidth="1"/>
    <col min="8715" max="8715" width="7.86328125" customWidth="1"/>
    <col min="8716" max="8716" width="1.86328125" customWidth="1"/>
    <col min="8718" max="8718" width="10.1328125" customWidth="1"/>
    <col min="8961" max="8961" width="4.1328125" customWidth="1"/>
    <col min="8962" max="8962" width="8.3984375" customWidth="1"/>
    <col min="8963" max="8963" width="36" customWidth="1"/>
    <col min="8964" max="8967" width="8.59765625" customWidth="1"/>
    <col min="8970" max="8970" width="10.265625" customWidth="1"/>
    <col min="8971" max="8971" width="7.86328125" customWidth="1"/>
    <col min="8972" max="8972" width="1.86328125" customWidth="1"/>
    <col min="8974" max="8974" width="10.1328125" customWidth="1"/>
    <col min="9217" max="9217" width="4.1328125" customWidth="1"/>
    <col min="9218" max="9218" width="8.3984375" customWidth="1"/>
    <col min="9219" max="9219" width="36" customWidth="1"/>
    <col min="9220" max="9223" width="8.59765625" customWidth="1"/>
    <col min="9226" max="9226" width="10.265625" customWidth="1"/>
    <col min="9227" max="9227" width="7.86328125" customWidth="1"/>
    <col min="9228" max="9228" width="1.86328125" customWidth="1"/>
    <col min="9230" max="9230" width="10.1328125" customWidth="1"/>
    <col min="9473" max="9473" width="4.1328125" customWidth="1"/>
    <col min="9474" max="9474" width="8.3984375" customWidth="1"/>
    <col min="9475" max="9475" width="36" customWidth="1"/>
    <col min="9476" max="9479" width="8.59765625" customWidth="1"/>
    <col min="9482" max="9482" width="10.265625" customWidth="1"/>
    <col min="9483" max="9483" width="7.86328125" customWidth="1"/>
    <col min="9484" max="9484" width="1.86328125" customWidth="1"/>
    <col min="9486" max="9486" width="10.1328125" customWidth="1"/>
    <col min="9729" max="9729" width="4.1328125" customWidth="1"/>
    <col min="9730" max="9730" width="8.3984375" customWidth="1"/>
    <col min="9731" max="9731" width="36" customWidth="1"/>
    <col min="9732" max="9735" width="8.59765625" customWidth="1"/>
    <col min="9738" max="9738" width="10.265625" customWidth="1"/>
    <col min="9739" max="9739" width="7.86328125" customWidth="1"/>
    <col min="9740" max="9740" width="1.86328125" customWidth="1"/>
    <col min="9742" max="9742" width="10.1328125" customWidth="1"/>
    <col min="9985" max="9985" width="4.1328125" customWidth="1"/>
    <col min="9986" max="9986" width="8.3984375" customWidth="1"/>
    <col min="9987" max="9987" width="36" customWidth="1"/>
    <col min="9988" max="9991" width="8.59765625" customWidth="1"/>
    <col min="9994" max="9994" width="10.265625" customWidth="1"/>
    <col min="9995" max="9995" width="7.86328125" customWidth="1"/>
    <col min="9996" max="9996" width="1.86328125" customWidth="1"/>
    <col min="9998" max="9998" width="10.1328125" customWidth="1"/>
    <col min="10241" max="10241" width="4.1328125" customWidth="1"/>
    <col min="10242" max="10242" width="8.3984375" customWidth="1"/>
    <col min="10243" max="10243" width="36" customWidth="1"/>
    <col min="10244" max="10247" width="8.59765625" customWidth="1"/>
    <col min="10250" max="10250" width="10.265625" customWidth="1"/>
    <col min="10251" max="10251" width="7.86328125" customWidth="1"/>
    <col min="10252" max="10252" width="1.86328125" customWidth="1"/>
    <col min="10254" max="10254" width="10.1328125" customWidth="1"/>
    <col min="10497" max="10497" width="4.1328125" customWidth="1"/>
    <col min="10498" max="10498" width="8.3984375" customWidth="1"/>
    <col min="10499" max="10499" width="36" customWidth="1"/>
    <col min="10500" max="10503" width="8.59765625" customWidth="1"/>
    <col min="10506" max="10506" width="10.265625" customWidth="1"/>
    <col min="10507" max="10507" width="7.86328125" customWidth="1"/>
    <col min="10508" max="10508" width="1.86328125" customWidth="1"/>
    <col min="10510" max="10510" width="10.1328125" customWidth="1"/>
    <col min="10753" max="10753" width="4.1328125" customWidth="1"/>
    <col min="10754" max="10754" width="8.3984375" customWidth="1"/>
    <col min="10755" max="10755" width="36" customWidth="1"/>
    <col min="10756" max="10759" width="8.59765625" customWidth="1"/>
    <col min="10762" max="10762" width="10.265625" customWidth="1"/>
    <col min="10763" max="10763" width="7.86328125" customWidth="1"/>
    <col min="10764" max="10764" width="1.86328125" customWidth="1"/>
    <col min="10766" max="10766" width="10.1328125" customWidth="1"/>
    <col min="11009" max="11009" width="4.1328125" customWidth="1"/>
    <col min="11010" max="11010" width="8.3984375" customWidth="1"/>
    <col min="11011" max="11011" width="36" customWidth="1"/>
    <col min="11012" max="11015" width="8.59765625" customWidth="1"/>
    <col min="11018" max="11018" width="10.265625" customWidth="1"/>
    <col min="11019" max="11019" width="7.86328125" customWidth="1"/>
    <col min="11020" max="11020" width="1.86328125" customWidth="1"/>
    <col min="11022" max="11022" width="10.1328125" customWidth="1"/>
    <col min="11265" max="11265" width="4.1328125" customWidth="1"/>
    <col min="11266" max="11266" width="8.3984375" customWidth="1"/>
    <col min="11267" max="11267" width="36" customWidth="1"/>
    <col min="11268" max="11271" width="8.59765625" customWidth="1"/>
    <col min="11274" max="11274" width="10.265625" customWidth="1"/>
    <col min="11275" max="11275" width="7.86328125" customWidth="1"/>
    <col min="11276" max="11276" width="1.86328125" customWidth="1"/>
    <col min="11278" max="11278" width="10.1328125" customWidth="1"/>
    <col min="11521" max="11521" width="4.1328125" customWidth="1"/>
    <col min="11522" max="11522" width="8.3984375" customWidth="1"/>
    <col min="11523" max="11523" width="36" customWidth="1"/>
    <col min="11524" max="11527" width="8.59765625" customWidth="1"/>
    <col min="11530" max="11530" width="10.265625" customWidth="1"/>
    <col min="11531" max="11531" width="7.86328125" customWidth="1"/>
    <col min="11532" max="11532" width="1.86328125" customWidth="1"/>
    <col min="11534" max="11534" width="10.1328125" customWidth="1"/>
    <col min="11777" max="11777" width="4.1328125" customWidth="1"/>
    <col min="11778" max="11778" width="8.3984375" customWidth="1"/>
    <col min="11779" max="11779" width="36" customWidth="1"/>
    <col min="11780" max="11783" width="8.59765625" customWidth="1"/>
    <col min="11786" max="11786" width="10.265625" customWidth="1"/>
    <col min="11787" max="11787" width="7.86328125" customWidth="1"/>
    <col min="11788" max="11788" width="1.86328125" customWidth="1"/>
    <col min="11790" max="11790" width="10.1328125" customWidth="1"/>
    <col min="12033" max="12033" width="4.1328125" customWidth="1"/>
    <col min="12034" max="12034" width="8.3984375" customWidth="1"/>
    <col min="12035" max="12035" width="36" customWidth="1"/>
    <col min="12036" max="12039" width="8.59765625" customWidth="1"/>
    <col min="12042" max="12042" width="10.265625" customWidth="1"/>
    <col min="12043" max="12043" width="7.86328125" customWidth="1"/>
    <col min="12044" max="12044" width="1.86328125" customWidth="1"/>
    <col min="12046" max="12046" width="10.1328125" customWidth="1"/>
    <col min="12289" max="12289" width="4.1328125" customWidth="1"/>
    <col min="12290" max="12290" width="8.3984375" customWidth="1"/>
    <col min="12291" max="12291" width="36" customWidth="1"/>
    <col min="12292" max="12295" width="8.59765625" customWidth="1"/>
    <col min="12298" max="12298" width="10.265625" customWidth="1"/>
    <col min="12299" max="12299" width="7.86328125" customWidth="1"/>
    <col min="12300" max="12300" width="1.86328125" customWidth="1"/>
    <col min="12302" max="12302" width="10.1328125" customWidth="1"/>
    <col min="12545" max="12545" width="4.1328125" customWidth="1"/>
    <col min="12546" max="12546" width="8.3984375" customWidth="1"/>
    <col min="12547" max="12547" width="36" customWidth="1"/>
    <col min="12548" max="12551" width="8.59765625" customWidth="1"/>
    <col min="12554" max="12554" width="10.265625" customWidth="1"/>
    <col min="12555" max="12555" width="7.86328125" customWidth="1"/>
    <col min="12556" max="12556" width="1.86328125" customWidth="1"/>
    <col min="12558" max="12558" width="10.1328125" customWidth="1"/>
    <col min="12801" max="12801" width="4.1328125" customWidth="1"/>
    <col min="12802" max="12802" width="8.3984375" customWidth="1"/>
    <col min="12803" max="12803" width="36" customWidth="1"/>
    <col min="12804" max="12807" width="8.59765625" customWidth="1"/>
    <col min="12810" max="12810" width="10.265625" customWidth="1"/>
    <col min="12811" max="12811" width="7.86328125" customWidth="1"/>
    <col min="12812" max="12812" width="1.86328125" customWidth="1"/>
    <col min="12814" max="12814" width="10.1328125" customWidth="1"/>
    <col min="13057" max="13057" width="4.1328125" customWidth="1"/>
    <col min="13058" max="13058" width="8.3984375" customWidth="1"/>
    <col min="13059" max="13059" width="36" customWidth="1"/>
    <col min="13060" max="13063" width="8.59765625" customWidth="1"/>
    <col min="13066" max="13066" width="10.265625" customWidth="1"/>
    <col min="13067" max="13067" width="7.86328125" customWidth="1"/>
    <col min="13068" max="13068" width="1.86328125" customWidth="1"/>
    <col min="13070" max="13070" width="10.1328125" customWidth="1"/>
    <col min="13313" max="13313" width="4.1328125" customWidth="1"/>
    <col min="13314" max="13314" width="8.3984375" customWidth="1"/>
    <col min="13315" max="13315" width="36" customWidth="1"/>
    <col min="13316" max="13319" width="8.59765625" customWidth="1"/>
    <col min="13322" max="13322" width="10.265625" customWidth="1"/>
    <col min="13323" max="13323" width="7.86328125" customWidth="1"/>
    <col min="13324" max="13324" width="1.86328125" customWidth="1"/>
    <col min="13326" max="13326" width="10.1328125" customWidth="1"/>
    <col min="13569" max="13569" width="4.1328125" customWidth="1"/>
    <col min="13570" max="13570" width="8.3984375" customWidth="1"/>
    <col min="13571" max="13571" width="36" customWidth="1"/>
    <col min="13572" max="13575" width="8.59765625" customWidth="1"/>
    <col min="13578" max="13578" width="10.265625" customWidth="1"/>
    <col min="13579" max="13579" width="7.86328125" customWidth="1"/>
    <col min="13580" max="13580" width="1.86328125" customWidth="1"/>
    <col min="13582" max="13582" width="10.1328125" customWidth="1"/>
    <col min="13825" max="13825" width="4.1328125" customWidth="1"/>
    <col min="13826" max="13826" width="8.3984375" customWidth="1"/>
    <col min="13827" max="13827" width="36" customWidth="1"/>
    <col min="13828" max="13831" width="8.59765625" customWidth="1"/>
    <col min="13834" max="13834" width="10.265625" customWidth="1"/>
    <col min="13835" max="13835" width="7.86328125" customWidth="1"/>
    <col min="13836" max="13836" width="1.86328125" customWidth="1"/>
    <col min="13838" max="13838" width="10.1328125" customWidth="1"/>
    <col min="14081" max="14081" width="4.1328125" customWidth="1"/>
    <col min="14082" max="14082" width="8.3984375" customWidth="1"/>
    <col min="14083" max="14083" width="36" customWidth="1"/>
    <col min="14084" max="14087" width="8.59765625" customWidth="1"/>
    <col min="14090" max="14090" width="10.265625" customWidth="1"/>
    <col min="14091" max="14091" width="7.86328125" customWidth="1"/>
    <col min="14092" max="14092" width="1.86328125" customWidth="1"/>
    <col min="14094" max="14094" width="10.1328125" customWidth="1"/>
    <col min="14337" max="14337" width="4.1328125" customWidth="1"/>
    <col min="14338" max="14338" width="8.3984375" customWidth="1"/>
    <col min="14339" max="14339" width="36" customWidth="1"/>
    <col min="14340" max="14343" width="8.59765625" customWidth="1"/>
    <col min="14346" max="14346" width="10.265625" customWidth="1"/>
    <col min="14347" max="14347" width="7.86328125" customWidth="1"/>
    <col min="14348" max="14348" width="1.86328125" customWidth="1"/>
    <col min="14350" max="14350" width="10.1328125" customWidth="1"/>
    <col min="14593" max="14593" width="4.1328125" customWidth="1"/>
    <col min="14594" max="14594" width="8.3984375" customWidth="1"/>
    <col min="14595" max="14595" width="36" customWidth="1"/>
    <col min="14596" max="14599" width="8.59765625" customWidth="1"/>
    <col min="14602" max="14602" width="10.265625" customWidth="1"/>
    <col min="14603" max="14603" width="7.86328125" customWidth="1"/>
    <col min="14604" max="14604" width="1.86328125" customWidth="1"/>
    <col min="14606" max="14606" width="10.1328125" customWidth="1"/>
    <col min="14849" max="14849" width="4.1328125" customWidth="1"/>
    <col min="14850" max="14850" width="8.3984375" customWidth="1"/>
    <col min="14851" max="14851" width="36" customWidth="1"/>
    <col min="14852" max="14855" width="8.59765625" customWidth="1"/>
    <col min="14858" max="14858" width="10.265625" customWidth="1"/>
    <col min="14859" max="14859" width="7.86328125" customWidth="1"/>
    <col min="14860" max="14860" width="1.86328125" customWidth="1"/>
    <col min="14862" max="14862" width="10.1328125" customWidth="1"/>
    <col min="15105" max="15105" width="4.1328125" customWidth="1"/>
    <col min="15106" max="15106" width="8.3984375" customWidth="1"/>
    <col min="15107" max="15107" width="36" customWidth="1"/>
    <col min="15108" max="15111" width="8.59765625" customWidth="1"/>
    <col min="15114" max="15114" width="10.265625" customWidth="1"/>
    <col min="15115" max="15115" width="7.86328125" customWidth="1"/>
    <col min="15116" max="15116" width="1.86328125" customWidth="1"/>
    <col min="15118" max="15118" width="10.1328125" customWidth="1"/>
    <col min="15361" max="15361" width="4.1328125" customWidth="1"/>
    <col min="15362" max="15362" width="8.3984375" customWidth="1"/>
    <col min="15363" max="15363" width="36" customWidth="1"/>
    <col min="15364" max="15367" width="8.59765625" customWidth="1"/>
    <col min="15370" max="15370" width="10.265625" customWidth="1"/>
    <col min="15371" max="15371" width="7.86328125" customWidth="1"/>
    <col min="15372" max="15372" width="1.86328125" customWidth="1"/>
    <col min="15374" max="15374" width="10.1328125" customWidth="1"/>
    <col min="15617" max="15617" width="4.1328125" customWidth="1"/>
    <col min="15618" max="15618" width="8.3984375" customWidth="1"/>
    <col min="15619" max="15619" width="36" customWidth="1"/>
    <col min="15620" max="15623" width="8.59765625" customWidth="1"/>
    <col min="15626" max="15626" width="10.265625" customWidth="1"/>
    <col min="15627" max="15627" width="7.86328125" customWidth="1"/>
    <col min="15628" max="15628" width="1.86328125" customWidth="1"/>
    <col min="15630" max="15630" width="10.1328125" customWidth="1"/>
    <col min="15873" max="15873" width="4.1328125" customWidth="1"/>
    <col min="15874" max="15874" width="8.3984375" customWidth="1"/>
    <col min="15875" max="15875" width="36" customWidth="1"/>
    <col min="15876" max="15879" width="8.59765625" customWidth="1"/>
    <col min="15882" max="15882" width="10.265625" customWidth="1"/>
    <col min="15883" max="15883" width="7.86328125" customWidth="1"/>
    <col min="15884" max="15884" width="1.86328125" customWidth="1"/>
    <col min="15886" max="15886" width="10.1328125" customWidth="1"/>
    <col min="16129" max="16129" width="4.1328125" customWidth="1"/>
    <col min="16130" max="16130" width="8.3984375" customWidth="1"/>
    <col min="16131" max="16131" width="36" customWidth="1"/>
    <col min="16132" max="16135" width="8.59765625" customWidth="1"/>
    <col min="16138" max="16138" width="10.265625" customWidth="1"/>
    <col min="16139" max="16139" width="7.86328125" customWidth="1"/>
    <col min="16140" max="16140" width="1.86328125" customWidth="1"/>
    <col min="16142" max="16142" width="10.1328125" customWidth="1"/>
  </cols>
  <sheetData>
    <row r="1" spans="1:1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7">
      <c r="A2" s="1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23.25" x14ac:dyDescent="0.7">
      <c r="A3" s="1"/>
      <c r="B3" s="77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25.5" thickBot="1" x14ac:dyDescent="0.5">
      <c r="B5" s="79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1"/>
      <c r="M5" s="80"/>
      <c r="N5" s="82"/>
    </row>
    <row r="6" spans="1:15" ht="39.75" thickBot="1" x14ac:dyDescent="0.5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8"/>
      <c r="M6" s="9" t="s">
        <v>13</v>
      </c>
      <c r="N6" s="10" t="s">
        <v>14</v>
      </c>
    </row>
    <row r="7" spans="1:15" ht="15.75" thickBot="1" x14ac:dyDescent="0.5">
      <c r="A7" s="1"/>
      <c r="B7" s="11">
        <v>1</v>
      </c>
      <c r="C7" s="12" t="str">
        <f>('[1]Fixtures '!F13)</f>
        <v>Andrew Bellamy-Burt</v>
      </c>
      <c r="D7" s="13">
        <f>SUM('[1]Andrew Bellamy'!D49:E49)</f>
        <v>11</v>
      </c>
      <c r="E7" s="14">
        <f>SUM('[1]Andrew Bellamy'!D50:E50)</f>
        <v>6</v>
      </c>
      <c r="F7" s="14">
        <f>SUM('[1]Andrew Bellamy'!D51:E51)</f>
        <v>4</v>
      </c>
      <c r="G7" s="14">
        <f>SUM('[1]Andrew Bellamy'!D52:E52)</f>
        <v>1</v>
      </c>
      <c r="H7" s="14">
        <f>SUM('[1]Andrew Bellamy'!D47)</f>
        <v>268</v>
      </c>
      <c r="I7" s="14">
        <f>SUM('[1]Andrew Bellamy'!E47)</f>
        <v>169</v>
      </c>
      <c r="J7" s="15">
        <f t="shared" ref="J7:J18" si="0">SUM(H7-I7)</f>
        <v>99</v>
      </c>
      <c r="K7" s="16">
        <f>SUM('[1]Andrew Bellamy'!D48:E48)</f>
        <v>22</v>
      </c>
      <c r="L7" s="17"/>
      <c r="M7" s="18">
        <f t="shared" ref="M7:M18" si="1">SUM(H7/D7)/2</f>
        <v>12.181818181818182</v>
      </c>
      <c r="N7" s="19">
        <f t="shared" ref="N7:N18" si="2">SUM(I7/D7)/2</f>
        <v>7.6818181818181817</v>
      </c>
      <c r="O7" t="s">
        <v>15</v>
      </c>
    </row>
    <row r="8" spans="1:15" ht="15.75" thickBot="1" x14ac:dyDescent="0.5">
      <c r="A8" s="1"/>
      <c r="B8" s="20">
        <v>2</v>
      </c>
      <c r="C8" s="21" t="str">
        <f>('[1]Fixtures '!B5)</f>
        <v>Matt Ryan</v>
      </c>
      <c r="D8" s="22">
        <f>SUM('[1]Matt Ryan'!D49:E49)</f>
        <v>11</v>
      </c>
      <c r="E8" s="23">
        <f>SUM('[1]Matt Ryan'!D50:E50)</f>
        <v>6</v>
      </c>
      <c r="F8" s="23">
        <f>SUM('[1]Matt Ryan'!D51:E51)</f>
        <v>4</v>
      </c>
      <c r="G8" s="23">
        <f>SUM('[1]Matt Ryan'!D52:E52)</f>
        <v>1</v>
      </c>
      <c r="H8" s="23">
        <f>SUM('[1]Matt Ryan'!D47)</f>
        <v>256</v>
      </c>
      <c r="I8" s="23">
        <f>SUM('[1]Matt Ryan'!E47)</f>
        <v>181</v>
      </c>
      <c r="J8" s="24">
        <f t="shared" si="0"/>
        <v>75</v>
      </c>
      <c r="K8" s="25">
        <f>SUM('[1]Matt Ryan'!D48:E48)</f>
        <v>22</v>
      </c>
      <c r="L8" s="17"/>
      <c r="M8" s="26">
        <f t="shared" si="1"/>
        <v>11.636363636363637</v>
      </c>
      <c r="N8" s="27">
        <f t="shared" si="2"/>
        <v>8.2272727272727266</v>
      </c>
      <c r="O8" t="s">
        <v>16</v>
      </c>
    </row>
    <row r="9" spans="1:15" ht="15.75" thickBot="1" x14ac:dyDescent="0.5">
      <c r="A9" s="1"/>
      <c r="B9" s="28">
        <v>3</v>
      </c>
      <c r="C9" s="29" t="str">
        <f>('[1]Fixtures '!B7)</f>
        <v>Matt Pinel</v>
      </c>
      <c r="D9" s="30">
        <f>SUM('[1]Matt Pinel'!D49:E49)</f>
        <v>11</v>
      </c>
      <c r="E9" s="31">
        <f>SUM('[1]Matt Pinel'!D50:E50)</f>
        <v>6</v>
      </c>
      <c r="F9" s="31">
        <f>SUM('[1]Matt Pinel'!D51:E51)</f>
        <v>4</v>
      </c>
      <c r="G9" s="31">
        <f>SUM('[1]Matt Pinel'!D52:E52)</f>
        <v>1</v>
      </c>
      <c r="H9" s="31">
        <f>SUM('[1]Matt Pinel'!D47)</f>
        <v>235</v>
      </c>
      <c r="I9" s="31">
        <f>SUM('[1]Matt Pinel'!E47)</f>
        <v>198</v>
      </c>
      <c r="J9" s="32">
        <f t="shared" si="0"/>
        <v>37</v>
      </c>
      <c r="K9" s="33">
        <f>SUM('[1]Matt Pinel'!D48:E48)</f>
        <v>22</v>
      </c>
      <c r="L9" s="17"/>
      <c r="M9" s="34">
        <f t="shared" si="1"/>
        <v>10.681818181818182</v>
      </c>
      <c r="N9" s="35">
        <f t="shared" si="2"/>
        <v>9</v>
      </c>
      <c r="O9" t="s">
        <v>17</v>
      </c>
    </row>
    <row r="10" spans="1:15" ht="15.75" thickBot="1" x14ac:dyDescent="0.5">
      <c r="A10" s="1"/>
      <c r="B10" s="36">
        <v>4</v>
      </c>
      <c r="C10" s="37" t="str">
        <f>('[1]Fixtures '!F5)</f>
        <v>Alice Ibitson</v>
      </c>
      <c r="D10" s="38">
        <f>SUM('[1]Alice Ibitson'!D49:E49)</f>
        <v>11</v>
      </c>
      <c r="E10" s="39">
        <f>SUM('[1]Alice Ibitson'!D50:E50)</f>
        <v>4</v>
      </c>
      <c r="F10" s="39">
        <f>SUM('[1]Alice Ibitson'!D51:E51)</f>
        <v>5</v>
      </c>
      <c r="G10" s="39">
        <f>SUM('[1]Alice Ibitson'!D52:E52)</f>
        <v>2</v>
      </c>
      <c r="H10" s="39">
        <f>SUM('[1]Alice Ibitson'!D47)</f>
        <v>241</v>
      </c>
      <c r="I10" s="39">
        <f>SUM('[1]Alice Ibitson'!E47)</f>
        <v>215</v>
      </c>
      <c r="J10" s="40">
        <f>SUM(H10-I10)</f>
        <v>26</v>
      </c>
      <c r="K10" s="41">
        <f>SUM('[1]Alice Ibitson'!D48:E48)</f>
        <v>17</v>
      </c>
      <c r="L10" s="17"/>
      <c r="M10" s="42">
        <f>SUM(H10/D10)/2</f>
        <v>10.954545454545455</v>
      </c>
      <c r="N10" s="43">
        <f>SUM(I10/D10)/2</f>
        <v>9.7727272727272734</v>
      </c>
    </row>
    <row r="11" spans="1:15" ht="15.75" thickBot="1" x14ac:dyDescent="0.5">
      <c r="A11" s="1"/>
      <c r="B11" s="44">
        <v>5</v>
      </c>
      <c r="C11" s="37" t="str">
        <f>('[1]Fixtures '!F9)</f>
        <v>Ross Payne</v>
      </c>
      <c r="D11" s="38">
        <f>SUM('[1]Ross Payne '!D49:E49)</f>
        <v>11</v>
      </c>
      <c r="E11" s="39">
        <f>SUM('[1]Ross Payne '!D50:E50)</f>
        <v>4</v>
      </c>
      <c r="F11" s="39">
        <f>SUM('[1]Ross Payne '!D51:E51)</f>
        <v>5</v>
      </c>
      <c r="G11" s="39">
        <f>SUM('[1]Ross Payne '!D52:E52)</f>
        <v>2</v>
      </c>
      <c r="H11" s="39">
        <f>SUM('[1]Ross Payne '!D47)</f>
        <v>244</v>
      </c>
      <c r="I11" s="39">
        <f>SUM('[1]Ross Payne '!E47)</f>
        <v>220</v>
      </c>
      <c r="J11" s="40">
        <f>SUM(H11-I11)</f>
        <v>24</v>
      </c>
      <c r="K11" s="41">
        <f>SUM('[1]Ross Payne '!D48:E48)</f>
        <v>17</v>
      </c>
      <c r="L11" s="17"/>
      <c r="M11" s="45">
        <f>SUM(H11/D11)/2</f>
        <v>11.090909090909092</v>
      </c>
      <c r="N11" s="46">
        <f>SUM(I11/D11)/2</f>
        <v>10</v>
      </c>
    </row>
    <row r="12" spans="1:15" ht="15.75" thickBot="1" x14ac:dyDescent="0.5">
      <c r="A12" s="1"/>
      <c r="B12" s="36">
        <v>6</v>
      </c>
      <c r="C12" s="37" t="str">
        <f>('[1]Fixtures '!F15)</f>
        <v>Keith Pinel</v>
      </c>
      <c r="D12" s="38">
        <f>SUM('[1]Keith Pinel'!D49:E49)</f>
        <v>11</v>
      </c>
      <c r="E12" s="39">
        <f>SUM('[1]Keith Pinel'!D50:E50)</f>
        <v>3</v>
      </c>
      <c r="F12" s="39">
        <f>SUM('[1]Keith Pinel'!D51:E51)</f>
        <v>6</v>
      </c>
      <c r="G12" s="39">
        <f>SUM('[1]Keith Pinel'!D52:E52)</f>
        <v>2</v>
      </c>
      <c r="H12" s="39">
        <f>SUM('[1]Keith Pinel'!D47)</f>
        <v>228</v>
      </c>
      <c r="I12" s="39">
        <f>SUM('[1]Keith Pinel'!E47)</f>
        <v>218</v>
      </c>
      <c r="J12" s="40">
        <f>SUM(H12-I12)</f>
        <v>10</v>
      </c>
      <c r="K12" s="41">
        <f>SUM('[1]Keith Pinel'!D48:E48)</f>
        <v>15</v>
      </c>
      <c r="L12" s="17"/>
      <c r="M12" s="45">
        <f>SUM(H12/D12)/2</f>
        <v>10.363636363636363</v>
      </c>
      <c r="N12" s="46">
        <f>SUM(I12/D12)/2</f>
        <v>9.9090909090909083</v>
      </c>
    </row>
    <row r="13" spans="1:15" ht="15.75" thickBot="1" x14ac:dyDescent="0.5">
      <c r="A13" s="1"/>
      <c r="B13" s="36">
        <v>7</v>
      </c>
      <c r="C13" s="37" t="str">
        <f>('[1]Fixtures '!B11)</f>
        <v>Joey Le Clech</v>
      </c>
      <c r="D13" s="38">
        <f>SUM('[1]Joey Le Clech'!D49:E49)</f>
        <v>11</v>
      </c>
      <c r="E13" s="39">
        <f>SUM('[1]Joey Le Clech'!D50:E50)</f>
        <v>4</v>
      </c>
      <c r="F13" s="39">
        <f>SUM('[1]Joey Le Clech'!D51:E51)</f>
        <v>2</v>
      </c>
      <c r="G13" s="39">
        <f>SUM('[1]Joey Le Clech'!D52:E52)</f>
        <v>5</v>
      </c>
      <c r="H13" s="39">
        <f>SUM('[1]Joey Le Clech'!D47)</f>
        <v>208</v>
      </c>
      <c r="I13" s="39">
        <f>SUM('[1]Joey Le Clech'!E47)</f>
        <v>242</v>
      </c>
      <c r="J13" s="40">
        <f t="shared" si="0"/>
        <v>-34</v>
      </c>
      <c r="K13" s="41">
        <f>SUM('[1]Joey Le Clech'!D48:E48)</f>
        <v>14</v>
      </c>
      <c r="L13" s="17"/>
      <c r="M13" s="45">
        <f t="shared" si="1"/>
        <v>9.454545454545455</v>
      </c>
      <c r="N13" s="46">
        <f t="shared" si="2"/>
        <v>11</v>
      </c>
    </row>
    <row r="14" spans="1:15" ht="15.75" thickBot="1" x14ac:dyDescent="0.5">
      <c r="A14" s="1"/>
      <c r="B14" s="44">
        <v>8</v>
      </c>
      <c r="C14" s="47" t="str">
        <f>('[1]Fixtures '!F11)</f>
        <v>Richard Potrzeba</v>
      </c>
      <c r="D14" s="38">
        <f>SUM('[1]Richard Potrzeba'!D49:E49)</f>
        <v>11</v>
      </c>
      <c r="E14" s="39">
        <f>SUM('[1]Richard Potrzeba'!D50:E50)</f>
        <v>3</v>
      </c>
      <c r="F14" s="39">
        <f>SUM('[1]Richard Potrzeba'!D51:E51)</f>
        <v>4</v>
      </c>
      <c r="G14" s="39">
        <f>SUM('[1]Richard Potrzeba'!D52:E52)</f>
        <v>4</v>
      </c>
      <c r="H14" s="39">
        <f>SUM('[1]Richard Potrzeba'!D47)</f>
        <v>219</v>
      </c>
      <c r="I14" s="39">
        <f>SUM('[1]Richard Potrzeba'!E47)</f>
        <v>233</v>
      </c>
      <c r="J14" s="40">
        <f t="shared" si="0"/>
        <v>-14</v>
      </c>
      <c r="K14" s="41">
        <f>SUM('[1]Richard Potrzeba'!D48:E48)</f>
        <v>13</v>
      </c>
      <c r="L14" s="17"/>
      <c r="M14" s="45">
        <f t="shared" si="1"/>
        <v>9.954545454545455</v>
      </c>
      <c r="N14" s="46">
        <f t="shared" si="2"/>
        <v>10.590909090909092</v>
      </c>
    </row>
    <row r="15" spans="1:15" ht="15.75" thickBot="1" x14ac:dyDescent="0.5">
      <c r="A15" s="1"/>
      <c r="B15" s="36">
        <v>9</v>
      </c>
      <c r="C15" s="48" t="str">
        <f>('[1]Fixtures '!F7)</f>
        <v>Toby Northern</v>
      </c>
      <c r="D15" s="38">
        <f>SUM('[1]Toby Northern'!D49:E49)</f>
        <v>11</v>
      </c>
      <c r="E15" s="39">
        <f>SUM('[1]Toby Northern'!D50:E50)</f>
        <v>3</v>
      </c>
      <c r="F15" s="39">
        <f>SUM('[1]Toby Northern'!D51:E51)</f>
        <v>3</v>
      </c>
      <c r="G15" s="39">
        <f>SUM('[1]Toby Northern'!D52:E52)</f>
        <v>5</v>
      </c>
      <c r="H15" s="39">
        <f>SUM('[1]Toby Northern'!D47)</f>
        <v>232</v>
      </c>
      <c r="I15" s="39">
        <f>SUM('[1]Toby Northern'!E47)</f>
        <v>241</v>
      </c>
      <c r="J15" s="40">
        <f t="shared" si="0"/>
        <v>-9</v>
      </c>
      <c r="K15" s="41">
        <f>SUM('[1]Toby Northern'!D48:E48)</f>
        <v>12</v>
      </c>
      <c r="L15" s="17"/>
      <c r="M15" s="45">
        <f t="shared" si="1"/>
        <v>10.545454545454545</v>
      </c>
      <c r="N15" s="46">
        <f t="shared" si="2"/>
        <v>10.954545454545455</v>
      </c>
    </row>
    <row r="16" spans="1:15" ht="15.75" thickBot="1" x14ac:dyDescent="0.5">
      <c r="A16" s="1"/>
      <c r="B16" s="49">
        <v>10</v>
      </c>
      <c r="C16" s="50" t="str">
        <f>('[1]Fixtures '!B13)</f>
        <v>Paul Le Moine</v>
      </c>
      <c r="D16" s="51">
        <f>SUM('[1]Paul Le Moine'!D49:E49)</f>
        <v>11</v>
      </c>
      <c r="E16" s="52">
        <f>SUM('[1]Paul Le Moine'!D50:E50)</f>
        <v>2</v>
      </c>
      <c r="F16" s="52">
        <f>SUM('[1]Paul Le Moine'!D51:E51)</f>
        <v>4</v>
      </c>
      <c r="G16" s="52">
        <f>SUM('[1]Paul Le Moine'!D52:E52)</f>
        <v>5</v>
      </c>
      <c r="H16" s="52">
        <f>SUM('[1]Paul Le Moine'!D47)</f>
        <v>195</v>
      </c>
      <c r="I16" s="52">
        <f>SUM('[1]Paul Le Moine'!E47)</f>
        <v>243</v>
      </c>
      <c r="J16" s="53">
        <f t="shared" si="0"/>
        <v>-48</v>
      </c>
      <c r="K16" s="54">
        <f>SUM('[1]Paul Le Moine'!D48:E48)</f>
        <v>10</v>
      </c>
      <c r="L16" s="17"/>
      <c r="M16" s="55">
        <f t="shared" si="1"/>
        <v>8.8636363636363633</v>
      </c>
      <c r="N16" s="56">
        <f t="shared" si="2"/>
        <v>11.045454545454545</v>
      </c>
      <c r="O16" t="s">
        <v>18</v>
      </c>
    </row>
    <row r="17" spans="1:15" ht="15.75" thickBot="1" x14ac:dyDescent="0.5">
      <c r="A17" s="1"/>
      <c r="B17" s="49">
        <v>11</v>
      </c>
      <c r="C17" s="50" t="str">
        <f>('[1]Fixtures '!B9)</f>
        <v>Callum Stewart</v>
      </c>
      <c r="D17" s="51">
        <f>SUM('[1]Callum Stewart'!D49:E49)</f>
        <v>11</v>
      </c>
      <c r="E17" s="52">
        <f>SUM('[1]Callum Stewart'!D50:E50)</f>
        <v>2</v>
      </c>
      <c r="F17" s="52">
        <f>SUM('[1]Callum Stewart'!D51:E51)</f>
        <v>3</v>
      </c>
      <c r="G17" s="52">
        <f>SUM('[1]Callum Stewart'!D52:E52)</f>
        <v>6</v>
      </c>
      <c r="H17" s="52">
        <f>SUM('[1]Callum Stewart'!D47)</f>
        <v>183</v>
      </c>
      <c r="I17" s="52">
        <f>SUM('[1]Callum Stewart'!E47)</f>
        <v>257</v>
      </c>
      <c r="J17" s="53">
        <f t="shared" si="0"/>
        <v>-74</v>
      </c>
      <c r="K17" s="54">
        <f>SUM('[1]Callum Stewart'!D48:E48)</f>
        <v>9</v>
      </c>
      <c r="L17" s="17"/>
      <c r="M17" s="55">
        <f t="shared" si="1"/>
        <v>8.3181818181818183</v>
      </c>
      <c r="N17" s="56">
        <f t="shared" si="2"/>
        <v>11.681818181818182</v>
      </c>
      <c r="O17" t="s">
        <v>18</v>
      </c>
    </row>
    <row r="18" spans="1:15" ht="15.75" thickBot="1" x14ac:dyDescent="0.5">
      <c r="A18" s="1"/>
      <c r="B18" s="49">
        <v>12</v>
      </c>
      <c r="C18" s="57" t="str">
        <f>('[1]Fixtures '!B15)</f>
        <v>Brian Harris</v>
      </c>
      <c r="D18" s="51">
        <f>SUM('[1]Brian Harris'!D49:E49)</f>
        <v>11</v>
      </c>
      <c r="E18" s="52">
        <f>SUM('[1]Brian Harris'!D50:E50)</f>
        <v>1</v>
      </c>
      <c r="F18" s="52">
        <f>SUM('[1]Brian Harris'!D51:E51)</f>
        <v>0</v>
      </c>
      <c r="G18" s="52">
        <f>SUM('[1]Brian Harris'!D52:E52)</f>
        <v>10</v>
      </c>
      <c r="H18" s="52">
        <f>SUM('[1]Brian Harris'!D47)</f>
        <v>180</v>
      </c>
      <c r="I18" s="52">
        <f>SUM('[1]Brian Harris'!E47)</f>
        <v>272</v>
      </c>
      <c r="J18" s="58">
        <f t="shared" si="0"/>
        <v>-92</v>
      </c>
      <c r="K18" s="54">
        <f>SUM('[1]Brian Harris'!D48:E48)</f>
        <v>3</v>
      </c>
      <c r="L18" s="59"/>
      <c r="M18" s="55">
        <f t="shared" si="1"/>
        <v>8.1818181818181817</v>
      </c>
      <c r="N18" s="56">
        <f t="shared" si="2"/>
        <v>12.363636363636363</v>
      </c>
      <c r="O18" t="s">
        <v>18</v>
      </c>
    </row>
    <row r="19" spans="1:15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5" x14ac:dyDescent="0.45">
      <c r="C21" s="60"/>
      <c r="D21" s="61" t="s">
        <v>19</v>
      </c>
      <c r="E21" t="s">
        <v>20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XFD1048576"/>
    </sheetView>
  </sheetViews>
  <sheetFormatPr defaultRowHeight="14.25" x14ac:dyDescent="0.45"/>
  <cols>
    <col min="1" max="1" width="4.1328125" customWidth="1"/>
    <col min="2" max="2" width="8.3984375" customWidth="1"/>
    <col min="3" max="3" width="36" customWidth="1"/>
    <col min="4" max="7" width="8.59765625" customWidth="1"/>
    <col min="10" max="10" width="10.265625" customWidth="1"/>
    <col min="11" max="11" width="7.86328125" customWidth="1"/>
    <col min="12" max="12" width="1.86328125" customWidth="1"/>
    <col min="14" max="14" width="10.1328125" customWidth="1"/>
    <col min="257" max="257" width="4.1328125" customWidth="1"/>
    <col min="258" max="258" width="8.3984375" customWidth="1"/>
    <col min="259" max="259" width="36" customWidth="1"/>
    <col min="260" max="263" width="8.59765625" customWidth="1"/>
    <col min="266" max="266" width="10.265625" customWidth="1"/>
    <col min="267" max="267" width="7.86328125" customWidth="1"/>
    <col min="268" max="268" width="1.86328125" customWidth="1"/>
    <col min="270" max="270" width="10.1328125" customWidth="1"/>
    <col min="513" max="513" width="4.1328125" customWidth="1"/>
    <col min="514" max="514" width="8.3984375" customWidth="1"/>
    <col min="515" max="515" width="36" customWidth="1"/>
    <col min="516" max="519" width="8.59765625" customWidth="1"/>
    <col min="522" max="522" width="10.265625" customWidth="1"/>
    <col min="523" max="523" width="7.86328125" customWidth="1"/>
    <col min="524" max="524" width="1.86328125" customWidth="1"/>
    <col min="526" max="526" width="10.1328125" customWidth="1"/>
    <col min="769" max="769" width="4.1328125" customWidth="1"/>
    <col min="770" max="770" width="8.3984375" customWidth="1"/>
    <col min="771" max="771" width="36" customWidth="1"/>
    <col min="772" max="775" width="8.59765625" customWidth="1"/>
    <col min="778" max="778" width="10.265625" customWidth="1"/>
    <col min="779" max="779" width="7.86328125" customWidth="1"/>
    <col min="780" max="780" width="1.86328125" customWidth="1"/>
    <col min="782" max="782" width="10.1328125" customWidth="1"/>
    <col min="1025" max="1025" width="4.1328125" customWidth="1"/>
    <col min="1026" max="1026" width="8.3984375" customWidth="1"/>
    <col min="1027" max="1027" width="36" customWidth="1"/>
    <col min="1028" max="1031" width="8.59765625" customWidth="1"/>
    <col min="1034" max="1034" width="10.265625" customWidth="1"/>
    <col min="1035" max="1035" width="7.86328125" customWidth="1"/>
    <col min="1036" max="1036" width="1.86328125" customWidth="1"/>
    <col min="1038" max="1038" width="10.1328125" customWidth="1"/>
    <col min="1281" max="1281" width="4.1328125" customWidth="1"/>
    <col min="1282" max="1282" width="8.3984375" customWidth="1"/>
    <col min="1283" max="1283" width="36" customWidth="1"/>
    <col min="1284" max="1287" width="8.59765625" customWidth="1"/>
    <col min="1290" max="1290" width="10.265625" customWidth="1"/>
    <col min="1291" max="1291" width="7.86328125" customWidth="1"/>
    <col min="1292" max="1292" width="1.86328125" customWidth="1"/>
    <col min="1294" max="1294" width="10.1328125" customWidth="1"/>
    <col min="1537" max="1537" width="4.1328125" customWidth="1"/>
    <col min="1538" max="1538" width="8.3984375" customWidth="1"/>
    <col min="1539" max="1539" width="36" customWidth="1"/>
    <col min="1540" max="1543" width="8.59765625" customWidth="1"/>
    <col min="1546" max="1546" width="10.265625" customWidth="1"/>
    <col min="1547" max="1547" width="7.86328125" customWidth="1"/>
    <col min="1548" max="1548" width="1.86328125" customWidth="1"/>
    <col min="1550" max="1550" width="10.1328125" customWidth="1"/>
    <col min="1793" max="1793" width="4.1328125" customWidth="1"/>
    <col min="1794" max="1794" width="8.3984375" customWidth="1"/>
    <col min="1795" max="1795" width="36" customWidth="1"/>
    <col min="1796" max="1799" width="8.59765625" customWidth="1"/>
    <col min="1802" max="1802" width="10.265625" customWidth="1"/>
    <col min="1803" max="1803" width="7.86328125" customWidth="1"/>
    <col min="1804" max="1804" width="1.86328125" customWidth="1"/>
    <col min="1806" max="1806" width="10.1328125" customWidth="1"/>
    <col min="2049" max="2049" width="4.1328125" customWidth="1"/>
    <col min="2050" max="2050" width="8.3984375" customWidth="1"/>
    <col min="2051" max="2051" width="36" customWidth="1"/>
    <col min="2052" max="2055" width="8.59765625" customWidth="1"/>
    <col min="2058" max="2058" width="10.265625" customWidth="1"/>
    <col min="2059" max="2059" width="7.86328125" customWidth="1"/>
    <col min="2060" max="2060" width="1.86328125" customWidth="1"/>
    <col min="2062" max="2062" width="10.1328125" customWidth="1"/>
    <col min="2305" max="2305" width="4.1328125" customWidth="1"/>
    <col min="2306" max="2306" width="8.3984375" customWidth="1"/>
    <col min="2307" max="2307" width="36" customWidth="1"/>
    <col min="2308" max="2311" width="8.59765625" customWidth="1"/>
    <col min="2314" max="2314" width="10.265625" customWidth="1"/>
    <col min="2315" max="2315" width="7.86328125" customWidth="1"/>
    <col min="2316" max="2316" width="1.86328125" customWidth="1"/>
    <col min="2318" max="2318" width="10.1328125" customWidth="1"/>
    <col min="2561" max="2561" width="4.1328125" customWidth="1"/>
    <col min="2562" max="2562" width="8.3984375" customWidth="1"/>
    <col min="2563" max="2563" width="36" customWidth="1"/>
    <col min="2564" max="2567" width="8.59765625" customWidth="1"/>
    <col min="2570" max="2570" width="10.265625" customWidth="1"/>
    <col min="2571" max="2571" width="7.86328125" customWidth="1"/>
    <col min="2572" max="2572" width="1.86328125" customWidth="1"/>
    <col min="2574" max="2574" width="10.1328125" customWidth="1"/>
    <col min="2817" max="2817" width="4.1328125" customWidth="1"/>
    <col min="2818" max="2818" width="8.3984375" customWidth="1"/>
    <col min="2819" max="2819" width="36" customWidth="1"/>
    <col min="2820" max="2823" width="8.59765625" customWidth="1"/>
    <col min="2826" max="2826" width="10.265625" customWidth="1"/>
    <col min="2827" max="2827" width="7.86328125" customWidth="1"/>
    <col min="2828" max="2828" width="1.86328125" customWidth="1"/>
    <col min="2830" max="2830" width="10.1328125" customWidth="1"/>
    <col min="3073" max="3073" width="4.1328125" customWidth="1"/>
    <col min="3074" max="3074" width="8.3984375" customWidth="1"/>
    <col min="3075" max="3075" width="36" customWidth="1"/>
    <col min="3076" max="3079" width="8.59765625" customWidth="1"/>
    <col min="3082" max="3082" width="10.265625" customWidth="1"/>
    <col min="3083" max="3083" width="7.86328125" customWidth="1"/>
    <col min="3084" max="3084" width="1.86328125" customWidth="1"/>
    <col min="3086" max="3086" width="10.1328125" customWidth="1"/>
    <col min="3329" max="3329" width="4.1328125" customWidth="1"/>
    <col min="3330" max="3330" width="8.3984375" customWidth="1"/>
    <col min="3331" max="3331" width="36" customWidth="1"/>
    <col min="3332" max="3335" width="8.59765625" customWidth="1"/>
    <col min="3338" max="3338" width="10.265625" customWidth="1"/>
    <col min="3339" max="3339" width="7.86328125" customWidth="1"/>
    <col min="3340" max="3340" width="1.86328125" customWidth="1"/>
    <col min="3342" max="3342" width="10.1328125" customWidth="1"/>
    <col min="3585" max="3585" width="4.1328125" customWidth="1"/>
    <col min="3586" max="3586" width="8.3984375" customWidth="1"/>
    <col min="3587" max="3587" width="36" customWidth="1"/>
    <col min="3588" max="3591" width="8.59765625" customWidth="1"/>
    <col min="3594" max="3594" width="10.265625" customWidth="1"/>
    <col min="3595" max="3595" width="7.86328125" customWidth="1"/>
    <col min="3596" max="3596" width="1.86328125" customWidth="1"/>
    <col min="3598" max="3598" width="10.1328125" customWidth="1"/>
    <col min="3841" max="3841" width="4.1328125" customWidth="1"/>
    <col min="3842" max="3842" width="8.3984375" customWidth="1"/>
    <col min="3843" max="3843" width="36" customWidth="1"/>
    <col min="3844" max="3847" width="8.59765625" customWidth="1"/>
    <col min="3850" max="3850" width="10.265625" customWidth="1"/>
    <col min="3851" max="3851" width="7.86328125" customWidth="1"/>
    <col min="3852" max="3852" width="1.86328125" customWidth="1"/>
    <col min="3854" max="3854" width="10.1328125" customWidth="1"/>
    <col min="4097" max="4097" width="4.1328125" customWidth="1"/>
    <col min="4098" max="4098" width="8.3984375" customWidth="1"/>
    <col min="4099" max="4099" width="36" customWidth="1"/>
    <col min="4100" max="4103" width="8.59765625" customWidth="1"/>
    <col min="4106" max="4106" width="10.265625" customWidth="1"/>
    <col min="4107" max="4107" width="7.86328125" customWidth="1"/>
    <col min="4108" max="4108" width="1.86328125" customWidth="1"/>
    <col min="4110" max="4110" width="10.1328125" customWidth="1"/>
    <col min="4353" max="4353" width="4.1328125" customWidth="1"/>
    <col min="4354" max="4354" width="8.3984375" customWidth="1"/>
    <col min="4355" max="4355" width="36" customWidth="1"/>
    <col min="4356" max="4359" width="8.59765625" customWidth="1"/>
    <col min="4362" max="4362" width="10.265625" customWidth="1"/>
    <col min="4363" max="4363" width="7.86328125" customWidth="1"/>
    <col min="4364" max="4364" width="1.86328125" customWidth="1"/>
    <col min="4366" max="4366" width="10.1328125" customWidth="1"/>
    <col min="4609" max="4609" width="4.1328125" customWidth="1"/>
    <col min="4610" max="4610" width="8.3984375" customWidth="1"/>
    <col min="4611" max="4611" width="36" customWidth="1"/>
    <col min="4612" max="4615" width="8.59765625" customWidth="1"/>
    <col min="4618" max="4618" width="10.265625" customWidth="1"/>
    <col min="4619" max="4619" width="7.86328125" customWidth="1"/>
    <col min="4620" max="4620" width="1.86328125" customWidth="1"/>
    <col min="4622" max="4622" width="10.1328125" customWidth="1"/>
    <col min="4865" max="4865" width="4.1328125" customWidth="1"/>
    <col min="4866" max="4866" width="8.3984375" customWidth="1"/>
    <col min="4867" max="4867" width="36" customWidth="1"/>
    <col min="4868" max="4871" width="8.59765625" customWidth="1"/>
    <col min="4874" max="4874" width="10.265625" customWidth="1"/>
    <col min="4875" max="4875" width="7.86328125" customWidth="1"/>
    <col min="4876" max="4876" width="1.86328125" customWidth="1"/>
    <col min="4878" max="4878" width="10.1328125" customWidth="1"/>
    <col min="5121" max="5121" width="4.1328125" customWidth="1"/>
    <col min="5122" max="5122" width="8.3984375" customWidth="1"/>
    <col min="5123" max="5123" width="36" customWidth="1"/>
    <col min="5124" max="5127" width="8.59765625" customWidth="1"/>
    <col min="5130" max="5130" width="10.265625" customWidth="1"/>
    <col min="5131" max="5131" width="7.86328125" customWidth="1"/>
    <col min="5132" max="5132" width="1.86328125" customWidth="1"/>
    <col min="5134" max="5134" width="10.1328125" customWidth="1"/>
    <col min="5377" max="5377" width="4.1328125" customWidth="1"/>
    <col min="5378" max="5378" width="8.3984375" customWidth="1"/>
    <col min="5379" max="5379" width="36" customWidth="1"/>
    <col min="5380" max="5383" width="8.59765625" customWidth="1"/>
    <col min="5386" max="5386" width="10.265625" customWidth="1"/>
    <col min="5387" max="5387" width="7.86328125" customWidth="1"/>
    <col min="5388" max="5388" width="1.86328125" customWidth="1"/>
    <col min="5390" max="5390" width="10.1328125" customWidth="1"/>
    <col min="5633" max="5633" width="4.1328125" customWidth="1"/>
    <col min="5634" max="5634" width="8.3984375" customWidth="1"/>
    <col min="5635" max="5635" width="36" customWidth="1"/>
    <col min="5636" max="5639" width="8.59765625" customWidth="1"/>
    <col min="5642" max="5642" width="10.265625" customWidth="1"/>
    <col min="5643" max="5643" width="7.86328125" customWidth="1"/>
    <col min="5644" max="5644" width="1.86328125" customWidth="1"/>
    <col min="5646" max="5646" width="10.1328125" customWidth="1"/>
    <col min="5889" max="5889" width="4.1328125" customWidth="1"/>
    <col min="5890" max="5890" width="8.3984375" customWidth="1"/>
    <col min="5891" max="5891" width="36" customWidth="1"/>
    <col min="5892" max="5895" width="8.59765625" customWidth="1"/>
    <col min="5898" max="5898" width="10.265625" customWidth="1"/>
    <col min="5899" max="5899" width="7.86328125" customWidth="1"/>
    <col min="5900" max="5900" width="1.86328125" customWidth="1"/>
    <col min="5902" max="5902" width="10.1328125" customWidth="1"/>
    <col min="6145" max="6145" width="4.1328125" customWidth="1"/>
    <col min="6146" max="6146" width="8.3984375" customWidth="1"/>
    <col min="6147" max="6147" width="36" customWidth="1"/>
    <col min="6148" max="6151" width="8.59765625" customWidth="1"/>
    <col min="6154" max="6154" width="10.265625" customWidth="1"/>
    <col min="6155" max="6155" width="7.86328125" customWidth="1"/>
    <col min="6156" max="6156" width="1.86328125" customWidth="1"/>
    <col min="6158" max="6158" width="10.1328125" customWidth="1"/>
    <col min="6401" max="6401" width="4.1328125" customWidth="1"/>
    <col min="6402" max="6402" width="8.3984375" customWidth="1"/>
    <col min="6403" max="6403" width="36" customWidth="1"/>
    <col min="6404" max="6407" width="8.59765625" customWidth="1"/>
    <col min="6410" max="6410" width="10.265625" customWidth="1"/>
    <col min="6411" max="6411" width="7.86328125" customWidth="1"/>
    <col min="6412" max="6412" width="1.86328125" customWidth="1"/>
    <col min="6414" max="6414" width="10.1328125" customWidth="1"/>
    <col min="6657" max="6657" width="4.1328125" customWidth="1"/>
    <col min="6658" max="6658" width="8.3984375" customWidth="1"/>
    <col min="6659" max="6659" width="36" customWidth="1"/>
    <col min="6660" max="6663" width="8.59765625" customWidth="1"/>
    <col min="6666" max="6666" width="10.265625" customWidth="1"/>
    <col min="6667" max="6667" width="7.86328125" customWidth="1"/>
    <col min="6668" max="6668" width="1.86328125" customWidth="1"/>
    <col min="6670" max="6670" width="10.1328125" customWidth="1"/>
    <col min="6913" max="6913" width="4.1328125" customWidth="1"/>
    <col min="6914" max="6914" width="8.3984375" customWidth="1"/>
    <col min="6915" max="6915" width="36" customWidth="1"/>
    <col min="6916" max="6919" width="8.59765625" customWidth="1"/>
    <col min="6922" max="6922" width="10.265625" customWidth="1"/>
    <col min="6923" max="6923" width="7.86328125" customWidth="1"/>
    <col min="6924" max="6924" width="1.86328125" customWidth="1"/>
    <col min="6926" max="6926" width="10.1328125" customWidth="1"/>
    <col min="7169" max="7169" width="4.1328125" customWidth="1"/>
    <col min="7170" max="7170" width="8.3984375" customWidth="1"/>
    <col min="7171" max="7171" width="36" customWidth="1"/>
    <col min="7172" max="7175" width="8.59765625" customWidth="1"/>
    <col min="7178" max="7178" width="10.265625" customWidth="1"/>
    <col min="7179" max="7179" width="7.86328125" customWidth="1"/>
    <col min="7180" max="7180" width="1.86328125" customWidth="1"/>
    <col min="7182" max="7182" width="10.1328125" customWidth="1"/>
    <col min="7425" max="7425" width="4.1328125" customWidth="1"/>
    <col min="7426" max="7426" width="8.3984375" customWidth="1"/>
    <col min="7427" max="7427" width="36" customWidth="1"/>
    <col min="7428" max="7431" width="8.59765625" customWidth="1"/>
    <col min="7434" max="7434" width="10.265625" customWidth="1"/>
    <col min="7435" max="7435" width="7.86328125" customWidth="1"/>
    <col min="7436" max="7436" width="1.86328125" customWidth="1"/>
    <col min="7438" max="7438" width="10.1328125" customWidth="1"/>
    <col min="7681" max="7681" width="4.1328125" customWidth="1"/>
    <col min="7682" max="7682" width="8.3984375" customWidth="1"/>
    <col min="7683" max="7683" width="36" customWidth="1"/>
    <col min="7684" max="7687" width="8.59765625" customWidth="1"/>
    <col min="7690" max="7690" width="10.265625" customWidth="1"/>
    <col min="7691" max="7691" width="7.86328125" customWidth="1"/>
    <col min="7692" max="7692" width="1.86328125" customWidth="1"/>
    <col min="7694" max="7694" width="10.1328125" customWidth="1"/>
    <col min="7937" max="7937" width="4.1328125" customWidth="1"/>
    <col min="7938" max="7938" width="8.3984375" customWidth="1"/>
    <col min="7939" max="7939" width="36" customWidth="1"/>
    <col min="7940" max="7943" width="8.59765625" customWidth="1"/>
    <col min="7946" max="7946" width="10.265625" customWidth="1"/>
    <col min="7947" max="7947" width="7.86328125" customWidth="1"/>
    <col min="7948" max="7948" width="1.86328125" customWidth="1"/>
    <col min="7950" max="7950" width="10.1328125" customWidth="1"/>
    <col min="8193" max="8193" width="4.1328125" customWidth="1"/>
    <col min="8194" max="8194" width="8.3984375" customWidth="1"/>
    <col min="8195" max="8195" width="36" customWidth="1"/>
    <col min="8196" max="8199" width="8.59765625" customWidth="1"/>
    <col min="8202" max="8202" width="10.265625" customWidth="1"/>
    <col min="8203" max="8203" width="7.86328125" customWidth="1"/>
    <col min="8204" max="8204" width="1.86328125" customWidth="1"/>
    <col min="8206" max="8206" width="10.1328125" customWidth="1"/>
    <col min="8449" max="8449" width="4.1328125" customWidth="1"/>
    <col min="8450" max="8450" width="8.3984375" customWidth="1"/>
    <col min="8451" max="8451" width="36" customWidth="1"/>
    <col min="8452" max="8455" width="8.59765625" customWidth="1"/>
    <col min="8458" max="8458" width="10.265625" customWidth="1"/>
    <col min="8459" max="8459" width="7.86328125" customWidth="1"/>
    <col min="8460" max="8460" width="1.86328125" customWidth="1"/>
    <col min="8462" max="8462" width="10.1328125" customWidth="1"/>
    <col min="8705" max="8705" width="4.1328125" customWidth="1"/>
    <col min="8706" max="8706" width="8.3984375" customWidth="1"/>
    <col min="8707" max="8707" width="36" customWidth="1"/>
    <col min="8708" max="8711" width="8.59765625" customWidth="1"/>
    <col min="8714" max="8714" width="10.265625" customWidth="1"/>
    <col min="8715" max="8715" width="7.86328125" customWidth="1"/>
    <col min="8716" max="8716" width="1.86328125" customWidth="1"/>
    <col min="8718" max="8718" width="10.1328125" customWidth="1"/>
    <col min="8961" max="8961" width="4.1328125" customWidth="1"/>
    <col min="8962" max="8962" width="8.3984375" customWidth="1"/>
    <col min="8963" max="8963" width="36" customWidth="1"/>
    <col min="8964" max="8967" width="8.59765625" customWidth="1"/>
    <col min="8970" max="8970" width="10.265625" customWidth="1"/>
    <col min="8971" max="8971" width="7.86328125" customWidth="1"/>
    <col min="8972" max="8972" width="1.86328125" customWidth="1"/>
    <col min="8974" max="8974" width="10.1328125" customWidth="1"/>
    <col min="9217" max="9217" width="4.1328125" customWidth="1"/>
    <col min="9218" max="9218" width="8.3984375" customWidth="1"/>
    <col min="9219" max="9219" width="36" customWidth="1"/>
    <col min="9220" max="9223" width="8.59765625" customWidth="1"/>
    <col min="9226" max="9226" width="10.265625" customWidth="1"/>
    <col min="9227" max="9227" width="7.86328125" customWidth="1"/>
    <col min="9228" max="9228" width="1.86328125" customWidth="1"/>
    <col min="9230" max="9230" width="10.1328125" customWidth="1"/>
    <col min="9473" max="9473" width="4.1328125" customWidth="1"/>
    <col min="9474" max="9474" width="8.3984375" customWidth="1"/>
    <col min="9475" max="9475" width="36" customWidth="1"/>
    <col min="9476" max="9479" width="8.59765625" customWidth="1"/>
    <col min="9482" max="9482" width="10.265625" customWidth="1"/>
    <col min="9483" max="9483" width="7.86328125" customWidth="1"/>
    <col min="9484" max="9484" width="1.86328125" customWidth="1"/>
    <col min="9486" max="9486" width="10.1328125" customWidth="1"/>
    <col min="9729" max="9729" width="4.1328125" customWidth="1"/>
    <col min="9730" max="9730" width="8.3984375" customWidth="1"/>
    <col min="9731" max="9731" width="36" customWidth="1"/>
    <col min="9732" max="9735" width="8.59765625" customWidth="1"/>
    <col min="9738" max="9738" width="10.265625" customWidth="1"/>
    <col min="9739" max="9739" width="7.86328125" customWidth="1"/>
    <col min="9740" max="9740" width="1.86328125" customWidth="1"/>
    <col min="9742" max="9742" width="10.1328125" customWidth="1"/>
    <col min="9985" max="9985" width="4.1328125" customWidth="1"/>
    <col min="9986" max="9986" width="8.3984375" customWidth="1"/>
    <col min="9987" max="9987" width="36" customWidth="1"/>
    <col min="9988" max="9991" width="8.59765625" customWidth="1"/>
    <col min="9994" max="9994" width="10.265625" customWidth="1"/>
    <col min="9995" max="9995" width="7.86328125" customWidth="1"/>
    <col min="9996" max="9996" width="1.86328125" customWidth="1"/>
    <col min="9998" max="9998" width="10.1328125" customWidth="1"/>
    <col min="10241" max="10241" width="4.1328125" customWidth="1"/>
    <col min="10242" max="10242" width="8.3984375" customWidth="1"/>
    <col min="10243" max="10243" width="36" customWidth="1"/>
    <col min="10244" max="10247" width="8.59765625" customWidth="1"/>
    <col min="10250" max="10250" width="10.265625" customWidth="1"/>
    <col min="10251" max="10251" width="7.86328125" customWidth="1"/>
    <col min="10252" max="10252" width="1.86328125" customWidth="1"/>
    <col min="10254" max="10254" width="10.1328125" customWidth="1"/>
    <col min="10497" max="10497" width="4.1328125" customWidth="1"/>
    <col min="10498" max="10498" width="8.3984375" customWidth="1"/>
    <col min="10499" max="10499" width="36" customWidth="1"/>
    <col min="10500" max="10503" width="8.59765625" customWidth="1"/>
    <col min="10506" max="10506" width="10.265625" customWidth="1"/>
    <col min="10507" max="10507" width="7.86328125" customWidth="1"/>
    <col min="10508" max="10508" width="1.86328125" customWidth="1"/>
    <col min="10510" max="10510" width="10.1328125" customWidth="1"/>
    <col min="10753" max="10753" width="4.1328125" customWidth="1"/>
    <col min="10754" max="10754" width="8.3984375" customWidth="1"/>
    <col min="10755" max="10755" width="36" customWidth="1"/>
    <col min="10756" max="10759" width="8.59765625" customWidth="1"/>
    <col min="10762" max="10762" width="10.265625" customWidth="1"/>
    <col min="10763" max="10763" width="7.86328125" customWidth="1"/>
    <col min="10764" max="10764" width="1.86328125" customWidth="1"/>
    <col min="10766" max="10766" width="10.1328125" customWidth="1"/>
    <col min="11009" max="11009" width="4.1328125" customWidth="1"/>
    <col min="11010" max="11010" width="8.3984375" customWidth="1"/>
    <col min="11011" max="11011" width="36" customWidth="1"/>
    <col min="11012" max="11015" width="8.59765625" customWidth="1"/>
    <col min="11018" max="11018" width="10.265625" customWidth="1"/>
    <col min="11019" max="11019" width="7.86328125" customWidth="1"/>
    <col min="11020" max="11020" width="1.86328125" customWidth="1"/>
    <col min="11022" max="11022" width="10.1328125" customWidth="1"/>
    <col min="11265" max="11265" width="4.1328125" customWidth="1"/>
    <col min="11266" max="11266" width="8.3984375" customWidth="1"/>
    <col min="11267" max="11267" width="36" customWidth="1"/>
    <col min="11268" max="11271" width="8.59765625" customWidth="1"/>
    <col min="11274" max="11274" width="10.265625" customWidth="1"/>
    <col min="11275" max="11275" width="7.86328125" customWidth="1"/>
    <col min="11276" max="11276" width="1.86328125" customWidth="1"/>
    <col min="11278" max="11278" width="10.1328125" customWidth="1"/>
    <col min="11521" max="11521" width="4.1328125" customWidth="1"/>
    <col min="11522" max="11522" width="8.3984375" customWidth="1"/>
    <col min="11523" max="11523" width="36" customWidth="1"/>
    <col min="11524" max="11527" width="8.59765625" customWidth="1"/>
    <col min="11530" max="11530" width="10.265625" customWidth="1"/>
    <col min="11531" max="11531" width="7.86328125" customWidth="1"/>
    <col min="11532" max="11532" width="1.86328125" customWidth="1"/>
    <col min="11534" max="11534" width="10.1328125" customWidth="1"/>
    <col min="11777" max="11777" width="4.1328125" customWidth="1"/>
    <col min="11778" max="11778" width="8.3984375" customWidth="1"/>
    <col min="11779" max="11779" width="36" customWidth="1"/>
    <col min="11780" max="11783" width="8.59765625" customWidth="1"/>
    <col min="11786" max="11786" width="10.265625" customWidth="1"/>
    <col min="11787" max="11787" width="7.86328125" customWidth="1"/>
    <col min="11788" max="11788" width="1.86328125" customWidth="1"/>
    <col min="11790" max="11790" width="10.1328125" customWidth="1"/>
    <col min="12033" max="12033" width="4.1328125" customWidth="1"/>
    <col min="12034" max="12034" width="8.3984375" customWidth="1"/>
    <col min="12035" max="12035" width="36" customWidth="1"/>
    <col min="12036" max="12039" width="8.59765625" customWidth="1"/>
    <col min="12042" max="12042" width="10.265625" customWidth="1"/>
    <col min="12043" max="12043" width="7.86328125" customWidth="1"/>
    <col min="12044" max="12044" width="1.86328125" customWidth="1"/>
    <col min="12046" max="12046" width="10.1328125" customWidth="1"/>
    <col min="12289" max="12289" width="4.1328125" customWidth="1"/>
    <col min="12290" max="12290" width="8.3984375" customWidth="1"/>
    <col min="12291" max="12291" width="36" customWidth="1"/>
    <col min="12292" max="12295" width="8.59765625" customWidth="1"/>
    <col min="12298" max="12298" width="10.265625" customWidth="1"/>
    <col min="12299" max="12299" width="7.86328125" customWidth="1"/>
    <col min="12300" max="12300" width="1.86328125" customWidth="1"/>
    <col min="12302" max="12302" width="10.1328125" customWidth="1"/>
    <col min="12545" max="12545" width="4.1328125" customWidth="1"/>
    <col min="12546" max="12546" width="8.3984375" customWidth="1"/>
    <col min="12547" max="12547" width="36" customWidth="1"/>
    <col min="12548" max="12551" width="8.59765625" customWidth="1"/>
    <col min="12554" max="12554" width="10.265625" customWidth="1"/>
    <col min="12555" max="12555" width="7.86328125" customWidth="1"/>
    <col min="12556" max="12556" width="1.86328125" customWidth="1"/>
    <col min="12558" max="12558" width="10.1328125" customWidth="1"/>
    <col min="12801" max="12801" width="4.1328125" customWidth="1"/>
    <col min="12802" max="12802" width="8.3984375" customWidth="1"/>
    <col min="12803" max="12803" width="36" customWidth="1"/>
    <col min="12804" max="12807" width="8.59765625" customWidth="1"/>
    <col min="12810" max="12810" width="10.265625" customWidth="1"/>
    <col min="12811" max="12811" width="7.86328125" customWidth="1"/>
    <col min="12812" max="12812" width="1.86328125" customWidth="1"/>
    <col min="12814" max="12814" width="10.1328125" customWidth="1"/>
    <col min="13057" max="13057" width="4.1328125" customWidth="1"/>
    <col min="13058" max="13058" width="8.3984375" customWidth="1"/>
    <col min="13059" max="13059" width="36" customWidth="1"/>
    <col min="13060" max="13063" width="8.59765625" customWidth="1"/>
    <col min="13066" max="13066" width="10.265625" customWidth="1"/>
    <col min="13067" max="13067" width="7.86328125" customWidth="1"/>
    <col min="13068" max="13068" width="1.86328125" customWidth="1"/>
    <col min="13070" max="13070" width="10.1328125" customWidth="1"/>
    <col min="13313" max="13313" width="4.1328125" customWidth="1"/>
    <col min="13314" max="13314" width="8.3984375" customWidth="1"/>
    <col min="13315" max="13315" width="36" customWidth="1"/>
    <col min="13316" max="13319" width="8.59765625" customWidth="1"/>
    <col min="13322" max="13322" width="10.265625" customWidth="1"/>
    <col min="13323" max="13323" width="7.86328125" customWidth="1"/>
    <col min="13324" max="13324" width="1.86328125" customWidth="1"/>
    <col min="13326" max="13326" width="10.1328125" customWidth="1"/>
    <col min="13569" max="13569" width="4.1328125" customWidth="1"/>
    <col min="13570" max="13570" width="8.3984375" customWidth="1"/>
    <col min="13571" max="13571" width="36" customWidth="1"/>
    <col min="13572" max="13575" width="8.59765625" customWidth="1"/>
    <col min="13578" max="13578" width="10.265625" customWidth="1"/>
    <col min="13579" max="13579" width="7.86328125" customWidth="1"/>
    <col min="13580" max="13580" width="1.86328125" customWidth="1"/>
    <col min="13582" max="13582" width="10.1328125" customWidth="1"/>
    <col min="13825" max="13825" width="4.1328125" customWidth="1"/>
    <col min="13826" max="13826" width="8.3984375" customWidth="1"/>
    <col min="13827" max="13827" width="36" customWidth="1"/>
    <col min="13828" max="13831" width="8.59765625" customWidth="1"/>
    <col min="13834" max="13834" width="10.265625" customWidth="1"/>
    <col min="13835" max="13835" width="7.86328125" customWidth="1"/>
    <col min="13836" max="13836" width="1.86328125" customWidth="1"/>
    <col min="13838" max="13838" width="10.1328125" customWidth="1"/>
    <col min="14081" max="14081" width="4.1328125" customWidth="1"/>
    <col min="14082" max="14082" width="8.3984375" customWidth="1"/>
    <col min="14083" max="14083" width="36" customWidth="1"/>
    <col min="14084" max="14087" width="8.59765625" customWidth="1"/>
    <col min="14090" max="14090" width="10.265625" customWidth="1"/>
    <col min="14091" max="14091" width="7.86328125" customWidth="1"/>
    <col min="14092" max="14092" width="1.86328125" customWidth="1"/>
    <col min="14094" max="14094" width="10.1328125" customWidth="1"/>
    <col min="14337" max="14337" width="4.1328125" customWidth="1"/>
    <col min="14338" max="14338" width="8.3984375" customWidth="1"/>
    <col min="14339" max="14339" width="36" customWidth="1"/>
    <col min="14340" max="14343" width="8.59765625" customWidth="1"/>
    <col min="14346" max="14346" width="10.265625" customWidth="1"/>
    <col min="14347" max="14347" width="7.86328125" customWidth="1"/>
    <col min="14348" max="14348" width="1.86328125" customWidth="1"/>
    <col min="14350" max="14350" width="10.1328125" customWidth="1"/>
    <col min="14593" max="14593" width="4.1328125" customWidth="1"/>
    <col min="14594" max="14594" width="8.3984375" customWidth="1"/>
    <col min="14595" max="14595" width="36" customWidth="1"/>
    <col min="14596" max="14599" width="8.59765625" customWidth="1"/>
    <col min="14602" max="14602" width="10.265625" customWidth="1"/>
    <col min="14603" max="14603" width="7.86328125" customWidth="1"/>
    <col min="14604" max="14604" width="1.86328125" customWidth="1"/>
    <col min="14606" max="14606" width="10.1328125" customWidth="1"/>
    <col min="14849" max="14849" width="4.1328125" customWidth="1"/>
    <col min="14850" max="14850" width="8.3984375" customWidth="1"/>
    <col min="14851" max="14851" width="36" customWidth="1"/>
    <col min="14852" max="14855" width="8.59765625" customWidth="1"/>
    <col min="14858" max="14858" width="10.265625" customWidth="1"/>
    <col min="14859" max="14859" width="7.86328125" customWidth="1"/>
    <col min="14860" max="14860" width="1.86328125" customWidth="1"/>
    <col min="14862" max="14862" width="10.1328125" customWidth="1"/>
    <col min="15105" max="15105" width="4.1328125" customWidth="1"/>
    <col min="15106" max="15106" width="8.3984375" customWidth="1"/>
    <col min="15107" max="15107" width="36" customWidth="1"/>
    <col min="15108" max="15111" width="8.59765625" customWidth="1"/>
    <col min="15114" max="15114" width="10.265625" customWidth="1"/>
    <col min="15115" max="15115" width="7.86328125" customWidth="1"/>
    <col min="15116" max="15116" width="1.86328125" customWidth="1"/>
    <col min="15118" max="15118" width="10.1328125" customWidth="1"/>
    <col min="15361" max="15361" width="4.1328125" customWidth="1"/>
    <col min="15362" max="15362" width="8.3984375" customWidth="1"/>
    <col min="15363" max="15363" width="36" customWidth="1"/>
    <col min="15364" max="15367" width="8.59765625" customWidth="1"/>
    <col min="15370" max="15370" width="10.265625" customWidth="1"/>
    <col min="15371" max="15371" width="7.86328125" customWidth="1"/>
    <col min="15372" max="15372" width="1.86328125" customWidth="1"/>
    <col min="15374" max="15374" width="10.1328125" customWidth="1"/>
    <col min="15617" max="15617" width="4.1328125" customWidth="1"/>
    <col min="15618" max="15618" width="8.3984375" customWidth="1"/>
    <col min="15619" max="15619" width="36" customWidth="1"/>
    <col min="15620" max="15623" width="8.59765625" customWidth="1"/>
    <col min="15626" max="15626" width="10.265625" customWidth="1"/>
    <col min="15627" max="15627" width="7.86328125" customWidth="1"/>
    <col min="15628" max="15628" width="1.86328125" customWidth="1"/>
    <col min="15630" max="15630" width="10.1328125" customWidth="1"/>
    <col min="15873" max="15873" width="4.1328125" customWidth="1"/>
    <col min="15874" max="15874" width="8.3984375" customWidth="1"/>
    <col min="15875" max="15875" width="36" customWidth="1"/>
    <col min="15876" max="15879" width="8.59765625" customWidth="1"/>
    <col min="15882" max="15882" width="10.265625" customWidth="1"/>
    <col min="15883" max="15883" width="7.86328125" customWidth="1"/>
    <col min="15884" max="15884" width="1.86328125" customWidth="1"/>
    <col min="15886" max="15886" width="10.1328125" customWidth="1"/>
    <col min="16129" max="16129" width="4.1328125" customWidth="1"/>
    <col min="16130" max="16130" width="8.3984375" customWidth="1"/>
    <col min="16131" max="16131" width="36" customWidth="1"/>
    <col min="16132" max="16135" width="8.59765625" customWidth="1"/>
    <col min="16138" max="16138" width="10.265625" customWidth="1"/>
    <col min="16139" max="16139" width="7.86328125" customWidth="1"/>
    <col min="16140" max="16140" width="1.86328125" customWidth="1"/>
    <col min="16142" max="16142" width="10.1328125" customWidth="1"/>
  </cols>
  <sheetData>
    <row r="1" spans="1:1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7">
      <c r="A2" s="1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23.25" x14ac:dyDescent="0.7">
      <c r="A3" s="1"/>
      <c r="B3" s="77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25.5" thickBot="1" x14ac:dyDescent="0.5">
      <c r="B5" s="79" t="s">
        <v>21</v>
      </c>
      <c r="C5" s="83"/>
      <c r="D5" s="83"/>
      <c r="E5" s="83"/>
      <c r="F5" s="83"/>
      <c r="G5" s="83"/>
      <c r="H5" s="83"/>
      <c r="I5" s="83"/>
      <c r="J5" s="83"/>
      <c r="K5" s="83"/>
      <c r="L5" s="84"/>
      <c r="M5" s="83"/>
      <c r="N5" s="85"/>
    </row>
    <row r="6" spans="1:15" ht="39.75" thickBot="1" x14ac:dyDescent="0.5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62"/>
      <c r="M6" s="9" t="s">
        <v>13</v>
      </c>
      <c r="N6" s="10" t="s">
        <v>14</v>
      </c>
    </row>
    <row r="7" spans="1:15" ht="15.75" thickBot="1" x14ac:dyDescent="0.5">
      <c r="A7" s="1"/>
      <c r="B7" s="11">
        <v>1</v>
      </c>
      <c r="C7" s="63" t="str">
        <f>('[2]Fixtures '!F11)</f>
        <v>Geoffroy Buffetrille</v>
      </c>
      <c r="D7" s="13">
        <f>SUM('[2]Geoffroy Buffetrille'!D49:E49)</f>
        <v>11</v>
      </c>
      <c r="E7" s="14">
        <f>SUM('[2]Geoffroy Buffetrille'!D50:E50)</f>
        <v>7</v>
      </c>
      <c r="F7" s="14">
        <f>SUM('[2]Geoffroy Buffetrille'!D51:E51)</f>
        <v>4</v>
      </c>
      <c r="G7" s="14">
        <f>SUM('[2]Geoffroy Buffetrille'!D52:E52)</f>
        <v>0</v>
      </c>
      <c r="H7" s="14">
        <f>SUM('[2]Geoffroy Buffetrille'!D47)</f>
        <v>263</v>
      </c>
      <c r="I7" s="14">
        <f>SUM('[2]Geoffroy Buffetrille'!E47)</f>
        <v>199</v>
      </c>
      <c r="J7" s="15">
        <f t="shared" ref="J7:J18" si="0">SUM(H7-I7)</f>
        <v>64</v>
      </c>
      <c r="K7" s="16">
        <f>SUM('[2]Geoffroy Buffetrille'!D48:E48)</f>
        <v>25</v>
      </c>
      <c r="L7" s="64"/>
      <c r="M7" s="18">
        <f t="shared" ref="M7:M18" si="1">SUM(H7/D7)/2</f>
        <v>11.954545454545455</v>
      </c>
      <c r="N7" s="19">
        <f t="shared" ref="N7:N18" si="2">SUM(I7/D7)/2</f>
        <v>9.045454545454545</v>
      </c>
      <c r="O7" t="s">
        <v>15</v>
      </c>
    </row>
    <row r="8" spans="1:15" ht="15.75" thickBot="1" x14ac:dyDescent="0.5">
      <c r="A8" s="1"/>
      <c r="B8" s="65">
        <v>2</v>
      </c>
      <c r="C8" s="66" t="str">
        <f>('[2]Fixtures '!B7)</f>
        <v>Matt Buesnel</v>
      </c>
      <c r="D8" s="67">
        <f>SUM('[2]Matt Buesnel'!D49:E49)</f>
        <v>11</v>
      </c>
      <c r="E8" s="14">
        <f>SUM('[2]Matt Buesnel'!D50:E50)</f>
        <v>6</v>
      </c>
      <c r="F8" s="14">
        <f>SUM('[2]Matt Buesnel'!D51:E51)</f>
        <v>4</v>
      </c>
      <c r="G8" s="14">
        <f>SUM('[2]Matt Buesnel'!D52:E52)</f>
        <v>1</v>
      </c>
      <c r="H8" s="14">
        <f>SUM('[2]Matt Buesnel'!D47)</f>
        <v>263</v>
      </c>
      <c r="I8" s="14">
        <f>SUM('[2]Matt Buesnel'!E47)</f>
        <v>193</v>
      </c>
      <c r="J8" s="15">
        <f t="shared" si="0"/>
        <v>70</v>
      </c>
      <c r="K8" s="16">
        <f>SUM('[2]Matt Buesnel'!D48:E48)</f>
        <v>22</v>
      </c>
      <c r="L8" s="64"/>
      <c r="M8" s="18">
        <f t="shared" si="1"/>
        <v>11.954545454545455</v>
      </c>
      <c r="N8" s="19">
        <f t="shared" si="2"/>
        <v>8.7727272727272734</v>
      </c>
      <c r="O8" t="s">
        <v>22</v>
      </c>
    </row>
    <row r="9" spans="1:15" ht="15.75" thickBot="1" x14ac:dyDescent="0.5">
      <c r="A9" s="1"/>
      <c r="B9" s="11">
        <v>3</v>
      </c>
      <c r="C9" s="68" t="str">
        <f>('[2]Fixtures '!B11)</f>
        <v>David Siouville</v>
      </c>
      <c r="D9" s="13">
        <f>SUM('[2]David Siouville'!D49:E49)</f>
        <v>11</v>
      </c>
      <c r="E9" s="14">
        <f>SUM('[2]David Siouville'!D50:E50)</f>
        <v>6</v>
      </c>
      <c r="F9" s="14">
        <f>SUM('[2]David Siouville'!D51:E51)</f>
        <v>2</v>
      </c>
      <c r="G9" s="14">
        <f>SUM('[2]David Siouville'!D52:E52)</f>
        <v>3</v>
      </c>
      <c r="H9" s="14">
        <f>SUM('[2]David Siouville'!D47)</f>
        <v>242</v>
      </c>
      <c r="I9" s="14">
        <f>SUM('[2]David Siouville'!E47)</f>
        <v>228</v>
      </c>
      <c r="J9" s="15">
        <f t="shared" si="0"/>
        <v>14</v>
      </c>
      <c r="K9" s="16">
        <f>SUM('[2]David Siouville'!D48:E48)</f>
        <v>20</v>
      </c>
      <c r="L9" s="64"/>
      <c r="M9" s="18">
        <f t="shared" si="1"/>
        <v>11</v>
      </c>
      <c r="N9" s="19">
        <f t="shared" si="2"/>
        <v>10.363636363636363</v>
      </c>
      <c r="O9" t="s">
        <v>22</v>
      </c>
    </row>
    <row r="10" spans="1:15" ht="15.75" thickBot="1" x14ac:dyDescent="0.5">
      <c r="A10" s="1"/>
      <c r="B10" s="36">
        <v>4</v>
      </c>
      <c r="C10" s="69" t="str">
        <f>('[2]Fixtures '!B13)</f>
        <v>James Gennoe</v>
      </c>
      <c r="D10" s="38">
        <f>SUM('[2]James Gennoe'!D49:E49)</f>
        <v>11</v>
      </c>
      <c r="E10" s="39">
        <f>SUM('[2]James Gennoe'!D50:E50)</f>
        <v>5</v>
      </c>
      <c r="F10" s="39">
        <f>SUM('[2]James Gennoe'!D51:E51)</f>
        <v>4</v>
      </c>
      <c r="G10" s="39">
        <f>SUM('[2]James Gennoe'!D52:E52)</f>
        <v>2</v>
      </c>
      <c r="H10" s="39">
        <f>SUM('[2]James Gennoe'!D47)</f>
        <v>239</v>
      </c>
      <c r="I10" s="39">
        <f>SUM('[2]James Gennoe'!E47)</f>
        <v>192</v>
      </c>
      <c r="J10" s="40">
        <f t="shared" si="0"/>
        <v>47</v>
      </c>
      <c r="K10" s="41">
        <f>SUM('[2]James Gennoe'!D48:E48)</f>
        <v>19</v>
      </c>
      <c r="L10" s="64"/>
      <c r="M10" s="45">
        <f t="shared" si="1"/>
        <v>10.863636363636363</v>
      </c>
      <c r="N10" s="46">
        <f t="shared" si="2"/>
        <v>8.7272727272727266</v>
      </c>
    </row>
    <row r="11" spans="1:15" ht="15.75" thickBot="1" x14ac:dyDescent="0.5">
      <c r="A11" s="1"/>
      <c r="B11" s="44">
        <v>5</v>
      </c>
      <c r="C11" s="69" t="str">
        <f>('[2]Fixtures '!F9)</f>
        <v>Stefan Riccio</v>
      </c>
      <c r="D11" s="38">
        <f>SUM('[2]Stefan Riccio'!D49:E49)</f>
        <v>11</v>
      </c>
      <c r="E11" s="39">
        <f>SUM('[2]Stefan Riccio'!D50:E50)</f>
        <v>4</v>
      </c>
      <c r="F11" s="39">
        <f>SUM('[2]Stefan Riccio'!D51:E51)</f>
        <v>5</v>
      </c>
      <c r="G11" s="39">
        <f>SUM('[2]Stefan Riccio'!D52:E52)</f>
        <v>2</v>
      </c>
      <c r="H11" s="39">
        <f>SUM('[2]Stefan Riccio'!D47)</f>
        <v>250</v>
      </c>
      <c r="I11" s="39">
        <f>SUM('[2]Stefan Riccio'!E47)</f>
        <v>228</v>
      </c>
      <c r="J11" s="40">
        <f t="shared" si="0"/>
        <v>22</v>
      </c>
      <c r="K11" s="41">
        <f>SUM('[2]Stefan Riccio'!D48:E48)</f>
        <v>17</v>
      </c>
      <c r="L11" s="64"/>
      <c r="M11" s="45">
        <f t="shared" si="1"/>
        <v>11.363636363636363</v>
      </c>
      <c r="N11" s="46">
        <f t="shared" si="2"/>
        <v>10.363636363636363</v>
      </c>
    </row>
    <row r="12" spans="1:15" ht="15.75" thickBot="1" x14ac:dyDescent="0.5">
      <c r="A12" s="1"/>
      <c r="B12" s="36">
        <v>6</v>
      </c>
      <c r="C12" s="69" t="str">
        <f>('[2]Fixtures '!B5)</f>
        <v>David Ibitson</v>
      </c>
      <c r="D12" s="38">
        <f>SUM('[2]David Ibitson'!D49:E49)</f>
        <v>11</v>
      </c>
      <c r="E12" s="39">
        <f>SUM('[2]David Ibitson'!D50:E50)</f>
        <v>4</v>
      </c>
      <c r="F12" s="39">
        <f>SUM('[2]David Ibitson'!D51:E51)</f>
        <v>4</v>
      </c>
      <c r="G12" s="39">
        <f>SUM('[2]David Ibitson'!D52:E52)</f>
        <v>3</v>
      </c>
      <c r="H12" s="39">
        <f>SUM('[2]David Ibitson'!D47)</f>
        <v>244</v>
      </c>
      <c r="I12" s="39">
        <f>SUM('[2]David Ibitson'!E47)</f>
        <v>221</v>
      </c>
      <c r="J12" s="40">
        <f t="shared" si="0"/>
        <v>23</v>
      </c>
      <c r="K12" s="41">
        <f>SUM('[2]David Ibitson'!D48:E48)</f>
        <v>16</v>
      </c>
      <c r="L12" s="64"/>
      <c r="M12" s="45">
        <f t="shared" si="1"/>
        <v>11.090909090909092</v>
      </c>
      <c r="N12" s="46">
        <f t="shared" si="2"/>
        <v>10.045454545454545</v>
      </c>
    </row>
    <row r="13" spans="1:15" ht="15.75" thickBot="1" x14ac:dyDescent="0.5">
      <c r="A13" s="1"/>
      <c r="B13" s="36">
        <v>7</v>
      </c>
      <c r="C13" s="69" t="str">
        <f>('[2]Fixtures '!F15)</f>
        <v>Steve Simpkin</v>
      </c>
      <c r="D13" s="38">
        <f>SUM('[2]Steve Simpkin'!D49:E49)</f>
        <v>11</v>
      </c>
      <c r="E13" s="39">
        <f>SUM('[2]Steve Simpkin'!D50:E50)</f>
        <v>3</v>
      </c>
      <c r="F13" s="39">
        <f>SUM('[2]Steve Simpkin'!D51:E51)</f>
        <v>6</v>
      </c>
      <c r="G13" s="39">
        <f>SUM('[2]Steve Simpkin'!D52:E52)</f>
        <v>2</v>
      </c>
      <c r="H13" s="39">
        <f>SUM('[2]Steve Simpkin'!D47)</f>
        <v>226</v>
      </c>
      <c r="I13" s="39">
        <f>SUM('[2]Steve Simpkin'!E47)</f>
        <v>210</v>
      </c>
      <c r="J13" s="40">
        <f t="shared" si="0"/>
        <v>16</v>
      </c>
      <c r="K13" s="41">
        <f>SUM('[2]Steve Simpkin'!D48:E48)</f>
        <v>15</v>
      </c>
      <c r="L13" s="64"/>
      <c r="M13" s="45">
        <f t="shared" si="1"/>
        <v>10.272727272727273</v>
      </c>
      <c r="N13" s="46">
        <f t="shared" si="2"/>
        <v>9.545454545454545</v>
      </c>
    </row>
    <row r="14" spans="1:15" ht="15.75" thickBot="1" x14ac:dyDescent="0.5">
      <c r="A14" s="1"/>
      <c r="B14" s="44">
        <v>8</v>
      </c>
      <c r="C14" s="70" t="str">
        <f>('[2]Fixtures '!F13)</f>
        <v>Brendan Jones</v>
      </c>
      <c r="D14" s="38">
        <f>SUM('[2]Brendan Jones'!D49:E49)</f>
        <v>11</v>
      </c>
      <c r="E14" s="39">
        <f>SUM('[2]Brendan Jones'!D50:E50)</f>
        <v>2</v>
      </c>
      <c r="F14" s="39">
        <f>SUM('[2]Brendan Jones'!D51:E51)</f>
        <v>5</v>
      </c>
      <c r="G14" s="39">
        <f>SUM('[2]Brendan Jones'!D52:E52)</f>
        <v>4</v>
      </c>
      <c r="H14" s="39">
        <f>SUM('[2]Brendan Jones'!D47)</f>
        <v>208</v>
      </c>
      <c r="I14" s="39">
        <f>SUM('[2]Brendan Jones'!E47)</f>
        <v>230</v>
      </c>
      <c r="J14" s="40">
        <f t="shared" si="0"/>
        <v>-22</v>
      </c>
      <c r="K14" s="41">
        <f>SUM('[2]Brendan Jones'!D48:E48)</f>
        <v>11</v>
      </c>
      <c r="L14" s="64"/>
      <c r="M14" s="45">
        <f t="shared" si="1"/>
        <v>9.454545454545455</v>
      </c>
      <c r="N14" s="46">
        <f t="shared" si="2"/>
        <v>10.454545454545455</v>
      </c>
    </row>
    <row r="15" spans="1:15" ht="15.75" thickBot="1" x14ac:dyDescent="0.5">
      <c r="A15" s="1"/>
      <c r="B15" s="36">
        <v>9</v>
      </c>
      <c r="C15" s="71" t="str">
        <f>('[2]Fixtures '!B15)</f>
        <v>Jonny Hill</v>
      </c>
      <c r="D15" s="38">
        <f>SUM('[2]Jonny Hill'!D49:E49)</f>
        <v>11</v>
      </c>
      <c r="E15" s="39">
        <f>SUM('[2]Jonny Hill'!D50:E50)</f>
        <v>2</v>
      </c>
      <c r="F15" s="39">
        <f>SUM('[2]Jonny Hill'!D51:E51)</f>
        <v>3</v>
      </c>
      <c r="G15" s="39">
        <f>SUM('[2]Jonny Hill'!D52:E52)</f>
        <v>6</v>
      </c>
      <c r="H15" s="39">
        <f>SUM('[2]Jonny Hill'!D47)</f>
        <v>204</v>
      </c>
      <c r="I15" s="39">
        <f>SUM('[2]Jonny Hill'!E47)</f>
        <v>244</v>
      </c>
      <c r="J15" s="40">
        <f t="shared" si="0"/>
        <v>-40</v>
      </c>
      <c r="K15" s="41">
        <f>SUM('[2]Jonny Hill'!D48:E48)</f>
        <v>9</v>
      </c>
      <c r="L15" s="64"/>
      <c r="M15" s="45">
        <f t="shared" si="1"/>
        <v>9.2727272727272734</v>
      </c>
      <c r="N15" s="46">
        <f t="shared" si="2"/>
        <v>11.090909090909092</v>
      </c>
    </row>
    <row r="16" spans="1:15" ht="15.75" thickBot="1" x14ac:dyDescent="0.5">
      <c r="A16" s="1"/>
      <c r="B16" s="72">
        <v>10</v>
      </c>
      <c r="C16" s="73" t="str">
        <f>('[2]Fixtures '!B9)</f>
        <v>John McGaw</v>
      </c>
      <c r="D16" s="51">
        <f>SUM('[2]John McGaw'!D49:E49)</f>
        <v>11</v>
      </c>
      <c r="E16" s="52">
        <f>SUM('[2]John McGaw'!D50:E50)</f>
        <v>1</v>
      </c>
      <c r="F16" s="52">
        <f>SUM('[2]John McGaw'!D51:E51)</f>
        <v>5</v>
      </c>
      <c r="G16" s="52">
        <f>SUM('[2]John McGaw'!D52:E52)</f>
        <v>5</v>
      </c>
      <c r="H16" s="52">
        <f>SUM('[2]John McGaw'!D47)</f>
        <v>189</v>
      </c>
      <c r="I16" s="52">
        <f>SUM('[2]John McGaw'!E47)</f>
        <v>257</v>
      </c>
      <c r="J16" s="53">
        <f>SUM(H16-I16)</f>
        <v>-68</v>
      </c>
      <c r="K16" s="54">
        <f>SUM('[2]John McGaw'!D48:E48)</f>
        <v>8</v>
      </c>
      <c r="L16" s="64"/>
      <c r="M16" s="55">
        <f>SUM(H16/D16)/2</f>
        <v>8.5909090909090917</v>
      </c>
      <c r="N16" s="56">
        <f>SUM(I16/D16)/2</f>
        <v>11.681818181818182</v>
      </c>
      <c r="O16" t="s">
        <v>18</v>
      </c>
    </row>
    <row r="17" spans="1:15" ht="15.75" thickBot="1" x14ac:dyDescent="0.5">
      <c r="A17" s="1"/>
      <c r="B17" s="72">
        <v>11</v>
      </c>
      <c r="C17" s="73" t="str">
        <f>('[2]Fixtures '!F5)</f>
        <v>Eamonn Bougeard</v>
      </c>
      <c r="D17" s="51">
        <f>SUM('[2]Eamonn Bougeard'!D49:E49)</f>
        <v>11</v>
      </c>
      <c r="E17" s="52">
        <f>SUM('[2]Eamonn Bougeard'!D50:E50)</f>
        <v>1</v>
      </c>
      <c r="F17" s="52">
        <f>SUM('[2]Eamonn Bougeard'!D51:E51)</f>
        <v>4</v>
      </c>
      <c r="G17" s="52">
        <f>SUM('[2]Eamonn Bougeard'!D52:E52)</f>
        <v>6</v>
      </c>
      <c r="H17" s="52">
        <f>SUM('[2]Eamonn Bougeard'!D47)</f>
        <v>213</v>
      </c>
      <c r="I17" s="52">
        <f>SUM('[2]Eamonn Bougeard'!E47)</f>
        <v>269</v>
      </c>
      <c r="J17" s="53">
        <f>SUM(H17-I17)</f>
        <v>-56</v>
      </c>
      <c r="K17" s="54">
        <f>SUM('[2]Eamonn Bougeard'!D48:E48)</f>
        <v>7</v>
      </c>
      <c r="L17" s="64"/>
      <c r="M17" s="55">
        <f>SUM(H17/D17)/2</f>
        <v>9.6818181818181817</v>
      </c>
      <c r="N17" s="56">
        <f>SUM(I17/D17)/2</f>
        <v>12.227272727272727</v>
      </c>
      <c r="O17" t="s">
        <v>18</v>
      </c>
    </row>
    <row r="18" spans="1:15" ht="15.75" thickBot="1" x14ac:dyDescent="0.5">
      <c r="A18" s="1"/>
      <c r="B18" s="72">
        <v>12</v>
      </c>
      <c r="C18" s="74" t="str">
        <f>('[2]Fixtures '!F7)</f>
        <v>Karen Bougeard</v>
      </c>
      <c r="D18" s="51">
        <f>SUM('[2]Karen Bougeard'!D49:E49)</f>
        <v>11</v>
      </c>
      <c r="E18" s="52">
        <f>SUM('[2]Karen Bougeard'!D50:E50)</f>
        <v>0</v>
      </c>
      <c r="F18" s="52">
        <f>SUM('[2]Karen Bougeard'!D51:E51)</f>
        <v>4</v>
      </c>
      <c r="G18" s="52">
        <f>SUM('[2]Karen Bougeard'!D52:E52)</f>
        <v>7</v>
      </c>
      <c r="H18" s="52">
        <f>SUM('[2]Karen Bougeard'!D47)</f>
        <v>194</v>
      </c>
      <c r="I18" s="52">
        <f>SUM('[2]Karen Bougeard'!E47)</f>
        <v>264</v>
      </c>
      <c r="J18" s="58">
        <f t="shared" si="0"/>
        <v>-70</v>
      </c>
      <c r="K18" s="54">
        <f>SUM('[2]Karen Bougeard'!D48:E48)</f>
        <v>4</v>
      </c>
      <c r="L18" s="75"/>
      <c r="M18" s="55">
        <f t="shared" si="1"/>
        <v>8.8181818181818183</v>
      </c>
      <c r="N18" s="56">
        <f t="shared" si="2"/>
        <v>12</v>
      </c>
      <c r="O18" t="s">
        <v>18</v>
      </c>
    </row>
    <row r="19" spans="1:15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45">
      <c r="C20" s="76"/>
      <c r="D20" s="61" t="s">
        <v>19</v>
      </c>
      <c r="E20" t="s">
        <v>23</v>
      </c>
    </row>
    <row r="21" spans="1:15" x14ac:dyDescent="0.45">
      <c r="C21" s="60"/>
      <c r="D21" s="61" t="s">
        <v>19</v>
      </c>
      <c r="E21" t="s">
        <v>20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RowHeight="14.25" x14ac:dyDescent="0.45"/>
  <cols>
    <col min="1" max="1" width="4.1328125" customWidth="1"/>
    <col min="2" max="2" width="8.3984375" customWidth="1"/>
    <col min="3" max="3" width="36" customWidth="1"/>
    <col min="4" max="7" width="8.59765625" customWidth="1"/>
    <col min="10" max="10" width="10.265625" customWidth="1"/>
    <col min="11" max="11" width="7.86328125" customWidth="1"/>
    <col min="12" max="12" width="1.86328125" customWidth="1"/>
    <col min="14" max="14" width="10.1328125" customWidth="1"/>
    <col min="257" max="257" width="4.1328125" customWidth="1"/>
    <col min="258" max="258" width="8.3984375" customWidth="1"/>
    <col min="259" max="259" width="36" customWidth="1"/>
    <col min="260" max="263" width="8.59765625" customWidth="1"/>
    <col min="266" max="266" width="10.265625" customWidth="1"/>
    <col min="267" max="267" width="7.86328125" customWidth="1"/>
    <col min="268" max="268" width="1.86328125" customWidth="1"/>
    <col min="270" max="270" width="10.1328125" customWidth="1"/>
    <col min="513" max="513" width="4.1328125" customWidth="1"/>
    <col min="514" max="514" width="8.3984375" customWidth="1"/>
    <col min="515" max="515" width="36" customWidth="1"/>
    <col min="516" max="519" width="8.59765625" customWidth="1"/>
    <col min="522" max="522" width="10.265625" customWidth="1"/>
    <col min="523" max="523" width="7.86328125" customWidth="1"/>
    <col min="524" max="524" width="1.86328125" customWidth="1"/>
    <col min="526" max="526" width="10.1328125" customWidth="1"/>
    <col min="769" max="769" width="4.1328125" customWidth="1"/>
    <col min="770" max="770" width="8.3984375" customWidth="1"/>
    <col min="771" max="771" width="36" customWidth="1"/>
    <col min="772" max="775" width="8.59765625" customWidth="1"/>
    <col min="778" max="778" width="10.265625" customWidth="1"/>
    <col min="779" max="779" width="7.86328125" customWidth="1"/>
    <col min="780" max="780" width="1.86328125" customWidth="1"/>
    <col min="782" max="782" width="10.1328125" customWidth="1"/>
    <col min="1025" max="1025" width="4.1328125" customWidth="1"/>
    <col min="1026" max="1026" width="8.3984375" customWidth="1"/>
    <col min="1027" max="1027" width="36" customWidth="1"/>
    <col min="1028" max="1031" width="8.59765625" customWidth="1"/>
    <col min="1034" max="1034" width="10.265625" customWidth="1"/>
    <col min="1035" max="1035" width="7.86328125" customWidth="1"/>
    <col min="1036" max="1036" width="1.86328125" customWidth="1"/>
    <col min="1038" max="1038" width="10.1328125" customWidth="1"/>
    <col min="1281" max="1281" width="4.1328125" customWidth="1"/>
    <col min="1282" max="1282" width="8.3984375" customWidth="1"/>
    <col min="1283" max="1283" width="36" customWidth="1"/>
    <col min="1284" max="1287" width="8.59765625" customWidth="1"/>
    <col min="1290" max="1290" width="10.265625" customWidth="1"/>
    <col min="1291" max="1291" width="7.86328125" customWidth="1"/>
    <col min="1292" max="1292" width="1.86328125" customWidth="1"/>
    <col min="1294" max="1294" width="10.1328125" customWidth="1"/>
    <col min="1537" max="1537" width="4.1328125" customWidth="1"/>
    <col min="1538" max="1538" width="8.3984375" customWidth="1"/>
    <col min="1539" max="1539" width="36" customWidth="1"/>
    <col min="1540" max="1543" width="8.59765625" customWidth="1"/>
    <col min="1546" max="1546" width="10.265625" customWidth="1"/>
    <col min="1547" max="1547" width="7.86328125" customWidth="1"/>
    <col min="1548" max="1548" width="1.86328125" customWidth="1"/>
    <col min="1550" max="1550" width="10.1328125" customWidth="1"/>
    <col min="1793" max="1793" width="4.1328125" customWidth="1"/>
    <col min="1794" max="1794" width="8.3984375" customWidth="1"/>
    <col min="1795" max="1795" width="36" customWidth="1"/>
    <col min="1796" max="1799" width="8.59765625" customWidth="1"/>
    <col min="1802" max="1802" width="10.265625" customWidth="1"/>
    <col min="1803" max="1803" width="7.86328125" customWidth="1"/>
    <col min="1804" max="1804" width="1.86328125" customWidth="1"/>
    <col min="1806" max="1806" width="10.1328125" customWidth="1"/>
    <col min="2049" max="2049" width="4.1328125" customWidth="1"/>
    <col min="2050" max="2050" width="8.3984375" customWidth="1"/>
    <col min="2051" max="2051" width="36" customWidth="1"/>
    <col min="2052" max="2055" width="8.59765625" customWidth="1"/>
    <col min="2058" max="2058" width="10.265625" customWidth="1"/>
    <col min="2059" max="2059" width="7.86328125" customWidth="1"/>
    <col min="2060" max="2060" width="1.86328125" customWidth="1"/>
    <col min="2062" max="2062" width="10.1328125" customWidth="1"/>
    <col min="2305" max="2305" width="4.1328125" customWidth="1"/>
    <col min="2306" max="2306" width="8.3984375" customWidth="1"/>
    <col min="2307" max="2307" width="36" customWidth="1"/>
    <col min="2308" max="2311" width="8.59765625" customWidth="1"/>
    <col min="2314" max="2314" width="10.265625" customWidth="1"/>
    <col min="2315" max="2315" width="7.86328125" customWidth="1"/>
    <col min="2316" max="2316" width="1.86328125" customWidth="1"/>
    <col min="2318" max="2318" width="10.1328125" customWidth="1"/>
    <col min="2561" max="2561" width="4.1328125" customWidth="1"/>
    <col min="2562" max="2562" width="8.3984375" customWidth="1"/>
    <col min="2563" max="2563" width="36" customWidth="1"/>
    <col min="2564" max="2567" width="8.59765625" customWidth="1"/>
    <col min="2570" max="2570" width="10.265625" customWidth="1"/>
    <col min="2571" max="2571" width="7.86328125" customWidth="1"/>
    <col min="2572" max="2572" width="1.86328125" customWidth="1"/>
    <col min="2574" max="2574" width="10.1328125" customWidth="1"/>
    <col min="2817" max="2817" width="4.1328125" customWidth="1"/>
    <col min="2818" max="2818" width="8.3984375" customWidth="1"/>
    <col min="2819" max="2819" width="36" customWidth="1"/>
    <col min="2820" max="2823" width="8.59765625" customWidth="1"/>
    <col min="2826" max="2826" width="10.265625" customWidth="1"/>
    <col min="2827" max="2827" width="7.86328125" customWidth="1"/>
    <col min="2828" max="2828" width="1.86328125" customWidth="1"/>
    <col min="2830" max="2830" width="10.1328125" customWidth="1"/>
    <col min="3073" max="3073" width="4.1328125" customWidth="1"/>
    <col min="3074" max="3074" width="8.3984375" customWidth="1"/>
    <col min="3075" max="3075" width="36" customWidth="1"/>
    <col min="3076" max="3079" width="8.59765625" customWidth="1"/>
    <col min="3082" max="3082" width="10.265625" customWidth="1"/>
    <col min="3083" max="3083" width="7.86328125" customWidth="1"/>
    <col min="3084" max="3084" width="1.86328125" customWidth="1"/>
    <col min="3086" max="3086" width="10.1328125" customWidth="1"/>
    <col min="3329" max="3329" width="4.1328125" customWidth="1"/>
    <col min="3330" max="3330" width="8.3984375" customWidth="1"/>
    <col min="3331" max="3331" width="36" customWidth="1"/>
    <col min="3332" max="3335" width="8.59765625" customWidth="1"/>
    <col min="3338" max="3338" width="10.265625" customWidth="1"/>
    <col min="3339" max="3339" width="7.86328125" customWidth="1"/>
    <col min="3340" max="3340" width="1.86328125" customWidth="1"/>
    <col min="3342" max="3342" width="10.1328125" customWidth="1"/>
    <col min="3585" max="3585" width="4.1328125" customWidth="1"/>
    <col min="3586" max="3586" width="8.3984375" customWidth="1"/>
    <col min="3587" max="3587" width="36" customWidth="1"/>
    <col min="3588" max="3591" width="8.59765625" customWidth="1"/>
    <col min="3594" max="3594" width="10.265625" customWidth="1"/>
    <col min="3595" max="3595" width="7.86328125" customWidth="1"/>
    <col min="3596" max="3596" width="1.86328125" customWidth="1"/>
    <col min="3598" max="3598" width="10.1328125" customWidth="1"/>
    <col min="3841" max="3841" width="4.1328125" customWidth="1"/>
    <col min="3842" max="3842" width="8.3984375" customWidth="1"/>
    <col min="3843" max="3843" width="36" customWidth="1"/>
    <col min="3844" max="3847" width="8.59765625" customWidth="1"/>
    <col min="3850" max="3850" width="10.265625" customWidth="1"/>
    <col min="3851" max="3851" width="7.86328125" customWidth="1"/>
    <col min="3852" max="3852" width="1.86328125" customWidth="1"/>
    <col min="3854" max="3854" width="10.1328125" customWidth="1"/>
    <col min="4097" max="4097" width="4.1328125" customWidth="1"/>
    <col min="4098" max="4098" width="8.3984375" customWidth="1"/>
    <col min="4099" max="4099" width="36" customWidth="1"/>
    <col min="4100" max="4103" width="8.59765625" customWidth="1"/>
    <col min="4106" max="4106" width="10.265625" customWidth="1"/>
    <col min="4107" max="4107" width="7.86328125" customWidth="1"/>
    <col min="4108" max="4108" width="1.86328125" customWidth="1"/>
    <col min="4110" max="4110" width="10.1328125" customWidth="1"/>
    <col min="4353" max="4353" width="4.1328125" customWidth="1"/>
    <col min="4354" max="4354" width="8.3984375" customWidth="1"/>
    <col min="4355" max="4355" width="36" customWidth="1"/>
    <col min="4356" max="4359" width="8.59765625" customWidth="1"/>
    <col min="4362" max="4362" width="10.265625" customWidth="1"/>
    <col min="4363" max="4363" width="7.86328125" customWidth="1"/>
    <col min="4364" max="4364" width="1.86328125" customWidth="1"/>
    <col min="4366" max="4366" width="10.1328125" customWidth="1"/>
    <col min="4609" max="4609" width="4.1328125" customWidth="1"/>
    <col min="4610" max="4610" width="8.3984375" customWidth="1"/>
    <col min="4611" max="4611" width="36" customWidth="1"/>
    <col min="4612" max="4615" width="8.59765625" customWidth="1"/>
    <col min="4618" max="4618" width="10.265625" customWidth="1"/>
    <col min="4619" max="4619" width="7.86328125" customWidth="1"/>
    <col min="4620" max="4620" width="1.86328125" customWidth="1"/>
    <col min="4622" max="4622" width="10.1328125" customWidth="1"/>
    <col min="4865" max="4865" width="4.1328125" customWidth="1"/>
    <col min="4866" max="4866" width="8.3984375" customWidth="1"/>
    <col min="4867" max="4867" width="36" customWidth="1"/>
    <col min="4868" max="4871" width="8.59765625" customWidth="1"/>
    <col min="4874" max="4874" width="10.265625" customWidth="1"/>
    <col min="4875" max="4875" width="7.86328125" customWidth="1"/>
    <col min="4876" max="4876" width="1.86328125" customWidth="1"/>
    <col min="4878" max="4878" width="10.1328125" customWidth="1"/>
    <col min="5121" max="5121" width="4.1328125" customWidth="1"/>
    <col min="5122" max="5122" width="8.3984375" customWidth="1"/>
    <col min="5123" max="5123" width="36" customWidth="1"/>
    <col min="5124" max="5127" width="8.59765625" customWidth="1"/>
    <col min="5130" max="5130" width="10.265625" customWidth="1"/>
    <col min="5131" max="5131" width="7.86328125" customWidth="1"/>
    <col min="5132" max="5132" width="1.86328125" customWidth="1"/>
    <col min="5134" max="5134" width="10.1328125" customWidth="1"/>
    <col min="5377" max="5377" width="4.1328125" customWidth="1"/>
    <col min="5378" max="5378" width="8.3984375" customWidth="1"/>
    <col min="5379" max="5379" width="36" customWidth="1"/>
    <col min="5380" max="5383" width="8.59765625" customWidth="1"/>
    <col min="5386" max="5386" width="10.265625" customWidth="1"/>
    <col min="5387" max="5387" width="7.86328125" customWidth="1"/>
    <col min="5388" max="5388" width="1.86328125" customWidth="1"/>
    <col min="5390" max="5390" width="10.1328125" customWidth="1"/>
    <col min="5633" max="5633" width="4.1328125" customWidth="1"/>
    <col min="5634" max="5634" width="8.3984375" customWidth="1"/>
    <col min="5635" max="5635" width="36" customWidth="1"/>
    <col min="5636" max="5639" width="8.59765625" customWidth="1"/>
    <col min="5642" max="5642" width="10.265625" customWidth="1"/>
    <col min="5643" max="5643" width="7.86328125" customWidth="1"/>
    <col min="5644" max="5644" width="1.86328125" customWidth="1"/>
    <col min="5646" max="5646" width="10.1328125" customWidth="1"/>
    <col min="5889" max="5889" width="4.1328125" customWidth="1"/>
    <col min="5890" max="5890" width="8.3984375" customWidth="1"/>
    <col min="5891" max="5891" width="36" customWidth="1"/>
    <col min="5892" max="5895" width="8.59765625" customWidth="1"/>
    <col min="5898" max="5898" width="10.265625" customWidth="1"/>
    <col min="5899" max="5899" width="7.86328125" customWidth="1"/>
    <col min="5900" max="5900" width="1.86328125" customWidth="1"/>
    <col min="5902" max="5902" width="10.1328125" customWidth="1"/>
    <col min="6145" max="6145" width="4.1328125" customWidth="1"/>
    <col min="6146" max="6146" width="8.3984375" customWidth="1"/>
    <col min="6147" max="6147" width="36" customWidth="1"/>
    <col min="6148" max="6151" width="8.59765625" customWidth="1"/>
    <col min="6154" max="6154" width="10.265625" customWidth="1"/>
    <col min="6155" max="6155" width="7.86328125" customWidth="1"/>
    <col min="6156" max="6156" width="1.86328125" customWidth="1"/>
    <col min="6158" max="6158" width="10.1328125" customWidth="1"/>
    <col min="6401" max="6401" width="4.1328125" customWidth="1"/>
    <col min="6402" max="6402" width="8.3984375" customWidth="1"/>
    <col min="6403" max="6403" width="36" customWidth="1"/>
    <col min="6404" max="6407" width="8.59765625" customWidth="1"/>
    <col min="6410" max="6410" width="10.265625" customWidth="1"/>
    <col min="6411" max="6411" width="7.86328125" customWidth="1"/>
    <col min="6412" max="6412" width="1.86328125" customWidth="1"/>
    <col min="6414" max="6414" width="10.1328125" customWidth="1"/>
    <col min="6657" max="6657" width="4.1328125" customWidth="1"/>
    <col min="6658" max="6658" width="8.3984375" customWidth="1"/>
    <col min="6659" max="6659" width="36" customWidth="1"/>
    <col min="6660" max="6663" width="8.59765625" customWidth="1"/>
    <col min="6666" max="6666" width="10.265625" customWidth="1"/>
    <col min="6667" max="6667" width="7.86328125" customWidth="1"/>
    <col min="6668" max="6668" width="1.86328125" customWidth="1"/>
    <col min="6670" max="6670" width="10.1328125" customWidth="1"/>
    <col min="6913" max="6913" width="4.1328125" customWidth="1"/>
    <col min="6914" max="6914" width="8.3984375" customWidth="1"/>
    <col min="6915" max="6915" width="36" customWidth="1"/>
    <col min="6916" max="6919" width="8.59765625" customWidth="1"/>
    <col min="6922" max="6922" width="10.265625" customWidth="1"/>
    <col min="6923" max="6923" width="7.86328125" customWidth="1"/>
    <col min="6924" max="6924" width="1.86328125" customWidth="1"/>
    <col min="6926" max="6926" width="10.1328125" customWidth="1"/>
    <col min="7169" max="7169" width="4.1328125" customWidth="1"/>
    <col min="7170" max="7170" width="8.3984375" customWidth="1"/>
    <col min="7171" max="7171" width="36" customWidth="1"/>
    <col min="7172" max="7175" width="8.59765625" customWidth="1"/>
    <col min="7178" max="7178" width="10.265625" customWidth="1"/>
    <col min="7179" max="7179" width="7.86328125" customWidth="1"/>
    <col min="7180" max="7180" width="1.86328125" customWidth="1"/>
    <col min="7182" max="7182" width="10.1328125" customWidth="1"/>
    <col min="7425" max="7425" width="4.1328125" customWidth="1"/>
    <col min="7426" max="7426" width="8.3984375" customWidth="1"/>
    <col min="7427" max="7427" width="36" customWidth="1"/>
    <col min="7428" max="7431" width="8.59765625" customWidth="1"/>
    <col min="7434" max="7434" width="10.265625" customWidth="1"/>
    <col min="7435" max="7435" width="7.86328125" customWidth="1"/>
    <col min="7436" max="7436" width="1.86328125" customWidth="1"/>
    <col min="7438" max="7438" width="10.1328125" customWidth="1"/>
    <col min="7681" max="7681" width="4.1328125" customWidth="1"/>
    <col min="7682" max="7682" width="8.3984375" customWidth="1"/>
    <col min="7683" max="7683" width="36" customWidth="1"/>
    <col min="7684" max="7687" width="8.59765625" customWidth="1"/>
    <col min="7690" max="7690" width="10.265625" customWidth="1"/>
    <col min="7691" max="7691" width="7.86328125" customWidth="1"/>
    <col min="7692" max="7692" width="1.86328125" customWidth="1"/>
    <col min="7694" max="7694" width="10.1328125" customWidth="1"/>
    <col min="7937" max="7937" width="4.1328125" customWidth="1"/>
    <col min="7938" max="7938" width="8.3984375" customWidth="1"/>
    <col min="7939" max="7939" width="36" customWidth="1"/>
    <col min="7940" max="7943" width="8.59765625" customWidth="1"/>
    <col min="7946" max="7946" width="10.265625" customWidth="1"/>
    <col min="7947" max="7947" width="7.86328125" customWidth="1"/>
    <col min="7948" max="7948" width="1.86328125" customWidth="1"/>
    <col min="7950" max="7950" width="10.1328125" customWidth="1"/>
    <col min="8193" max="8193" width="4.1328125" customWidth="1"/>
    <col min="8194" max="8194" width="8.3984375" customWidth="1"/>
    <col min="8195" max="8195" width="36" customWidth="1"/>
    <col min="8196" max="8199" width="8.59765625" customWidth="1"/>
    <col min="8202" max="8202" width="10.265625" customWidth="1"/>
    <col min="8203" max="8203" width="7.86328125" customWidth="1"/>
    <col min="8204" max="8204" width="1.86328125" customWidth="1"/>
    <col min="8206" max="8206" width="10.1328125" customWidth="1"/>
    <col min="8449" max="8449" width="4.1328125" customWidth="1"/>
    <col min="8450" max="8450" width="8.3984375" customWidth="1"/>
    <col min="8451" max="8451" width="36" customWidth="1"/>
    <col min="8452" max="8455" width="8.59765625" customWidth="1"/>
    <col min="8458" max="8458" width="10.265625" customWidth="1"/>
    <col min="8459" max="8459" width="7.86328125" customWidth="1"/>
    <col min="8460" max="8460" width="1.86328125" customWidth="1"/>
    <col min="8462" max="8462" width="10.1328125" customWidth="1"/>
    <col min="8705" max="8705" width="4.1328125" customWidth="1"/>
    <col min="8706" max="8706" width="8.3984375" customWidth="1"/>
    <col min="8707" max="8707" width="36" customWidth="1"/>
    <col min="8708" max="8711" width="8.59765625" customWidth="1"/>
    <col min="8714" max="8714" width="10.265625" customWidth="1"/>
    <col min="8715" max="8715" width="7.86328125" customWidth="1"/>
    <col min="8716" max="8716" width="1.86328125" customWidth="1"/>
    <col min="8718" max="8718" width="10.1328125" customWidth="1"/>
    <col min="8961" max="8961" width="4.1328125" customWidth="1"/>
    <col min="8962" max="8962" width="8.3984375" customWidth="1"/>
    <col min="8963" max="8963" width="36" customWidth="1"/>
    <col min="8964" max="8967" width="8.59765625" customWidth="1"/>
    <col min="8970" max="8970" width="10.265625" customWidth="1"/>
    <col min="8971" max="8971" width="7.86328125" customWidth="1"/>
    <col min="8972" max="8972" width="1.86328125" customWidth="1"/>
    <col min="8974" max="8974" width="10.1328125" customWidth="1"/>
    <col min="9217" max="9217" width="4.1328125" customWidth="1"/>
    <col min="9218" max="9218" width="8.3984375" customWidth="1"/>
    <col min="9219" max="9219" width="36" customWidth="1"/>
    <col min="9220" max="9223" width="8.59765625" customWidth="1"/>
    <col min="9226" max="9226" width="10.265625" customWidth="1"/>
    <col min="9227" max="9227" width="7.86328125" customWidth="1"/>
    <col min="9228" max="9228" width="1.86328125" customWidth="1"/>
    <col min="9230" max="9230" width="10.1328125" customWidth="1"/>
    <col min="9473" max="9473" width="4.1328125" customWidth="1"/>
    <col min="9474" max="9474" width="8.3984375" customWidth="1"/>
    <col min="9475" max="9475" width="36" customWidth="1"/>
    <col min="9476" max="9479" width="8.59765625" customWidth="1"/>
    <col min="9482" max="9482" width="10.265625" customWidth="1"/>
    <col min="9483" max="9483" width="7.86328125" customWidth="1"/>
    <col min="9484" max="9484" width="1.86328125" customWidth="1"/>
    <col min="9486" max="9486" width="10.1328125" customWidth="1"/>
    <col min="9729" max="9729" width="4.1328125" customWidth="1"/>
    <col min="9730" max="9730" width="8.3984375" customWidth="1"/>
    <col min="9731" max="9731" width="36" customWidth="1"/>
    <col min="9732" max="9735" width="8.59765625" customWidth="1"/>
    <col min="9738" max="9738" width="10.265625" customWidth="1"/>
    <col min="9739" max="9739" width="7.86328125" customWidth="1"/>
    <col min="9740" max="9740" width="1.86328125" customWidth="1"/>
    <col min="9742" max="9742" width="10.1328125" customWidth="1"/>
    <col min="9985" max="9985" width="4.1328125" customWidth="1"/>
    <col min="9986" max="9986" width="8.3984375" customWidth="1"/>
    <col min="9987" max="9987" width="36" customWidth="1"/>
    <col min="9988" max="9991" width="8.59765625" customWidth="1"/>
    <col min="9994" max="9994" width="10.265625" customWidth="1"/>
    <col min="9995" max="9995" width="7.86328125" customWidth="1"/>
    <col min="9996" max="9996" width="1.86328125" customWidth="1"/>
    <col min="9998" max="9998" width="10.1328125" customWidth="1"/>
    <col min="10241" max="10241" width="4.1328125" customWidth="1"/>
    <col min="10242" max="10242" width="8.3984375" customWidth="1"/>
    <col min="10243" max="10243" width="36" customWidth="1"/>
    <col min="10244" max="10247" width="8.59765625" customWidth="1"/>
    <col min="10250" max="10250" width="10.265625" customWidth="1"/>
    <col min="10251" max="10251" width="7.86328125" customWidth="1"/>
    <col min="10252" max="10252" width="1.86328125" customWidth="1"/>
    <col min="10254" max="10254" width="10.1328125" customWidth="1"/>
    <col min="10497" max="10497" width="4.1328125" customWidth="1"/>
    <col min="10498" max="10498" width="8.3984375" customWidth="1"/>
    <col min="10499" max="10499" width="36" customWidth="1"/>
    <col min="10500" max="10503" width="8.59765625" customWidth="1"/>
    <col min="10506" max="10506" width="10.265625" customWidth="1"/>
    <col min="10507" max="10507" width="7.86328125" customWidth="1"/>
    <col min="10508" max="10508" width="1.86328125" customWidth="1"/>
    <col min="10510" max="10510" width="10.1328125" customWidth="1"/>
    <col min="10753" max="10753" width="4.1328125" customWidth="1"/>
    <col min="10754" max="10754" width="8.3984375" customWidth="1"/>
    <col min="10755" max="10755" width="36" customWidth="1"/>
    <col min="10756" max="10759" width="8.59765625" customWidth="1"/>
    <col min="10762" max="10762" width="10.265625" customWidth="1"/>
    <col min="10763" max="10763" width="7.86328125" customWidth="1"/>
    <col min="10764" max="10764" width="1.86328125" customWidth="1"/>
    <col min="10766" max="10766" width="10.1328125" customWidth="1"/>
    <col min="11009" max="11009" width="4.1328125" customWidth="1"/>
    <col min="11010" max="11010" width="8.3984375" customWidth="1"/>
    <col min="11011" max="11011" width="36" customWidth="1"/>
    <col min="11012" max="11015" width="8.59765625" customWidth="1"/>
    <col min="11018" max="11018" width="10.265625" customWidth="1"/>
    <col min="11019" max="11019" width="7.86328125" customWidth="1"/>
    <col min="11020" max="11020" width="1.86328125" customWidth="1"/>
    <col min="11022" max="11022" width="10.1328125" customWidth="1"/>
    <col min="11265" max="11265" width="4.1328125" customWidth="1"/>
    <col min="11266" max="11266" width="8.3984375" customWidth="1"/>
    <col min="11267" max="11267" width="36" customWidth="1"/>
    <col min="11268" max="11271" width="8.59765625" customWidth="1"/>
    <col min="11274" max="11274" width="10.265625" customWidth="1"/>
    <col min="11275" max="11275" width="7.86328125" customWidth="1"/>
    <col min="11276" max="11276" width="1.86328125" customWidth="1"/>
    <col min="11278" max="11278" width="10.1328125" customWidth="1"/>
    <col min="11521" max="11521" width="4.1328125" customWidth="1"/>
    <col min="11522" max="11522" width="8.3984375" customWidth="1"/>
    <col min="11523" max="11523" width="36" customWidth="1"/>
    <col min="11524" max="11527" width="8.59765625" customWidth="1"/>
    <col min="11530" max="11530" width="10.265625" customWidth="1"/>
    <col min="11531" max="11531" width="7.86328125" customWidth="1"/>
    <col min="11532" max="11532" width="1.86328125" customWidth="1"/>
    <col min="11534" max="11534" width="10.1328125" customWidth="1"/>
    <col min="11777" max="11777" width="4.1328125" customWidth="1"/>
    <col min="11778" max="11778" width="8.3984375" customWidth="1"/>
    <col min="11779" max="11779" width="36" customWidth="1"/>
    <col min="11780" max="11783" width="8.59765625" customWidth="1"/>
    <col min="11786" max="11786" width="10.265625" customWidth="1"/>
    <col min="11787" max="11787" width="7.86328125" customWidth="1"/>
    <col min="11788" max="11788" width="1.86328125" customWidth="1"/>
    <col min="11790" max="11790" width="10.1328125" customWidth="1"/>
    <col min="12033" max="12033" width="4.1328125" customWidth="1"/>
    <col min="12034" max="12034" width="8.3984375" customWidth="1"/>
    <col min="12035" max="12035" width="36" customWidth="1"/>
    <col min="12036" max="12039" width="8.59765625" customWidth="1"/>
    <col min="12042" max="12042" width="10.265625" customWidth="1"/>
    <col min="12043" max="12043" width="7.86328125" customWidth="1"/>
    <col min="12044" max="12044" width="1.86328125" customWidth="1"/>
    <col min="12046" max="12046" width="10.1328125" customWidth="1"/>
    <col min="12289" max="12289" width="4.1328125" customWidth="1"/>
    <col min="12290" max="12290" width="8.3984375" customWidth="1"/>
    <col min="12291" max="12291" width="36" customWidth="1"/>
    <col min="12292" max="12295" width="8.59765625" customWidth="1"/>
    <col min="12298" max="12298" width="10.265625" customWidth="1"/>
    <col min="12299" max="12299" width="7.86328125" customWidth="1"/>
    <col min="12300" max="12300" width="1.86328125" customWidth="1"/>
    <col min="12302" max="12302" width="10.1328125" customWidth="1"/>
    <col min="12545" max="12545" width="4.1328125" customWidth="1"/>
    <col min="12546" max="12546" width="8.3984375" customWidth="1"/>
    <col min="12547" max="12547" width="36" customWidth="1"/>
    <col min="12548" max="12551" width="8.59765625" customWidth="1"/>
    <col min="12554" max="12554" width="10.265625" customWidth="1"/>
    <col min="12555" max="12555" width="7.86328125" customWidth="1"/>
    <col min="12556" max="12556" width="1.86328125" customWidth="1"/>
    <col min="12558" max="12558" width="10.1328125" customWidth="1"/>
    <col min="12801" max="12801" width="4.1328125" customWidth="1"/>
    <col min="12802" max="12802" width="8.3984375" customWidth="1"/>
    <col min="12803" max="12803" width="36" customWidth="1"/>
    <col min="12804" max="12807" width="8.59765625" customWidth="1"/>
    <col min="12810" max="12810" width="10.265625" customWidth="1"/>
    <col min="12811" max="12811" width="7.86328125" customWidth="1"/>
    <col min="12812" max="12812" width="1.86328125" customWidth="1"/>
    <col min="12814" max="12814" width="10.1328125" customWidth="1"/>
    <col min="13057" max="13057" width="4.1328125" customWidth="1"/>
    <col min="13058" max="13058" width="8.3984375" customWidth="1"/>
    <col min="13059" max="13059" width="36" customWidth="1"/>
    <col min="13060" max="13063" width="8.59765625" customWidth="1"/>
    <col min="13066" max="13066" width="10.265625" customWidth="1"/>
    <col min="13067" max="13067" width="7.86328125" customWidth="1"/>
    <col min="13068" max="13068" width="1.86328125" customWidth="1"/>
    <col min="13070" max="13070" width="10.1328125" customWidth="1"/>
    <col min="13313" max="13313" width="4.1328125" customWidth="1"/>
    <col min="13314" max="13314" width="8.3984375" customWidth="1"/>
    <col min="13315" max="13315" width="36" customWidth="1"/>
    <col min="13316" max="13319" width="8.59765625" customWidth="1"/>
    <col min="13322" max="13322" width="10.265625" customWidth="1"/>
    <col min="13323" max="13323" width="7.86328125" customWidth="1"/>
    <col min="13324" max="13324" width="1.86328125" customWidth="1"/>
    <col min="13326" max="13326" width="10.1328125" customWidth="1"/>
    <col min="13569" max="13569" width="4.1328125" customWidth="1"/>
    <col min="13570" max="13570" width="8.3984375" customWidth="1"/>
    <col min="13571" max="13571" width="36" customWidth="1"/>
    <col min="13572" max="13575" width="8.59765625" customWidth="1"/>
    <col min="13578" max="13578" width="10.265625" customWidth="1"/>
    <col min="13579" max="13579" width="7.86328125" customWidth="1"/>
    <col min="13580" max="13580" width="1.86328125" customWidth="1"/>
    <col min="13582" max="13582" width="10.1328125" customWidth="1"/>
    <col min="13825" max="13825" width="4.1328125" customWidth="1"/>
    <col min="13826" max="13826" width="8.3984375" customWidth="1"/>
    <col min="13827" max="13827" width="36" customWidth="1"/>
    <col min="13828" max="13831" width="8.59765625" customWidth="1"/>
    <col min="13834" max="13834" width="10.265625" customWidth="1"/>
    <col min="13835" max="13835" width="7.86328125" customWidth="1"/>
    <col min="13836" max="13836" width="1.86328125" customWidth="1"/>
    <col min="13838" max="13838" width="10.1328125" customWidth="1"/>
    <col min="14081" max="14081" width="4.1328125" customWidth="1"/>
    <col min="14082" max="14082" width="8.3984375" customWidth="1"/>
    <col min="14083" max="14083" width="36" customWidth="1"/>
    <col min="14084" max="14087" width="8.59765625" customWidth="1"/>
    <col min="14090" max="14090" width="10.265625" customWidth="1"/>
    <col min="14091" max="14091" width="7.86328125" customWidth="1"/>
    <col min="14092" max="14092" width="1.86328125" customWidth="1"/>
    <col min="14094" max="14094" width="10.1328125" customWidth="1"/>
    <col min="14337" max="14337" width="4.1328125" customWidth="1"/>
    <col min="14338" max="14338" width="8.3984375" customWidth="1"/>
    <col min="14339" max="14339" width="36" customWidth="1"/>
    <col min="14340" max="14343" width="8.59765625" customWidth="1"/>
    <col min="14346" max="14346" width="10.265625" customWidth="1"/>
    <col min="14347" max="14347" width="7.86328125" customWidth="1"/>
    <col min="14348" max="14348" width="1.86328125" customWidth="1"/>
    <col min="14350" max="14350" width="10.1328125" customWidth="1"/>
    <col min="14593" max="14593" width="4.1328125" customWidth="1"/>
    <col min="14594" max="14594" width="8.3984375" customWidth="1"/>
    <col min="14595" max="14595" width="36" customWidth="1"/>
    <col min="14596" max="14599" width="8.59765625" customWidth="1"/>
    <col min="14602" max="14602" width="10.265625" customWidth="1"/>
    <col min="14603" max="14603" width="7.86328125" customWidth="1"/>
    <col min="14604" max="14604" width="1.86328125" customWidth="1"/>
    <col min="14606" max="14606" width="10.1328125" customWidth="1"/>
    <col min="14849" max="14849" width="4.1328125" customWidth="1"/>
    <col min="14850" max="14850" width="8.3984375" customWidth="1"/>
    <col min="14851" max="14851" width="36" customWidth="1"/>
    <col min="14852" max="14855" width="8.59765625" customWidth="1"/>
    <col min="14858" max="14858" width="10.265625" customWidth="1"/>
    <col min="14859" max="14859" width="7.86328125" customWidth="1"/>
    <col min="14860" max="14860" width="1.86328125" customWidth="1"/>
    <col min="14862" max="14862" width="10.1328125" customWidth="1"/>
    <col min="15105" max="15105" width="4.1328125" customWidth="1"/>
    <col min="15106" max="15106" width="8.3984375" customWidth="1"/>
    <col min="15107" max="15107" width="36" customWidth="1"/>
    <col min="15108" max="15111" width="8.59765625" customWidth="1"/>
    <col min="15114" max="15114" width="10.265625" customWidth="1"/>
    <col min="15115" max="15115" width="7.86328125" customWidth="1"/>
    <col min="15116" max="15116" width="1.86328125" customWidth="1"/>
    <col min="15118" max="15118" width="10.1328125" customWidth="1"/>
    <col min="15361" max="15361" width="4.1328125" customWidth="1"/>
    <col min="15362" max="15362" width="8.3984375" customWidth="1"/>
    <col min="15363" max="15363" width="36" customWidth="1"/>
    <col min="15364" max="15367" width="8.59765625" customWidth="1"/>
    <col min="15370" max="15370" width="10.265625" customWidth="1"/>
    <col min="15371" max="15371" width="7.86328125" customWidth="1"/>
    <col min="15372" max="15372" width="1.86328125" customWidth="1"/>
    <col min="15374" max="15374" width="10.1328125" customWidth="1"/>
    <col min="15617" max="15617" width="4.1328125" customWidth="1"/>
    <col min="15618" max="15618" width="8.3984375" customWidth="1"/>
    <col min="15619" max="15619" width="36" customWidth="1"/>
    <col min="15620" max="15623" width="8.59765625" customWidth="1"/>
    <col min="15626" max="15626" width="10.265625" customWidth="1"/>
    <col min="15627" max="15627" width="7.86328125" customWidth="1"/>
    <col min="15628" max="15628" width="1.86328125" customWidth="1"/>
    <col min="15630" max="15630" width="10.1328125" customWidth="1"/>
    <col min="15873" max="15873" width="4.1328125" customWidth="1"/>
    <col min="15874" max="15874" width="8.3984375" customWidth="1"/>
    <col min="15875" max="15875" width="36" customWidth="1"/>
    <col min="15876" max="15879" width="8.59765625" customWidth="1"/>
    <col min="15882" max="15882" width="10.265625" customWidth="1"/>
    <col min="15883" max="15883" width="7.86328125" customWidth="1"/>
    <col min="15884" max="15884" width="1.86328125" customWidth="1"/>
    <col min="15886" max="15886" width="10.1328125" customWidth="1"/>
    <col min="16129" max="16129" width="4.1328125" customWidth="1"/>
    <col min="16130" max="16130" width="8.3984375" customWidth="1"/>
    <col min="16131" max="16131" width="36" customWidth="1"/>
    <col min="16132" max="16135" width="8.59765625" customWidth="1"/>
    <col min="16138" max="16138" width="10.265625" customWidth="1"/>
    <col min="16139" max="16139" width="7.86328125" customWidth="1"/>
    <col min="16140" max="16140" width="1.86328125" customWidth="1"/>
    <col min="16142" max="16142" width="10.1328125" customWidth="1"/>
  </cols>
  <sheetData>
    <row r="1" spans="1:1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7">
      <c r="A2" s="1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23.25" x14ac:dyDescent="0.7">
      <c r="A3" s="1"/>
      <c r="B3" s="77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33.75" customHeight="1" thickBot="1" x14ac:dyDescent="0.5">
      <c r="B5" s="79" t="s">
        <v>24</v>
      </c>
      <c r="C5" s="80"/>
      <c r="D5" s="80"/>
      <c r="E5" s="80"/>
      <c r="F5" s="80"/>
      <c r="G5" s="80"/>
      <c r="H5" s="80"/>
      <c r="I5" s="80"/>
      <c r="J5" s="80"/>
      <c r="K5" s="80"/>
      <c r="L5" s="81"/>
      <c r="M5" s="80"/>
      <c r="N5" s="82"/>
    </row>
    <row r="6" spans="1:15" ht="48" customHeight="1" thickBot="1" x14ac:dyDescent="0.5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62"/>
      <c r="M6" s="9" t="s">
        <v>13</v>
      </c>
      <c r="N6" s="10" t="s">
        <v>14</v>
      </c>
    </row>
    <row r="7" spans="1:15" ht="19.5" customHeight="1" thickBot="1" x14ac:dyDescent="0.5">
      <c r="A7" s="1"/>
      <c r="B7" s="11">
        <v>1</v>
      </c>
      <c r="C7" s="12" t="str">
        <f>('[3]Fixtures '!B5)</f>
        <v>Andrew Limbrick</v>
      </c>
      <c r="D7" s="13">
        <f>SUM('[3]Andrew Limbrock'!D49:E49)</f>
        <v>11</v>
      </c>
      <c r="E7" s="14">
        <f>SUM('[3]Andrew Limbrock'!D50:E50)</f>
        <v>7</v>
      </c>
      <c r="F7" s="14">
        <f>SUM('[3]Andrew Limbrock'!D51:E51)</f>
        <v>4</v>
      </c>
      <c r="G7" s="14">
        <f>SUM('[3]Andrew Limbrock'!D52:E52)</f>
        <v>0</v>
      </c>
      <c r="H7" s="14">
        <f>SUM('[3]Andrew Limbrock'!D47)</f>
        <v>268</v>
      </c>
      <c r="I7" s="14">
        <f>SUM('[3]Andrew Limbrock'!E47)</f>
        <v>172</v>
      </c>
      <c r="J7" s="15">
        <f t="shared" ref="J7:J16" si="0">SUM(H7-I7)</f>
        <v>96</v>
      </c>
      <c r="K7" s="16">
        <f>SUM('[3]Andrew Limbrock'!D48:E48)</f>
        <v>25</v>
      </c>
      <c r="L7" s="64"/>
      <c r="M7" s="18">
        <f t="shared" ref="M7:M16" si="1">SUM(H7/D7)/2</f>
        <v>12.181818181818182</v>
      </c>
      <c r="N7" s="19">
        <f t="shared" ref="N7:N16" si="2">SUM(I7/D7)/2</f>
        <v>7.8181818181818183</v>
      </c>
      <c r="O7" t="s">
        <v>15</v>
      </c>
    </row>
    <row r="8" spans="1:15" ht="19.5" customHeight="1" thickBot="1" x14ac:dyDescent="0.5">
      <c r="A8" s="1"/>
      <c r="B8" s="65">
        <v>2</v>
      </c>
      <c r="C8" s="86" t="str">
        <f>('[3]Fixtures '!B15)</f>
        <v>Nathan Wheller</v>
      </c>
      <c r="D8" s="67">
        <f>SUM('[3]Nathan Wheller'!D49:E49)</f>
        <v>11</v>
      </c>
      <c r="E8" s="14">
        <f>SUM('[3]Nathan Wheller'!D50:E50)</f>
        <v>7</v>
      </c>
      <c r="F8" s="14">
        <f>SUM('[3]Nathan Wheller'!D51:E51)</f>
        <v>3</v>
      </c>
      <c r="G8" s="14">
        <f>SUM('[3]Nathan Wheller'!D52:E52)</f>
        <v>1</v>
      </c>
      <c r="H8" s="14">
        <f>SUM('[3]Nathan Wheller'!D47)</f>
        <v>253</v>
      </c>
      <c r="I8" s="14">
        <f>SUM('[3]Nathan Wheller'!E47)</f>
        <v>168</v>
      </c>
      <c r="J8" s="15">
        <f t="shared" si="0"/>
        <v>85</v>
      </c>
      <c r="K8" s="16">
        <f>SUM('[3]Nathan Wheller'!D48:E48)</f>
        <v>24</v>
      </c>
      <c r="L8" s="64"/>
      <c r="M8" s="18">
        <f t="shared" si="1"/>
        <v>11.5</v>
      </c>
      <c r="N8" s="19">
        <f t="shared" si="2"/>
        <v>7.6363636363636367</v>
      </c>
      <c r="O8" t="s">
        <v>22</v>
      </c>
    </row>
    <row r="9" spans="1:15" ht="19.5" customHeight="1" thickBot="1" x14ac:dyDescent="0.5">
      <c r="A9" s="1"/>
      <c r="B9" s="11">
        <v>3</v>
      </c>
      <c r="C9" s="87" t="str">
        <f>('[3]Fixtures '!F7)</f>
        <v>Gary Cowburn</v>
      </c>
      <c r="D9" s="13">
        <f>SUM('[3]Gary Cowburn'!D49:E49)</f>
        <v>11</v>
      </c>
      <c r="E9" s="14">
        <f>SUM('[3]Gary Cowburn'!D50:E50)</f>
        <v>7</v>
      </c>
      <c r="F9" s="14">
        <f>SUM('[3]Gary Cowburn'!D51:E51)</f>
        <v>1</v>
      </c>
      <c r="G9" s="14">
        <f>SUM('[3]Gary Cowburn'!D52:E52)</f>
        <v>3</v>
      </c>
      <c r="H9" s="14">
        <f>SUM('[3]Gary Cowburn'!D47)</f>
        <v>265</v>
      </c>
      <c r="I9" s="14">
        <f>SUM('[3]Gary Cowburn'!E47)</f>
        <v>202</v>
      </c>
      <c r="J9" s="15">
        <f t="shared" si="0"/>
        <v>63</v>
      </c>
      <c r="K9" s="16">
        <f>SUM('[3]Gary Cowburn'!D48:E48)</f>
        <v>22</v>
      </c>
      <c r="L9" s="64"/>
      <c r="M9" s="18">
        <f t="shared" si="1"/>
        <v>12.045454545454545</v>
      </c>
      <c r="N9" s="19">
        <f t="shared" si="2"/>
        <v>9.1818181818181817</v>
      </c>
      <c r="O9" t="s">
        <v>22</v>
      </c>
    </row>
    <row r="10" spans="1:15" ht="19.5" customHeight="1" thickBot="1" x14ac:dyDescent="0.5">
      <c r="A10" s="1"/>
      <c r="B10" s="36">
        <v>4</v>
      </c>
      <c r="C10" s="37" t="str">
        <f>('[3]Fixtures '!F13)</f>
        <v>Lorna Limbrick</v>
      </c>
      <c r="D10" s="38">
        <f>SUM('[3]Lorna Limbrick'!D49:E49)</f>
        <v>11</v>
      </c>
      <c r="E10" s="39">
        <f>SUM('[3]Lorna Limbrick'!D50:E50)</f>
        <v>5</v>
      </c>
      <c r="F10" s="39">
        <f>SUM('[3]Lorna Limbrick'!D51:E51)</f>
        <v>6</v>
      </c>
      <c r="G10" s="39">
        <f>SUM('[3]Lorna Limbrick'!D52:E52)</f>
        <v>0</v>
      </c>
      <c r="H10" s="39">
        <f>SUM('[3]Lorna Limbrick'!D47)</f>
        <v>258</v>
      </c>
      <c r="I10" s="39">
        <f>SUM('[3]Lorna Limbrick'!E47)</f>
        <v>194</v>
      </c>
      <c r="J10" s="40">
        <f t="shared" si="0"/>
        <v>64</v>
      </c>
      <c r="K10" s="41">
        <f>SUM('[3]Lorna Limbrick'!D48:E48)</f>
        <v>21</v>
      </c>
      <c r="L10" s="64"/>
      <c r="M10" s="42">
        <f t="shared" si="1"/>
        <v>11.727272727272727</v>
      </c>
      <c r="N10" s="43">
        <f t="shared" si="2"/>
        <v>8.8181818181818183</v>
      </c>
    </row>
    <row r="11" spans="1:15" ht="19.5" customHeight="1" thickBot="1" x14ac:dyDescent="0.5">
      <c r="A11" s="1"/>
      <c r="B11" s="44">
        <v>5</v>
      </c>
      <c r="C11" s="37" t="str">
        <f>('[3]Fixtures '!F9)</f>
        <v>Brigitte Ibitson</v>
      </c>
      <c r="D11" s="38">
        <f>SUM('[3]Brigitte Ibitson'!D49:E49)</f>
        <v>11</v>
      </c>
      <c r="E11" s="39">
        <f>SUM('[3]Brigitte Ibitson'!D50:E50)</f>
        <v>6</v>
      </c>
      <c r="F11" s="39">
        <f>SUM('[3]Brigitte Ibitson'!D51:E51)</f>
        <v>2</v>
      </c>
      <c r="G11" s="39">
        <f>SUM('[3]Brigitte Ibitson'!D52:E52)</f>
        <v>3</v>
      </c>
      <c r="H11" s="39">
        <f>SUM('[3]Brigitte Ibitson'!D47)</f>
        <v>239</v>
      </c>
      <c r="I11" s="39">
        <f>SUM('[3]Brigitte Ibitson'!E47)</f>
        <v>204</v>
      </c>
      <c r="J11" s="40">
        <f t="shared" si="0"/>
        <v>35</v>
      </c>
      <c r="K11" s="41">
        <f>SUM('[3]Brigitte Ibitson'!D48:E48)</f>
        <v>20</v>
      </c>
      <c r="L11" s="64"/>
      <c r="M11" s="42">
        <f t="shared" si="1"/>
        <v>10.863636363636363</v>
      </c>
      <c r="N11" s="43">
        <f t="shared" si="2"/>
        <v>9.2727272727272734</v>
      </c>
    </row>
    <row r="12" spans="1:15" ht="19.5" customHeight="1" thickBot="1" x14ac:dyDescent="0.5">
      <c r="A12" s="1"/>
      <c r="B12" s="36">
        <v>6</v>
      </c>
      <c r="C12" s="37" t="str">
        <f>('[3]Fixtures '!B11)</f>
        <v>Cassie Stewart</v>
      </c>
      <c r="D12" s="38">
        <f>SUM('[3]Cassie Stewart'!D49:E49)</f>
        <v>11</v>
      </c>
      <c r="E12" s="39">
        <f>SUM('[3]Cassie Stewart'!D50:E50)</f>
        <v>5</v>
      </c>
      <c r="F12" s="39">
        <f>SUM('[3]Cassie Stewart'!D51:E51)</f>
        <v>4</v>
      </c>
      <c r="G12" s="39">
        <f>SUM('[3]Cassie Stewart'!D52:E52)</f>
        <v>2</v>
      </c>
      <c r="H12" s="39">
        <f>SUM('[3]Cassie Stewart'!D47)</f>
        <v>231</v>
      </c>
      <c r="I12" s="39">
        <f>SUM('[3]Cassie Stewart'!E47)</f>
        <v>209</v>
      </c>
      <c r="J12" s="40">
        <f t="shared" si="0"/>
        <v>22</v>
      </c>
      <c r="K12" s="41">
        <f>SUM('[3]Cassie Stewart'!D48:E48)</f>
        <v>19</v>
      </c>
      <c r="L12" s="64"/>
      <c r="M12" s="42">
        <f t="shared" si="1"/>
        <v>10.5</v>
      </c>
      <c r="N12" s="43">
        <f t="shared" si="2"/>
        <v>9.5</v>
      </c>
    </row>
    <row r="13" spans="1:15" ht="19.5" customHeight="1" thickBot="1" x14ac:dyDescent="0.5">
      <c r="A13" s="1"/>
      <c r="B13" s="36">
        <v>7</v>
      </c>
      <c r="C13" s="37" t="str">
        <f>('[3]Fixtures '!B13)</f>
        <v>Kat Migala</v>
      </c>
      <c r="D13" s="38">
        <f>SUM('[3]Kat Migala'!D49:E49)</f>
        <v>11</v>
      </c>
      <c r="E13" s="39">
        <f>SUM('[3]Kat Migala'!D50:E50)</f>
        <v>3</v>
      </c>
      <c r="F13" s="39">
        <f>SUM('[3]Kat Migala'!D51:E51)</f>
        <v>2</v>
      </c>
      <c r="G13" s="39">
        <f>SUM('[3]Kat Migala'!D52:E52)</f>
        <v>6</v>
      </c>
      <c r="H13" s="39">
        <f>SUM('[3]Kat Migala'!D47)</f>
        <v>182</v>
      </c>
      <c r="I13" s="39">
        <f>SUM('[3]Kat Migala'!E47)</f>
        <v>242</v>
      </c>
      <c r="J13" s="40">
        <f>SUM(H13-I13)</f>
        <v>-60</v>
      </c>
      <c r="K13" s="41">
        <f>SUM('[3]Kat Migala'!D48:E48)-1</f>
        <v>10</v>
      </c>
      <c r="L13" s="64"/>
      <c r="M13" s="42">
        <f>SUM(H13/D13)/2</f>
        <v>8.2727272727272734</v>
      </c>
      <c r="N13" s="43">
        <f>SUM(I13/D13)/2</f>
        <v>11</v>
      </c>
      <c r="O13" t="s">
        <v>25</v>
      </c>
    </row>
    <row r="14" spans="1:15" ht="19.5" customHeight="1" thickBot="1" x14ac:dyDescent="0.5">
      <c r="A14" s="1"/>
      <c r="B14" s="44">
        <v>8</v>
      </c>
      <c r="C14" s="47" t="str">
        <f>('[3]Fixtures '!B7)</f>
        <v>Amy Williams</v>
      </c>
      <c r="D14" s="38">
        <f>SUM('[3]Amy Williams'!D49:E49)</f>
        <v>11</v>
      </c>
      <c r="E14" s="39">
        <f>SUM('[3]Amy Williams'!D50:E50)</f>
        <v>1</v>
      </c>
      <c r="F14" s="39">
        <f>SUM('[3]Amy Williams'!D51:E51)</f>
        <v>6</v>
      </c>
      <c r="G14" s="39">
        <f>SUM('[3]Amy Williams'!D52:E52)</f>
        <v>4</v>
      </c>
      <c r="H14" s="39">
        <f>SUM('[3]Amy Williams'!D47)</f>
        <v>225</v>
      </c>
      <c r="I14" s="39">
        <f>SUM('[3]Amy Williams'!E47)</f>
        <v>243</v>
      </c>
      <c r="J14" s="40">
        <f>SUM(H14-I14)</f>
        <v>-18</v>
      </c>
      <c r="K14" s="41">
        <f>SUM('[3]Amy Williams'!D48:E48)</f>
        <v>9</v>
      </c>
      <c r="L14" s="64"/>
      <c r="M14" s="42">
        <f>SUM(H14/D14)/2</f>
        <v>10.227272727272727</v>
      </c>
      <c r="N14" s="43">
        <f>SUM(I14/D14)/2</f>
        <v>11.045454545454545</v>
      </c>
    </row>
    <row r="15" spans="1:15" ht="19.5" customHeight="1" thickBot="1" x14ac:dyDescent="0.5">
      <c r="A15" s="1"/>
      <c r="B15" s="36">
        <v>9</v>
      </c>
      <c r="C15" s="48" t="str">
        <f>('[3]Fixtures '!F5)</f>
        <v>Alex Stewart</v>
      </c>
      <c r="D15" s="38">
        <f>SUM('[3]Alex Stewart'!D49:E49)</f>
        <v>11</v>
      </c>
      <c r="E15" s="39">
        <f>SUM('[3]Alex Stewart'!D50:E50)</f>
        <v>4</v>
      </c>
      <c r="F15" s="39">
        <f>SUM('[3]Alex Stewart'!D51:E51)</f>
        <v>1</v>
      </c>
      <c r="G15" s="39">
        <f>SUM('[3]Alex Stewart'!D52:E52)</f>
        <v>6</v>
      </c>
      <c r="H15" s="39">
        <f>SUM('[3]Alex Stewart'!D47)</f>
        <v>218</v>
      </c>
      <c r="I15" s="39">
        <f>SUM('[3]Alex Stewart'!E47)</f>
        <v>259</v>
      </c>
      <c r="J15" s="40">
        <f>SUM(H15-I15)</f>
        <v>-41</v>
      </c>
      <c r="K15" s="41">
        <f>SUM('[3]Alex Stewart'!D48:E48)-4</f>
        <v>9</v>
      </c>
      <c r="L15" s="64"/>
      <c r="M15" s="42">
        <f>SUM(H15/D15)/2</f>
        <v>9.9090909090909083</v>
      </c>
      <c r="N15" s="43">
        <f>SUM(I15/D15)/2</f>
        <v>11.772727272727273</v>
      </c>
      <c r="O15" t="s">
        <v>26</v>
      </c>
    </row>
    <row r="16" spans="1:15" ht="19.5" customHeight="1" thickBot="1" x14ac:dyDescent="0.5">
      <c r="A16" s="1"/>
      <c r="B16" s="72">
        <v>10</v>
      </c>
      <c r="C16" s="50" t="str">
        <f>('[3]Fixtures '!B9)</f>
        <v>Rob Gregory</v>
      </c>
      <c r="D16" s="51">
        <f>SUM('[3]Rob Gregory'!D49:E49)</f>
        <v>11</v>
      </c>
      <c r="E16" s="52">
        <f>SUM('[3]Rob Gregory'!D50:E50)</f>
        <v>1</v>
      </c>
      <c r="F16" s="52">
        <f>SUM('[3]Rob Gregory'!D51:E51)</f>
        <v>4</v>
      </c>
      <c r="G16" s="52">
        <f>SUM('[3]Rob Gregory'!D52:E52)</f>
        <v>6</v>
      </c>
      <c r="H16" s="52">
        <f>SUM('[3]Rob Gregory'!D47)</f>
        <v>188</v>
      </c>
      <c r="I16" s="52">
        <f>SUM('[3]Rob Gregory'!E47)</f>
        <v>271</v>
      </c>
      <c r="J16" s="53">
        <f t="shared" si="0"/>
        <v>-83</v>
      </c>
      <c r="K16" s="54">
        <f>SUM('[3]Rob Gregory'!D48:E48)</f>
        <v>7</v>
      </c>
      <c r="L16" s="64"/>
      <c r="M16" s="88">
        <f t="shared" si="1"/>
        <v>8.545454545454545</v>
      </c>
      <c r="N16" s="89">
        <f t="shared" si="2"/>
        <v>12.318181818181818</v>
      </c>
    </row>
    <row r="17" spans="1:15" ht="19.5" customHeight="1" thickBot="1" x14ac:dyDescent="0.5">
      <c r="A17" s="1"/>
      <c r="B17" s="72">
        <v>11</v>
      </c>
      <c r="C17" s="50" t="str">
        <f>('[3]Fixtures '!F15)</f>
        <v xml:space="preserve">Henri Dumortier </v>
      </c>
      <c r="D17" s="51">
        <f>SUM('[3]Henri Dumortier'!D49:E49)</f>
        <v>11</v>
      </c>
      <c r="E17" s="52">
        <f>SUM('[3]Henri Dumortier'!D50:E50)</f>
        <v>0</v>
      </c>
      <c r="F17" s="52">
        <f>SUM('[3]Henri Dumortier'!D51:E51)</f>
        <v>1</v>
      </c>
      <c r="G17" s="52">
        <f>SUM('[3]Henri Dumortier'!D52:E52)</f>
        <v>10</v>
      </c>
      <c r="H17" s="52">
        <f>SUM('[3]Henri Dumortier'!D47)</f>
        <v>196</v>
      </c>
      <c r="I17" s="52">
        <f>SUM('[3]Henri Dumortier'!E47)</f>
        <v>284</v>
      </c>
      <c r="J17" s="53">
        <f>SUM(H17-I17)</f>
        <v>-88</v>
      </c>
      <c r="K17" s="54">
        <f>SUM('[3]Henri Dumortier'!D48:E48)</f>
        <v>1</v>
      </c>
      <c r="L17" s="64"/>
      <c r="M17" s="90">
        <f>SUM(H17/D17)/2</f>
        <v>8.9090909090909083</v>
      </c>
      <c r="N17" s="90">
        <f>SUM(I17/D17)/2</f>
        <v>12.909090909090908</v>
      </c>
    </row>
    <row r="18" spans="1:15" ht="19.5" customHeight="1" thickBot="1" x14ac:dyDescent="0.5">
      <c r="A18" s="1"/>
      <c r="B18" s="72">
        <v>12</v>
      </c>
      <c r="C18" s="57" t="str">
        <f>('[3]Fixtures '!F11)</f>
        <v>Christophe Ait Elhadi</v>
      </c>
      <c r="D18" s="51">
        <f>SUM('[3]Christophe Ait Elhadi'!D49:E49)</f>
        <v>11</v>
      </c>
      <c r="E18" s="52">
        <f>SUM('[3]Christophe Ait Elhadi'!D50:E50)</f>
        <v>1</v>
      </c>
      <c r="F18" s="52">
        <f>SUM('[3]Christophe Ait Elhadi'!D51:E51)</f>
        <v>2</v>
      </c>
      <c r="G18" s="52">
        <f>SUM('[3]Christophe Ait Elhadi'!D52:E52)</f>
        <v>8</v>
      </c>
      <c r="H18" s="52">
        <f>SUM('[3]Christophe Ait Elhadi'!D47)</f>
        <v>173</v>
      </c>
      <c r="I18" s="52">
        <f>SUM('[3]Christophe Ait Elhadi'!E47)</f>
        <v>264</v>
      </c>
      <c r="J18" s="58">
        <f>SUM(H18-I18)</f>
        <v>-91</v>
      </c>
      <c r="K18" s="54">
        <f>SUM('[3]Christophe Ait Elhadi'!D48:E48)-4</f>
        <v>1</v>
      </c>
      <c r="L18" s="75"/>
      <c r="M18" s="55">
        <f>SUM(H18/D18)/2</f>
        <v>7.8636363636363633</v>
      </c>
      <c r="N18" s="56">
        <f>SUM(I18/D18)/2</f>
        <v>12</v>
      </c>
      <c r="O18" t="s">
        <v>27</v>
      </c>
    </row>
    <row r="19" spans="1:15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45">
      <c r="C20" s="76"/>
      <c r="D20" s="61" t="s">
        <v>19</v>
      </c>
      <c r="E20" t="s">
        <v>23</v>
      </c>
    </row>
    <row r="21" spans="1:15" x14ac:dyDescent="0.45">
      <c r="C21" s="60"/>
      <c r="D21" s="61" t="s">
        <v>19</v>
      </c>
      <c r="E21" t="s">
        <v>20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Premier League</vt:lpstr>
      <vt:lpstr>Division1</vt:lpstr>
      <vt:lpstr>Division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2016-03-06T11:11:03Z</dcterms:created>
  <dcterms:modified xsi:type="dcterms:W3CDTF">2016-03-07T12:55:35Z</dcterms:modified>
</cp:coreProperties>
</file>