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1_{03BA73A3-231C-4DBA-B7B1-479F153BB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I102" i="1" s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 s="1"/>
  <c r="F80" i="1"/>
  <c r="F81" i="1"/>
  <c r="I81" i="1"/>
  <c r="F82" i="1"/>
  <c r="I82" i="1" s="1"/>
  <c r="F83" i="1"/>
  <c r="I83" i="1"/>
  <c r="F77" i="1"/>
  <c r="F76" i="1" s="1"/>
  <c r="I76" i="1" s="1"/>
  <c r="F74" i="1"/>
  <c r="F72" i="1" s="1"/>
  <c r="I72" i="1" s="1"/>
  <c r="F75" i="1"/>
  <c r="I75" i="1" s="1"/>
  <c r="F73" i="1"/>
  <c r="F65" i="1"/>
  <c r="F66" i="1"/>
  <c r="I66" i="1" s="1"/>
  <c r="F67" i="1"/>
  <c r="F68" i="1"/>
  <c r="I68" i="1"/>
  <c r="F70" i="1"/>
  <c r="I70" i="1"/>
  <c r="F71" i="1"/>
  <c r="I71" i="1" s="1"/>
  <c r="F64" i="1"/>
  <c r="F61" i="1"/>
  <c r="I61" i="1"/>
  <c r="F62" i="1"/>
  <c r="F60" i="1"/>
  <c r="F59" i="1" s="1"/>
  <c r="I59" i="1" s="1"/>
  <c r="F51" i="1"/>
  <c r="I51" i="1" s="1"/>
  <c r="F52" i="1"/>
  <c r="I52" i="1" s="1"/>
  <c r="F53" i="1"/>
  <c r="F54" i="1"/>
  <c r="I54" i="1" s="1"/>
  <c r="F55" i="1"/>
  <c r="I55" i="1"/>
  <c r="F56" i="1"/>
  <c r="I56" i="1" s="1"/>
  <c r="F57" i="1"/>
  <c r="F58" i="1"/>
  <c r="F50" i="1"/>
  <c r="I50" i="1"/>
  <c r="F41" i="1"/>
  <c r="I41" i="1" s="1"/>
  <c r="F42" i="1"/>
  <c r="I42" i="1" s="1"/>
  <c r="F43" i="1"/>
  <c r="F44" i="1"/>
  <c r="I44" i="1"/>
  <c r="F45" i="1"/>
  <c r="I45" i="1" s="1"/>
  <c r="F46" i="1"/>
  <c r="F47" i="1"/>
  <c r="F48" i="1"/>
  <c r="I48" i="1"/>
  <c r="F40" i="1"/>
  <c r="F39" i="1" s="1"/>
  <c r="F31" i="1"/>
  <c r="F32" i="1"/>
  <c r="F33" i="1"/>
  <c r="F29" i="1" s="1"/>
  <c r="I33" i="1"/>
  <c r="F34" i="1"/>
  <c r="I34" i="1"/>
  <c r="F35" i="1"/>
  <c r="F36" i="1"/>
  <c r="I36" i="1"/>
  <c r="F37" i="1"/>
  <c r="I37" i="1"/>
  <c r="F38" i="1"/>
  <c r="I38" i="1" s="1"/>
  <c r="F30" i="1"/>
  <c r="F21" i="1"/>
  <c r="I21" i="1"/>
  <c r="F22" i="1"/>
  <c r="I22" i="1" s="1"/>
  <c r="F23" i="1"/>
  <c r="I23" i="1" s="1"/>
  <c r="F24" i="1"/>
  <c r="I24" i="1"/>
  <c r="F25" i="1"/>
  <c r="I25" i="1"/>
  <c r="F26" i="1"/>
  <c r="I26" i="1" s="1"/>
  <c r="F27" i="1"/>
  <c r="I27" i="1"/>
  <c r="F28" i="1"/>
  <c r="F20" i="1"/>
  <c r="I20" i="1"/>
  <c r="I19" i="1" s="1"/>
  <c r="F13" i="1"/>
  <c r="F14" i="1"/>
  <c r="I14" i="1"/>
  <c r="F15" i="1"/>
  <c r="I15" i="1"/>
  <c r="F16" i="1"/>
  <c r="I16" i="1" s="1"/>
  <c r="F17" i="1"/>
  <c r="I17" i="1"/>
  <c r="F18" i="1"/>
  <c r="I18" i="1"/>
  <c r="F12" i="1"/>
  <c r="I12" i="1" s="1"/>
  <c r="F153" i="1"/>
  <c r="I153" i="1"/>
  <c r="F154" i="1"/>
  <c r="F155" i="1"/>
  <c r="I155" i="1" s="1"/>
  <c r="F156" i="1"/>
  <c r="I156" i="1" s="1"/>
  <c r="F157" i="1"/>
  <c r="I157" i="1"/>
  <c r="F158" i="1"/>
  <c r="I158" i="1"/>
  <c r="F152" i="1"/>
  <c r="I152" i="1" s="1"/>
  <c r="F151" i="1"/>
  <c r="I151" i="1" s="1"/>
  <c r="F149" i="1"/>
  <c r="I149" i="1"/>
  <c r="F150" i="1"/>
  <c r="I150" i="1"/>
  <c r="F148" i="1"/>
  <c r="F147" i="1" s="1"/>
  <c r="I147" i="1" s="1"/>
  <c r="F140" i="1"/>
  <c r="F141" i="1"/>
  <c r="F142" i="1"/>
  <c r="F143" i="1"/>
  <c r="I143" i="1"/>
  <c r="F144" i="1"/>
  <c r="I144" i="1" s="1"/>
  <c r="F145" i="1"/>
  <c r="I145" i="1"/>
  <c r="F146" i="1"/>
  <c r="I146" i="1"/>
  <c r="F139" i="1"/>
  <c r="F138" i="1" s="1"/>
  <c r="I138" i="1" s="1"/>
  <c r="F136" i="1"/>
  <c r="I136" i="1" s="1"/>
  <c r="F137" i="1"/>
  <c r="I137" i="1"/>
  <c r="F135" i="1"/>
  <c r="F126" i="1"/>
  <c r="I126" i="1"/>
  <c r="F127" i="1"/>
  <c r="I127" i="1" s="1"/>
  <c r="F128" i="1"/>
  <c r="F129" i="1"/>
  <c r="I129" i="1"/>
  <c r="F130" i="1"/>
  <c r="I130" i="1"/>
  <c r="F131" i="1"/>
  <c r="I131" i="1" s="1"/>
  <c r="F132" i="1"/>
  <c r="I132" i="1"/>
  <c r="F133" i="1"/>
  <c r="I133" i="1"/>
  <c r="F125" i="1"/>
  <c r="I125" i="1" s="1"/>
  <c r="F116" i="1"/>
  <c r="I116" i="1"/>
  <c r="F117" i="1"/>
  <c r="I117" i="1" s="1"/>
  <c r="F118" i="1"/>
  <c r="I118" i="1" s="1"/>
  <c r="F119" i="1"/>
  <c r="I119" i="1" s="1"/>
  <c r="F120" i="1"/>
  <c r="I120" i="1"/>
  <c r="F121" i="1"/>
  <c r="I121" i="1"/>
  <c r="F122" i="1"/>
  <c r="I122" i="1" s="1"/>
  <c r="F123" i="1"/>
  <c r="I123" i="1"/>
  <c r="F115" i="1"/>
  <c r="I115" i="1" s="1"/>
  <c r="F106" i="1"/>
  <c r="I106" i="1"/>
  <c r="F107" i="1"/>
  <c r="F108" i="1"/>
  <c r="I108" i="1"/>
  <c r="F109" i="1"/>
  <c r="I109" i="1"/>
  <c r="F110" i="1"/>
  <c r="I110" i="1" s="1"/>
  <c r="F111" i="1"/>
  <c r="I111" i="1"/>
  <c r="F112" i="1"/>
  <c r="I112" i="1" s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H85" i="1" s="1"/>
  <c r="D114" i="1"/>
  <c r="D85" i="1" s="1"/>
  <c r="H104" i="1"/>
  <c r="E104" i="1"/>
  <c r="G104" i="1"/>
  <c r="D104" i="1"/>
  <c r="E94" i="1"/>
  <c r="E85" i="1" s="1"/>
  <c r="G94" i="1"/>
  <c r="H94" i="1"/>
  <c r="D94" i="1"/>
  <c r="E86" i="1"/>
  <c r="G86" i="1"/>
  <c r="G85" i="1"/>
  <c r="H86" i="1"/>
  <c r="D86" i="1"/>
  <c r="I87" i="1"/>
  <c r="I90" i="1"/>
  <c r="I91" i="1"/>
  <c r="I92" i="1"/>
  <c r="I96" i="1"/>
  <c r="I97" i="1"/>
  <c r="I98" i="1"/>
  <c r="I99" i="1"/>
  <c r="I100" i="1"/>
  <c r="I128" i="1"/>
  <c r="I135" i="1"/>
  <c r="I140" i="1"/>
  <c r="I141" i="1"/>
  <c r="I142" i="1"/>
  <c r="I154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E10" i="1" s="1"/>
  <c r="G29" i="1"/>
  <c r="H29" i="1"/>
  <c r="D29" i="1"/>
  <c r="E19" i="1"/>
  <c r="G19" i="1"/>
  <c r="H19" i="1"/>
  <c r="D19" i="1"/>
  <c r="E11" i="1"/>
  <c r="G11" i="1"/>
  <c r="G10" i="1" s="1"/>
  <c r="G160" i="1" s="1"/>
  <c r="H11" i="1"/>
  <c r="D11" i="1"/>
  <c r="D10" i="1" s="1"/>
  <c r="I107" i="1"/>
  <c r="I67" i="1"/>
  <c r="I64" i="1"/>
  <c r="I62" i="1"/>
  <c r="I60" i="1"/>
  <c r="I58" i="1"/>
  <c r="I57" i="1"/>
  <c r="I53" i="1"/>
  <c r="I47" i="1"/>
  <c r="I46" i="1"/>
  <c r="I43" i="1"/>
  <c r="I35" i="1"/>
  <c r="I32" i="1"/>
  <c r="I31" i="1"/>
  <c r="I30" i="1"/>
  <c r="I29" i="1" s="1"/>
  <c r="I28" i="1"/>
  <c r="F124" i="1"/>
  <c r="I124" i="1" s="1"/>
  <c r="I89" i="1"/>
  <c r="F86" i="1"/>
  <c r="I65" i="1"/>
  <c r="F63" i="1"/>
  <c r="I63" i="1"/>
  <c r="I77" i="1"/>
  <c r="I95" i="1"/>
  <c r="F94" i="1"/>
  <c r="I94" i="1"/>
  <c r="F49" i="1"/>
  <c r="H10" i="1"/>
  <c r="H160" i="1" s="1"/>
  <c r="F19" i="1"/>
  <c r="I13" i="1"/>
  <c r="I11" i="1" l="1"/>
  <c r="I49" i="1"/>
  <c r="E160" i="1"/>
  <c r="D160" i="1"/>
  <c r="F114" i="1"/>
  <c r="I114" i="1" s="1"/>
  <c r="I86" i="1"/>
  <c r="I139" i="1"/>
  <c r="I148" i="1"/>
  <c r="I40" i="1"/>
  <c r="I39" i="1" s="1"/>
  <c r="F104" i="1"/>
  <c r="I104" i="1" s="1"/>
  <c r="F11" i="1"/>
  <c r="F10" i="1" s="1"/>
  <c r="F160" i="1" l="1"/>
  <c r="F85" i="1"/>
  <c r="I85" i="1"/>
  <c r="I10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<sst xmlns="http://schemas.openxmlformats.org/spreadsheetml/2006/main" count="162" uniqueCount="89">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</sst>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B3" sqref="B3:I3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88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87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8">
        <f t="shared" ref="D10:I10" si="0">D11+D19+D29+D39+D49+D59+D72+D76+D63</f>
        <v>68912691.389999986</v>
      </c>
      <c r="E10" s="18">
        <f t="shared" si="0"/>
        <v>7.2759576141834259E-12</v>
      </c>
      <c r="F10" s="18">
        <f t="shared" si="0"/>
        <v>68912691.389999986</v>
      </c>
      <c r="G10" s="18">
        <f t="shared" si="0"/>
        <v>16133189.859999999</v>
      </c>
      <c r="H10" s="18">
        <f t="shared" si="0"/>
        <v>15860218.140000001</v>
      </c>
      <c r="I10" s="18">
        <f t="shared" si="0"/>
        <v>52779501.530000001</v>
      </c>
    </row>
    <row r="11" spans="2:9" x14ac:dyDescent="0.2">
      <c r="B11" s="3" t="s">
        <v>12</v>
      </c>
      <c r="C11" s="9"/>
      <c r="D11" s="19">
        <f t="shared" ref="D11:I11" si="1">SUM(D12:D18)</f>
        <v>40264310.449999996</v>
      </c>
      <c r="E11" s="19">
        <f t="shared" si="1"/>
        <v>9.0949470177292824E-13</v>
      </c>
      <c r="F11" s="19">
        <f t="shared" si="1"/>
        <v>40264310.449999996</v>
      </c>
      <c r="G11" s="19">
        <f t="shared" si="1"/>
        <v>8712075.9100000001</v>
      </c>
      <c r="H11" s="19">
        <f t="shared" si="1"/>
        <v>8528096.1900000013</v>
      </c>
      <c r="I11" s="19">
        <f t="shared" si="1"/>
        <v>31552234.539999999</v>
      </c>
    </row>
    <row r="12" spans="2:9" x14ac:dyDescent="0.2">
      <c r="B12" s="13" t="s">
        <v>13</v>
      </c>
      <c r="C12" s="11"/>
      <c r="D12" s="19">
        <v>12505094.91</v>
      </c>
      <c r="E12" s="20">
        <v>0</v>
      </c>
      <c r="F12" s="20">
        <f>D12+E12</f>
        <v>12505094.91</v>
      </c>
      <c r="G12" s="20">
        <v>3106287.17</v>
      </c>
      <c r="H12" s="20">
        <v>3106287.17</v>
      </c>
      <c r="I12" s="20">
        <f>F12-G12</f>
        <v>9398807.7400000002</v>
      </c>
    </row>
    <row r="13" spans="2:9" x14ac:dyDescent="0.2">
      <c r="B13" s="13" t="s">
        <v>14</v>
      </c>
      <c r="C13" s="11"/>
      <c r="D13" s="19">
        <v>12251718.16</v>
      </c>
      <c r="E13" s="20">
        <v>0</v>
      </c>
      <c r="F13" s="20">
        <f t="shared" ref="F13:F18" si="2">D13+E13</f>
        <v>12251718.16</v>
      </c>
      <c r="G13" s="20">
        <v>3034998.74</v>
      </c>
      <c r="H13" s="20">
        <v>3034998.74</v>
      </c>
      <c r="I13" s="20">
        <f t="shared" ref="I13:I18" si="3">F13-G13</f>
        <v>9216719.4199999999</v>
      </c>
    </row>
    <row r="14" spans="2:9" x14ac:dyDescent="0.2">
      <c r="B14" s="13" t="s">
        <v>15</v>
      </c>
      <c r="C14" s="11"/>
      <c r="D14" s="19">
        <v>10441427.369999999</v>
      </c>
      <c r="E14" s="20">
        <v>6201.72</v>
      </c>
      <c r="F14" s="20">
        <f t="shared" si="2"/>
        <v>10447629.09</v>
      </c>
      <c r="G14" s="20">
        <v>1675235.9</v>
      </c>
      <c r="H14" s="20">
        <v>1675235.9</v>
      </c>
      <c r="I14" s="20">
        <f t="shared" si="3"/>
        <v>8772393.1899999995</v>
      </c>
    </row>
    <row r="15" spans="2:9" x14ac:dyDescent="0.2">
      <c r="B15" s="13" t="s">
        <v>16</v>
      </c>
      <c r="C15" s="11"/>
      <c r="D15" s="19">
        <v>684800</v>
      </c>
      <c r="E15" s="20">
        <v>0</v>
      </c>
      <c r="F15" s="20">
        <f t="shared" si="2"/>
        <v>684800</v>
      </c>
      <c r="G15" s="20">
        <v>50050</v>
      </c>
      <c r="H15" s="20">
        <v>50050</v>
      </c>
      <c r="I15" s="20">
        <f t="shared" si="3"/>
        <v>634750</v>
      </c>
    </row>
    <row r="16" spans="2:9" x14ac:dyDescent="0.2">
      <c r="B16" s="13" t="s">
        <v>17</v>
      </c>
      <c r="C16" s="11"/>
      <c r="D16" s="19">
        <v>3825020.01</v>
      </c>
      <c r="E16" s="20">
        <v>1745.26</v>
      </c>
      <c r="F16" s="20">
        <f t="shared" si="2"/>
        <v>3826765.2699999996</v>
      </c>
      <c r="G16" s="20">
        <v>845504.1</v>
      </c>
      <c r="H16" s="20">
        <v>661524.38</v>
      </c>
      <c r="I16" s="20">
        <f t="shared" si="3"/>
        <v>2981261.1699999995</v>
      </c>
    </row>
    <row r="17" spans="2:9" x14ac:dyDescent="0.2">
      <c r="B17" s="13" t="s">
        <v>18</v>
      </c>
      <c r="C17" s="11"/>
      <c r="D17" s="19">
        <v>500000</v>
      </c>
      <c r="E17" s="20">
        <v>-7946.98</v>
      </c>
      <c r="F17" s="20">
        <f t="shared" si="2"/>
        <v>492053.02</v>
      </c>
      <c r="G17" s="20">
        <v>0</v>
      </c>
      <c r="H17" s="20">
        <v>0</v>
      </c>
      <c r="I17" s="20">
        <f t="shared" si="3"/>
        <v>492053.02</v>
      </c>
    </row>
    <row r="18" spans="2:9" x14ac:dyDescent="0.2">
      <c r="B18" s="13" t="s">
        <v>19</v>
      </c>
      <c r="C18" s="11"/>
      <c r="D18" s="19">
        <v>56250</v>
      </c>
      <c r="E18" s="20">
        <v>0</v>
      </c>
      <c r="F18" s="20">
        <f t="shared" si="2"/>
        <v>56250</v>
      </c>
      <c r="G18" s="20">
        <v>0</v>
      </c>
      <c r="H18" s="20">
        <v>0</v>
      </c>
      <c r="I18" s="20">
        <f t="shared" si="3"/>
        <v>56250</v>
      </c>
    </row>
    <row r="19" spans="2:9" x14ac:dyDescent="0.2">
      <c r="B19" s="3" t="s">
        <v>20</v>
      </c>
      <c r="C19" s="9"/>
      <c r="D19" s="19">
        <f t="shared" ref="D19:I19" si="4">SUM(D20:D28)</f>
        <v>5585265.0999999996</v>
      </c>
      <c r="E19" s="19">
        <f t="shared" si="4"/>
        <v>22230.43</v>
      </c>
      <c r="F19" s="19">
        <f t="shared" si="4"/>
        <v>5607495.5300000003</v>
      </c>
      <c r="G19" s="19">
        <f t="shared" si="4"/>
        <v>1839751.45</v>
      </c>
      <c r="H19" s="19">
        <f t="shared" si="4"/>
        <v>1839751.45</v>
      </c>
      <c r="I19" s="19">
        <f t="shared" si="4"/>
        <v>3767744.08</v>
      </c>
    </row>
    <row r="20" spans="2:9" x14ac:dyDescent="0.2">
      <c r="B20" s="13" t="s">
        <v>21</v>
      </c>
      <c r="C20" s="11"/>
      <c r="D20" s="19">
        <v>245200</v>
      </c>
      <c r="E20" s="20">
        <v>4108.62</v>
      </c>
      <c r="F20" s="19">
        <f t="shared" ref="F20:F28" si="5">D20+E20</f>
        <v>249308.62</v>
      </c>
      <c r="G20" s="20">
        <v>77472.460000000006</v>
      </c>
      <c r="H20" s="20">
        <v>77472.460000000006</v>
      </c>
      <c r="I20" s="20">
        <f>F20-G20</f>
        <v>171836.15999999997</v>
      </c>
    </row>
    <row r="21" spans="2:9" x14ac:dyDescent="0.2">
      <c r="B21" s="13" t="s">
        <v>22</v>
      </c>
      <c r="C21" s="11"/>
      <c r="D21" s="19">
        <v>18000</v>
      </c>
      <c r="E21" s="20">
        <v>0</v>
      </c>
      <c r="F21" s="19">
        <f t="shared" si="5"/>
        <v>18000</v>
      </c>
      <c r="G21" s="20">
        <v>6122.24</v>
      </c>
      <c r="H21" s="20">
        <v>6122.24</v>
      </c>
      <c r="I21" s="20">
        <f t="shared" ref="I21:I83" si="6">F21-G21</f>
        <v>11877.76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/>
      <c r="E23" s="20"/>
      <c r="F23" s="19">
        <f t="shared" si="5"/>
        <v>0</v>
      </c>
      <c r="G23" s="20"/>
      <c r="H23" s="20"/>
      <c r="I23" s="20">
        <f t="shared" si="6"/>
        <v>0</v>
      </c>
    </row>
    <row r="24" spans="2:9" x14ac:dyDescent="0.2">
      <c r="B24" s="13" t="s">
        <v>25</v>
      </c>
      <c r="C24" s="11"/>
      <c r="D24" s="19">
        <v>3834665.1</v>
      </c>
      <c r="E24" s="20">
        <v>0</v>
      </c>
      <c r="F24" s="19">
        <f t="shared" si="5"/>
        <v>3834665.1</v>
      </c>
      <c r="G24" s="20">
        <v>1337787.23</v>
      </c>
      <c r="H24" s="20">
        <v>1337787.23</v>
      </c>
      <c r="I24" s="20">
        <f t="shared" si="6"/>
        <v>2496877.87</v>
      </c>
    </row>
    <row r="25" spans="2:9" x14ac:dyDescent="0.2">
      <c r="B25" s="13" t="s">
        <v>26</v>
      </c>
      <c r="C25" s="11"/>
      <c r="D25" s="19">
        <v>1370000</v>
      </c>
      <c r="E25" s="20">
        <v>0</v>
      </c>
      <c r="F25" s="19">
        <f t="shared" si="5"/>
        <v>1370000</v>
      </c>
      <c r="G25" s="20">
        <v>372295.22</v>
      </c>
      <c r="H25" s="20">
        <v>372295.22</v>
      </c>
      <c r="I25" s="20">
        <f t="shared" si="6"/>
        <v>997704.78</v>
      </c>
    </row>
    <row r="26" spans="2:9" x14ac:dyDescent="0.2">
      <c r="B26" s="13" t="s">
        <v>27</v>
      </c>
      <c r="C26" s="11"/>
      <c r="D26" s="19">
        <v>16000</v>
      </c>
      <c r="E26" s="20">
        <v>0</v>
      </c>
      <c r="F26" s="19">
        <f t="shared" si="5"/>
        <v>16000</v>
      </c>
      <c r="G26" s="20">
        <v>720</v>
      </c>
      <c r="H26" s="20">
        <v>720</v>
      </c>
      <c r="I26" s="20">
        <f t="shared" si="6"/>
        <v>15280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101400</v>
      </c>
      <c r="E28" s="20">
        <v>18121.810000000001</v>
      </c>
      <c r="F28" s="19">
        <f t="shared" si="5"/>
        <v>119521.81</v>
      </c>
      <c r="G28" s="20">
        <v>45354.3</v>
      </c>
      <c r="H28" s="20">
        <v>45354.3</v>
      </c>
      <c r="I28" s="20">
        <f t="shared" si="6"/>
        <v>74167.509999999995</v>
      </c>
    </row>
    <row r="29" spans="2:9" x14ac:dyDescent="0.2">
      <c r="B29" s="3" t="s">
        <v>30</v>
      </c>
      <c r="C29" s="9"/>
      <c r="D29" s="19">
        <f t="shared" ref="D29:I29" si="7">SUM(D30:D38)</f>
        <v>21264380.240000002</v>
      </c>
      <c r="E29" s="19">
        <f t="shared" si="7"/>
        <v>-22230.429999999993</v>
      </c>
      <c r="F29" s="19">
        <f t="shared" si="7"/>
        <v>21242149.809999999</v>
      </c>
      <c r="G29" s="19">
        <f t="shared" si="7"/>
        <v>5075414.24</v>
      </c>
      <c r="H29" s="19">
        <f t="shared" si="7"/>
        <v>4986422.24</v>
      </c>
      <c r="I29" s="19">
        <f t="shared" si="7"/>
        <v>16166735.57</v>
      </c>
    </row>
    <row r="30" spans="2:9" x14ac:dyDescent="0.2">
      <c r="B30" s="13" t="s">
        <v>31</v>
      </c>
      <c r="C30" s="11"/>
      <c r="D30" s="19">
        <v>9582997.9199999999</v>
      </c>
      <c r="E30" s="20">
        <v>0</v>
      </c>
      <c r="F30" s="19">
        <f t="shared" ref="F30:F38" si="8">D30+E30</f>
        <v>9582997.9199999999</v>
      </c>
      <c r="G30" s="20">
        <v>2774472.13</v>
      </c>
      <c r="H30" s="20">
        <v>2774472.13</v>
      </c>
      <c r="I30" s="20">
        <f t="shared" si="6"/>
        <v>6808525.79</v>
      </c>
    </row>
    <row r="31" spans="2:9" x14ac:dyDescent="0.2">
      <c r="B31" s="13" t="s">
        <v>32</v>
      </c>
      <c r="C31" s="11"/>
      <c r="D31" s="19"/>
      <c r="E31" s="20"/>
      <c r="F31" s="19">
        <f t="shared" si="8"/>
        <v>0</v>
      </c>
      <c r="G31" s="20"/>
      <c r="H31" s="20"/>
      <c r="I31" s="20">
        <f t="shared" si="6"/>
        <v>0</v>
      </c>
    </row>
    <row r="32" spans="2:9" x14ac:dyDescent="0.2">
      <c r="B32" s="13" t="s">
        <v>33</v>
      </c>
      <c r="C32" s="11"/>
      <c r="D32" s="19"/>
      <c r="E32" s="20"/>
      <c r="F32" s="19">
        <f t="shared" si="8"/>
        <v>0</v>
      </c>
      <c r="G32" s="20"/>
      <c r="H32" s="20"/>
      <c r="I32" s="20">
        <f t="shared" si="6"/>
        <v>0</v>
      </c>
    </row>
    <row r="33" spans="2:9" x14ac:dyDescent="0.2">
      <c r="B33" s="13" t="s">
        <v>34</v>
      </c>
      <c r="C33" s="11"/>
      <c r="D33" s="19">
        <v>208000</v>
      </c>
      <c r="E33" s="20">
        <v>0</v>
      </c>
      <c r="F33" s="19">
        <f t="shared" si="8"/>
        <v>208000</v>
      </c>
      <c r="G33" s="20">
        <v>84296.08</v>
      </c>
      <c r="H33" s="20">
        <v>84296.08</v>
      </c>
      <c r="I33" s="20">
        <f t="shared" si="6"/>
        <v>123703.92</v>
      </c>
    </row>
    <row r="34" spans="2:9" x14ac:dyDescent="0.2">
      <c r="B34" s="13" t="s">
        <v>35</v>
      </c>
      <c r="C34" s="11"/>
      <c r="D34" s="19">
        <v>9823382.3200000003</v>
      </c>
      <c r="E34" s="20">
        <v>-387339.49</v>
      </c>
      <c r="F34" s="19">
        <f t="shared" si="8"/>
        <v>9436042.8300000001</v>
      </c>
      <c r="G34" s="20">
        <v>1425653.59</v>
      </c>
      <c r="H34" s="20">
        <v>1425653.59</v>
      </c>
      <c r="I34" s="20">
        <f t="shared" si="6"/>
        <v>8010389.2400000002</v>
      </c>
    </row>
    <row r="35" spans="2:9" x14ac:dyDescent="0.2">
      <c r="B35" s="13" t="s">
        <v>36</v>
      </c>
      <c r="C35" s="11"/>
      <c r="D35" s="19"/>
      <c r="E35" s="20"/>
      <c r="F35" s="19">
        <f t="shared" si="8"/>
        <v>0</v>
      </c>
      <c r="G35" s="20"/>
      <c r="H35" s="20"/>
      <c r="I35" s="20">
        <f t="shared" si="6"/>
        <v>0</v>
      </c>
    </row>
    <row r="36" spans="2:9" x14ac:dyDescent="0.2">
      <c r="B36" s="13" t="s">
        <v>37</v>
      </c>
      <c r="C36" s="11"/>
      <c r="D36" s="19">
        <v>32000</v>
      </c>
      <c r="E36" s="20">
        <v>0</v>
      </c>
      <c r="F36" s="19">
        <f t="shared" si="8"/>
        <v>32000</v>
      </c>
      <c r="G36" s="20">
        <v>4576.8599999999997</v>
      </c>
      <c r="H36" s="20">
        <v>4576.8599999999997</v>
      </c>
      <c r="I36" s="20">
        <f t="shared" si="6"/>
        <v>27423.14</v>
      </c>
    </row>
    <row r="37" spans="2:9" x14ac:dyDescent="0.2">
      <c r="B37" s="13" t="s">
        <v>38</v>
      </c>
      <c r="C37" s="11"/>
      <c r="D37" s="19"/>
      <c r="E37" s="20"/>
      <c r="F37" s="19">
        <f t="shared" si="8"/>
        <v>0</v>
      </c>
      <c r="G37" s="20"/>
      <c r="H37" s="20"/>
      <c r="I37" s="20">
        <f t="shared" si="6"/>
        <v>0</v>
      </c>
    </row>
    <row r="38" spans="2:9" x14ac:dyDescent="0.2">
      <c r="B38" s="13" t="s">
        <v>39</v>
      </c>
      <c r="C38" s="11"/>
      <c r="D38" s="19">
        <v>1618000</v>
      </c>
      <c r="E38" s="20">
        <v>365109.06</v>
      </c>
      <c r="F38" s="19">
        <f t="shared" si="8"/>
        <v>1983109.06</v>
      </c>
      <c r="G38" s="20">
        <v>786415.58</v>
      </c>
      <c r="H38" s="20">
        <v>697423.58</v>
      </c>
      <c r="I38" s="20">
        <f t="shared" si="6"/>
        <v>1196693.48</v>
      </c>
    </row>
    <row r="39" spans="2:9" ht="25.5" customHeight="1" x14ac:dyDescent="0.2">
      <c r="B39" s="37" t="s">
        <v>40</v>
      </c>
      <c r="C39" s="38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19"/>
      <c r="E40" s="20"/>
      <c r="F40" s="19">
        <f>D40+E40</f>
        <v>0</v>
      </c>
      <c r="G40" s="20"/>
      <c r="H40" s="20"/>
      <c r="I40" s="20">
        <f t="shared" si="6"/>
        <v>0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/>
      <c r="E43" s="20"/>
      <c r="F43" s="19">
        <f t="shared" si="10"/>
        <v>0</v>
      </c>
      <c r="G43" s="20"/>
      <c r="H43" s="20"/>
      <c r="I43" s="20">
        <f t="shared" si="6"/>
        <v>0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7" t="s">
        <v>50</v>
      </c>
      <c r="C49" s="38"/>
      <c r="D49" s="19">
        <f t="shared" ref="D49:I49" si="11">SUM(D50:D58)</f>
        <v>1598735.6</v>
      </c>
      <c r="E49" s="19">
        <f t="shared" si="11"/>
        <v>0</v>
      </c>
      <c r="F49" s="19">
        <f t="shared" si="11"/>
        <v>1598735.6</v>
      </c>
      <c r="G49" s="19">
        <f t="shared" si="11"/>
        <v>505948.26</v>
      </c>
      <c r="H49" s="19">
        <f t="shared" si="11"/>
        <v>505948.26</v>
      </c>
      <c r="I49" s="19">
        <f t="shared" si="11"/>
        <v>1092787.3400000001</v>
      </c>
    </row>
    <row r="50" spans="2:9" x14ac:dyDescent="0.2">
      <c r="B50" s="13" t="s">
        <v>51</v>
      </c>
      <c r="C50" s="11"/>
      <c r="D50" s="19">
        <v>72000</v>
      </c>
      <c r="E50" s="20">
        <v>0</v>
      </c>
      <c r="F50" s="19">
        <f t="shared" si="10"/>
        <v>72000</v>
      </c>
      <c r="G50" s="20">
        <v>48847.5</v>
      </c>
      <c r="H50" s="20">
        <v>48847.5</v>
      </c>
      <c r="I50" s="20">
        <f t="shared" si="6"/>
        <v>23152.5</v>
      </c>
    </row>
    <row r="51" spans="2:9" x14ac:dyDescent="0.2">
      <c r="B51" s="13" t="s">
        <v>52</v>
      </c>
      <c r="C51" s="11"/>
      <c r="D51" s="19"/>
      <c r="E51" s="20"/>
      <c r="F51" s="19">
        <f t="shared" si="10"/>
        <v>0</v>
      </c>
      <c r="G51" s="20"/>
      <c r="H51" s="20"/>
      <c r="I51" s="20">
        <f t="shared" si="6"/>
        <v>0</v>
      </c>
    </row>
    <row r="52" spans="2:9" x14ac:dyDescent="0.2">
      <c r="B52" s="13" t="s">
        <v>53</v>
      </c>
      <c r="C52" s="11"/>
      <c r="D52" s="19"/>
      <c r="E52" s="20"/>
      <c r="F52" s="19">
        <f t="shared" si="10"/>
        <v>0</v>
      </c>
      <c r="G52" s="20"/>
      <c r="H52" s="20"/>
      <c r="I52" s="20">
        <f t="shared" si="6"/>
        <v>0</v>
      </c>
    </row>
    <row r="53" spans="2:9" x14ac:dyDescent="0.2">
      <c r="B53" s="13" t="s">
        <v>54</v>
      </c>
      <c r="C53" s="11"/>
      <c r="D53" s="19"/>
      <c r="E53" s="20"/>
      <c r="F53" s="19">
        <f t="shared" si="10"/>
        <v>0</v>
      </c>
      <c r="G53" s="20"/>
      <c r="H53" s="20"/>
      <c r="I53" s="20">
        <f t="shared" si="6"/>
        <v>0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1526735.6</v>
      </c>
      <c r="E55" s="20">
        <v>0</v>
      </c>
      <c r="F55" s="19">
        <f t="shared" si="10"/>
        <v>1526735.6</v>
      </c>
      <c r="G55" s="20">
        <v>457100.76</v>
      </c>
      <c r="H55" s="20">
        <v>457100.76</v>
      </c>
      <c r="I55" s="20">
        <f t="shared" si="6"/>
        <v>1069634.8400000001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19"/>
      <c r="E60" s="20"/>
      <c r="F60" s="19">
        <f t="shared" si="10"/>
        <v>0</v>
      </c>
      <c r="G60" s="20"/>
      <c r="H60" s="20"/>
      <c r="I60" s="20">
        <f t="shared" si="6"/>
        <v>0</v>
      </c>
    </row>
    <row r="61" spans="2:9" x14ac:dyDescent="0.2">
      <c r="B61" s="13" t="s">
        <v>62</v>
      </c>
      <c r="C61" s="11"/>
      <c r="D61" s="19"/>
      <c r="E61" s="20"/>
      <c r="F61" s="19">
        <f t="shared" si="10"/>
        <v>0</v>
      </c>
      <c r="G61" s="20"/>
      <c r="H61" s="20"/>
      <c r="I61" s="20">
        <f t="shared" si="6"/>
        <v>0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7" t="s">
        <v>64</v>
      </c>
      <c r="C63" s="38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200000</v>
      </c>
      <c r="E76" s="19">
        <f>SUM(E77:E83)</f>
        <v>0</v>
      </c>
      <c r="F76" s="19">
        <f>SUM(F77:F83)</f>
        <v>200000</v>
      </c>
      <c r="G76" s="19">
        <f>SUM(G77:G83)</f>
        <v>0</v>
      </c>
      <c r="H76" s="19">
        <f>SUM(H77:H83)</f>
        <v>0</v>
      </c>
      <c r="I76" s="20">
        <f t="shared" si="6"/>
        <v>200000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>
        <v>200000</v>
      </c>
      <c r="E83" s="20">
        <v>0</v>
      </c>
      <c r="F83" s="19">
        <f t="shared" si="10"/>
        <v>200000</v>
      </c>
      <c r="G83" s="20">
        <v>0</v>
      </c>
      <c r="H83" s="20">
        <v>0</v>
      </c>
      <c r="I83" s="20">
        <f t="shared" si="6"/>
        <v>200000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19"/>
      <c r="E87" s="20"/>
      <c r="F87" s="19">
        <f t="shared" ref="F87:F103" si="14">D87+E87</f>
        <v>0</v>
      </c>
      <c r="G87" s="20"/>
      <c r="H87" s="20"/>
      <c r="I87" s="20">
        <f t="shared" si="13"/>
        <v>0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/>
      <c r="E89" s="20"/>
      <c r="F89" s="19">
        <f t="shared" si="14"/>
        <v>0</v>
      </c>
      <c r="G89" s="20"/>
      <c r="H89" s="20"/>
      <c r="I89" s="20">
        <f t="shared" si="13"/>
        <v>0</v>
      </c>
    </row>
    <row r="90" spans="2:9" x14ac:dyDescent="0.2">
      <c r="B90" s="13" t="s">
        <v>16</v>
      </c>
      <c r="C90" s="11"/>
      <c r="D90" s="19"/>
      <c r="E90" s="20"/>
      <c r="F90" s="19">
        <f t="shared" si="14"/>
        <v>0</v>
      </c>
      <c r="G90" s="20"/>
      <c r="H90" s="20"/>
      <c r="I90" s="20">
        <f t="shared" si="13"/>
        <v>0</v>
      </c>
    </row>
    <row r="91" spans="2:9" x14ac:dyDescent="0.2">
      <c r="B91" s="13" t="s">
        <v>17</v>
      </c>
      <c r="C91" s="11"/>
      <c r="D91" s="19"/>
      <c r="E91" s="20"/>
      <c r="F91" s="19">
        <f t="shared" si="14"/>
        <v>0</v>
      </c>
      <c r="G91" s="20"/>
      <c r="H91" s="20"/>
      <c r="I91" s="20">
        <f t="shared" si="13"/>
        <v>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/>
      <c r="E96" s="20"/>
      <c r="F96" s="19">
        <f t="shared" si="14"/>
        <v>0</v>
      </c>
      <c r="G96" s="20"/>
      <c r="H96" s="20"/>
      <c r="I96" s="20">
        <f t="shared" si="13"/>
        <v>0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/>
      <c r="E98" s="20"/>
      <c r="F98" s="19">
        <f t="shared" si="14"/>
        <v>0</v>
      </c>
      <c r="G98" s="20"/>
      <c r="H98" s="20"/>
      <c r="I98" s="20">
        <f t="shared" si="13"/>
        <v>0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/>
      <c r="E100" s="20"/>
      <c r="F100" s="19">
        <f t="shared" si="14"/>
        <v>0</v>
      </c>
      <c r="G100" s="20"/>
      <c r="H100" s="20"/>
      <c r="I100" s="20">
        <f t="shared" si="13"/>
        <v>0</v>
      </c>
    </row>
    <row r="101" spans="2:9" x14ac:dyDescent="0.2">
      <c r="B101" s="13" t="s">
        <v>27</v>
      </c>
      <c r="C101" s="11"/>
      <c r="D101" s="19"/>
      <c r="E101" s="20"/>
      <c r="F101" s="19">
        <f t="shared" si="14"/>
        <v>0</v>
      </c>
      <c r="G101" s="20"/>
      <c r="H101" s="20"/>
      <c r="I101" s="20">
        <f t="shared" si="13"/>
        <v>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/>
      <c r="E103" s="20"/>
      <c r="F103" s="19">
        <f t="shared" si="14"/>
        <v>0</v>
      </c>
      <c r="G103" s="20"/>
      <c r="H103" s="20"/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19"/>
      <c r="E105" s="20"/>
      <c r="F105" s="20">
        <f>D105+E105</f>
        <v>0</v>
      </c>
      <c r="G105" s="20"/>
      <c r="H105" s="20"/>
      <c r="I105" s="20">
        <f t="shared" si="13"/>
        <v>0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/>
      <c r="E107" s="20"/>
      <c r="F107" s="20">
        <f t="shared" si="15"/>
        <v>0</v>
      </c>
      <c r="G107" s="20"/>
      <c r="H107" s="20"/>
      <c r="I107" s="20">
        <f t="shared" si="13"/>
        <v>0</v>
      </c>
    </row>
    <row r="108" spans="2:9" x14ac:dyDescent="0.2">
      <c r="B108" s="13" t="s">
        <v>34</v>
      </c>
      <c r="C108" s="11"/>
      <c r="D108" s="19"/>
      <c r="E108" s="20"/>
      <c r="F108" s="20">
        <f t="shared" si="15"/>
        <v>0</v>
      </c>
      <c r="G108" s="20"/>
      <c r="H108" s="20"/>
      <c r="I108" s="20">
        <f t="shared" si="13"/>
        <v>0</v>
      </c>
    </row>
    <row r="109" spans="2:9" x14ac:dyDescent="0.2">
      <c r="B109" s="13" t="s">
        <v>35</v>
      </c>
      <c r="C109" s="11"/>
      <c r="D109" s="19"/>
      <c r="E109" s="20"/>
      <c r="F109" s="20">
        <f t="shared" si="15"/>
        <v>0</v>
      </c>
      <c r="G109" s="20"/>
      <c r="H109" s="20"/>
      <c r="I109" s="20">
        <f t="shared" si="13"/>
        <v>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/>
      <c r="E113" s="20"/>
      <c r="F113" s="20">
        <f t="shared" si="15"/>
        <v>0</v>
      </c>
      <c r="G113" s="20"/>
      <c r="H113" s="20"/>
      <c r="I113" s="20">
        <f t="shared" si="13"/>
        <v>0</v>
      </c>
    </row>
    <row r="114" spans="2:9" ht="25.5" customHeight="1" x14ac:dyDescent="0.2">
      <c r="B114" s="37" t="s">
        <v>40</v>
      </c>
      <c r="C114" s="38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19"/>
      <c r="E115" s="20"/>
      <c r="F115" s="20">
        <f>D115+E115</f>
        <v>0</v>
      </c>
      <c r="G115" s="20"/>
      <c r="H115" s="20"/>
      <c r="I115" s="20">
        <f t="shared" si="13"/>
        <v>0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19"/>
      <c r="E125" s="20"/>
      <c r="F125" s="20">
        <f>D125+E125</f>
        <v>0</v>
      </c>
      <c r="G125" s="20"/>
      <c r="H125" s="20"/>
      <c r="I125" s="20">
        <f t="shared" si="13"/>
        <v>0</v>
      </c>
    </row>
    <row r="126" spans="2:9" x14ac:dyDescent="0.2">
      <c r="B126" s="13" t="s">
        <v>52</v>
      </c>
      <c r="C126" s="11"/>
      <c r="D126" s="19"/>
      <c r="E126" s="20"/>
      <c r="F126" s="20">
        <f t="shared" ref="F126:F133" si="17">D126+E126</f>
        <v>0</v>
      </c>
      <c r="G126" s="20"/>
      <c r="H126" s="20"/>
      <c r="I126" s="20">
        <f t="shared" si="13"/>
        <v>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/>
      <c r="E128" s="20"/>
      <c r="F128" s="20">
        <f t="shared" si="17"/>
        <v>0</v>
      </c>
      <c r="G128" s="20"/>
      <c r="H128" s="20"/>
      <c r="I128" s="20">
        <f t="shared" si="13"/>
        <v>0</v>
      </c>
    </row>
    <row r="129" spans="2:9" x14ac:dyDescent="0.2">
      <c r="B129" s="13" t="s">
        <v>55</v>
      </c>
      <c r="C129" s="11"/>
      <c r="D129" s="19"/>
      <c r="E129" s="20"/>
      <c r="F129" s="20">
        <f t="shared" si="17"/>
        <v>0</v>
      </c>
      <c r="G129" s="20"/>
      <c r="H129" s="20"/>
      <c r="I129" s="20">
        <f t="shared" si="13"/>
        <v>0</v>
      </c>
    </row>
    <row r="130" spans="2:9" x14ac:dyDescent="0.2">
      <c r="B130" s="13" t="s">
        <v>56</v>
      </c>
      <c r="C130" s="11"/>
      <c r="D130" s="19"/>
      <c r="E130" s="20"/>
      <c r="F130" s="20">
        <f t="shared" si="17"/>
        <v>0</v>
      </c>
      <c r="G130" s="20"/>
      <c r="H130" s="20"/>
      <c r="I130" s="20">
        <f t="shared" si="13"/>
        <v>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/>
      <c r="E132" s="20"/>
      <c r="F132" s="20">
        <f t="shared" si="17"/>
        <v>0</v>
      </c>
      <c r="G132" s="20"/>
      <c r="H132" s="20"/>
      <c r="I132" s="20">
        <f t="shared" si="13"/>
        <v>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19"/>
      <c r="E135" s="20"/>
      <c r="F135" s="20">
        <f>D135+E135</f>
        <v>0</v>
      </c>
      <c r="G135" s="20"/>
      <c r="H135" s="20"/>
      <c r="I135" s="20">
        <f t="shared" si="13"/>
        <v>0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68912691.389999986</v>
      </c>
      <c r="E160" s="18">
        <f t="shared" si="21"/>
        <v>7.2759576141834259E-12</v>
      </c>
      <c r="F160" s="18">
        <f t="shared" si="21"/>
        <v>68912691.389999986</v>
      </c>
      <c r="G160" s="18">
        <f t="shared" si="21"/>
        <v>16133189.859999999</v>
      </c>
      <c r="H160" s="18">
        <f t="shared" si="21"/>
        <v>15860218.140000001</v>
      </c>
      <c r="I160" s="18">
        <f t="shared" si="21"/>
        <v>52779501.530000001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2023-04-20T14:48:42Z</dcterms:modified>
</cp:coreProperties>
</file>