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broughton\Documents\Finance\"/>
    </mc:Choice>
  </mc:AlternateContent>
  <bookViews>
    <workbookView xWindow="0" yWindow="0" windowWidth="15345" windowHeight="6705"/>
  </bookViews>
  <sheets>
    <sheet name="Sheet1" sheetId="1" r:id="rId1"/>
  </sheets>
  <definedNames>
    <definedName name="_xlnm.Print_Titles" localSheetId="0">Sheet1!$A:$H,Sheet1!$1:$2</definedName>
    <definedName name="QB_COLUMN_59200" localSheetId="0" hidden="1">Sheet1!#REF!</definedName>
    <definedName name="QB_COLUMN_63620" localSheetId="0" hidden="1">Sheet1!#REF!</definedName>
    <definedName name="QB_COLUMN_64430" localSheetId="0" hidden="1">Sheet1!#REF!</definedName>
    <definedName name="QB_COLUMN_76210" localSheetId="0" hidden="1">Sheet1!#REF!</definedName>
    <definedName name="QB_DATA_0" localSheetId="0" hidden="1">Sheet1!$5:$5,Sheet1!$6:$6,Sheet1!$7:$7,Sheet1!$8:$8,Sheet1!$9:$9,Sheet1!$11:$11,Sheet1!$12:$12,Sheet1!#REF!,Sheet1!$18:$18,Sheet1!$20:$20,Sheet1!$21:$21,Sheet1!$22:$22,Sheet1!$23:$23,Sheet1!$25:$25,Sheet1!$26:$26,Sheet1!$27:$27</definedName>
    <definedName name="QB_DATA_1" localSheetId="0" hidden="1">Sheet1!$28:$28,Sheet1!$29:$29,Sheet1!$32:$32,Sheet1!$33:$33,Sheet1!$34:$34,Sheet1!$35:$35,Sheet1!$38:$38,Sheet1!$39:$39,Sheet1!$40:$40,Sheet1!$41:$41,Sheet1!$44:$44,Sheet1!$45:$45,Sheet1!$48:$48,Sheet1!$49:$49,Sheet1!$50:$50,Sheet1!$52:$52</definedName>
    <definedName name="QB_DATA_2" localSheetId="0" hidden="1">Sheet1!$54:$54,Sheet1!$55:$55,Sheet1!$56:$56,Sheet1!$58:$58,Sheet1!$60:$60,Sheet1!$61:$61,Sheet1!$64:$64,Sheet1!$65:$65,Sheet1!$66:$66,Sheet1!$67:$67,Sheet1!$70:$70,Sheet1!$71:$71,Sheet1!$74:$74,Sheet1!$75:$75,Sheet1!$76:$76,Sheet1!$77:$77</definedName>
    <definedName name="QB_DATA_3" localSheetId="0" hidden="1">Sheet1!$78:$78,Sheet1!$79:$79,Sheet1!$80:$80,Sheet1!$81:$81,Sheet1!$82:$82,Sheet1!$83:$83,Sheet1!$84:$84,Sheet1!$87:$87,Sheet1!$90:$90,Sheet1!$91:$91,Sheet1!$92:$92,Sheet1!$93:$93,Sheet1!$94:$94,Sheet1!$95:$95,Sheet1!$98:$98,Sheet1!$108:$108</definedName>
    <definedName name="QB_DATA_4" localSheetId="0" hidden="1">Sheet1!$109:$109,Sheet1!$110:$110,Sheet1!$112:$112,Sheet1!#REF!,Sheet1!$114:$114,Sheet1!$118:$118,Sheet1!$119:$119,Sheet1!$121:$121,Sheet1!$122:$122,Sheet1!$123:$123,Sheet1!$124:$124</definedName>
    <definedName name="QB_FORMULA_0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1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10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11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12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13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14" localSheetId="0" hidden="1">Sheet1!#REF!,Sheet1!#REF!,Sheet1!#REF!,Sheet1!#REF!,Sheet1!#REF!,Sheet1!#REF!,Sheet1!#REF!,Sheet1!#REF!,Sheet1!#REF!,Sheet1!#REF!</definedName>
    <definedName name="QB_FORMULA_2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3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4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5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6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7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8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9" localSheetId="0" hidden="1">Sheet1!#REF!,Sheet1!#REF!,Sheet1!#REF!,Sheet1!#REF!,Sheet1!#REF!,Sheet1!#REF!,Sheet1!#REF!,Sheet1!#REF!,Sheet1!#REF!,Sheet1!#REF!,Sheet1!#REF!,Sheet1!#REF!,Sheet1!#REF!,Sheet1!#REF!,Sheet1!#REF!,Sheet1!#REF!</definedName>
    <definedName name="QB_ROW_101060" localSheetId="0" hidden="1">Sheet1!$G$89</definedName>
    <definedName name="QB_ROW_101270" localSheetId="0" hidden="1">Sheet1!$H$95</definedName>
    <definedName name="QB_ROW_101360" localSheetId="0" hidden="1">Sheet1!$G$96</definedName>
    <definedName name="QB_ROW_102040" localSheetId="0" hidden="1">Sheet1!$E$17</definedName>
    <definedName name="QB_ROW_102340" localSheetId="0" hidden="1">Sheet1!$E$30</definedName>
    <definedName name="QB_ROW_103250" localSheetId="0" hidden="1">Sheet1!$F$28</definedName>
    <definedName name="QB_ROW_105330" localSheetId="0" hidden="1">Sheet1!$D$123</definedName>
    <definedName name="QB_ROW_107040" localSheetId="0" hidden="1">Sheet1!$E$53</definedName>
    <definedName name="QB_ROW_107340" localSheetId="0" hidden="1">Sheet1!$E$57</definedName>
    <definedName name="QB_ROW_108250" localSheetId="0" hidden="1">Sheet1!$F$54</definedName>
    <definedName name="QB_ROW_109250" localSheetId="0" hidden="1">Sheet1!$F$55</definedName>
    <definedName name="QB_ROW_110040" localSheetId="0" hidden="1">Sheet1!$E$73</definedName>
    <definedName name="QB_ROW_110340" localSheetId="0" hidden="1">Sheet1!$E$85</definedName>
    <definedName name="QB_ROW_117250" localSheetId="0" hidden="1">Sheet1!$F$26</definedName>
    <definedName name="QB_ROW_123250" localSheetId="0" hidden="1">Sheet1!$F$78</definedName>
    <definedName name="QB_ROW_127250" localSheetId="0" hidden="1">Sheet1!$F$29</definedName>
    <definedName name="QB_ROW_130050" localSheetId="0" hidden="1">Sheet1!$F$19</definedName>
    <definedName name="QB_ROW_130350" localSheetId="0" hidden="1">Sheet1!$F$24</definedName>
    <definedName name="QB_ROW_144270" localSheetId="0" hidden="1">Sheet1!$H$92</definedName>
    <definedName name="QB_ROW_145270" localSheetId="0" hidden="1">Sheet1!$H$94</definedName>
    <definedName name="QB_ROW_150270" localSheetId="0" hidden="1">Sheet1!$H$93</definedName>
    <definedName name="QB_ROW_151250" localSheetId="0" hidden="1">Sheet1!$F$84</definedName>
    <definedName name="QB_ROW_154040" localSheetId="0" hidden="1">Sheet1!$E$63</definedName>
    <definedName name="QB_ROW_154340" localSheetId="0" hidden="1">Sheet1!$E$68</definedName>
    <definedName name="QB_ROW_160330" localSheetId="0" hidden="1">Sheet1!$D$121</definedName>
    <definedName name="QB_ROW_177250" localSheetId="0" hidden="1">Sheet1!$F$65</definedName>
    <definedName name="QB_ROW_178250" localSheetId="0" hidden="1">Sheet1!$F$67</definedName>
    <definedName name="QB_ROW_179250" localSheetId="0" hidden="1">Sheet1!$F$64</definedName>
    <definedName name="QB_ROW_18301" localSheetId="0" hidden="1">Sheet1!$A$127</definedName>
    <definedName name="QB_ROW_189250" localSheetId="0" hidden="1">Sheet1!$F$66</definedName>
    <definedName name="QB_ROW_19011" localSheetId="0" hidden="1">Sheet1!$B$3</definedName>
    <definedName name="QB_ROW_190250" localSheetId="0" hidden="1">Sheet1!$F$18</definedName>
    <definedName name="QB_ROW_191240" localSheetId="0" hidden="1">Sheet1!$E$8</definedName>
    <definedName name="QB_ROW_192230" localSheetId="0" hidden="1">Sheet1!$D$108</definedName>
    <definedName name="QB_ROW_19311" localSheetId="0" hidden="1">Sheet1!$B$101</definedName>
    <definedName name="QB_ROW_197230" localSheetId="0" hidden="1">Sheet1!$D$114</definedName>
    <definedName name="QB_ROW_198340" localSheetId="0" hidden="1">Sheet1!$E$9</definedName>
    <definedName name="QB_ROW_20031" localSheetId="0" hidden="1">Sheet1!$D$4</definedName>
    <definedName name="QB_ROW_20331" localSheetId="0" hidden="1">Sheet1!$D$14</definedName>
    <definedName name="QB_ROW_209230" localSheetId="0" hidden="1">Sheet1!$D$109</definedName>
    <definedName name="QB_ROW_21031" localSheetId="0" hidden="1">Sheet1!$D$16</definedName>
    <definedName name="QB_ROW_211250" localSheetId="0" hidden="1">Sheet1!$F$25</definedName>
    <definedName name="QB_ROW_21331" localSheetId="0" hidden="1">Sheet1!$D$100</definedName>
    <definedName name="QB_ROW_217250" localSheetId="0" hidden="1">Sheet1!$F$27</definedName>
    <definedName name="QB_ROW_22011" localSheetId="0" hidden="1">Sheet1!$B$106</definedName>
    <definedName name="QB_ROW_221270" localSheetId="0" hidden="1">Sheet1!$H$90</definedName>
    <definedName name="QB_ROW_222270" localSheetId="0" hidden="1">Sheet1!$H$91</definedName>
    <definedName name="QB_ROW_22311" localSheetId="0" hidden="1">Sheet1!$B$126</definedName>
    <definedName name="QB_ROW_229250" localSheetId="0" hidden="1">Sheet1!$F$82</definedName>
    <definedName name="QB_ROW_23021" localSheetId="0" hidden="1">Sheet1!$C$107</definedName>
    <definedName name="QB_ROW_23321" localSheetId="0" hidden="1">Sheet1!$C$115</definedName>
    <definedName name="QB_ROW_24021" localSheetId="0" hidden="1">Sheet1!$C$116</definedName>
    <definedName name="QB_ROW_24321" localSheetId="0" hidden="1">Sheet1!$C$125</definedName>
    <definedName name="QB_ROW_246040" localSheetId="0" hidden="1">Sheet1!$E$86</definedName>
    <definedName name="QB_ROW_246250" localSheetId="0" hidden="1">Sheet1!$F$98</definedName>
    <definedName name="QB_ROW_246340" localSheetId="0" hidden="1">Sheet1!$E$99</definedName>
    <definedName name="QB_ROW_248050" localSheetId="0" hidden="1">Sheet1!$F$88</definedName>
    <definedName name="QB_ROW_248350" localSheetId="0" hidden="1">Sheet1!$F$97</definedName>
    <definedName name="QB_ROW_269250" localSheetId="0" hidden="1">Sheet1!$F$56</definedName>
    <definedName name="QB_ROW_276250" localSheetId="0" hidden="1">Sheet1!$F$60</definedName>
    <definedName name="QB_ROW_278250" localSheetId="0" hidden="1">Sheet1!$F$75</definedName>
    <definedName name="QB_ROW_298250" localSheetId="0" hidden="1">Sheet1!$F$77</definedName>
    <definedName name="QB_ROW_301260" localSheetId="0" hidden="1">Sheet1!$G$20</definedName>
    <definedName name="QB_ROW_305240" localSheetId="0" hidden="1">Sheet1!#REF!</definedName>
    <definedName name="QB_ROW_308260" localSheetId="0" hidden="1">Sheet1!$G$22</definedName>
    <definedName name="QB_ROW_309260" localSheetId="0" hidden="1">Sheet1!$G$23</definedName>
    <definedName name="QB_ROW_358250" localSheetId="0" hidden="1">Sheet1!$F$74</definedName>
    <definedName name="QB_ROW_361230" localSheetId="0" hidden="1">Sheet1!#REF!</definedName>
    <definedName name="QB_ROW_365250" localSheetId="0" hidden="1">Sheet1!$F$80</definedName>
    <definedName name="QB_ROW_366240" localSheetId="0" hidden="1">Sheet1!$E$7</definedName>
    <definedName name="QB_ROW_373240" localSheetId="0" hidden="1">Sheet1!$E$5</definedName>
    <definedName name="QB_ROW_379240" localSheetId="0" hidden="1">Sheet1!$E$6</definedName>
    <definedName name="QB_ROW_417040" localSheetId="0" hidden="1">Sheet1!$E$43</definedName>
    <definedName name="QB_ROW_417250" localSheetId="0" hidden="1">Sheet1!$F$45</definedName>
    <definedName name="QB_ROW_417340" localSheetId="0" hidden="1">Sheet1!$E$46</definedName>
    <definedName name="QB_ROW_418040" localSheetId="0" hidden="1">Sheet1!$E$10</definedName>
    <definedName name="QB_ROW_418250" localSheetId="0" hidden="1">Sheet1!$F$12</definedName>
    <definedName name="QB_ROW_418340" localSheetId="0" hidden="1">Sheet1!$E$13</definedName>
    <definedName name="QB_ROW_419040" localSheetId="0" hidden="1">Sheet1!$E$37</definedName>
    <definedName name="QB_ROW_419340" localSheetId="0" hidden="1">Sheet1!$E$42</definedName>
    <definedName name="QB_ROW_421250" localSheetId="0" hidden="1">Sheet1!$F$76</definedName>
    <definedName name="QB_ROW_431040" localSheetId="0" hidden="1">Sheet1!$E$69</definedName>
    <definedName name="QB_ROW_431340" localSheetId="0" hidden="1">Sheet1!$E$72</definedName>
    <definedName name="QB_ROW_432250" localSheetId="0" hidden="1">Sheet1!$F$70</definedName>
    <definedName name="QB_ROW_433250" localSheetId="0" hidden="1">Sheet1!$F$71</definedName>
    <definedName name="QB_ROW_439250" localSheetId="0" hidden="1">Sheet1!$F$39</definedName>
    <definedName name="QB_ROW_440250" localSheetId="0" hidden="1">Sheet1!$F$40</definedName>
    <definedName name="QB_ROW_441250" localSheetId="0" hidden="1">Sheet1!$F$41</definedName>
    <definedName name="QB_ROW_442250" localSheetId="0" hidden="1">Sheet1!$F$61</definedName>
    <definedName name="QB_ROW_443240" localSheetId="0" hidden="1">Sheet1!$E$52</definedName>
    <definedName name="QB_ROW_444250" localSheetId="0" hidden="1">Sheet1!$F$83</definedName>
    <definedName name="QB_ROW_445250" localSheetId="0" hidden="1">Sheet1!$F$81</definedName>
    <definedName name="QB_ROW_446250" localSheetId="0" hidden="1">Sheet1!$F$38</definedName>
    <definedName name="QB_ROW_447040" localSheetId="0" hidden="1">Sheet1!$E$47</definedName>
    <definedName name="QB_ROW_447340" localSheetId="0" hidden="1">Sheet1!$E$51</definedName>
    <definedName name="QB_ROW_448250" localSheetId="0" hidden="1">Sheet1!$F$48</definedName>
    <definedName name="QB_ROW_449250" localSheetId="0" hidden="1">Sheet1!$F$50</definedName>
    <definedName name="QB_ROW_450250" localSheetId="0" hidden="1">Sheet1!$F$49</definedName>
    <definedName name="QB_ROW_451040" localSheetId="0" hidden="1">Sheet1!$E$31</definedName>
    <definedName name="QB_ROW_451250" localSheetId="0" hidden="1">Sheet1!$F$35</definedName>
    <definedName name="QB_ROW_451340" localSheetId="0" hidden="1">Sheet1!$E$36</definedName>
    <definedName name="QB_ROW_452250" localSheetId="0" hidden="1">Sheet1!$F$34</definedName>
    <definedName name="QB_ROW_453250" localSheetId="0" hidden="1">Sheet1!$F$32</definedName>
    <definedName name="QB_ROW_454250" localSheetId="0" hidden="1">Sheet1!$F$33</definedName>
    <definedName name="QB_ROW_456250" localSheetId="0" hidden="1">Sheet1!$F$79</definedName>
    <definedName name="QB_ROW_460250" localSheetId="0" hidden="1">Sheet1!$F$44</definedName>
    <definedName name="QB_ROW_466240" localSheetId="0" hidden="1">Sheet1!$E$112</definedName>
    <definedName name="QB_ROW_467230" localSheetId="0" hidden="1">Sheet1!$D$122</definedName>
    <definedName name="QB_ROW_470250" localSheetId="0" hidden="1">Sheet1!$F$87</definedName>
    <definedName name="QB_ROW_472230" localSheetId="0" hidden="1">Sheet1!$D$124</definedName>
    <definedName name="QB_ROW_473240" localSheetId="0" hidden="1">Sheet1!$E$118</definedName>
    <definedName name="QB_ROW_478250" localSheetId="0" hidden="1">Sheet1!$F$11</definedName>
    <definedName name="QB_ROW_55260" localSheetId="0" hidden="1">Sheet1!$G$21</definedName>
    <definedName name="QB_ROW_69040" localSheetId="0" hidden="1">Sheet1!$E$59</definedName>
    <definedName name="QB_ROW_69340" localSheetId="0" hidden="1">Sheet1!$E$62</definedName>
    <definedName name="QB_ROW_79230" localSheetId="0" hidden="1">Sheet1!$D$110</definedName>
    <definedName name="QB_ROW_80030" localSheetId="0" hidden="1">Sheet1!$D$111</definedName>
    <definedName name="QB_ROW_80330" localSheetId="0" hidden="1">Sheet1!$D$113</definedName>
    <definedName name="QB_ROW_82030" localSheetId="0" hidden="1">Sheet1!$D$117</definedName>
    <definedName name="QB_ROW_82240" localSheetId="0" hidden="1">Sheet1!$E$119</definedName>
    <definedName name="QB_ROW_82330" localSheetId="0" hidden="1">Sheet1!$D$120</definedName>
    <definedName name="QB_ROW_86321" localSheetId="0" hidden="1">Sheet1!$C$15</definedName>
    <definedName name="QB_ROW_99340" localSheetId="0" hidden="1">Sheet1!$E$58</definedName>
    <definedName name="QBCANSUPPORTUPDATE" localSheetId="0">TRUE</definedName>
    <definedName name="QBCOMPANYFILENAME" localSheetId="0">"C:\Users\Public\Documents\Intuit\QuickBooks\Company Files\BELBROUGHTON PARISH COUNCIL - QB2011 restored 15.02.138.11.QBW"</definedName>
    <definedName name="QBENDDATE" localSheetId="0">20170331</definedName>
    <definedName name="QBHEADERSONSCREEN" localSheetId="0">FALSE</definedName>
    <definedName name="QBMETADATASIZE" localSheetId="0">5899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8</definedName>
    <definedName name="QBREPORTCOMPANYID" localSheetId="0">"8a70dd43a5734e6b98e7d0c9ab11883e"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TRUE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8</definedName>
    <definedName name="QBSTARTDATE" localSheetId="0">20160401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0" i="1" l="1"/>
  <c r="I125" i="1" s="1"/>
  <c r="I113" i="1"/>
  <c r="I115" i="1" s="1"/>
  <c r="I126" i="1" s="1"/>
  <c r="I96" i="1"/>
  <c r="I97" i="1" s="1"/>
  <c r="I99" i="1" s="1"/>
  <c r="I85" i="1"/>
  <c r="I72" i="1"/>
  <c r="I68" i="1"/>
  <c r="I62" i="1"/>
  <c r="I57" i="1"/>
  <c r="I51" i="1"/>
  <c r="I46" i="1"/>
  <c r="I42" i="1"/>
  <c r="I36" i="1"/>
  <c r="I24" i="1"/>
  <c r="I30" i="1" s="1"/>
  <c r="I13" i="1"/>
  <c r="I14" i="1" s="1"/>
  <c r="I15" i="1" s="1"/>
  <c r="I100" i="1" l="1"/>
  <c r="I101" i="1" s="1"/>
  <c r="I127" i="1" s="1"/>
</calcChain>
</file>

<file path=xl/sharedStrings.xml><?xml version="1.0" encoding="utf-8"?>
<sst xmlns="http://schemas.openxmlformats.org/spreadsheetml/2006/main" count="125" uniqueCount="121">
  <si>
    <t>Income</t>
  </si>
  <si>
    <t>Insurance receipts</t>
  </si>
  <si>
    <t>Lengthsman Scheme</t>
  </si>
  <si>
    <t>Precept (Council Tax)</t>
  </si>
  <si>
    <t>Uncategorized Income</t>
  </si>
  <si>
    <t>Uncategorized Income - Other</t>
  </si>
  <si>
    <t>Total Uncategorized Income</t>
  </si>
  <si>
    <t>Total Income</t>
  </si>
  <si>
    <t>Gross Profit</t>
  </si>
  <si>
    <t>Expense</t>
  </si>
  <si>
    <t>Administration</t>
  </si>
  <si>
    <t>Clerk's Expenses</t>
  </si>
  <si>
    <t>Postage</t>
  </si>
  <si>
    <t>Travelling</t>
  </si>
  <si>
    <t>Computer Supplies</t>
  </si>
  <si>
    <t>Council Insurance</t>
  </si>
  <si>
    <t>Stationery</t>
  </si>
  <si>
    <t>Training</t>
  </si>
  <si>
    <t>Total Administration</t>
  </si>
  <si>
    <t>Clerk's salary</t>
  </si>
  <si>
    <t>Total Clerk's salary</t>
  </si>
  <si>
    <t>Communication</t>
  </si>
  <si>
    <t>CALC</t>
  </si>
  <si>
    <t>Newsletters and Annual report</t>
  </si>
  <si>
    <t>Website</t>
  </si>
  <si>
    <t>Total Communication</t>
  </si>
  <si>
    <t>Contingency - Other</t>
  </si>
  <si>
    <t>Total Contingency</t>
  </si>
  <si>
    <t>Councillors expenses</t>
  </si>
  <si>
    <t>Chairman's allowance</t>
  </si>
  <si>
    <t>Councillors travel</t>
  </si>
  <si>
    <t>Total Councillors expenses</t>
  </si>
  <si>
    <t>Election Costs</t>
  </si>
  <si>
    <t>Footway Lighting</t>
  </si>
  <si>
    <t>Non Routine Maintenance</t>
  </si>
  <si>
    <t>Village Green Belbroughton</t>
  </si>
  <si>
    <t>Total Footway Lighting</t>
  </si>
  <si>
    <t>Legal and Professional</t>
  </si>
  <si>
    <t>Maintenance</t>
  </si>
  <si>
    <t>Fairfield Rec Insp of playequip</t>
  </si>
  <si>
    <t>Maintenance- other</t>
  </si>
  <si>
    <t>Total Maintenance</t>
  </si>
  <si>
    <t>Belbroughton Church Hall Manage</t>
  </si>
  <si>
    <t>Belbroughton PCC</t>
  </si>
  <si>
    <t>Belbroughton Recreation Ground</t>
  </si>
  <si>
    <t>Fairfield Village Hall</t>
  </si>
  <si>
    <t>Total Maintenance Grants</t>
  </si>
  <si>
    <t>Meeting Room</t>
  </si>
  <si>
    <t>meeting room electricity</t>
  </si>
  <si>
    <t>Total Meeting Room</t>
  </si>
  <si>
    <t>Open Spaces &amp; Footpaths</t>
  </si>
  <si>
    <t>Belbroughton green spaces</t>
  </si>
  <si>
    <t>Emptying Poop-a-scoop &amp; Litter</t>
  </si>
  <si>
    <t>Fairfield Green Spaces</t>
  </si>
  <si>
    <t>Footpaths Maintenance</t>
  </si>
  <si>
    <t>Grass Mowing</t>
  </si>
  <si>
    <t>Grit for bins</t>
  </si>
  <si>
    <t>Little Bell Hall pool</t>
  </si>
  <si>
    <t>Tree work</t>
  </si>
  <si>
    <t>Wayleaves</t>
  </si>
  <si>
    <t>Total Open Spaces &amp; Footpaths</t>
  </si>
  <si>
    <t>Section 137 Expense</t>
  </si>
  <si>
    <t>Bromsgrove CAB</t>
  </si>
  <si>
    <t>Miscellaneous</t>
  </si>
  <si>
    <t>Membership Fees &amp; Donations</t>
  </si>
  <si>
    <t>CPRE</t>
  </si>
  <si>
    <t>Open Spaces Soc</t>
  </si>
  <si>
    <t>Royal British Legion (Wreaths)</t>
  </si>
  <si>
    <t>SLCC Membership</t>
  </si>
  <si>
    <t>Woodland Trust</t>
  </si>
  <si>
    <t>Total Membership Fees &amp; Donations</t>
  </si>
  <si>
    <t>Total Miscellaneous</t>
  </si>
  <si>
    <t>Total Expense</t>
  </si>
  <si>
    <t>Net Ordinary Income</t>
  </si>
  <si>
    <t>Other Income</t>
  </si>
  <si>
    <t>Agriculture Holdings FBT  Rents</t>
  </si>
  <si>
    <t>F'field Villa F C Rent</t>
  </si>
  <si>
    <t>Investment Income</t>
  </si>
  <si>
    <t>Total Other Income</t>
  </si>
  <si>
    <t>Other Expense</t>
  </si>
  <si>
    <t>Clerk 25% allocation</t>
  </si>
  <si>
    <t>Clerk Sal costs (25%)</t>
  </si>
  <si>
    <t>Total Clerk 25% allocation</t>
  </si>
  <si>
    <t>Grants to Parish Bodies</t>
  </si>
  <si>
    <t>Minor Grants</t>
  </si>
  <si>
    <t>Parish Project Expenditure</t>
  </si>
  <si>
    <t>Total Other Expense</t>
  </si>
  <si>
    <t>Net Other Income</t>
  </si>
  <si>
    <t xml:space="preserve">Clerk's salary - 25% placed against other inc. </t>
  </si>
  <si>
    <t>Total Employer's NI</t>
  </si>
  <si>
    <t>Total Employer's pension cont</t>
  </si>
  <si>
    <t>Total Salary</t>
  </si>
  <si>
    <t>meeting room main incl garden and hedge</t>
  </si>
  <si>
    <t>C &amp; C Charity donation £300 / C First Sub.£50</t>
  </si>
  <si>
    <t>Meeting room hedge costs</t>
  </si>
  <si>
    <t>Lengthsman &amp; similar duties</t>
  </si>
  <si>
    <t>Overall Surplus</t>
  </si>
  <si>
    <t>Total PC 'clerk paid out' Expenses</t>
  </si>
  <si>
    <t>Parish Meeting Room Rent 'The Deli'</t>
  </si>
  <si>
    <t>WCC Ward Members funds</t>
  </si>
  <si>
    <t>The Deli / Parish Council Premises Rent</t>
  </si>
  <si>
    <t>Compensation - The Green Belb (£20k due)</t>
  </si>
  <si>
    <t>other WCC S Blagg gift</t>
  </si>
  <si>
    <t>Total Misc</t>
  </si>
  <si>
    <t>ORDINARY INCOME &amp; EXPENDITURE</t>
  </si>
  <si>
    <t>CT Support Grant from Govt. paid via BDC</t>
  </si>
  <si>
    <t xml:space="preserve">Audit Fees </t>
  </si>
  <si>
    <t>Storage P.C.records</t>
  </si>
  <si>
    <t>Telephone / Broadband</t>
  </si>
  <si>
    <t>Rent - Fairfield School &amp; Bel Rec.</t>
  </si>
  <si>
    <t>Parish Magazine monthly insertion</t>
  </si>
  <si>
    <t>Energy &amp; routine maintenance  to Prysmian</t>
  </si>
  <si>
    <t>Reserves Expenditure 2018.19</t>
  </si>
  <si>
    <t>Total</t>
  </si>
  <si>
    <t xml:space="preserve">+ </t>
  </si>
  <si>
    <t>Fairfield Rec Ground C/parking</t>
  </si>
  <si>
    <t>Bel Rec Centre Playarea improvemnts</t>
  </si>
  <si>
    <t>BUDGET yr to 31.3.2019</t>
  </si>
  <si>
    <t>Planned Maintenance Grants</t>
  </si>
  <si>
    <t>Maintenance of Badgers Copse</t>
  </si>
  <si>
    <t>OTHER INCOME &amp; EXPENDITURE from Council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</si>
</sst>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11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FF0000"/>
      <name val="Arial"/>
      <family val="2"/>
    </font>
    <font>
      <b/>
      <sz val="8"/>
      <color theme="8"/>
      <name val="Arial"/>
      <family val="2"/>
    </font>
    <font>
      <sz val="8"/>
      <color theme="8"/>
      <name val="Arial"/>
      <family val="2"/>
    </font>
    <font>
      <b/>
      <sz val="8"/>
      <color theme="5"/>
      <name val="Arial"/>
      <family val="2"/>
    </font>
    <font>
      <b/>
      <sz val="8"/>
      <color rgb="FF7030A0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3" fillId="0" borderId="1" xfId="0" applyNumberFormat="1" applyFont="1" applyBorder="1" applyAlignment="1">
      <alignment horizontal="center"/>
    </xf>
    <xf numFmtId="164" fontId="5" fillId="0" borderId="0" xfId="0" applyNumberFormat="1" applyFont="1"/>
    <xf numFmtId="164" fontId="2" fillId="0" borderId="5" xfId="0" applyNumberFormat="1" applyFont="1" applyBorder="1"/>
    <xf numFmtId="0" fontId="0" fillId="0" borderId="0" xfId="0" applyNumberFormat="1" applyFont="1"/>
    <xf numFmtId="49" fontId="3" fillId="0" borderId="0" xfId="0" applyNumberFormat="1" applyFont="1"/>
    <xf numFmtId="49" fontId="6" fillId="0" borderId="0" xfId="0" applyNumberFormat="1" applyFont="1"/>
    <xf numFmtId="49" fontId="7" fillId="0" borderId="0" xfId="0" applyNumberFormat="1" applyFont="1"/>
    <xf numFmtId="49" fontId="4" fillId="0" borderId="0" xfId="0" applyNumberFormat="1" applyFont="1"/>
    <xf numFmtId="3" fontId="0" fillId="0" borderId="0" xfId="0" applyNumberFormat="1"/>
    <xf numFmtId="0" fontId="9" fillId="0" borderId="0" xfId="0" applyNumberFormat="1" applyFont="1"/>
    <xf numFmtId="49" fontId="8" fillId="0" borderId="0" xfId="0" applyNumberFormat="1" applyFont="1" applyBorder="1" applyAlignment="1">
      <alignment horizontal="centerContinuous"/>
    </xf>
    <xf numFmtId="0" fontId="1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132"/>
  <sheetViews>
    <sheetView tabSelected="1" workbookViewId="0">
      <pane xSplit="8" ySplit="2" topLeftCell="I3" activePane="bottomRight" state="frozenSplit"/>
      <selection pane="topRight" activeCell="I1" sqref="I1"/>
      <selection pane="bottomLeft" activeCell="A3" sqref="A3"/>
      <selection pane="bottomRight" activeCell="O112" sqref="O112"/>
    </sheetView>
  </sheetViews>
  <sheetFormatPr defaultRowHeight="15" x14ac:dyDescent="0.25"/>
  <cols>
    <col min="1" max="7" width="3" style="10" customWidth="1"/>
    <col min="8" max="8" width="31.85546875" style="10" customWidth="1"/>
    <col min="9" max="9" width="22.7109375" style="11" customWidth="1"/>
  </cols>
  <sheetData>
    <row r="1" spans="1:9" ht="15.75" thickBot="1" x14ac:dyDescent="0.3">
      <c r="A1" s="1"/>
      <c r="B1" s="1"/>
      <c r="C1" s="1"/>
      <c r="D1" s="1"/>
      <c r="E1" s="1"/>
      <c r="F1" s="1"/>
      <c r="G1" s="1"/>
      <c r="H1" s="1"/>
      <c r="I1" s="22" t="s">
        <v>117</v>
      </c>
    </row>
    <row r="2" spans="1:9" s="9" customFormat="1" ht="16.5" thickTop="1" thickBot="1" x14ac:dyDescent="0.3">
      <c r="A2" s="8"/>
      <c r="B2" s="8"/>
      <c r="C2" s="8"/>
      <c r="D2" s="8"/>
      <c r="E2" s="8"/>
      <c r="F2" s="8"/>
      <c r="G2" s="8"/>
      <c r="H2" s="8"/>
      <c r="I2" s="12"/>
    </row>
    <row r="3" spans="1:9" ht="15.75" thickTop="1" x14ac:dyDescent="0.25">
      <c r="A3" s="1"/>
      <c r="B3" s="17" t="s">
        <v>104</v>
      </c>
      <c r="C3" s="1"/>
      <c r="D3" s="1"/>
      <c r="E3" s="1"/>
      <c r="F3" s="1"/>
      <c r="G3" s="1"/>
      <c r="H3" s="1"/>
      <c r="I3" s="2"/>
    </row>
    <row r="4" spans="1:9" x14ac:dyDescent="0.25">
      <c r="A4" s="1"/>
      <c r="B4" s="1"/>
      <c r="C4" s="1"/>
      <c r="D4" s="1" t="s">
        <v>0</v>
      </c>
      <c r="E4" s="1"/>
      <c r="F4" s="1"/>
      <c r="G4" s="1"/>
      <c r="H4" s="1"/>
      <c r="I4" s="2"/>
    </row>
    <row r="5" spans="1:9" x14ac:dyDescent="0.25">
      <c r="A5" s="1"/>
      <c r="B5" s="1"/>
      <c r="C5" s="1"/>
      <c r="D5" s="1"/>
      <c r="E5" s="1" t="s">
        <v>105</v>
      </c>
      <c r="F5" s="1"/>
      <c r="G5" s="1"/>
      <c r="H5" s="1"/>
      <c r="I5" s="2">
        <v>0</v>
      </c>
    </row>
    <row r="6" spans="1:9" x14ac:dyDescent="0.25">
      <c r="A6" s="1"/>
      <c r="B6" s="1"/>
      <c r="C6" s="1"/>
      <c r="D6" s="1"/>
      <c r="E6" s="1" t="s">
        <v>1</v>
      </c>
      <c r="F6" s="1"/>
      <c r="G6" s="1"/>
      <c r="H6" s="1"/>
      <c r="I6" s="2"/>
    </row>
    <row r="7" spans="1:9" x14ac:dyDescent="0.25">
      <c r="A7" s="1"/>
      <c r="B7" s="1"/>
      <c r="C7" s="1"/>
      <c r="D7" s="1"/>
      <c r="E7" s="1" t="s">
        <v>2</v>
      </c>
      <c r="F7" s="1"/>
      <c r="G7" s="1"/>
      <c r="H7" s="1"/>
      <c r="I7" s="2">
        <v>3148</v>
      </c>
    </row>
    <row r="8" spans="1:9" x14ac:dyDescent="0.25">
      <c r="A8" s="1"/>
      <c r="B8" s="1"/>
      <c r="C8" s="1"/>
      <c r="D8" s="1"/>
      <c r="E8" s="1" t="s">
        <v>100</v>
      </c>
      <c r="F8" s="1"/>
      <c r="G8" s="1"/>
      <c r="H8" s="1"/>
      <c r="I8" s="2">
        <v>1200</v>
      </c>
    </row>
    <row r="9" spans="1:9" x14ac:dyDescent="0.25">
      <c r="A9" s="1"/>
      <c r="B9" s="1"/>
      <c r="C9" s="1"/>
      <c r="D9" s="1"/>
      <c r="E9" s="1" t="s">
        <v>3</v>
      </c>
      <c r="F9" s="1"/>
      <c r="G9" s="1"/>
      <c r="H9" s="1"/>
      <c r="I9" s="13">
        <v>65000</v>
      </c>
    </row>
    <row r="10" spans="1:9" x14ac:dyDescent="0.25">
      <c r="A10" s="1"/>
      <c r="B10" s="1"/>
      <c r="C10" s="1"/>
      <c r="D10" s="1"/>
      <c r="E10" s="1" t="s">
        <v>4</v>
      </c>
      <c r="F10" s="1"/>
      <c r="G10" s="1"/>
      <c r="H10" s="1"/>
      <c r="I10" s="2"/>
    </row>
    <row r="11" spans="1:9" x14ac:dyDescent="0.25">
      <c r="A11" s="1"/>
      <c r="B11" s="1"/>
      <c r="C11" s="1"/>
      <c r="D11" s="1"/>
      <c r="E11" s="1"/>
      <c r="F11" s="1" t="s">
        <v>101</v>
      </c>
      <c r="G11" s="1"/>
      <c r="H11" s="1"/>
      <c r="I11" s="2">
        <v>0</v>
      </c>
    </row>
    <row r="12" spans="1:9" ht="15.75" thickBot="1" x14ac:dyDescent="0.3">
      <c r="A12" s="1"/>
      <c r="B12" s="1"/>
      <c r="C12" s="1"/>
      <c r="D12" s="1"/>
      <c r="E12" s="1"/>
      <c r="F12" s="1" t="s">
        <v>5</v>
      </c>
      <c r="G12" s="1"/>
      <c r="H12" s="1"/>
      <c r="I12" s="3">
        <v>0</v>
      </c>
    </row>
    <row r="13" spans="1:9" ht="15.75" thickBot="1" x14ac:dyDescent="0.3">
      <c r="A13" s="1"/>
      <c r="B13" s="1"/>
      <c r="C13" s="1"/>
      <c r="D13" s="1"/>
      <c r="E13" s="1" t="s">
        <v>6</v>
      </c>
      <c r="F13" s="1"/>
      <c r="G13" s="1"/>
      <c r="H13" s="1"/>
      <c r="I13" s="2">
        <f>ROUND(SUM(I10:I12),5)</f>
        <v>0</v>
      </c>
    </row>
    <row r="14" spans="1:9" ht="15.75" thickBot="1" x14ac:dyDescent="0.3">
      <c r="A14" s="1"/>
      <c r="B14" s="1"/>
      <c r="C14" s="1"/>
      <c r="D14" s="1" t="s">
        <v>7</v>
      </c>
      <c r="E14" s="1"/>
      <c r="F14" s="1"/>
      <c r="G14" s="1"/>
      <c r="H14" s="1"/>
      <c r="I14" s="5">
        <f>ROUND(SUM(I4:I9)+SUM(I13:I13),5)</f>
        <v>69348</v>
      </c>
    </row>
    <row r="15" spans="1:9" x14ac:dyDescent="0.25">
      <c r="A15" s="1"/>
      <c r="B15" s="1"/>
      <c r="C15" s="1" t="s">
        <v>8</v>
      </c>
      <c r="D15" s="1"/>
      <c r="E15" s="1"/>
      <c r="F15" s="1"/>
      <c r="G15" s="1"/>
      <c r="H15" s="1"/>
      <c r="I15" s="2">
        <f>I14</f>
        <v>69348</v>
      </c>
    </row>
    <row r="16" spans="1:9" x14ac:dyDescent="0.25">
      <c r="A16" s="1"/>
      <c r="B16" s="1"/>
      <c r="C16" s="1"/>
      <c r="D16" s="1" t="s">
        <v>9</v>
      </c>
      <c r="E16" s="1"/>
      <c r="F16" s="1"/>
      <c r="G16" s="1"/>
      <c r="H16" s="1"/>
      <c r="I16" s="2"/>
    </row>
    <row r="17" spans="1:9" x14ac:dyDescent="0.25">
      <c r="A17" s="1"/>
      <c r="B17" s="1"/>
      <c r="C17" s="1"/>
      <c r="D17" s="1"/>
      <c r="E17" s="1" t="s">
        <v>10</v>
      </c>
      <c r="F17" s="1"/>
      <c r="G17" s="1"/>
      <c r="H17" s="1"/>
      <c r="I17" s="2"/>
    </row>
    <row r="18" spans="1:9" x14ac:dyDescent="0.25">
      <c r="A18" s="1"/>
      <c r="B18" s="1"/>
      <c r="C18" s="1"/>
      <c r="D18" s="1"/>
      <c r="E18" s="1"/>
      <c r="F18" s="1" t="s">
        <v>106</v>
      </c>
      <c r="G18" s="1"/>
      <c r="H18" s="1"/>
      <c r="I18" s="2">
        <v>700</v>
      </c>
    </row>
    <row r="19" spans="1:9" x14ac:dyDescent="0.25">
      <c r="A19" s="1"/>
      <c r="B19" s="1"/>
      <c r="C19" s="1"/>
      <c r="D19" s="1"/>
      <c r="E19" s="1"/>
      <c r="F19" s="1" t="s">
        <v>11</v>
      </c>
      <c r="G19" s="1"/>
      <c r="H19" s="1"/>
      <c r="I19" s="2"/>
    </row>
    <row r="20" spans="1:9" x14ac:dyDescent="0.25">
      <c r="A20" s="1"/>
      <c r="B20" s="1"/>
      <c r="C20" s="1"/>
      <c r="D20" s="1"/>
      <c r="E20" s="1"/>
      <c r="F20" s="1"/>
      <c r="G20" s="1" t="s">
        <v>12</v>
      </c>
      <c r="H20" s="1"/>
      <c r="I20" s="2">
        <v>200</v>
      </c>
    </row>
    <row r="21" spans="1:9" x14ac:dyDescent="0.25">
      <c r="A21" s="1"/>
      <c r="B21" s="1"/>
      <c r="C21" s="1"/>
      <c r="D21" s="1"/>
      <c r="E21" s="1"/>
      <c r="F21" s="1"/>
      <c r="G21" s="1" t="s">
        <v>107</v>
      </c>
      <c r="H21" s="1"/>
      <c r="I21" s="2">
        <v>360</v>
      </c>
    </row>
    <row r="22" spans="1:9" x14ac:dyDescent="0.25">
      <c r="A22" s="1"/>
      <c r="B22" s="1"/>
      <c r="C22" s="1"/>
      <c r="D22" s="1"/>
      <c r="E22" s="1"/>
      <c r="F22" s="1"/>
      <c r="G22" s="1" t="s">
        <v>108</v>
      </c>
      <c r="H22" s="1"/>
      <c r="I22" s="2">
        <v>1000</v>
      </c>
    </row>
    <row r="23" spans="1:9" ht="15.75" thickBot="1" x14ac:dyDescent="0.3">
      <c r="A23" s="1"/>
      <c r="B23" s="1"/>
      <c r="C23" s="1"/>
      <c r="D23" s="1"/>
      <c r="E23" s="1"/>
      <c r="F23" s="1"/>
      <c r="G23" s="1" t="s">
        <v>13</v>
      </c>
      <c r="H23" s="1"/>
      <c r="I23" s="3">
        <v>1000</v>
      </c>
    </row>
    <row r="24" spans="1:9" x14ac:dyDescent="0.25">
      <c r="A24" s="1"/>
      <c r="B24" s="1"/>
      <c r="C24" s="1"/>
      <c r="D24" s="1"/>
      <c r="E24" s="1"/>
      <c r="F24" s="1" t="s">
        <v>97</v>
      </c>
      <c r="G24" s="1"/>
      <c r="H24" s="1"/>
      <c r="I24" s="2">
        <f>ROUND(SUM(I19:I23),5)</f>
        <v>2560</v>
      </c>
    </row>
    <row r="25" spans="1:9" x14ac:dyDescent="0.25">
      <c r="A25" s="1"/>
      <c r="B25" s="1"/>
      <c r="C25" s="1"/>
      <c r="D25" s="1"/>
      <c r="E25" s="1"/>
      <c r="F25" s="1" t="s">
        <v>14</v>
      </c>
      <c r="G25" s="1"/>
      <c r="H25" s="1"/>
      <c r="I25" s="2">
        <v>250</v>
      </c>
    </row>
    <row r="26" spans="1:9" x14ac:dyDescent="0.25">
      <c r="A26" s="1"/>
      <c r="B26" s="1"/>
      <c r="C26" s="1"/>
      <c r="D26" s="1"/>
      <c r="E26" s="1"/>
      <c r="F26" s="1" t="s">
        <v>15</v>
      </c>
      <c r="G26" s="1"/>
      <c r="H26" s="1"/>
      <c r="I26" s="2">
        <v>1508</v>
      </c>
    </row>
    <row r="27" spans="1:9" x14ac:dyDescent="0.25">
      <c r="A27" s="1"/>
      <c r="B27" s="1"/>
      <c r="C27" s="1"/>
      <c r="D27" s="1"/>
      <c r="E27" s="1"/>
      <c r="F27" s="1" t="s">
        <v>109</v>
      </c>
      <c r="G27" s="1"/>
      <c r="H27" s="1"/>
      <c r="I27" s="2">
        <v>1200</v>
      </c>
    </row>
    <row r="28" spans="1:9" x14ac:dyDescent="0.25">
      <c r="A28" s="1"/>
      <c r="B28" s="1"/>
      <c r="C28" s="1"/>
      <c r="D28" s="1"/>
      <c r="E28" s="1"/>
      <c r="F28" s="1" t="s">
        <v>16</v>
      </c>
      <c r="G28" s="1"/>
      <c r="H28" s="1"/>
      <c r="I28" s="2">
        <v>40</v>
      </c>
    </row>
    <row r="29" spans="1:9" ht="15.75" thickBot="1" x14ac:dyDescent="0.3">
      <c r="A29" s="1"/>
      <c r="B29" s="1"/>
      <c r="C29" s="1"/>
      <c r="D29" s="1"/>
      <c r="E29" s="1"/>
      <c r="F29" s="1" t="s">
        <v>17</v>
      </c>
      <c r="G29" s="1"/>
      <c r="H29" s="1"/>
      <c r="I29" s="3">
        <v>300</v>
      </c>
    </row>
    <row r="30" spans="1:9" x14ac:dyDescent="0.25">
      <c r="A30" s="1"/>
      <c r="B30" s="1"/>
      <c r="C30" s="1"/>
      <c r="D30" s="1"/>
      <c r="E30" s="1" t="s">
        <v>18</v>
      </c>
      <c r="F30" s="1"/>
      <c r="G30" s="1"/>
      <c r="H30" s="1"/>
      <c r="I30" s="2">
        <f>ROUND(SUM(I17:I18)+SUM(I24:I29),5)</f>
        <v>6558</v>
      </c>
    </row>
    <row r="31" spans="1:9" x14ac:dyDescent="0.25">
      <c r="A31" s="1"/>
      <c r="B31" s="1"/>
      <c r="C31" s="1"/>
      <c r="D31" s="1"/>
      <c r="E31" s="1" t="s">
        <v>19</v>
      </c>
      <c r="F31" s="1"/>
      <c r="G31" s="1"/>
      <c r="H31" s="1"/>
      <c r="I31" s="2"/>
    </row>
    <row r="32" spans="1:9" x14ac:dyDescent="0.25">
      <c r="A32" s="1"/>
      <c r="B32" s="1"/>
      <c r="C32" s="1"/>
      <c r="D32" s="1"/>
      <c r="E32" s="1"/>
      <c r="F32" s="1" t="s">
        <v>89</v>
      </c>
      <c r="G32" s="1"/>
      <c r="H32" s="1"/>
      <c r="I32" s="2">
        <v>1339</v>
      </c>
    </row>
    <row r="33" spans="1:9" x14ac:dyDescent="0.25">
      <c r="A33" s="1"/>
      <c r="B33" s="1"/>
      <c r="C33" s="1"/>
      <c r="D33" s="1"/>
      <c r="E33" s="1"/>
      <c r="F33" s="1" t="s">
        <v>90</v>
      </c>
      <c r="G33" s="1"/>
      <c r="H33" s="1"/>
      <c r="I33" s="2">
        <v>4946</v>
      </c>
    </row>
    <row r="34" spans="1:9" x14ac:dyDescent="0.25">
      <c r="A34" s="1"/>
      <c r="B34" s="1"/>
      <c r="C34" s="1"/>
      <c r="D34" s="1"/>
      <c r="E34" s="1"/>
      <c r="F34" s="1" t="s">
        <v>91</v>
      </c>
      <c r="G34" s="1"/>
      <c r="H34" s="1"/>
      <c r="I34" s="2">
        <v>17857</v>
      </c>
    </row>
    <row r="35" spans="1:9" ht="15.75" thickBot="1" x14ac:dyDescent="0.3">
      <c r="A35" s="1"/>
      <c r="B35" s="1"/>
      <c r="C35" s="1"/>
      <c r="D35" s="1"/>
      <c r="E35" s="1"/>
      <c r="F35" s="1" t="s">
        <v>88</v>
      </c>
      <c r="G35" s="1"/>
      <c r="H35" s="1"/>
      <c r="I35" s="3">
        <v>-6000</v>
      </c>
    </row>
    <row r="36" spans="1:9" x14ac:dyDescent="0.25">
      <c r="A36" s="1"/>
      <c r="B36" s="1"/>
      <c r="C36" s="1"/>
      <c r="D36" s="1"/>
      <c r="E36" s="1" t="s">
        <v>20</v>
      </c>
      <c r="F36" s="1"/>
      <c r="G36" s="1"/>
      <c r="H36" s="1"/>
      <c r="I36" s="2">
        <f>ROUND(SUM(I31:I35),5)</f>
        <v>18142</v>
      </c>
    </row>
    <row r="37" spans="1:9" x14ac:dyDescent="0.25">
      <c r="A37" s="1"/>
      <c r="B37" s="1"/>
      <c r="C37" s="1"/>
      <c r="D37" s="1"/>
      <c r="E37" s="1" t="s">
        <v>21</v>
      </c>
      <c r="F37" s="1"/>
      <c r="G37" s="1"/>
      <c r="H37" s="1"/>
      <c r="I37" s="2"/>
    </row>
    <row r="38" spans="1:9" x14ac:dyDescent="0.25">
      <c r="A38" s="1"/>
      <c r="B38" s="1"/>
      <c r="C38" s="1"/>
      <c r="D38" s="1"/>
      <c r="E38" s="1"/>
      <c r="F38" s="1" t="s">
        <v>22</v>
      </c>
      <c r="G38" s="1"/>
      <c r="H38" s="1"/>
      <c r="I38" s="2">
        <v>870</v>
      </c>
    </row>
    <row r="39" spans="1:9" x14ac:dyDescent="0.25">
      <c r="A39" s="1"/>
      <c r="B39" s="1"/>
      <c r="C39" s="1"/>
      <c r="D39" s="1"/>
      <c r="E39" s="1"/>
      <c r="F39" s="1" t="s">
        <v>23</v>
      </c>
      <c r="G39" s="1"/>
      <c r="H39" s="1"/>
      <c r="I39" s="2">
        <v>100</v>
      </c>
    </row>
    <row r="40" spans="1:9" x14ac:dyDescent="0.25">
      <c r="A40" s="1"/>
      <c r="B40" s="1"/>
      <c r="C40" s="1"/>
      <c r="D40" s="1"/>
      <c r="E40" s="1"/>
      <c r="F40" s="1" t="s">
        <v>110</v>
      </c>
      <c r="G40" s="1"/>
      <c r="H40" s="1"/>
      <c r="I40" s="2">
        <v>300</v>
      </c>
    </row>
    <row r="41" spans="1:9" ht="15.75" thickBot="1" x14ac:dyDescent="0.3">
      <c r="A41" s="1"/>
      <c r="B41" s="1"/>
      <c r="C41" s="1"/>
      <c r="D41" s="1"/>
      <c r="E41" s="1"/>
      <c r="F41" s="1" t="s">
        <v>24</v>
      </c>
      <c r="G41" s="1"/>
      <c r="H41" s="1"/>
      <c r="I41" s="3">
        <v>150</v>
      </c>
    </row>
    <row r="42" spans="1:9" x14ac:dyDescent="0.25">
      <c r="A42" s="1"/>
      <c r="B42" s="1"/>
      <c r="C42" s="1"/>
      <c r="D42" s="1"/>
      <c r="E42" s="1" t="s">
        <v>25</v>
      </c>
      <c r="F42" s="1"/>
      <c r="G42" s="1"/>
      <c r="H42" s="1"/>
      <c r="I42" s="2">
        <f>ROUND(SUM(I37:I41),5)</f>
        <v>1420</v>
      </c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2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2">
        <v>0</v>
      </c>
    </row>
    <row r="45" spans="1:9" ht="15.75" thickBot="1" x14ac:dyDescent="0.3">
      <c r="A45" s="1"/>
      <c r="B45" s="1"/>
      <c r="C45" s="1"/>
      <c r="D45" s="1"/>
      <c r="E45" s="1"/>
      <c r="F45" s="1" t="s">
        <v>26</v>
      </c>
      <c r="G45" s="1"/>
      <c r="H45" s="1"/>
      <c r="I45" s="3">
        <v>3250</v>
      </c>
    </row>
    <row r="46" spans="1:9" x14ac:dyDescent="0.25">
      <c r="A46" s="1"/>
      <c r="B46" s="1"/>
      <c r="C46" s="1"/>
      <c r="D46" s="1"/>
      <c r="E46" s="1" t="s">
        <v>27</v>
      </c>
      <c r="F46" s="1"/>
      <c r="G46" s="1"/>
      <c r="H46" s="1"/>
      <c r="I46" s="2">
        <f>ROUND(SUM(I43:I45),5)</f>
        <v>3250</v>
      </c>
    </row>
    <row r="47" spans="1:9" x14ac:dyDescent="0.25">
      <c r="A47" s="1"/>
      <c r="B47" s="1"/>
      <c r="C47" s="1"/>
      <c r="D47" s="1"/>
      <c r="E47" s="1" t="s">
        <v>28</v>
      </c>
      <c r="F47" s="1"/>
      <c r="G47" s="1"/>
      <c r="H47" s="1"/>
      <c r="I47" s="2"/>
    </row>
    <row r="48" spans="1:9" x14ac:dyDescent="0.25">
      <c r="A48" s="1"/>
      <c r="B48" s="1"/>
      <c r="C48" s="1"/>
      <c r="D48" s="1"/>
      <c r="E48" s="1"/>
      <c r="F48" s="1" t="s">
        <v>29</v>
      </c>
      <c r="G48" s="1"/>
      <c r="H48" s="1"/>
      <c r="I48" s="2">
        <v>100</v>
      </c>
    </row>
    <row r="49" spans="1:9" x14ac:dyDescent="0.25">
      <c r="A49" s="1"/>
      <c r="B49" s="1"/>
      <c r="C49" s="1"/>
      <c r="D49" s="1"/>
      <c r="E49" s="1"/>
      <c r="F49" s="1" t="s">
        <v>30</v>
      </c>
      <c r="G49" s="1"/>
      <c r="H49" s="1"/>
      <c r="I49" s="2">
        <v>0</v>
      </c>
    </row>
    <row r="50" spans="1:9" ht="15.75" thickBot="1" x14ac:dyDescent="0.3">
      <c r="A50" s="1"/>
      <c r="B50" s="1"/>
      <c r="C50" s="1"/>
      <c r="D50" s="1"/>
      <c r="E50" s="1"/>
      <c r="F50" s="1" t="s">
        <v>17</v>
      </c>
      <c r="G50" s="1"/>
      <c r="H50" s="1"/>
      <c r="I50" s="3">
        <v>500</v>
      </c>
    </row>
    <row r="51" spans="1:9" x14ac:dyDescent="0.25">
      <c r="A51" s="1"/>
      <c r="B51" s="1"/>
      <c r="C51" s="1"/>
      <c r="D51" s="1"/>
      <c r="E51" s="1" t="s">
        <v>31</v>
      </c>
      <c r="F51" s="1"/>
      <c r="G51" s="1"/>
      <c r="H51" s="1"/>
      <c r="I51" s="2">
        <f>ROUND(SUM(I47:I50),5)</f>
        <v>600</v>
      </c>
    </row>
    <row r="52" spans="1:9" x14ac:dyDescent="0.25">
      <c r="A52" s="1"/>
      <c r="B52" s="1"/>
      <c r="C52" s="1"/>
      <c r="D52" s="1"/>
      <c r="E52" s="1" t="s">
        <v>32</v>
      </c>
      <c r="F52" s="1"/>
      <c r="G52" s="1"/>
      <c r="H52" s="1"/>
      <c r="I52" s="2">
        <v>0</v>
      </c>
    </row>
    <row r="53" spans="1:9" x14ac:dyDescent="0.25">
      <c r="A53" s="1"/>
      <c r="B53" s="1"/>
      <c r="C53" s="1"/>
      <c r="D53" s="1"/>
      <c r="E53" s="1" t="s">
        <v>33</v>
      </c>
      <c r="F53" s="1"/>
      <c r="G53" s="1"/>
      <c r="H53" s="1"/>
      <c r="I53" s="2"/>
    </row>
    <row r="54" spans="1:9" x14ac:dyDescent="0.25">
      <c r="A54" s="1"/>
      <c r="B54" s="1"/>
      <c r="C54" s="1"/>
      <c r="D54" s="1"/>
      <c r="E54" s="1"/>
      <c r="F54" s="1" t="s">
        <v>111</v>
      </c>
      <c r="G54" s="1"/>
      <c r="H54" s="1"/>
      <c r="I54" s="2">
        <v>5515</v>
      </c>
    </row>
    <row r="55" spans="1:9" x14ac:dyDescent="0.25">
      <c r="A55" s="1"/>
      <c r="B55" s="1"/>
      <c r="C55" s="1"/>
      <c r="D55" s="1"/>
      <c r="E55" s="1"/>
      <c r="F55" s="1" t="s">
        <v>34</v>
      </c>
      <c r="G55" s="1"/>
      <c r="H55" s="1"/>
      <c r="I55" s="2">
        <v>2500</v>
      </c>
    </row>
    <row r="56" spans="1:9" ht="15.75" thickBot="1" x14ac:dyDescent="0.3">
      <c r="A56" s="1"/>
      <c r="B56" s="1"/>
      <c r="C56" s="1"/>
      <c r="D56" s="1"/>
      <c r="E56" s="1"/>
      <c r="F56" s="1" t="s">
        <v>35</v>
      </c>
      <c r="G56" s="1"/>
      <c r="H56" s="1"/>
      <c r="I56" s="3">
        <v>400</v>
      </c>
    </row>
    <row r="57" spans="1:9" x14ac:dyDescent="0.25">
      <c r="A57" s="1"/>
      <c r="B57" s="1"/>
      <c r="C57" s="1"/>
      <c r="D57" s="1"/>
      <c r="E57" s="1" t="s">
        <v>36</v>
      </c>
      <c r="F57" s="1"/>
      <c r="G57" s="1"/>
      <c r="H57" s="1"/>
      <c r="I57" s="2">
        <f>ROUND(SUM(I53:I56),5)</f>
        <v>8415</v>
      </c>
    </row>
    <row r="58" spans="1:9" x14ac:dyDescent="0.25">
      <c r="A58" s="1"/>
      <c r="B58" s="1"/>
      <c r="C58" s="1"/>
      <c r="D58" s="1"/>
      <c r="E58" s="1" t="s">
        <v>37</v>
      </c>
      <c r="F58" s="1"/>
      <c r="G58" s="1"/>
      <c r="H58" s="1"/>
      <c r="I58" s="2">
        <v>1500</v>
      </c>
    </row>
    <row r="59" spans="1:9" x14ac:dyDescent="0.25">
      <c r="A59" s="1"/>
      <c r="B59" s="1"/>
      <c r="C59" s="1"/>
      <c r="D59" s="1"/>
      <c r="E59" s="1" t="s">
        <v>38</v>
      </c>
      <c r="F59" s="1"/>
      <c r="G59" s="1"/>
      <c r="H59" s="1"/>
      <c r="I59" s="2"/>
    </row>
    <row r="60" spans="1:9" x14ac:dyDescent="0.25">
      <c r="A60" s="1"/>
      <c r="B60" s="1"/>
      <c r="C60" s="1"/>
      <c r="D60" s="1"/>
      <c r="E60" s="1"/>
      <c r="F60" s="1" t="s">
        <v>39</v>
      </c>
      <c r="G60" s="1"/>
      <c r="H60" s="1"/>
      <c r="I60" s="2">
        <v>350</v>
      </c>
    </row>
    <row r="61" spans="1:9" ht="15.75" thickBot="1" x14ac:dyDescent="0.3">
      <c r="A61" s="1"/>
      <c r="B61" s="1"/>
      <c r="C61" s="1"/>
      <c r="D61" s="1"/>
      <c r="E61" s="1"/>
      <c r="F61" s="1" t="s">
        <v>40</v>
      </c>
      <c r="G61" s="1"/>
      <c r="H61" s="1"/>
      <c r="I61" s="3">
        <v>1000</v>
      </c>
    </row>
    <row r="62" spans="1:9" x14ac:dyDescent="0.25">
      <c r="A62" s="1"/>
      <c r="B62" s="1"/>
      <c r="C62" s="1"/>
      <c r="D62" s="1"/>
      <c r="E62" s="1" t="s">
        <v>41</v>
      </c>
      <c r="F62" s="1"/>
      <c r="G62" s="1"/>
      <c r="H62" s="1"/>
      <c r="I62" s="2">
        <f>ROUND(SUM(I59:I61),5)</f>
        <v>1350</v>
      </c>
    </row>
    <row r="63" spans="1:9" x14ac:dyDescent="0.25">
      <c r="A63" s="1"/>
      <c r="B63" s="1"/>
      <c r="C63" s="1"/>
      <c r="D63" s="1"/>
      <c r="E63" s="1" t="s">
        <v>118</v>
      </c>
      <c r="F63" s="1"/>
      <c r="G63" s="1"/>
      <c r="H63" s="1"/>
      <c r="I63" s="2"/>
    </row>
    <row r="64" spans="1:9" x14ac:dyDescent="0.25">
      <c r="A64" s="1"/>
      <c r="B64" s="1"/>
      <c r="C64" s="1"/>
      <c r="D64" s="1"/>
      <c r="E64" s="1"/>
      <c r="F64" s="1" t="s">
        <v>42</v>
      </c>
      <c r="G64" s="1"/>
      <c r="H64" s="1"/>
      <c r="I64" s="2">
        <v>730</v>
      </c>
    </row>
    <row r="65" spans="1:9" x14ac:dyDescent="0.25">
      <c r="A65" s="1"/>
      <c r="B65" s="1"/>
      <c r="C65" s="1"/>
      <c r="D65" s="1"/>
      <c r="E65" s="1"/>
      <c r="F65" s="1" t="s">
        <v>43</v>
      </c>
      <c r="G65" s="1"/>
      <c r="H65" s="1"/>
      <c r="I65" s="2">
        <v>2200</v>
      </c>
    </row>
    <row r="66" spans="1:9" x14ac:dyDescent="0.25">
      <c r="A66" s="1"/>
      <c r="B66" s="1"/>
      <c r="C66" s="1"/>
      <c r="D66" s="1"/>
      <c r="E66" s="1"/>
      <c r="F66" s="1" t="s">
        <v>44</v>
      </c>
      <c r="G66" s="1"/>
      <c r="H66" s="1"/>
      <c r="I66" s="2">
        <v>1155</v>
      </c>
    </row>
    <row r="67" spans="1:9" ht="15.75" thickBot="1" x14ac:dyDescent="0.3">
      <c r="A67" s="1"/>
      <c r="B67" s="1"/>
      <c r="C67" s="1"/>
      <c r="D67" s="1"/>
      <c r="E67" s="1"/>
      <c r="F67" s="1" t="s">
        <v>45</v>
      </c>
      <c r="G67" s="1"/>
      <c r="H67" s="1"/>
      <c r="I67" s="3">
        <v>730</v>
      </c>
    </row>
    <row r="68" spans="1:9" x14ac:dyDescent="0.25">
      <c r="A68" s="1"/>
      <c r="B68" s="1"/>
      <c r="C68" s="1"/>
      <c r="D68" s="1"/>
      <c r="E68" s="1" t="s">
        <v>46</v>
      </c>
      <c r="F68" s="1"/>
      <c r="G68" s="1"/>
      <c r="H68" s="1"/>
      <c r="I68" s="2">
        <f>ROUND(SUM(I63:I67),5)</f>
        <v>4815</v>
      </c>
    </row>
    <row r="69" spans="1:9" x14ac:dyDescent="0.25">
      <c r="A69" s="1"/>
      <c r="B69" s="1"/>
      <c r="C69" s="1"/>
      <c r="D69" s="1"/>
      <c r="E69" s="1" t="s">
        <v>47</v>
      </c>
      <c r="F69" s="1"/>
      <c r="G69" s="1"/>
      <c r="H69" s="1"/>
      <c r="I69" s="2"/>
    </row>
    <row r="70" spans="1:9" x14ac:dyDescent="0.25">
      <c r="A70" s="1"/>
      <c r="B70" s="1"/>
      <c r="C70" s="1"/>
      <c r="D70" s="1"/>
      <c r="E70" s="1"/>
      <c r="F70" s="1" t="s">
        <v>48</v>
      </c>
      <c r="G70" s="1"/>
      <c r="H70" s="1"/>
      <c r="I70" s="2">
        <v>0</v>
      </c>
    </row>
    <row r="71" spans="1:9" ht="15.75" thickBot="1" x14ac:dyDescent="0.3">
      <c r="A71" s="1"/>
      <c r="B71" s="1"/>
      <c r="C71" s="1"/>
      <c r="D71" s="1"/>
      <c r="E71" s="1"/>
      <c r="F71" s="1" t="s">
        <v>92</v>
      </c>
      <c r="G71" s="1"/>
      <c r="H71" s="1"/>
      <c r="I71" s="3">
        <v>0</v>
      </c>
    </row>
    <row r="72" spans="1:9" x14ac:dyDescent="0.25">
      <c r="A72" s="1"/>
      <c r="B72" s="1"/>
      <c r="C72" s="1"/>
      <c r="D72" s="1"/>
      <c r="E72" s="1" t="s">
        <v>49</v>
      </c>
      <c r="F72" s="1"/>
      <c r="G72" s="1"/>
      <c r="H72" s="1"/>
      <c r="I72" s="2">
        <f>ROUND(SUM(I69:I71),5)</f>
        <v>0</v>
      </c>
    </row>
    <row r="73" spans="1:9" x14ac:dyDescent="0.25">
      <c r="A73" s="1"/>
      <c r="B73" s="1"/>
      <c r="C73" s="1"/>
      <c r="D73" s="1"/>
      <c r="E73" s="1" t="s">
        <v>50</v>
      </c>
      <c r="F73" s="1"/>
      <c r="G73" s="1"/>
      <c r="H73" s="1"/>
      <c r="I73" s="2"/>
    </row>
    <row r="74" spans="1:9" x14ac:dyDescent="0.25">
      <c r="A74" s="1"/>
      <c r="B74" s="1"/>
      <c r="C74" s="1"/>
      <c r="D74" s="1"/>
      <c r="E74" s="1"/>
      <c r="F74" s="1" t="s">
        <v>51</v>
      </c>
      <c r="G74" s="1"/>
      <c r="H74" s="1"/>
      <c r="I74" s="2">
        <v>1700</v>
      </c>
    </row>
    <row r="75" spans="1:9" x14ac:dyDescent="0.25">
      <c r="A75" s="1"/>
      <c r="B75" s="1"/>
      <c r="C75" s="1"/>
      <c r="D75" s="1"/>
      <c r="E75" s="1"/>
      <c r="F75" s="1" t="s">
        <v>52</v>
      </c>
      <c r="G75" s="1"/>
      <c r="H75" s="1"/>
      <c r="I75" s="2">
        <v>3000</v>
      </c>
    </row>
    <row r="76" spans="1:9" x14ac:dyDescent="0.25">
      <c r="A76" s="1"/>
      <c r="B76" s="1"/>
      <c r="C76" s="1"/>
      <c r="D76" s="1"/>
      <c r="E76" s="1"/>
      <c r="F76" s="1" t="s">
        <v>53</v>
      </c>
      <c r="G76" s="1"/>
      <c r="H76" s="1"/>
      <c r="I76" s="2">
        <v>1000</v>
      </c>
    </row>
    <row r="77" spans="1:9" x14ac:dyDescent="0.25">
      <c r="A77" s="1"/>
      <c r="B77" s="1"/>
      <c r="C77" s="1"/>
      <c r="D77" s="1"/>
      <c r="E77" s="1"/>
      <c r="F77" s="1" t="s">
        <v>54</v>
      </c>
      <c r="G77" s="1"/>
      <c r="H77" s="1"/>
      <c r="I77" s="2">
        <v>2500</v>
      </c>
    </row>
    <row r="78" spans="1:9" x14ac:dyDescent="0.25">
      <c r="A78" s="1"/>
      <c r="B78" s="1"/>
      <c r="C78" s="1"/>
      <c r="D78" s="1"/>
      <c r="E78" s="1"/>
      <c r="F78" s="1" t="s">
        <v>55</v>
      </c>
      <c r="G78" s="1"/>
      <c r="H78" s="1"/>
      <c r="I78" s="2">
        <v>5500</v>
      </c>
    </row>
    <row r="79" spans="1:9" x14ac:dyDescent="0.25">
      <c r="A79" s="1"/>
      <c r="B79" s="1"/>
      <c r="C79" s="1"/>
      <c r="D79" s="1"/>
      <c r="E79" s="1"/>
      <c r="F79" s="1" t="s">
        <v>56</v>
      </c>
      <c r="G79" s="1"/>
      <c r="H79" s="1"/>
      <c r="I79" s="2">
        <v>475</v>
      </c>
    </row>
    <row r="80" spans="1:9" x14ac:dyDescent="0.25">
      <c r="A80" s="1"/>
      <c r="B80" s="1"/>
      <c r="C80" s="1"/>
      <c r="D80" s="1"/>
      <c r="E80" s="1"/>
      <c r="F80" s="1" t="s">
        <v>95</v>
      </c>
      <c r="G80" s="1"/>
      <c r="H80" s="1"/>
      <c r="I80" s="2">
        <v>6092</v>
      </c>
    </row>
    <row r="81" spans="1:9" x14ac:dyDescent="0.25">
      <c r="A81" s="1"/>
      <c r="B81" s="1"/>
      <c r="C81" s="1"/>
      <c r="D81" s="1"/>
      <c r="E81" s="1"/>
      <c r="F81" s="1" t="s">
        <v>57</v>
      </c>
      <c r="G81" s="1"/>
      <c r="H81" s="1"/>
      <c r="I81" s="2">
        <v>500</v>
      </c>
    </row>
    <row r="82" spans="1:9" x14ac:dyDescent="0.25">
      <c r="A82" s="1"/>
      <c r="B82" s="1"/>
      <c r="C82" s="1"/>
      <c r="D82" s="1"/>
      <c r="E82" s="1"/>
      <c r="F82" s="1" t="s">
        <v>119</v>
      </c>
      <c r="G82" s="1"/>
      <c r="H82" s="1"/>
      <c r="I82" s="2">
        <v>300</v>
      </c>
    </row>
    <row r="83" spans="1:9" x14ac:dyDescent="0.25">
      <c r="A83" s="1"/>
      <c r="B83" s="1"/>
      <c r="C83" s="1"/>
      <c r="D83" s="1"/>
      <c r="E83" s="1"/>
      <c r="F83" s="1" t="s">
        <v>58</v>
      </c>
      <c r="G83" s="1"/>
      <c r="H83" s="1"/>
      <c r="I83" s="2">
        <v>1500</v>
      </c>
    </row>
    <row r="84" spans="1:9" ht="15.75" thickBot="1" x14ac:dyDescent="0.3">
      <c r="A84" s="1"/>
      <c r="B84" s="1"/>
      <c r="C84" s="1"/>
      <c r="D84" s="1"/>
      <c r="E84" s="1"/>
      <c r="F84" s="1" t="s">
        <v>59</v>
      </c>
      <c r="G84" s="1"/>
      <c r="H84" s="1"/>
      <c r="I84" s="3">
        <v>0</v>
      </c>
    </row>
    <row r="85" spans="1:9" x14ac:dyDescent="0.25">
      <c r="A85" s="1"/>
      <c r="B85" s="1"/>
      <c r="C85" s="1"/>
      <c r="D85" s="1"/>
      <c r="E85" s="1" t="s">
        <v>60</v>
      </c>
      <c r="F85" s="1"/>
      <c r="G85" s="1"/>
      <c r="H85" s="1"/>
      <c r="I85" s="2">
        <f>ROUND(SUM(I73:I84),5)</f>
        <v>22567</v>
      </c>
    </row>
    <row r="86" spans="1:9" x14ac:dyDescent="0.25">
      <c r="A86" s="1"/>
      <c r="B86" s="1"/>
      <c r="C86" s="1"/>
      <c r="D86" s="1"/>
      <c r="E86" s="1" t="s">
        <v>61</v>
      </c>
      <c r="F86" s="1"/>
      <c r="G86" s="1"/>
      <c r="H86" s="1"/>
      <c r="I86" s="2"/>
    </row>
    <row r="87" spans="1:9" x14ac:dyDescent="0.25">
      <c r="A87" s="1"/>
      <c r="B87" s="1"/>
      <c r="C87" s="1"/>
      <c r="D87" s="1"/>
      <c r="E87" s="1"/>
      <c r="F87" s="1" t="s">
        <v>62</v>
      </c>
      <c r="G87" s="1"/>
      <c r="H87" s="1"/>
      <c r="I87" s="2">
        <v>300</v>
      </c>
    </row>
    <row r="88" spans="1:9" x14ac:dyDescent="0.25">
      <c r="A88" s="1"/>
      <c r="B88" s="1"/>
      <c r="C88" s="1"/>
      <c r="D88" s="1"/>
      <c r="E88" s="1"/>
      <c r="F88" s="1" t="s">
        <v>63</v>
      </c>
      <c r="G88" s="1"/>
      <c r="H88" s="1"/>
      <c r="I88" s="2"/>
    </row>
    <row r="89" spans="1:9" x14ac:dyDescent="0.25">
      <c r="A89" s="1"/>
      <c r="B89" s="1"/>
      <c r="C89" s="1"/>
      <c r="D89" s="1"/>
      <c r="E89" s="1"/>
      <c r="F89" s="1"/>
      <c r="G89" s="1" t="s">
        <v>64</v>
      </c>
      <c r="H89" s="1"/>
      <c r="I89" s="2"/>
    </row>
    <row r="90" spans="1:9" x14ac:dyDescent="0.25">
      <c r="A90" s="1"/>
      <c r="B90" s="1"/>
      <c r="C90" s="1"/>
      <c r="D90" s="1"/>
      <c r="E90" s="1"/>
      <c r="F90" s="1"/>
      <c r="G90" s="1"/>
      <c r="H90" s="1" t="s">
        <v>65</v>
      </c>
      <c r="I90" s="2">
        <v>36</v>
      </c>
    </row>
    <row r="91" spans="1:9" x14ac:dyDescent="0.25">
      <c r="A91" s="1"/>
      <c r="B91" s="1"/>
      <c r="C91" s="1"/>
      <c r="D91" s="1"/>
      <c r="E91" s="1"/>
      <c r="F91" s="1"/>
      <c r="G91" s="1"/>
      <c r="H91" s="1" t="s">
        <v>66</v>
      </c>
      <c r="I91" s="2">
        <v>45</v>
      </c>
    </row>
    <row r="92" spans="1:9" x14ac:dyDescent="0.25">
      <c r="A92" s="1"/>
      <c r="B92" s="1"/>
      <c r="C92" s="1"/>
      <c r="D92" s="1"/>
      <c r="E92" s="1"/>
      <c r="F92" s="1"/>
      <c r="G92" s="1"/>
      <c r="H92" s="1" t="s">
        <v>67</v>
      </c>
      <c r="I92" s="2">
        <v>100</v>
      </c>
    </row>
    <row r="93" spans="1:9" x14ac:dyDescent="0.25">
      <c r="A93" s="1"/>
      <c r="B93" s="1"/>
      <c r="C93" s="1"/>
      <c r="D93" s="1"/>
      <c r="E93" s="1"/>
      <c r="F93" s="1"/>
      <c r="G93" s="1"/>
      <c r="H93" s="1" t="s">
        <v>68</v>
      </c>
      <c r="I93" s="2">
        <v>175</v>
      </c>
    </row>
    <row r="94" spans="1:9" x14ac:dyDescent="0.25">
      <c r="A94" s="1"/>
      <c r="B94" s="1"/>
      <c r="C94" s="1"/>
      <c r="D94" s="1"/>
      <c r="E94" s="1"/>
      <c r="F94" s="1"/>
      <c r="G94" s="1"/>
      <c r="H94" s="1" t="s">
        <v>69</v>
      </c>
      <c r="I94" s="2">
        <v>75</v>
      </c>
    </row>
    <row r="95" spans="1:9" ht="15.75" thickBot="1" x14ac:dyDescent="0.3">
      <c r="A95" s="1"/>
      <c r="B95" s="1"/>
      <c r="C95" s="1"/>
      <c r="D95" s="1"/>
      <c r="E95" s="1"/>
      <c r="F95" s="1"/>
      <c r="G95" s="1"/>
      <c r="H95" s="1" t="s">
        <v>102</v>
      </c>
      <c r="I95" s="4">
        <v>0</v>
      </c>
    </row>
    <row r="96" spans="1:9" ht="15.75" thickBot="1" x14ac:dyDescent="0.3">
      <c r="A96" s="1"/>
      <c r="B96" s="1"/>
      <c r="C96" s="1"/>
      <c r="D96" s="1"/>
      <c r="E96" s="1"/>
      <c r="F96" s="1"/>
      <c r="G96" s="1" t="s">
        <v>70</v>
      </c>
      <c r="H96" s="1"/>
      <c r="I96" s="5">
        <f>ROUND(SUM(I89:I95),5)</f>
        <v>431</v>
      </c>
    </row>
    <row r="97" spans="1:9" x14ac:dyDescent="0.25">
      <c r="A97" s="1"/>
      <c r="B97" s="1"/>
      <c r="C97" s="1"/>
      <c r="D97" s="1"/>
      <c r="E97" s="1"/>
      <c r="F97" s="1" t="s">
        <v>71</v>
      </c>
      <c r="G97" s="1"/>
      <c r="H97" s="1"/>
      <c r="I97" s="2">
        <f>ROUND(I88+I96,5)</f>
        <v>431</v>
      </c>
    </row>
    <row r="98" spans="1:9" ht="15.75" thickBot="1" x14ac:dyDescent="0.3">
      <c r="A98" s="1"/>
      <c r="B98" s="1"/>
      <c r="C98" s="1"/>
      <c r="D98" s="1"/>
      <c r="E98" s="1"/>
      <c r="F98" s="1" t="s">
        <v>93</v>
      </c>
      <c r="G98" s="1"/>
      <c r="H98" s="1"/>
      <c r="I98" s="4">
        <v>0</v>
      </c>
    </row>
    <row r="99" spans="1:9" ht="15.75" thickBot="1" x14ac:dyDescent="0.3">
      <c r="A99" s="1"/>
      <c r="B99" s="1"/>
      <c r="C99" s="1"/>
      <c r="D99" s="1"/>
      <c r="E99" s="1" t="s">
        <v>103</v>
      </c>
      <c r="F99" s="1"/>
      <c r="G99" s="1"/>
      <c r="H99" s="1"/>
      <c r="I99" s="6">
        <f>ROUND(SUM(I86:I87)+SUM(I97:I98),5)</f>
        <v>731</v>
      </c>
    </row>
    <row r="100" spans="1:9" ht="15.75" thickBot="1" x14ac:dyDescent="0.3">
      <c r="A100" s="1"/>
      <c r="B100" s="1"/>
      <c r="C100" s="1"/>
      <c r="D100" s="1" t="s">
        <v>72</v>
      </c>
      <c r="E100" s="1"/>
      <c r="F100" s="1"/>
      <c r="G100" s="1"/>
      <c r="H100" s="1"/>
      <c r="I100" s="5">
        <f>ROUND(I16+I30+I36+I42+I46+SUM(I51:I52)+SUM(I57:I58)+I62+I68+I72+I85+I99,5)</f>
        <v>69348</v>
      </c>
    </row>
    <row r="101" spans="1:9" x14ac:dyDescent="0.25">
      <c r="A101" s="1"/>
      <c r="B101" s="16" t="s">
        <v>73</v>
      </c>
      <c r="C101" s="1"/>
      <c r="D101" s="1"/>
      <c r="E101" s="1"/>
      <c r="F101" s="1"/>
      <c r="G101" s="1"/>
      <c r="H101" s="1"/>
      <c r="I101" s="2">
        <f>ROUND(I3+I15-I100,5)</f>
        <v>0</v>
      </c>
    </row>
    <row r="102" spans="1:9" x14ac:dyDescent="0.25">
      <c r="A102" s="1"/>
      <c r="B102" s="16"/>
      <c r="C102" s="1"/>
      <c r="D102" s="1"/>
      <c r="E102" s="1"/>
      <c r="F102" s="1"/>
      <c r="G102" s="1"/>
      <c r="H102" s="1"/>
      <c r="I102" s="2"/>
    </row>
    <row r="103" spans="1:9" x14ac:dyDescent="0.25">
      <c r="A103" s="1"/>
      <c r="B103" s="16"/>
      <c r="C103" s="1"/>
      <c r="D103" s="1"/>
      <c r="E103" s="1"/>
      <c r="F103" s="1"/>
      <c r="G103" s="1"/>
      <c r="H103" s="1"/>
      <c r="I103" s="2"/>
    </row>
    <row r="104" spans="1:9" x14ac:dyDescent="0.25">
      <c r="A104" s="1"/>
      <c r="B104" s="16"/>
      <c r="C104" s="1"/>
      <c r="D104" s="1"/>
      <c r="E104" s="1"/>
      <c r="F104" s="1"/>
      <c r="G104" s="1"/>
      <c r="H104" s="1" t="s">
        <v>114</v>
      </c>
      <c r="I104" s="2"/>
    </row>
    <row r="105" spans="1:9" x14ac:dyDescent="0.25">
      <c r="A105" s="1"/>
      <c r="B105" s="16"/>
      <c r="C105" s="1"/>
      <c r="D105" s="1"/>
      <c r="E105" s="1"/>
      <c r="F105" s="1"/>
      <c r="G105" s="1"/>
      <c r="H105" s="1"/>
      <c r="I105" s="2"/>
    </row>
    <row r="106" spans="1:9" x14ac:dyDescent="0.25">
      <c r="A106" s="1"/>
      <c r="B106" s="18" t="s">
        <v>120</v>
      </c>
      <c r="C106" s="1"/>
      <c r="D106" s="1"/>
      <c r="E106" s="1"/>
      <c r="F106" s="1"/>
      <c r="G106" s="1"/>
      <c r="H106" s="1"/>
      <c r="I106" s="2"/>
    </row>
    <row r="107" spans="1:9" x14ac:dyDescent="0.25">
      <c r="A107" s="1"/>
      <c r="B107" s="1"/>
      <c r="C107" s="1" t="s">
        <v>74</v>
      </c>
      <c r="D107" s="1"/>
      <c r="E107" s="1"/>
      <c r="F107" s="1"/>
      <c r="G107" s="1"/>
      <c r="H107" s="1"/>
      <c r="I107" s="2"/>
    </row>
    <row r="108" spans="1:9" x14ac:dyDescent="0.25">
      <c r="A108" s="1"/>
      <c r="B108" s="1"/>
      <c r="C108" s="1"/>
      <c r="D108" s="1" t="s">
        <v>75</v>
      </c>
      <c r="E108" s="1"/>
      <c r="F108" s="1"/>
      <c r="G108" s="1"/>
      <c r="H108" s="1"/>
      <c r="I108" s="2">
        <v>7650</v>
      </c>
    </row>
    <row r="109" spans="1:9" x14ac:dyDescent="0.25">
      <c r="A109" s="1"/>
      <c r="B109" s="1"/>
      <c r="C109" s="1"/>
      <c r="D109" s="1" t="s">
        <v>76</v>
      </c>
      <c r="E109" s="1"/>
      <c r="F109" s="1"/>
      <c r="G109" s="1"/>
      <c r="H109" s="1"/>
      <c r="I109" s="2">
        <v>2700</v>
      </c>
    </row>
    <row r="110" spans="1:9" x14ac:dyDescent="0.25">
      <c r="A110" s="1"/>
      <c r="B110" s="1"/>
      <c r="C110" s="1"/>
      <c r="D110" s="1" t="s">
        <v>77</v>
      </c>
      <c r="E110" s="1"/>
      <c r="F110" s="1"/>
      <c r="G110" s="1"/>
      <c r="H110" s="1"/>
      <c r="I110" s="2">
        <v>4000</v>
      </c>
    </row>
    <row r="111" spans="1:9" x14ac:dyDescent="0.25">
      <c r="A111" s="1"/>
      <c r="B111" s="1"/>
      <c r="C111" s="1"/>
      <c r="D111" s="1" t="s">
        <v>74</v>
      </c>
      <c r="E111" s="1"/>
      <c r="F111" s="1"/>
      <c r="G111" s="1"/>
      <c r="H111" s="1" t="s">
        <v>99</v>
      </c>
      <c r="I111" s="2">
        <v>0</v>
      </c>
    </row>
    <row r="112" spans="1:9" ht="15.75" thickBot="1" x14ac:dyDescent="0.3">
      <c r="A112" s="1"/>
      <c r="B112" s="1"/>
      <c r="C112" s="1"/>
      <c r="D112" s="1"/>
      <c r="E112" s="1" t="s">
        <v>98</v>
      </c>
      <c r="F112" s="1"/>
      <c r="G112" s="1"/>
      <c r="H112" s="1"/>
      <c r="I112" s="3">
        <v>4800</v>
      </c>
    </row>
    <row r="113" spans="1:9" x14ac:dyDescent="0.25">
      <c r="A113" s="1"/>
      <c r="B113" s="1"/>
      <c r="C113" s="1"/>
      <c r="D113" s="1" t="s">
        <v>78</v>
      </c>
      <c r="E113" s="1"/>
      <c r="F113" s="1"/>
      <c r="G113" s="1"/>
      <c r="H113" s="1"/>
      <c r="I113" s="2">
        <f>ROUND(SUM(I111:I112),5)</f>
        <v>4800</v>
      </c>
    </row>
    <row r="114" spans="1:9" ht="15.75" thickBot="1" x14ac:dyDescent="0.3">
      <c r="A114" s="1"/>
      <c r="B114" s="1"/>
      <c r="C114" s="1"/>
      <c r="D114" s="1" t="s">
        <v>59</v>
      </c>
      <c r="E114" s="1"/>
      <c r="F114" s="1"/>
      <c r="G114" s="1"/>
      <c r="H114" s="1"/>
      <c r="I114" s="3">
        <v>200</v>
      </c>
    </row>
    <row r="115" spans="1:9" x14ac:dyDescent="0.25">
      <c r="A115" s="1"/>
      <c r="B115" s="1"/>
      <c r="C115" s="1" t="s">
        <v>78</v>
      </c>
      <c r="D115" s="1"/>
      <c r="E115" s="1"/>
      <c r="F115" s="1"/>
      <c r="G115" s="1"/>
      <c r="H115" s="1"/>
      <c r="I115" s="2">
        <f>ROUND(SUM(I107:I110)+SUM(I113:I114),5)</f>
        <v>19350</v>
      </c>
    </row>
    <row r="116" spans="1:9" x14ac:dyDescent="0.25">
      <c r="A116" s="1"/>
      <c r="B116" s="1"/>
      <c r="C116" s="1" t="s">
        <v>79</v>
      </c>
      <c r="D116" s="1"/>
      <c r="E116" s="1"/>
      <c r="F116" s="1"/>
      <c r="G116" s="1"/>
      <c r="H116" s="1"/>
      <c r="I116" s="2"/>
    </row>
    <row r="117" spans="1:9" x14ac:dyDescent="0.25">
      <c r="A117" s="1"/>
      <c r="B117" s="1"/>
      <c r="C117" s="1"/>
      <c r="D117" s="1" t="s">
        <v>80</v>
      </c>
      <c r="E117" s="1"/>
      <c r="F117" s="1"/>
      <c r="G117" s="1"/>
      <c r="H117" s="1"/>
      <c r="I117" s="2"/>
    </row>
    <row r="118" spans="1:9" x14ac:dyDescent="0.25">
      <c r="A118" s="1"/>
      <c r="B118" s="1"/>
      <c r="C118" s="1"/>
      <c r="D118" s="1"/>
      <c r="E118" s="1" t="s">
        <v>81</v>
      </c>
      <c r="F118" s="1"/>
      <c r="G118" s="1"/>
      <c r="H118" s="1"/>
      <c r="I118" s="2">
        <v>6000</v>
      </c>
    </row>
    <row r="119" spans="1:9" ht="15.75" thickBot="1" x14ac:dyDescent="0.3">
      <c r="A119" s="1"/>
      <c r="B119" s="1"/>
      <c r="C119" s="1"/>
      <c r="D119" s="1"/>
      <c r="E119" s="1"/>
      <c r="F119" s="1"/>
      <c r="G119" s="1"/>
      <c r="H119" s="1"/>
      <c r="I119" s="3"/>
    </row>
    <row r="120" spans="1:9" x14ac:dyDescent="0.25">
      <c r="A120" s="1"/>
      <c r="B120" s="1"/>
      <c r="C120" s="1"/>
      <c r="D120" s="1" t="s">
        <v>82</v>
      </c>
      <c r="E120" s="1"/>
      <c r="F120" s="1"/>
      <c r="G120" s="1"/>
      <c r="H120" s="1"/>
      <c r="I120" s="2">
        <f>ROUND(SUM(I117:I119),5)</f>
        <v>6000</v>
      </c>
    </row>
    <row r="121" spans="1:9" x14ac:dyDescent="0.25">
      <c r="A121" s="1"/>
      <c r="B121" s="1"/>
      <c r="C121" s="1"/>
      <c r="D121" s="1" t="s">
        <v>83</v>
      </c>
      <c r="E121" s="1"/>
      <c r="F121" s="1"/>
      <c r="G121" s="1"/>
      <c r="H121" s="1"/>
      <c r="I121" s="2">
        <v>5000</v>
      </c>
    </row>
    <row r="122" spans="1:9" x14ac:dyDescent="0.25">
      <c r="A122" s="1"/>
      <c r="B122" s="1"/>
      <c r="C122" s="1"/>
      <c r="D122" s="1" t="s">
        <v>84</v>
      </c>
      <c r="E122" s="1"/>
      <c r="F122" s="1"/>
      <c r="G122" s="1"/>
      <c r="H122" s="1"/>
      <c r="I122" s="2">
        <v>600</v>
      </c>
    </row>
    <row r="123" spans="1:9" x14ac:dyDescent="0.25">
      <c r="A123" s="1"/>
      <c r="B123" s="1"/>
      <c r="C123" s="1"/>
      <c r="D123" s="1" t="s">
        <v>85</v>
      </c>
      <c r="E123" s="1"/>
      <c r="F123" s="1"/>
      <c r="G123" s="1"/>
      <c r="H123" s="1"/>
      <c r="I123" s="2">
        <v>7350</v>
      </c>
    </row>
    <row r="124" spans="1:9" ht="15.75" thickBot="1" x14ac:dyDescent="0.3">
      <c r="A124" s="1"/>
      <c r="B124" s="1"/>
      <c r="C124" s="1"/>
      <c r="D124" s="1" t="s">
        <v>94</v>
      </c>
      <c r="E124" s="1"/>
      <c r="F124" s="1"/>
      <c r="G124" s="1"/>
      <c r="H124" s="1"/>
      <c r="I124" s="4">
        <v>400</v>
      </c>
    </row>
    <row r="125" spans="1:9" ht="15.75" thickBot="1" x14ac:dyDescent="0.3">
      <c r="A125" s="1"/>
      <c r="B125" s="1"/>
      <c r="C125" s="1" t="s">
        <v>86</v>
      </c>
      <c r="D125" s="1"/>
      <c r="E125" s="1"/>
      <c r="F125" s="1"/>
      <c r="G125" s="1"/>
      <c r="H125" s="1"/>
      <c r="I125" s="6">
        <f>ROUND(I116+SUM(I120:I124),5)</f>
        <v>19350</v>
      </c>
    </row>
    <row r="126" spans="1:9" ht="15.75" thickBot="1" x14ac:dyDescent="0.3">
      <c r="A126" s="1"/>
      <c r="B126" s="16" t="s">
        <v>87</v>
      </c>
      <c r="C126" s="1"/>
      <c r="D126" s="1"/>
      <c r="E126" s="1"/>
      <c r="F126" s="1"/>
      <c r="G126" s="1"/>
      <c r="H126" s="1"/>
      <c r="I126" s="6">
        <f>ROUND(I106+I115-I125,5)</f>
        <v>0</v>
      </c>
    </row>
    <row r="127" spans="1:9" s="7" customFormat="1" ht="12" thickBot="1" x14ac:dyDescent="0.25">
      <c r="A127" s="19" t="s">
        <v>96</v>
      </c>
      <c r="B127" s="1"/>
      <c r="C127" s="1"/>
      <c r="D127" s="1"/>
      <c r="E127" s="1"/>
      <c r="F127" s="1"/>
      <c r="G127" s="1"/>
      <c r="H127" s="1"/>
      <c r="I127" s="14">
        <f>ROUND(I101+I126,5)</f>
        <v>0</v>
      </c>
    </row>
    <row r="128" spans="1:9" ht="15.75" thickTop="1" x14ac:dyDescent="0.25">
      <c r="I128" s="15"/>
    </row>
    <row r="129" spans="8:9" x14ac:dyDescent="0.25">
      <c r="H129" s="23" t="s">
        <v>112</v>
      </c>
      <c r="I129" s="20"/>
    </row>
    <row r="130" spans="8:9" x14ac:dyDescent="0.25">
      <c r="H130" s="21" t="s">
        <v>116</v>
      </c>
      <c r="I130" s="20">
        <v>20000</v>
      </c>
    </row>
    <row r="131" spans="8:9" x14ac:dyDescent="0.25">
      <c r="H131" s="21" t="s">
        <v>115</v>
      </c>
      <c r="I131" s="20">
        <v>20000</v>
      </c>
    </row>
    <row r="132" spans="8:9" x14ac:dyDescent="0.25">
      <c r="H132" s="21" t="s">
        <v>113</v>
      </c>
      <c r="I132" s="11">
        <v>40000</v>
      </c>
    </row>
  </sheetData>
  <pageMargins left="0.70866141732283472" right="0.70866141732283472" top="0.74803149606299213" bottom="0.74803149606299213" header="0.11811023622047245" footer="0.31496062992125984"/>
  <pageSetup paperSize="9" scale="63" fitToHeight="0" orientation="landscape" horizontalDpi="0" verticalDpi="0" r:id="rId1"/>
  <headerFooter>
    <oddHeader>&amp;L&amp;"Arial,Bold"&amp;8 2:58 PM
&amp;"Arial,Bold"&amp;8 16/11/16
&amp;"Arial,Bold"&amp;8 Accrual Basis&amp;C&amp;"Arial,Bold"&amp;12 Belbroughton Parish Council
&amp;"Arial,Bold"&amp;14 Profit &amp;&amp; Loss Budget vs. Actual
&amp;"Arial,Bold"&amp;10 April 2016 through March 2017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Belbroughton Council</dc:creator>
  <cp:lastModifiedBy>Belbroughton Council</cp:lastModifiedBy>
  <cp:lastPrinted>2017-11-20T10:58:53Z</cp:lastPrinted>
  <dcterms:created xsi:type="dcterms:W3CDTF">2016-11-16T14:58:29Z</dcterms:created>
  <dcterms:modified xsi:type="dcterms:W3CDTF">2017-12-05T10:00:15Z</dcterms:modified>
</cp:coreProperties>
</file>