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10\OneDrive\Documents\Jim's docs\"/>
    </mc:Choice>
  </mc:AlternateContent>
  <xr:revisionPtr revIDLastSave="0" documentId="8_{0765443D-0A56-4C26-B969-12DA84BB6F1B}" xr6:coauthVersionLast="47" xr6:coauthVersionMax="47" xr10:uidLastSave="{00000000-0000-0000-0000-000000000000}"/>
  <bookViews>
    <workbookView xWindow="3240" yWindow="3045" windowWidth="15375" windowHeight="78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U2" i="1"/>
  <c r="Q3" i="1"/>
  <c r="U3" i="1"/>
  <c r="Q4" i="1"/>
  <c r="U4" i="1"/>
  <c r="Q5" i="1"/>
  <c r="U5" i="1"/>
  <c r="Q6" i="1"/>
  <c r="U6" i="1"/>
  <c r="Q7" i="1"/>
  <c r="U7" i="1"/>
  <c r="Q8" i="1"/>
  <c r="Q9" i="1"/>
  <c r="U9" i="1"/>
  <c r="Q10" i="1"/>
  <c r="U10" i="1"/>
  <c r="Q11" i="1"/>
  <c r="U11" i="1"/>
  <c r="Q12" i="1"/>
  <c r="U12" i="1"/>
  <c r="Q13" i="1"/>
  <c r="U13" i="1"/>
  <c r="Q14" i="1"/>
  <c r="U14" i="1"/>
  <c r="Q15" i="1"/>
  <c r="U15" i="1"/>
  <c r="Q16" i="1"/>
  <c r="U16" i="1"/>
  <c r="Q17" i="1"/>
  <c r="U17" i="1"/>
  <c r="Q18" i="1"/>
  <c r="U18" i="1"/>
  <c r="Q19" i="1"/>
  <c r="U19" i="1"/>
  <c r="Q20" i="1"/>
  <c r="U20" i="1"/>
  <c r="Q21" i="1"/>
  <c r="Q22" i="1"/>
  <c r="A3" i="1"/>
  <c r="A4" i="1"/>
  <c r="A5" i="1"/>
  <c r="A6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<sst xmlns="http://schemas.openxmlformats.org/spreadsheetml/2006/main" count="92" uniqueCount="51">
  <si>
    <t>ID</t>
  </si>
  <si>
    <t>LAST</t>
  </si>
  <si>
    <t>PLT.SEN.</t>
  </si>
  <si>
    <t>Munguia</t>
  </si>
  <si>
    <t>Turpin</t>
  </si>
  <si>
    <t>Garcia</t>
  </si>
  <si>
    <t>Gentry</t>
  </si>
  <si>
    <t>Flores</t>
  </si>
  <si>
    <t>Sickler</t>
  </si>
  <si>
    <t>Pallen</t>
  </si>
  <si>
    <t>Fink</t>
  </si>
  <si>
    <t>Turner</t>
  </si>
  <si>
    <t>Clevenger</t>
  </si>
  <si>
    <t>Payan</t>
  </si>
  <si>
    <t>Gordon</t>
  </si>
  <si>
    <t>Coverdill</t>
  </si>
  <si>
    <t>Ritchie</t>
  </si>
  <si>
    <t>Mercado</t>
  </si>
  <si>
    <t>Rodenburg</t>
  </si>
  <si>
    <t>Reynolds</t>
  </si>
  <si>
    <t>Leon</t>
  </si>
  <si>
    <t>Romero</t>
  </si>
  <si>
    <t>Franco</t>
  </si>
  <si>
    <t>Hiedeman</t>
  </si>
  <si>
    <t>Sifers</t>
  </si>
  <si>
    <t>Jauch</t>
  </si>
  <si>
    <t>Jerome</t>
  </si>
  <si>
    <t>Prod</t>
  </si>
  <si>
    <t>Laid off</t>
  </si>
  <si>
    <t>Matthew</t>
  </si>
  <si>
    <t>Ronald</t>
  </si>
  <si>
    <t>Kelly</t>
  </si>
  <si>
    <t>Marcelino</t>
  </si>
  <si>
    <t>Victor</t>
  </si>
  <si>
    <t>Mech</t>
  </si>
  <si>
    <t>Gary</t>
  </si>
  <si>
    <t>Elec</t>
  </si>
  <si>
    <t>Jesse</t>
  </si>
  <si>
    <t>Julie</t>
  </si>
  <si>
    <t>Archie</t>
  </si>
  <si>
    <t>Grant</t>
  </si>
  <si>
    <t>Rolando</t>
  </si>
  <si>
    <t>Alvin</t>
  </si>
  <si>
    <t>David</t>
  </si>
  <si>
    <t>Herbert</t>
  </si>
  <si>
    <t>Rodney</t>
  </si>
  <si>
    <t>Celina</t>
  </si>
  <si>
    <t>Susan</t>
  </si>
  <si>
    <t>Rauser</t>
  </si>
  <si>
    <t>Melani</t>
  </si>
  <si>
    <t>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</si>
</sst>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dd\-mmm\-yy_)"/>
    <numFmt numFmtId="166" formatCode="0_)"/>
    <numFmt numFmtId="168" formatCode="[$-409]dd\-mmm\-yy;@"/>
    <numFmt numFmtId="169" formatCode="[$-409]d\-mmm\-yy;@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Courier"/>
    </font>
    <font>
      <sz val="10"/>
      <name val="Times New Roman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3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quotePrefix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Protection="1"/>
    <xf numFmtId="0" fontId="2" fillId="2" borderId="0" xfId="0" applyFont="1" applyFill="1" applyAlignment="1" applyProtection="1">
      <alignment horizontal="left"/>
    </xf>
    <xf numFmtId="166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Font="1" applyFill="1" applyAlignment="1" applyProtection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165" fontId="2" fillId="2" borderId="0" xfId="1" applyFont="1" applyFill="1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168" fontId="2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9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9" fontId="2" fillId="0" borderId="0" xfId="0" applyNumberFormat="1" applyFont="1" applyFill="1" applyAlignment="1" applyProtection="1">
      <alignment horizontal="center"/>
    </xf>
    <xf numFmtId="14" fontId="2" fillId="0" borderId="0" xfId="1" applyNumberFormat="1" applyFont="1" applyFill="1"/>
    <xf numFmtId="0" fontId="2" fillId="0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169" fontId="2" fillId="3" borderId="0" xfId="0" applyNumberFormat="1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166" fontId="2" fillId="3" borderId="0" xfId="0" applyNumberFormat="1" applyFont="1" applyFill="1" applyAlignment="1" applyProtection="1">
      <alignment horizontal="center"/>
    </xf>
    <xf numFmtId="169" fontId="2" fillId="3" borderId="0" xfId="0" applyNumberFormat="1" applyFont="1" applyFill="1" applyAlignment="1" applyProtection="1">
      <alignment horizontal="center"/>
    </xf>
    <xf numFmtId="14" fontId="2" fillId="3" borderId="0" xfId="1" applyNumberFormat="1" applyFont="1" applyFill="1"/>
    <xf numFmtId="0" fontId="2" fillId="3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9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LOFD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zoomScaleNormal="100" workbookViewId="0">
      <selection activeCell="G10" sqref="G10"/>
    </sheetView>
  </sheetViews>
  <sheetFormatPr defaultColWidth="9.7109375" defaultRowHeight="12.75" x14ac:dyDescent="0.2"/>
  <cols>
    <col min="1" max="1" width="3.5703125" style="1" bestFit="1" customWidth="1"/>
    <col min="2" max="2" width="5" style="4" bestFit="1" customWidth="1"/>
    <col min="3" max="3" width="9.7109375" style="4"/>
    <col min="4" max="4" width="9.7109375" style="23"/>
    <col min="5" max="5" width="3.140625" style="4" customWidth="1"/>
    <col min="6" max="6" width="3.5703125" style="4" bestFit="1" customWidth="1"/>
    <col min="7" max="7" width="7.28515625" style="4" customWidth="1"/>
    <col min="8" max="8" width="9.5703125" style="4" bestFit="1" customWidth="1"/>
    <col min="9" max="9" width="9.7109375" style="23"/>
    <col min="10" max="10" width="3.85546875" style="4" customWidth="1"/>
    <col min="11" max="11" width="3.5703125" style="4" bestFit="1" customWidth="1"/>
    <col min="12" max="12" width="4.42578125" style="4" bestFit="1" customWidth="1"/>
    <col min="13" max="13" width="9.7109375" style="4"/>
    <col min="14" max="21" width="0" style="4" hidden="1" customWidth="1"/>
    <col min="22" max="16384" width="9.7109375" style="4"/>
  </cols>
  <sheetData>
    <row r="1" spans="1:21" x14ac:dyDescent="0.2">
      <c r="B1" s="2" t="s">
        <v>0</v>
      </c>
      <c r="C1" s="3" t="s">
        <v>1</v>
      </c>
      <c r="D1" s="3" t="s">
        <v>2</v>
      </c>
      <c r="G1" s="2"/>
      <c r="H1" s="3"/>
      <c r="I1" s="3"/>
    </row>
    <row r="2" spans="1:21" x14ac:dyDescent="0.2">
      <c r="A2" s="5">
        <v>1</v>
      </c>
      <c r="B2" s="6">
        <v>2892</v>
      </c>
      <c r="C2" s="11" t="s">
        <v>4</v>
      </c>
      <c r="D2" s="21">
        <f>DATE(85,12,9)</f>
        <v>31390</v>
      </c>
      <c r="F2" s="5"/>
      <c r="G2" s="10"/>
      <c r="I2" s="22"/>
      <c r="K2" s="5"/>
      <c r="L2" s="9"/>
      <c r="N2" s="30">
        <v>2971</v>
      </c>
      <c r="O2" s="31" t="s">
        <v>7</v>
      </c>
      <c r="P2" s="31" t="s">
        <v>26</v>
      </c>
      <c r="Q2" s="32">
        <f>DATE(95,8,14)</f>
        <v>34925</v>
      </c>
      <c r="R2" s="33" t="s">
        <v>27</v>
      </c>
      <c r="S2" s="34" t="s">
        <v>28</v>
      </c>
      <c r="T2" s="35">
        <v>43132</v>
      </c>
      <c r="U2" s="36">
        <f>T2+1826</f>
        <v>44958</v>
      </c>
    </row>
    <row r="3" spans="1:21" x14ac:dyDescent="0.2">
      <c r="A3" s="5">
        <f>A2+1</f>
        <v>2</v>
      </c>
      <c r="B3" s="6">
        <v>2814</v>
      </c>
      <c r="C3" s="7" t="s">
        <v>5</v>
      </c>
      <c r="D3" s="21">
        <f>DATE(86,1,2)</f>
        <v>31414</v>
      </c>
      <c r="F3" s="5"/>
      <c r="G3" s="10"/>
      <c r="I3" s="22"/>
      <c r="K3" s="5"/>
      <c r="L3" s="9"/>
      <c r="N3" s="30">
        <v>2974</v>
      </c>
      <c r="O3" s="31" t="s">
        <v>8</v>
      </c>
      <c r="P3" s="31" t="s">
        <v>29</v>
      </c>
      <c r="Q3" s="32">
        <f>DATE(95,10,9)</f>
        <v>34981</v>
      </c>
      <c r="R3" s="33" t="s">
        <v>27</v>
      </c>
      <c r="S3" s="34" t="s">
        <v>28</v>
      </c>
      <c r="T3" s="35">
        <v>43132</v>
      </c>
      <c r="U3" s="36">
        <f t="shared" ref="U3:U20" si="0">T3+1826</f>
        <v>44958</v>
      </c>
    </row>
    <row r="4" spans="1:21" x14ac:dyDescent="0.2">
      <c r="A4" s="5">
        <f>A3+1</f>
        <v>3</v>
      </c>
      <c r="B4" s="6">
        <v>2846</v>
      </c>
      <c r="C4" s="7" t="s">
        <v>6</v>
      </c>
      <c r="D4" s="21">
        <f>DATE(86,3,10)</f>
        <v>31481</v>
      </c>
      <c r="F4" s="5"/>
      <c r="G4" s="10"/>
      <c r="I4" s="22"/>
      <c r="K4" s="5"/>
      <c r="L4" s="9"/>
      <c r="N4" s="30">
        <v>2975</v>
      </c>
      <c r="O4" s="31" t="s">
        <v>9</v>
      </c>
      <c r="P4" s="31" t="s">
        <v>30</v>
      </c>
      <c r="Q4" s="32">
        <f>DATE(95,10,9)</f>
        <v>34981</v>
      </c>
      <c r="R4" s="33" t="s">
        <v>27</v>
      </c>
      <c r="S4" s="34" t="s">
        <v>28</v>
      </c>
      <c r="T4" s="35">
        <v>41791</v>
      </c>
      <c r="U4" s="36">
        <f t="shared" si="0"/>
        <v>43617</v>
      </c>
    </row>
    <row r="5" spans="1:21" x14ac:dyDescent="0.2">
      <c r="A5" s="5">
        <f>A4+1</f>
        <v>4</v>
      </c>
      <c r="B5" s="9">
        <v>2974</v>
      </c>
      <c r="C5" s="4" t="s">
        <v>8</v>
      </c>
      <c r="D5" s="22">
        <f>DATE(95,10,9)</f>
        <v>34981</v>
      </c>
      <c r="F5" s="5"/>
      <c r="G5" s="10"/>
      <c r="I5" s="22"/>
      <c r="K5" s="5"/>
      <c r="L5" s="10"/>
      <c r="N5" s="30">
        <v>2977</v>
      </c>
      <c r="O5" s="31" t="s">
        <v>10</v>
      </c>
      <c r="P5" s="31" t="s">
        <v>31</v>
      </c>
      <c r="Q5" s="32">
        <f>DATE(95,11,6)</f>
        <v>35009</v>
      </c>
      <c r="R5" s="33" t="s">
        <v>27</v>
      </c>
      <c r="S5" s="34" t="s">
        <v>28</v>
      </c>
      <c r="T5" s="35">
        <v>41791</v>
      </c>
      <c r="U5" s="36">
        <f t="shared" si="0"/>
        <v>43617</v>
      </c>
    </row>
    <row r="6" spans="1:21" ht="13.5" customHeight="1" x14ac:dyDescent="0.2">
      <c r="A6" s="5">
        <f>A5+1</f>
        <v>5</v>
      </c>
      <c r="B6" s="9">
        <v>2975</v>
      </c>
      <c r="C6" s="4" t="s">
        <v>9</v>
      </c>
      <c r="D6" s="22">
        <f>DATE(95,10,9)</f>
        <v>34981</v>
      </c>
      <c r="F6" s="5"/>
      <c r="G6" s="10"/>
      <c r="I6" s="22"/>
      <c r="K6" s="5"/>
      <c r="L6" s="10"/>
      <c r="N6" s="30">
        <v>2979</v>
      </c>
      <c r="O6" s="31" t="s">
        <v>3</v>
      </c>
      <c r="P6" s="31" t="s">
        <v>32</v>
      </c>
      <c r="Q6" s="32">
        <f>DATE(95,11,6)</f>
        <v>35009</v>
      </c>
      <c r="R6" s="33" t="s">
        <v>27</v>
      </c>
      <c r="S6" s="34" t="s">
        <v>28</v>
      </c>
      <c r="T6" s="35">
        <v>41791</v>
      </c>
      <c r="U6" s="36">
        <f t="shared" si="0"/>
        <v>43617</v>
      </c>
    </row>
    <row r="7" spans="1:21" x14ac:dyDescent="0.2">
      <c r="A7" s="5"/>
      <c r="B7" s="8"/>
      <c r="D7" s="22"/>
      <c r="F7" s="5"/>
      <c r="G7" s="10"/>
      <c r="I7" s="22"/>
      <c r="K7" s="5"/>
      <c r="L7" s="10"/>
      <c r="N7" s="30">
        <v>2983</v>
      </c>
      <c r="O7" s="31" t="s">
        <v>11</v>
      </c>
      <c r="P7" s="31" t="s">
        <v>33</v>
      </c>
      <c r="Q7" s="32">
        <f>DATE(95,11,6)</f>
        <v>35009</v>
      </c>
      <c r="R7" s="37" t="s">
        <v>34</v>
      </c>
      <c r="S7" s="34" t="s">
        <v>28</v>
      </c>
      <c r="T7" s="35">
        <v>41760</v>
      </c>
      <c r="U7" s="36">
        <f t="shared" si="0"/>
        <v>43586</v>
      </c>
    </row>
    <row r="8" spans="1:21" x14ac:dyDescent="0.2">
      <c r="A8" s="5"/>
      <c r="B8" s="8"/>
      <c r="D8" s="22"/>
      <c r="F8" s="5"/>
      <c r="G8" s="44"/>
      <c r="I8" s="22"/>
      <c r="K8" s="5"/>
      <c r="L8" s="9"/>
      <c r="N8" s="38">
        <v>2986</v>
      </c>
      <c r="O8" s="39" t="s">
        <v>12</v>
      </c>
      <c r="P8" s="39" t="s">
        <v>35</v>
      </c>
      <c r="Q8" s="40">
        <f>DATE(96,1,2)</f>
        <v>35066</v>
      </c>
      <c r="R8" s="41" t="s">
        <v>36</v>
      </c>
      <c r="S8" s="42" t="s">
        <v>28</v>
      </c>
      <c r="T8" s="43">
        <v>42069</v>
      </c>
    </row>
    <row r="9" spans="1:21" x14ac:dyDescent="0.2">
      <c r="A9" s="5"/>
      <c r="B9" s="10"/>
      <c r="D9" s="22"/>
      <c r="F9" s="5"/>
      <c r="G9" s="44"/>
      <c r="I9" s="22"/>
      <c r="K9" s="5"/>
      <c r="L9" s="9"/>
      <c r="N9" s="30">
        <v>2999</v>
      </c>
      <c r="O9" s="31" t="s">
        <v>13</v>
      </c>
      <c r="P9" s="31" t="s">
        <v>37</v>
      </c>
      <c r="Q9" s="32">
        <f>DATE(96,4,22)</f>
        <v>35177</v>
      </c>
      <c r="R9" s="33" t="s">
        <v>27</v>
      </c>
      <c r="S9" s="34" t="s">
        <v>28</v>
      </c>
      <c r="T9" s="35">
        <v>41760</v>
      </c>
      <c r="U9" s="36">
        <f t="shared" si="0"/>
        <v>43586</v>
      </c>
    </row>
    <row r="10" spans="1:21" x14ac:dyDescent="0.2">
      <c r="A10" s="5"/>
      <c r="F10" s="5"/>
      <c r="G10" s="44"/>
      <c r="I10" s="22"/>
      <c r="N10" s="30">
        <v>3002</v>
      </c>
      <c r="O10" s="31" t="s">
        <v>14</v>
      </c>
      <c r="P10" s="31" t="s">
        <v>38</v>
      </c>
      <c r="Q10" s="32">
        <f>DATE(96,6,3)</f>
        <v>35219</v>
      </c>
      <c r="R10" s="33" t="s">
        <v>27</v>
      </c>
      <c r="S10" s="34" t="s">
        <v>28</v>
      </c>
      <c r="T10" s="35">
        <v>41760</v>
      </c>
      <c r="U10" s="36">
        <f t="shared" si="0"/>
        <v>43586</v>
      </c>
    </row>
    <row r="11" spans="1:21" x14ac:dyDescent="0.2">
      <c r="A11" s="5"/>
      <c r="B11" s="8"/>
      <c r="D11" s="22"/>
      <c r="F11" s="5"/>
      <c r="I11" s="22"/>
      <c r="N11" s="30">
        <v>3007</v>
      </c>
      <c r="O11" s="31" t="s">
        <v>15</v>
      </c>
      <c r="P11" s="31" t="s">
        <v>39</v>
      </c>
      <c r="Q11" s="32">
        <f>DATE(96,8,5)</f>
        <v>35282</v>
      </c>
      <c r="R11" s="33" t="s">
        <v>27</v>
      </c>
      <c r="S11" s="34" t="s">
        <v>28</v>
      </c>
      <c r="T11" s="35">
        <v>41760</v>
      </c>
      <c r="U11" s="36">
        <f t="shared" si="0"/>
        <v>43586</v>
      </c>
    </row>
    <row r="12" spans="1:21" x14ac:dyDescent="0.2">
      <c r="A12" s="5"/>
      <c r="B12" s="9"/>
      <c r="D12" s="22"/>
      <c r="F12" s="5"/>
      <c r="G12" s="10"/>
      <c r="I12" s="22"/>
      <c r="N12" s="30">
        <v>3011</v>
      </c>
      <c r="O12" s="31" t="s">
        <v>16</v>
      </c>
      <c r="P12" s="31" t="s">
        <v>40</v>
      </c>
      <c r="Q12" s="32">
        <f>DATE(96,9,30)</f>
        <v>35338</v>
      </c>
      <c r="R12" s="33" t="s">
        <v>27</v>
      </c>
      <c r="S12" s="34" t="s">
        <v>28</v>
      </c>
      <c r="T12" s="35">
        <v>41760</v>
      </c>
      <c r="U12" s="36">
        <f t="shared" si="0"/>
        <v>43586</v>
      </c>
    </row>
    <row r="13" spans="1:21" x14ac:dyDescent="0.2">
      <c r="B13" s="8"/>
      <c r="D13" s="22"/>
      <c r="F13" s="5"/>
      <c r="G13" s="10"/>
      <c r="I13" s="22"/>
      <c r="N13" s="30">
        <v>3014</v>
      </c>
      <c r="O13" s="31" t="s">
        <v>17</v>
      </c>
      <c r="P13" s="31" t="s">
        <v>41</v>
      </c>
      <c r="Q13" s="32">
        <f>DATE(96,10,7)</f>
        <v>35345</v>
      </c>
      <c r="R13" s="37" t="s">
        <v>34</v>
      </c>
      <c r="S13" s="34" t="s">
        <v>28</v>
      </c>
      <c r="T13" s="35">
        <v>41760</v>
      </c>
      <c r="U13" s="36">
        <f t="shared" si="0"/>
        <v>43586</v>
      </c>
    </row>
    <row r="14" spans="1:21" x14ac:dyDescent="0.2">
      <c r="A14" s="5"/>
      <c r="B14" s="8"/>
      <c r="D14" s="22"/>
      <c r="F14" s="5"/>
      <c r="G14" s="10"/>
      <c r="I14" s="22"/>
      <c r="N14" s="30">
        <v>3015</v>
      </c>
      <c r="O14" s="31" t="s">
        <v>18</v>
      </c>
      <c r="P14" s="31" t="s">
        <v>42</v>
      </c>
      <c r="Q14" s="32">
        <f>DATE(96,10,7)</f>
        <v>35345</v>
      </c>
      <c r="R14" s="37" t="s">
        <v>34</v>
      </c>
      <c r="S14" s="34" t="s">
        <v>28</v>
      </c>
      <c r="T14" s="35">
        <v>41760</v>
      </c>
      <c r="U14" s="36">
        <f t="shared" si="0"/>
        <v>43586</v>
      </c>
    </row>
    <row r="15" spans="1:21" x14ac:dyDescent="0.2">
      <c r="A15" s="5"/>
      <c r="B15" s="8"/>
      <c r="D15" s="22"/>
      <c r="F15" s="5"/>
      <c r="G15" s="10"/>
      <c r="I15" s="22"/>
      <c r="N15" s="30">
        <v>3016</v>
      </c>
      <c r="O15" s="31" t="s">
        <v>19</v>
      </c>
      <c r="P15" s="31" t="s">
        <v>43</v>
      </c>
      <c r="Q15" s="32">
        <f>DATE(96,10,28)</f>
        <v>35366</v>
      </c>
      <c r="R15" s="33" t="s">
        <v>27</v>
      </c>
      <c r="S15" s="34" t="s">
        <v>28</v>
      </c>
      <c r="T15" s="35">
        <v>41760</v>
      </c>
      <c r="U15" s="36">
        <f t="shared" si="0"/>
        <v>43586</v>
      </c>
    </row>
    <row r="16" spans="1:21" x14ac:dyDescent="0.2">
      <c r="A16" s="5"/>
      <c r="B16" s="8"/>
      <c r="D16" s="22"/>
      <c r="F16" s="5"/>
      <c r="G16" s="10"/>
      <c r="I16" s="22"/>
      <c r="N16" s="30">
        <v>3020</v>
      </c>
      <c r="O16" s="31" t="s">
        <v>20</v>
      </c>
      <c r="P16" s="31" t="s">
        <v>44</v>
      </c>
      <c r="Q16" s="32">
        <f>DATE(96,11,18)</f>
        <v>35387</v>
      </c>
      <c r="R16" s="33" t="s">
        <v>27</v>
      </c>
      <c r="S16" s="34" t="s">
        <v>28</v>
      </c>
      <c r="T16" s="35">
        <v>41760</v>
      </c>
      <c r="U16" s="36">
        <f t="shared" si="0"/>
        <v>43586</v>
      </c>
    </row>
    <row r="17" spans="1:21" x14ac:dyDescent="0.2">
      <c r="A17" s="5"/>
      <c r="B17" s="8"/>
      <c r="D17" s="22"/>
      <c r="F17" s="5"/>
      <c r="G17" s="10"/>
      <c r="I17" s="22"/>
      <c r="N17" s="30">
        <v>3021</v>
      </c>
      <c r="O17" s="31" t="s">
        <v>21</v>
      </c>
      <c r="P17" s="31" t="s">
        <v>45</v>
      </c>
      <c r="Q17" s="32">
        <f>DATE(96,11,18)</f>
        <v>35387</v>
      </c>
      <c r="R17" s="33" t="s">
        <v>27</v>
      </c>
      <c r="S17" s="34" t="s">
        <v>28</v>
      </c>
      <c r="T17" s="35">
        <v>41760</v>
      </c>
      <c r="U17" s="36">
        <f t="shared" si="0"/>
        <v>43586</v>
      </c>
    </row>
    <row r="18" spans="1:21" x14ac:dyDescent="0.2">
      <c r="A18" s="5"/>
      <c r="B18" s="8"/>
      <c r="D18" s="22"/>
      <c r="F18" s="5"/>
      <c r="G18" s="10"/>
      <c r="I18" s="22"/>
      <c r="N18" s="30">
        <v>3036</v>
      </c>
      <c r="O18" s="31" t="s">
        <v>22</v>
      </c>
      <c r="P18" s="31" t="s">
        <v>46</v>
      </c>
      <c r="Q18" s="32">
        <f>DATE(98,2,27)</f>
        <v>35853</v>
      </c>
      <c r="R18" s="33" t="s">
        <v>27</v>
      </c>
      <c r="S18" s="34" t="s">
        <v>28</v>
      </c>
      <c r="T18" s="35">
        <v>41760</v>
      </c>
      <c r="U18" s="36">
        <f t="shared" si="0"/>
        <v>43586</v>
      </c>
    </row>
    <row r="19" spans="1:21" x14ac:dyDescent="0.2">
      <c r="A19" s="5"/>
      <c r="B19" s="8"/>
      <c r="D19" s="22"/>
      <c r="F19" s="5"/>
      <c r="G19" s="10"/>
      <c r="I19" s="22"/>
      <c r="N19" s="30">
        <v>3042</v>
      </c>
      <c r="O19" s="31" t="s">
        <v>23</v>
      </c>
      <c r="P19" s="31" t="s">
        <v>47</v>
      </c>
      <c r="Q19" s="32">
        <f>DATE(98,8,3)</f>
        <v>36010</v>
      </c>
      <c r="R19" s="33" t="s">
        <v>27</v>
      </c>
      <c r="S19" s="34" t="s">
        <v>28</v>
      </c>
      <c r="T19" s="35">
        <v>41760</v>
      </c>
      <c r="U19" s="36">
        <f t="shared" si="0"/>
        <v>43586</v>
      </c>
    </row>
    <row r="20" spans="1:21" x14ac:dyDescent="0.2">
      <c r="A20" s="5"/>
      <c r="B20" s="8"/>
      <c r="D20" s="22"/>
      <c r="F20" s="5"/>
      <c r="G20" s="9"/>
      <c r="I20" s="22"/>
      <c r="N20" s="30">
        <v>3044</v>
      </c>
      <c r="O20" s="31" t="s">
        <v>48</v>
      </c>
      <c r="P20" s="31" t="s">
        <v>49</v>
      </c>
      <c r="Q20" s="32">
        <f>DATE(98,10,12)</f>
        <v>36080</v>
      </c>
      <c r="R20" s="33" t="s">
        <v>27</v>
      </c>
      <c r="S20" s="34" t="s">
        <v>28</v>
      </c>
      <c r="T20" s="35">
        <v>41761</v>
      </c>
      <c r="U20" s="36">
        <f t="shared" si="0"/>
        <v>43587</v>
      </c>
    </row>
    <row r="21" spans="1:21" x14ac:dyDescent="0.2">
      <c r="A21" s="5"/>
      <c r="B21" s="8"/>
      <c r="D21" s="22"/>
      <c r="F21" s="5"/>
      <c r="G21" s="9"/>
      <c r="I21" s="22"/>
      <c r="N21" s="38">
        <v>3064</v>
      </c>
      <c r="O21" s="39" t="s">
        <v>24</v>
      </c>
      <c r="P21" s="39" t="s">
        <v>35</v>
      </c>
      <c r="Q21" s="40">
        <f>DATE(2000,9,5)</f>
        <v>36774</v>
      </c>
      <c r="R21" s="45" t="s">
        <v>36</v>
      </c>
      <c r="S21" s="42" t="s">
        <v>28</v>
      </c>
      <c r="T21" s="43">
        <v>41883</v>
      </c>
    </row>
    <row r="22" spans="1:21" x14ac:dyDescent="0.2">
      <c r="A22" s="5"/>
      <c r="B22" s="8"/>
      <c r="D22" s="22"/>
      <c r="F22" s="5"/>
      <c r="G22" s="9"/>
      <c r="I22" s="22"/>
      <c r="N22" s="38">
        <v>3067</v>
      </c>
      <c r="O22" s="39" t="s">
        <v>25</v>
      </c>
      <c r="P22" s="39" t="s">
        <v>50</v>
      </c>
      <c r="Q22" s="40">
        <f>DATE(2000,12,4)</f>
        <v>36864</v>
      </c>
      <c r="R22" s="45" t="s">
        <v>36</v>
      </c>
      <c r="S22" s="42" t="s">
        <v>28</v>
      </c>
      <c r="T22" s="43">
        <v>41821</v>
      </c>
    </row>
    <row r="23" spans="1:21" x14ac:dyDescent="0.2">
      <c r="A23" s="5"/>
      <c r="F23" s="5"/>
      <c r="G23" s="9"/>
      <c r="I23" s="22"/>
      <c r="N23" s="30"/>
      <c r="O23" s="31"/>
      <c r="P23" s="31"/>
      <c r="Q23" s="32"/>
      <c r="R23" s="33"/>
      <c r="S23" s="34"/>
      <c r="T23" s="35"/>
      <c r="U23" s="36"/>
    </row>
    <row r="24" spans="1:21" x14ac:dyDescent="0.2">
      <c r="A24" s="5"/>
      <c r="F24" s="5"/>
      <c r="G24" s="9"/>
      <c r="I24" s="22"/>
      <c r="N24" s="46"/>
      <c r="O24" s="47"/>
      <c r="P24" s="47"/>
      <c r="Q24" s="48"/>
      <c r="R24" s="33"/>
      <c r="S24" s="34"/>
      <c r="T24" s="35"/>
      <c r="U24" s="36"/>
    </row>
    <row r="25" spans="1:21" x14ac:dyDescent="0.2">
      <c r="A25" s="5"/>
      <c r="B25" s="10"/>
      <c r="D25" s="22"/>
      <c r="F25" s="5"/>
      <c r="G25" s="9"/>
      <c r="I25" s="22"/>
      <c r="N25" s="30"/>
      <c r="O25" s="31"/>
      <c r="P25" s="31"/>
      <c r="Q25" s="32"/>
      <c r="R25" s="33"/>
      <c r="S25" s="34"/>
      <c r="T25" s="35"/>
      <c r="U25" s="36"/>
    </row>
    <row r="26" spans="1:21" x14ac:dyDescent="0.2">
      <c r="B26" s="12"/>
      <c r="C26" s="13"/>
      <c r="D26" s="26"/>
      <c r="F26" s="5"/>
      <c r="G26" s="9"/>
      <c r="I26" s="22"/>
      <c r="N26" s="30"/>
      <c r="O26" s="31"/>
      <c r="P26" s="31"/>
      <c r="Q26" s="32"/>
      <c r="R26" s="33"/>
      <c r="S26" s="34"/>
      <c r="T26" s="35"/>
      <c r="U26" s="36"/>
    </row>
    <row r="27" spans="1:21" x14ac:dyDescent="0.2">
      <c r="B27" s="10"/>
      <c r="D27" s="22"/>
      <c r="F27" s="5"/>
      <c r="G27" s="9"/>
      <c r="I27" s="22"/>
      <c r="N27" s="30"/>
      <c r="O27" s="31"/>
      <c r="P27" s="31"/>
      <c r="Q27" s="32"/>
      <c r="R27" s="33"/>
      <c r="S27" s="34"/>
      <c r="T27" s="35"/>
      <c r="U27" s="36"/>
    </row>
    <row r="28" spans="1:21" x14ac:dyDescent="0.2">
      <c r="A28" s="5"/>
      <c r="B28" s="10"/>
      <c r="D28" s="22"/>
      <c r="F28" s="5"/>
      <c r="G28" s="9"/>
      <c r="I28" s="22"/>
      <c r="N28" s="30"/>
      <c r="O28" s="31"/>
      <c r="P28" s="31"/>
      <c r="Q28" s="32"/>
      <c r="R28" s="33"/>
      <c r="S28" s="34"/>
      <c r="T28" s="35"/>
      <c r="U28" s="36"/>
    </row>
    <row r="29" spans="1:21" x14ac:dyDescent="0.2">
      <c r="A29" s="5"/>
      <c r="F29" s="5"/>
      <c r="G29" s="9"/>
      <c r="I29" s="22"/>
      <c r="N29" s="30"/>
      <c r="O29" s="31"/>
      <c r="P29" s="31"/>
      <c r="Q29" s="32"/>
      <c r="R29" s="33"/>
      <c r="S29" s="34"/>
      <c r="T29" s="35"/>
      <c r="U29" s="36"/>
    </row>
    <row r="30" spans="1:21" x14ac:dyDescent="0.2">
      <c r="A30" s="5"/>
      <c r="F30" s="5"/>
      <c r="G30" s="9"/>
      <c r="I30" s="22"/>
      <c r="N30" s="30"/>
      <c r="O30" s="31"/>
      <c r="P30" s="31"/>
      <c r="Q30" s="32"/>
      <c r="R30" s="33"/>
      <c r="S30" s="34"/>
      <c r="T30" s="35"/>
      <c r="U30" s="36"/>
    </row>
    <row r="31" spans="1:21" x14ac:dyDescent="0.2">
      <c r="A31" s="5"/>
      <c r="F31" s="5"/>
      <c r="G31" s="9"/>
      <c r="I31" s="22"/>
      <c r="N31" s="30"/>
      <c r="O31" s="31"/>
      <c r="P31" s="31"/>
      <c r="Q31" s="32"/>
      <c r="R31" s="33"/>
      <c r="S31" s="34"/>
      <c r="T31" s="35"/>
      <c r="U31" s="36"/>
    </row>
    <row r="32" spans="1:21" x14ac:dyDescent="0.2">
      <c r="A32" s="5"/>
      <c r="F32" s="5"/>
      <c r="G32" s="9"/>
      <c r="I32" s="22"/>
      <c r="K32" s="14"/>
      <c r="N32" s="30"/>
      <c r="O32" s="31"/>
      <c r="P32" s="31"/>
      <c r="Q32" s="32"/>
      <c r="R32" s="33"/>
      <c r="S32" s="34"/>
      <c r="T32" s="35"/>
      <c r="U32" s="36"/>
    </row>
    <row r="33" spans="1:21" x14ac:dyDescent="0.2">
      <c r="A33" s="5"/>
      <c r="F33" s="5"/>
      <c r="G33" s="10"/>
      <c r="I33" s="22"/>
      <c r="N33" s="30"/>
      <c r="O33" s="31"/>
      <c r="P33" s="31"/>
      <c r="Q33" s="32"/>
      <c r="R33" s="33"/>
      <c r="S33" s="34"/>
      <c r="T33" s="35"/>
      <c r="U33" s="36"/>
    </row>
    <row r="34" spans="1:21" x14ac:dyDescent="0.2">
      <c r="A34" s="5"/>
      <c r="F34" s="5"/>
      <c r="G34" s="10"/>
      <c r="I34" s="22"/>
      <c r="N34" s="30"/>
      <c r="O34" s="31"/>
      <c r="P34" s="31"/>
      <c r="Q34" s="32"/>
      <c r="R34" s="33"/>
      <c r="S34" s="34"/>
      <c r="T34" s="35"/>
      <c r="U34" s="36"/>
    </row>
    <row r="35" spans="1:21" x14ac:dyDescent="0.2">
      <c r="A35" s="5"/>
      <c r="F35" s="5"/>
      <c r="G35" s="10"/>
      <c r="I35" s="22"/>
      <c r="K35" s="15"/>
      <c r="N35" s="30"/>
      <c r="O35" s="31"/>
      <c r="P35" s="31"/>
      <c r="Q35" s="32"/>
      <c r="R35" s="33"/>
      <c r="S35" s="34"/>
      <c r="T35" s="35"/>
      <c r="U35" s="36"/>
    </row>
    <row r="36" spans="1:21" x14ac:dyDescent="0.2">
      <c r="A36" s="5"/>
      <c r="F36" s="5"/>
      <c r="G36" s="9"/>
      <c r="I36" s="22"/>
      <c r="N36" s="30"/>
      <c r="O36" s="31"/>
      <c r="P36" s="31"/>
      <c r="Q36" s="32"/>
      <c r="R36" s="33"/>
      <c r="S36" s="34"/>
      <c r="T36" s="35"/>
      <c r="U36" s="36"/>
    </row>
    <row r="37" spans="1:21" x14ac:dyDescent="0.2">
      <c r="A37" s="5"/>
      <c r="F37" s="5"/>
      <c r="G37" s="9"/>
      <c r="I37" s="27"/>
      <c r="N37" s="30"/>
      <c r="O37" s="31"/>
      <c r="P37" s="31"/>
      <c r="Q37" s="32"/>
      <c r="R37" s="33"/>
      <c r="S37" s="34"/>
      <c r="T37" s="35"/>
      <c r="U37" s="36"/>
    </row>
    <row r="38" spans="1:21" x14ac:dyDescent="0.2">
      <c r="A38" s="5"/>
      <c r="F38" s="5"/>
      <c r="G38" s="15"/>
      <c r="I38" s="27"/>
      <c r="N38" s="30"/>
      <c r="O38" s="31"/>
      <c r="P38" s="31"/>
      <c r="Q38" s="32"/>
      <c r="R38" s="33"/>
      <c r="S38" s="34"/>
      <c r="T38" s="35"/>
      <c r="U38" s="36"/>
    </row>
    <row r="39" spans="1:21" x14ac:dyDescent="0.2">
      <c r="A39" s="5"/>
      <c r="F39" s="5"/>
      <c r="H39" s="15"/>
      <c r="I39" s="28"/>
      <c r="N39" s="30"/>
      <c r="O39" s="31"/>
      <c r="P39" s="31"/>
      <c r="Q39" s="32"/>
      <c r="R39" s="33"/>
      <c r="S39" s="34"/>
      <c r="T39" s="35"/>
      <c r="U39" s="36"/>
    </row>
    <row r="40" spans="1:21" x14ac:dyDescent="0.2">
      <c r="A40" s="5"/>
      <c r="F40" s="5"/>
      <c r="N40" s="30"/>
      <c r="O40" s="31"/>
      <c r="P40" s="31"/>
      <c r="Q40" s="32"/>
      <c r="R40" s="33"/>
      <c r="S40" s="34"/>
      <c r="T40" s="35"/>
      <c r="U40" s="36"/>
    </row>
    <row r="41" spans="1:21" x14ac:dyDescent="0.2">
      <c r="A41" s="5"/>
      <c r="F41" s="5"/>
      <c r="N41" s="30"/>
      <c r="O41" s="31"/>
      <c r="P41" s="31"/>
      <c r="Q41" s="32"/>
      <c r="R41" s="33"/>
      <c r="S41" s="34"/>
      <c r="T41" s="35"/>
      <c r="U41" s="36"/>
    </row>
    <row r="42" spans="1:21" x14ac:dyDescent="0.2">
      <c r="A42" s="5"/>
      <c r="F42" s="5"/>
      <c r="N42" s="30"/>
      <c r="O42" s="31"/>
      <c r="P42" s="31"/>
      <c r="Q42" s="32"/>
      <c r="R42" s="33"/>
      <c r="S42" s="34"/>
      <c r="T42" s="35"/>
      <c r="U42" s="36"/>
    </row>
    <row r="43" spans="1:21" x14ac:dyDescent="0.2">
      <c r="A43" s="5"/>
      <c r="F43" s="5"/>
      <c r="N43" s="30"/>
      <c r="O43" s="31"/>
      <c r="P43" s="31"/>
      <c r="Q43" s="32"/>
      <c r="R43" s="33"/>
      <c r="S43" s="34"/>
      <c r="T43" s="35"/>
      <c r="U43" s="36"/>
    </row>
    <row r="44" spans="1:21" x14ac:dyDescent="0.2">
      <c r="A44" s="5"/>
      <c r="N44" s="30"/>
      <c r="O44" s="31"/>
      <c r="P44" s="31"/>
      <c r="Q44" s="32"/>
      <c r="R44" s="33"/>
      <c r="S44" s="34"/>
      <c r="T44" s="35"/>
      <c r="U44" s="36"/>
    </row>
    <row r="45" spans="1:21" s="14" customFormat="1" x14ac:dyDescent="0.2">
      <c r="A45" s="5"/>
      <c r="B45" s="4"/>
      <c r="C45" s="4"/>
      <c r="D45" s="23"/>
      <c r="E45" s="4"/>
      <c r="F45" s="4"/>
      <c r="G45" s="4"/>
      <c r="H45" s="4"/>
      <c r="I45" s="23"/>
      <c r="J45" s="13"/>
      <c r="K45" s="4"/>
      <c r="N45" s="30"/>
      <c r="O45" s="31"/>
      <c r="P45" s="31"/>
      <c r="Q45" s="32"/>
      <c r="R45" s="33"/>
      <c r="S45" s="34"/>
      <c r="T45" s="35"/>
      <c r="U45" s="36"/>
    </row>
    <row r="46" spans="1:21" x14ac:dyDescent="0.2">
      <c r="A46" s="5"/>
      <c r="N46" s="30"/>
      <c r="O46" s="31"/>
      <c r="P46" s="31"/>
      <c r="Q46" s="32"/>
      <c r="R46" s="33"/>
      <c r="S46" s="34"/>
      <c r="T46" s="35"/>
      <c r="U46" s="36"/>
    </row>
    <row r="47" spans="1:21" x14ac:dyDescent="0.2">
      <c r="N47" s="30"/>
      <c r="O47" s="31"/>
      <c r="P47" s="31"/>
      <c r="Q47" s="32"/>
      <c r="R47" s="33"/>
      <c r="S47" s="34"/>
      <c r="T47" s="35"/>
      <c r="U47" s="36"/>
    </row>
    <row r="48" spans="1:21" x14ac:dyDescent="0.2">
      <c r="N48" s="30"/>
      <c r="O48" s="31"/>
      <c r="P48" s="31"/>
      <c r="Q48" s="32"/>
      <c r="R48" s="33"/>
      <c r="S48" s="34"/>
      <c r="T48" s="35"/>
      <c r="U48" s="36"/>
    </row>
    <row r="49" spans="2:21" x14ac:dyDescent="0.2">
      <c r="B49" s="16"/>
      <c r="C49" s="16"/>
      <c r="D49" s="24"/>
      <c r="N49" s="30"/>
      <c r="O49" s="31"/>
      <c r="P49" s="31"/>
      <c r="Q49" s="32"/>
      <c r="R49" s="33"/>
      <c r="S49" s="34"/>
      <c r="T49" s="35"/>
      <c r="U49" s="36"/>
    </row>
    <row r="50" spans="2:21" x14ac:dyDescent="0.2">
      <c r="N50" s="30"/>
      <c r="O50" s="31"/>
      <c r="P50" s="31"/>
      <c r="Q50" s="32"/>
      <c r="R50" s="33"/>
      <c r="S50" s="34"/>
      <c r="T50" s="35"/>
      <c r="U50" s="36"/>
    </row>
    <row r="51" spans="2:21" x14ac:dyDescent="0.2">
      <c r="N51" s="30"/>
      <c r="O51" s="31"/>
      <c r="P51" s="31"/>
      <c r="Q51" s="32"/>
      <c r="R51" s="33"/>
      <c r="S51" s="34"/>
      <c r="T51" s="35"/>
      <c r="U51" s="36"/>
    </row>
    <row r="52" spans="2:21" x14ac:dyDescent="0.2">
      <c r="F52" s="15"/>
      <c r="N52" s="30"/>
      <c r="O52" s="31"/>
      <c r="P52" s="31"/>
      <c r="Q52" s="32"/>
      <c r="R52" s="33"/>
      <c r="S52" s="34"/>
      <c r="T52" s="35"/>
      <c r="U52" s="36"/>
    </row>
    <row r="53" spans="2:21" x14ac:dyDescent="0.2">
      <c r="N53" s="30"/>
      <c r="O53" s="31"/>
      <c r="P53" s="31"/>
      <c r="Q53" s="32"/>
      <c r="R53" s="33"/>
      <c r="S53" s="34"/>
      <c r="T53" s="35"/>
      <c r="U53" s="36"/>
    </row>
    <row r="54" spans="2:21" x14ac:dyDescent="0.2">
      <c r="J54" s="15"/>
      <c r="N54" s="30"/>
      <c r="O54" s="31"/>
      <c r="P54" s="31"/>
      <c r="Q54" s="32"/>
      <c r="R54" s="33"/>
      <c r="S54" s="34"/>
      <c r="T54" s="35"/>
      <c r="U54" s="36"/>
    </row>
    <row r="55" spans="2:21" x14ac:dyDescent="0.2">
      <c r="N55" s="30"/>
      <c r="O55" s="31"/>
      <c r="P55" s="31"/>
      <c r="Q55" s="32"/>
      <c r="R55" s="37"/>
      <c r="S55" s="34"/>
      <c r="T55" s="35"/>
      <c r="U55" s="36"/>
    </row>
    <row r="56" spans="2:21" x14ac:dyDescent="0.2">
      <c r="N56" s="30"/>
      <c r="O56" s="31"/>
      <c r="P56" s="31"/>
      <c r="Q56" s="32"/>
      <c r="R56" s="33"/>
      <c r="S56" s="34"/>
      <c r="T56" s="35"/>
      <c r="U56" s="36"/>
    </row>
    <row r="57" spans="2:21" x14ac:dyDescent="0.2">
      <c r="B57" s="13"/>
      <c r="C57" s="13"/>
      <c r="D57" s="25"/>
      <c r="N57" s="30"/>
      <c r="O57" s="31"/>
      <c r="P57" s="31"/>
      <c r="Q57" s="32"/>
      <c r="R57" s="33"/>
      <c r="S57" s="34"/>
      <c r="T57" s="35"/>
      <c r="U57" s="36"/>
    </row>
    <row r="58" spans="2:21" x14ac:dyDescent="0.2">
      <c r="N58" s="30"/>
      <c r="O58" s="31"/>
      <c r="P58" s="31"/>
      <c r="Q58" s="32"/>
      <c r="R58" s="33"/>
      <c r="S58" s="34"/>
      <c r="T58" s="35"/>
      <c r="U58" s="36"/>
    </row>
    <row r="59" spans="2:21" x14ac:dyDescent="0.2">
      <c r="N59" s="30"/>
      <c r="O59" s="31"/>
      <c r="P59" s="31"/>
      <c r="Q59" s="32"/>
      <c r="R59" s="33"/>
      <c r="S59" s="34"/>
      <c r="T59" s="35"/>
      <c r="U59" s="36"/>
    </row>
    <row r="60" spans="2:21" x14ac:dyDescent="0.2">
      <c r="K60" s="15"/>
      <c r="N60" s="30"/>
      <c r="O60" s="31"/>
      <c r="P60" s="31"/>
      <c r="Q60" s="32"/>
      <c r="R60" s="33"/>
      <c r="S60" s="34"/>
      <c r="T60" s="35"/>
      <c r="U60" s="36"/>
    </row>
    <row r="61" spans="2:21" x14ac:dyDescent="0.2">
      <c r="N61" s="30"/>
      <c r="O61" s="31"/>
      <c r="P61" s="31"/>
      <c r="Q61" s="32"/>
      <c r="R61" s="33"/>
      <c r="S61" s="34"/>
      <c r="T61" s="35"/>
      <c r="U61" s="36"/>
    </row>
    <row r="62" spans="2:21" x14ac:dyDescent="0.2">
      <c r="N62" s="30"/>
      <c r="O62" s="31"/>
      <c r="P62" s="31"/>
      <c r="Q62" s="32"/>
      <c r="R62" s="33"/>
      <c r="S62" s="34"/>
      <c r="T62" s="35"/>
      <c r="U62" s="36"/>
    </row>
    <row r="63" spans="2:21" x14ac:dyDescent="0.2">
      <c r="N63" s="30"/>
      <c r="O63" s="31"/>
      <c r="P63" s="31"/>
      <c r="Q63" s="32"/>
      <c r="R63" s="33"/>
      <c r="S63" s="34"/>
      <c r="T63" s="35"/>
      <c r="U63" s="36"/>
    </row>
    <row r="64" spans="2:21" x14ac:dyDescent="0.2">
      <c r="N64" s="30"/>
      <c r="O64" s="31"/>
      <c r="P64" s="31"/>
      <c r="Q64" s="32"/>
      <c r="R64" s="37"/>
      <c r="S64" s="34"/>
      <c r="T64" s="35"/>
      <c r="U64" s="36"/>
    </row>
    <row r="65" spans="2:21" x14ac:dyDescent="0.2">
      <c r="N65" s="30"/>
      <c r="O65" s="31"/>
      <c r="P65" s="31"/>
      <c r="Q65" s="32"/>
      <c r="R65" s="37"/>
      <c r="S65" s="34"/>
      <c r="T65" s="35"/>
      <c r="U65" s="36"/>
    </row>
    <row r="66" spans="2:21" x14ac:dyDescent="0.2">
      <c r="B66" s="10"/>
      <c r="N66" s="30"/>
      <c r="O66" s="31"/>
      <c r="P66" s="31"/>
      <c r="Q66" s="32"/>
      <c r="R66" s="37"/>
      <c r="S66" s="34"/>
      <c r="T66" s="35"/>
      <c r="U66" s="36"/>
    </row>
    <row r="67" spans="2:21" x14ac:dyDescent="0.2">
      <c r="B67" s="10"/>
      <c r="E67" s="16"/>
    </row>
    <row r="68" spans="2:21" x14ac:dyDescent="0.2">
      <c r="B68" s="9"/>
    </row>
    <row r="69" spans="2:21" x14ac:dyDescent="0.2">
      <c r="B69" s="9"/>
      <c r="G69" s="17"/>
    </row>
    <row r="70" spans="2:21" x14ac:dyDescent="0.2">
      <c r="B70" s="18"/>
      <c r="G70" s="16"/>
      <c r="H70" s="17"/>
      <c r="I70" s="29"/>
    </row>
    <row r="71" spans="2:21" x14ac:dyDescent="0.2">
      <c r="B71" s="18"/>
      <c r="H71" s="16"/>
      <c r="I71" s="24"/>
    </row>
    <row r="72" spans="2:21" x14ac:dyDescent="0.2">
      <c r="B72" s="19"/>
    </row>
    <row r="73" spans="2:21" x14ac:dyDescent="0.2">
      <c r="B73" s="19"/>
    </row>
    <row r="74" spans="2:21" x14ac:dyDescent="0.2">
      <c r="B74" s="18"/>
    </row>
    <row r="75" spans="2:21" x14ac:dyDescent="0.2">
      <c r="B75" s="18"/>
      <c r="E75" s="13"/>
    </row>
    <row r="76" spans="2:21" x14ac:dyDescent="0.2">
      <c r="B76" s="18"/>
    </row>
    <row r="77" spans="2:21" x14ac:dyDescent="0.2">
      <c r="B77" s="18"/>
    </row>
    <row r="78" spans="2:21" x14ac:dyDescent="0.2">
      <c r="B78" s="18"/>
    </row>
    <row r="79" spans="2:21" x14ac:dyDescent="0.2">
      <c r="B79" s="18"/>
      <c r="G79" s="13"/>
    </row>
    <row r="80" spans="2:21" x14ac:dyDescent="0.2">
      <c r="B80" s="18"/>
      <c r="H80" s="13"/>
      <c r="I80" s="25"/>
    </row>
    <row r="81" spans="1:21" x14ac:dyDescent="0.2">
      <c r="B81" s="18"/>
    </row>
    <row r="83" spans="1:21" x14ac:dyDescent="0.2">
      <c r="F83" s="17"/>
    </row>
    <row r="84" spans="1:21" x14ac:dyDescent="0.2">
      <c r="F84" s="16"/>
    </row>
    <row r="85" spans="1:21" x14ac:dyDescent="0.2">
      <c r="J85" s="17"/>
      <c r="N85" s="16"/>
      <c r="O85" s="16"/>
      <c r="P85" s="16"/>
      <c r="Q85" s="16"/>
      <c r="R85" s="16"/>
      <c r="S85" s="16"/>
      <c r="T85" s="16"/>
      <c r="U85" s="16"/>
    </row>
    <row r="86" spans="1:21" x14ac:dyDescent="0.2">
      <c r="J86" s="16"/>
    </row>
    <row r="88" spans="1:21" x14ac:dyDescent="0.2">
      <c r="A88" s="16"/>
    </row>
    <row r="91" spans="1:21" x14ac:dyDescent="0.2">
      <c r="K91" s="17"/>
    </row>
    <row r="92" spans="1:21" x14ac:dyDescent="0.2">
      <c r="K92" s="16"/>
    </row>
    <row r="93" spans="1:21" s="16" customFormat="1" x14ac:dyDescent="0.2">
      <c r="A93" s="1"/>
      <c r="B93" s="4"/>
      <c r="C93" s="4"/>
      <c r="D93" s="23"/>
      <c r="E93" s="4"/>
      <c r="F93" s="13"/>
      <c r="G93" s="4"/>
      <c r="H93" s="4"/>
      <c r="I93" s="23"/>
      <c r="J93" s="4"/>
      <c r="K93" s="4"/>
      <c r="N93" s="13"/>
      <c r="O93" s="13"/>
      <c r="P93" s="13"/>
      <c r="Q93" s="13"/>
      <c r="R93" s="13"/>
      <c r="S93" s="13"/>
      <c r="T93" s="13"/>
      <c r="U93" s="13"/>
    </row>
    <row r="95" spans="1:21" x14ac:dyDescent="0.2">
      <c r="J95" s="13"/>
    </row>
    <row r="96" spans="1:21" x14ac:dyDescent="0.2">
      <c r="A96" s="13"/>
    </row>
    <row r="101" spans="1:21" s="13" customFormat="1" x14ac:dyDescent="0.2">
      <c r="A101" s="1"/>
      <c r="B101" s="4"/>
      <c r="C101" s="4"/>
      <c r="D101" s="23"/>
      <c r="E101" s="4"/>
      <c r="F101" s="4"/>
      <c r="G101" s="4"/>
      <c r="H101" s="4"/>
      <c r="I101" s="23"/>
      <c r="J101" s="4"/>
      <c r="N101" s="4"/>
      <c r="O101" s="4"/>
      <c r="P101" s="4"/>
      <c r="Q101" s="4"/>
      <c r="R101" s="4"/>
      <c r="S101" s="4"/>
      <c r="T101" s="4"/>
      <c r="U101" s="4"/>
    </row>
    <row r="105" spans="1:21" x14ac:dyDescent="0.2">
      <c r="A105" s="5"/>
    </row>
    <row r="106" spans="1:21" x14ac:dyDescent="0.2">
      <c r="A106" s="5"/>
    </row>
    <row r="107" spans="1:21" x14ac:dyDescent="0.2">
      <c r="A107" s="5"/>
    </row>
    <row r="108" spans="1:21" x14ac:dyDescent="0.2">
      <c r="A108" s="5"/>
    </row>
    <row r="109" spans="1:21" x14ac:dyDescent="0.2">
      <c r="A109" s="5"/>
    </row>
    <row r="110" spans="1:21" x14ac:dyDescent="0.2">
      <c r="A110" s="5"/>
    </row>
    <row r="111" spans="1:21" x14ac:dyDescent="0.2">
      <c r="A111" s="5"/>
    </row>
    <row r="112" spans="1:2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10"/>
    </row>
    <row r="134" spans="1:1" x14ac:dyDescent="0.2">
      <c r="A134" s="10"/>
    </row>
    <row r="135" spans="1:1" x14ac:dyDescent="0.2">
      <c r="A135" s="5"/>
    </row>
    <row r="136" spans="1:1" x14ac:dyDescent="0.2">
      <c r="A136" s="5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5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</sheetData>
  <phoneticPr fontId="5" type="noConversion"/>
  <pageMargins left="0.5" right="0.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Pilkington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Gulbronson</dc:creator>
  <cp:lastModifiedBy>Jim Gulbronson</cp:lastModifiedBy>
  <cp:lastPrinted>2013-12-12T20:05:38Z</cp:lastPrinted>
  <dcterms:created xsi:type="dcterms:W3CDTF">2009-01-19T18:16:56Z</dcterms:created>
  <dcterms:modified xsi:type="dcterms:W3CDTF">2021-11-02T20:59:03Z</dcterms:modified>
</cp:coreProperties>
</file>