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255" windowWidth="11100" windowHeight="642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<sst xmlns="http://schemas.openxmlformats.org/spreadsheetml/2006/main" count="1914" uniqueCount="623">
  <si>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</si>
  <si>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</si>
  <si>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</si>
  <si>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</si>
  <si>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</si>
  <si>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</si>
  <si>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</si>
  <si>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</si>
  <si>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</si>
  <si>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</si>
  <si>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</si>
  <si>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</si>
  <si>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</si>
  <si>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</si>
  <si>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</si>
  <si>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</si>
  <si>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</si>
  <si>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</si>
  <si>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</si>
  <si>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</si>
  <si>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</si>
  <si>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</si>
  <si>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</si>
  <si>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</si>
  <si>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</si>
  <si>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</si>
  <si>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</si>
  <si>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</si>
  <si>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</si>
  <si>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</si>
  <si>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</si>
  <si>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</si>
  <si>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</si>
  <si>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</si>
  <si>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</si>
  <si>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</si>
  <si>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</si>
  <si>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</si>
  <si>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</si>
  <si>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</si>
  <si>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</si>
  <si>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</si>
  <si>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</si>
  <si>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</si>
  <si>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</si>
  <si>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</si>
  <si>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</si>
  <si>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</si>
  <si>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</si>
  <si>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</si>
  <si>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</si>
  <si>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</si>
  <si>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</si>
  <si>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</si>
  <si>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</si>
  <si>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</si>
  <si>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</si>
  <si>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</si>
  <si>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</si>
  <si>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</si>
  <si>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</si>
  <si>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</si>
  <si>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</si>
  <si>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</si>
  <si>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</si>
  <si>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</si>
  <si>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</si>
  <si>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</si>
  <si>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</si>
  <si>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</si>
  <si>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</si>
  <si>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</si>
  <si>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</si>
  <si>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</si>
  <si>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</si>
  <si>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</si>
  <si>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</si>
  <si>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</si>
  <si>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</si>
  <si>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</si>
  <si>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</si>
  <si>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</si>
  <si>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</si>
  <si>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</si>
  <si>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</si>
  <si>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</si>
  <si>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</si>
  <si>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</si>
  <si>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</si>
  <si>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</si>
  <si>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</si>
  <si>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</si>
  <si>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</si>
  <si>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</si>
  <si>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</si>
  <si>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</si>
  <si>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</si>
  <si>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</si>
  <si>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</si>
  <si>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</si>
  <si>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</si>
  <si>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</si>
  <si>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</si>
  <si>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</si>
  <si>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</si>
  <si>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</si>
  <si>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</si>
  <si>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</si>
  <si>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</si>
  <si>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</si>
  <si>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</si>
  <si>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</si>
  <si>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</si>
  <si>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</si>
  <si>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</si>
  <si>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</si>
  <si>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</si>
  <si>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</si>
  <si>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</si>
  <si>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</si>
  <si>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</si>
  <si>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</si>
  <si>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</si>
  <si>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</si>
  <si>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</si>
  <si>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</si>
  <si>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</si>
  <si>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</si>
  <si>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</si>
  <si>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</si>
  <si>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</si>
  <si>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</si>
  <si>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</si>
  <si>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</si>
  <si>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</si>
  <si>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</si>
  <si>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</si>
  <si>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</si>
  <si>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</si>
  <si>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</si>
  <si>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</si>
  <si>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</si>
  <si>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</si>
  <si>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</si>
  <si>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</si>
  <si>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</si>
  <si>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</si>
  <si>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</si>
  <si>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</si>
  <si>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</si>
  <si>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</si>
  <si>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</si>
  <si>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</si>
  <si>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</si>
  <si>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</si>
  <si>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</si>
  <si>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</si>
  <si>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</si>
  <si>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</si>
  <si>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</si>
  <si>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</si>
  <si>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</si>
  <si>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</si>
  <si>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</si>
  <si>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</si>
  <si>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</si>
  <si>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</si>
  <si>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</si>
  <si>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</si>
  <si>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</si>
  <si>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</si>
  <si>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</si>
  <si>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</si>
  <si>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</si>
  <si>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</si>
  <si>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</si>
  <si>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</si>
  <si>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</si>
  <si>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</si>
  <si>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</si>
  <si>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</si>
  <si>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</si>
  <si>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</si>
  <si>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</si>
  <si>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</si>
  <si>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</si>
  <si>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</si>
  <si>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</si>
  <si>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</si>
  <si>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</si>
  <si>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</si>
  <si>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</si>
  <si>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</si>
  <si>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</si>
  <si>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</si>
  <si>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</si>
  <si>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</si>
  <si>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</si>
  <si>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</si>
  <si>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</si>
  <si>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</si>
  <si>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</si>
  <si>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</si>
  <si>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</si>
  <si>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</si>
  <si>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</si>
  <si>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</si>
  <si>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</si>
  <si>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</si>
  <si>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</si>
  <si>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</si>
  <si>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</si>
  <si>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</si>
  <si>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</si>
  <si>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</si>
  <si>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</si>
  <si>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</si>
  <si>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</si>
  <si>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</si>
  <si>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</si>
  <si>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</si>
  <si>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</si>
  <si>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</si>
  <si>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</si>
  <si>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</si>
  <si>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</si>
  <si>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</si>
  <si>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</si>
  <si>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</si>
  <si>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</si>
  <si>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</si>
  <si>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</si>
  <si>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</si>
  <si>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</si>
  <si>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</si>
  <si>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</si>
  <si>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</si>
  <si>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</si>
  <si>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</si>
  <si>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</si>
  <si>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</si>
  <si>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</si>
  <si>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</si>
  <si>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</si>
  <si>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</si>
  <si>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</si>
  <si>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</si>
  <si>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</si>
  <si>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</si>
  <si>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</si>
  <si>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</si>
  <si>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</si>
  <si>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</si>
  <si>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</si>
  <si>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</si>
  <si>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</si>
  <si>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</si>
  <si>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</si>
  <si>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</si>
  <si>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</si>
  <si>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</si>
  <si>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</si>
  <si>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</si>
  <si>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</si>
  <si>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</si>
  <si>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</si>
  <si>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</si>
  <si>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</si>
  <si>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</si>
  <si>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</si>
  <si>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</si>
  <si>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</si>
  <si>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</si>
  <si>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</si>
  <si>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</si>
  <si>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</si>
  <si>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</si>
  <si>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</si>
  <si>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</si>
  <si>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</si>
  <si>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</si>
  <si>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</si>
  <si>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</si>
  <si>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</si>
  <si>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</si>
  <si>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</si>
  <si>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</si>
  <si>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</si>
  <si>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</si>
  <si>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</si>
  <si>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</si>
  <si>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</si>
  <si>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</si>
  <si>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</si>
  <si>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</si>
  <si>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</si>
  <si>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</si>
  <si>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</si>
  <si>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</si>
  <si>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</si>
  <si>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</si>
  <si>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</si>
  <si>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</si>
  <si>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</si>
  <si>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</si>
  <si>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</si>
  <si>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</si>
  <si>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</si>
  <si>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</si>
  <si>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</si>
  <si>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</si>
  <si>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</si>
  <si>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</si>
  <si>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</si>
  <si>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</si>
  <si>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</si>
  <si>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</si>
  <si>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</si>
  <si>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</si>
  <si>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</si>
  <si>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</si>
  <si>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</si>
  <si>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</si>
  <si>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</si>
  <si>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</si>
  <si>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</si>
  <si>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</si>
  <si>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</si>
  <si>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</si>
  <si>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</si>
  <si>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</si>
  <si>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</si>
  <si>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</si>
  <si>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</si>
  <si>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</si>
  <si>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</si>
  <si>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</si>
  <si>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</si>
  <si>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</si>
  <si>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</si>
  <si>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</si>
  <si>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</si>
  <si>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</si>
  <si>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</si>
  <si>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</si>
  <si>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</si>
  <si>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</si>
  <si>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</si>
  <si>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</si>
  <si>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</si>
  <si>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</si>
  <si>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</si>
  <si>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</si>
  <si>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</si>
  <si>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</si>
  <si>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</si>
  <si>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</si>
  <si>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</si>
  <si>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</si>
  <si>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</si>
  <si>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</si>
  <si>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</si>
  <si>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</si>
  <si>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</si>
  <si>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</si>
  <si>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</si>
  <si>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</si>
  <si>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</si>
  <si>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</si>
  <si>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</si>
  <si>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</si>
  <si>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</si>
  <si>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</si>
  <si>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</si>
  <si>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</si>
  <si>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</si>
  <si>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</si>
  <si>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</si>
  <si>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</si>
  <si>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</si>
  <si>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</si>
  <si>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</si>
  <si>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</si>
  <si>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</si>
  <si>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</si>
  <si>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</si>
  <si>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</si>
  <si>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</si>
  <si>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</si>
  <si>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</si>
  <si>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</si>
  <si>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</si>
  <si>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</si>
  <si>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</si>
  <si>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</si>
  <si>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</si>
  <si>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</si>
  <si>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</si>
  <si>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</si>
  <si>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</si>
  <si>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</si>
  <si>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</si>
  <si>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</si>
  <si>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</si>
  <si>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</si>
  <si>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</si>
  <si>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</si>
  <si>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</si>
  <si>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</si>
  <si>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</si>
  <si>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</si>
  <si>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</si>
  <si>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</si>
  <si>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</si>
  <si>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</si>
  <si>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</si>
  <si>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</si>
  <si>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</si>
  <si>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</si>
  <si>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</si>
  <si>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</si>
  <si>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</si>
  <si>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</si>
  <si>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</si>
  <si>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</si>
  <si>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</si>
  <si>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</si>
  <si>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</si>
  <si>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</si>
  <si>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</si>
  <si>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</si>
  <si>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</si>
  <si>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</si>
  <si>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</si>
  <si>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</si>
  <si>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</si>
  <si>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</si>
  <si>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</si>
  <si>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</si>
  <si>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</si>
  <si>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</si>
  <si>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</si>
  <si>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</si>
  <si>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</si>
  <si>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</si>
  <si>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</si>
  <si>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</si>
  <si>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</si>
  <si>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</si>
  <si>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</si>
  <si>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</si>
  <si>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</si>
  <si>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</si>
  <si>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</si>
  <si>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</si>
  <si>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</si>
  <si>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</si>
  <si>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</si>
  <si>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</si>
  <si>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</si>
  <si>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</si>
  <si>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</si>
  <si>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</si>
  <si>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</si>
  <si>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</si>
  <si>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</si>
  <si>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</si>
  <si>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</si>
  <si>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</si>
  <si>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</si>
  <si>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</si>
  <si>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</si>
  <si>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</si>
  <si>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</si>
  <si>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</si>
  <si>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</si>
  <si>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</si>
  <si>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</si>
  <si>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</si>
  <si>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</si>
  <si>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</si>
  <si>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</si>
  <si>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</si>
  <si>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</si>
  <si>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</si>
  <si>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</si>
  <si>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</si>
  <si>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</si>
  <si>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</si>
  <si>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</si>
  <si>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</si>
  <si>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</si>
  <si>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</si>
  <si>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</si>
  <si>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</si>
  <si>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</si>
  <si>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</si>
  <si>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</si>
  <si>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</si>
  <si>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</si>
  <si>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</si>
  <si>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</si>
  <si>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</si>
  <si>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</si>
  <si>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</si>
  <si>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</si>
  <si>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</si>
  <si>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</si>
  <si>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</si>
  <si>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</si>
  <si>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</si>
  <si>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</si>
  <si>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</si>
  <si>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</si>
  <si>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</si>
  <si>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</si>
  <si>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</si>
  <si>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</si>
  <si>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</si>
  <si>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</si>
  <si>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</si>
  <si>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</si>
  <si>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</si>
  <si>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</si>
  <si>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</si>
  <si>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</si>
  <si>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</si>
  <si>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</si>
  <si>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</si>
  <si>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</si>
  <si>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</si>
  <si>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</si>
  <si>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</si>
  <si>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</si>
  <si>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</si>
  <si>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</si>
  <si>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</si>
  <si>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</si>
  <si>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</si>
  <si>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</si>
  <si>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</si>
  <si>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</si>
  <si>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</si>
  <si>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</si>
  <si>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</si>
  <si>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</si>
  <si>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</si>
  <si>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</si>
  <si>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</si>
  <si>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</si>
  <si>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</si>
  <si>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</si>
  <si>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</si>
  <si>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</si>
  <si>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</si>
  <si>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</si>
  <si>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</si>
  <si>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</si>
  <si>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</si>
  <si>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</si>
  <si>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</si>
  <si>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</si>
  <si>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</si>
  <si>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</si>
  <si>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</si>
  <si>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</si>
  <si>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</si>
  <si>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</si>
  <si>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</si>
  <si>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</si>
  <si>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</si>
  <si>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</si>
  <si>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Alacom Finance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</si>
  <si>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</si>
  <si>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</si>
  <si>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</si>
  <si>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</si>
  <si>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</si>
  <si>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</si>
  <si>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</si>
  <si>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</si>
  <si>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</si>
  <si>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</si>
  <si>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</si>
  <si>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</si>
  <si>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</si>
  <si>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</si>
  <si>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</si>
  <si>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</si>
  <si>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</si>
  <si>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 xml:space="preserve"> - </t>
  </si>
  <si>
    <t>03-704</t>
  </si>
  <si>
    <t>FY 11</t>
  </si>
  <si>
    <t>to 12-31-10</t>
  </si>
  <si>
    <t>Alabama Commun Devel Corp</t>
  </si>
  <si>
    <t>04-702</t>
  </si>
  <si>
    <t>Southeast Kentucky Econ Dev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</si>
  <si>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</si>
  <si>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</si>
  <si>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</si>
  <si>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</si>
  <si>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</si>
  <si>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</si>
  <si>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</si>
  <si>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9 Subtotals</t>
  </si>
  <si>
    <t>Region 10 Subtotals</t>
  </si>
  <si>
    <t>Region 8 Subtotals</t>
  </si>
  <si>
    <t>% CH #</t>
  </si>
  <si>
    <t>Percent +/- FY 12 compared with FY 11 through 12-31-11</t>
  </si>
  <si>
    <t>Average Loan Size FY12 compared with FY 11 through 12-31-11</t>
  </si>
  <si>
    <r>
      <t xml:space="preserve">Note:  The CDCs not ranked for FY 2012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2012 in the SBA database.  If these</t>
    </r>
  </si>
  <si>
    <t xml:space="preserve">           CDCs do in fact have loan approvals for FY2012, they should contact their district office to correct the discrepancy.</t>
  </si>
  <si>
    <t>FY 12</t>
  </si>
  <si>
    <t>to 12-31-11</t>
  </si>
  <si>
    <t>Brownsville Local Development Company</t>
  </si>
  <si>
    <t>07-705</t>
  </si>
  <si>
    <t>Community Development Resource</t>
  </si>
  <si>
    <t>09-708</t>
  </si>
  <si>
    <t>So Cal CDC</t>
  </si>
  <si>
    <t>Inrease in Average Loan Size for entire FY 2012</t>
  </si>
  <si>
    <t>-</t>
  </si>
  <si>
    <t>% CH $</t>
  </si>
  <si>
    <t>FY 11 to FY 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</si>
</sst>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/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21" xfId="44" applyNumberFormat="1" applyFont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44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43" fillId="0" borderId="23" xfId="0" applyFont="1" applyFill="1" applyBorder="1" applyAlignment="1">
      <alignment horizontal="right"/>
    </xf>
    <xf numFmtId="0" fontId="43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175" fontId="2" fillId="0" borderId="23" xfId="0" applyNumberFormat="1" applyFont="1" applyFill="1" applyBorder="1" applyAlignment="1">
      <alignment horizontal="right"/>
    </xf>
    <xf numFmtId="164" fontId="2" fillId="0" borderId="24" xfId="44" applyNumberFormat="1" applyFont="1" applyFill="1" applyBorder="1" applyAlignment="1">
      <alignment/>
    </xf>
    <xf numFmtId="175" fontId="2" fillId="0" borderId="24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175" fontId="2" fillId="0" borderId="32" xfId="0" applyNumberFormat="1" applyFont="1" applyFill="1" applyBorder="1" applyAlignment="1">
      <alignment horizontal="right"/>
    </xf>
    <xf numFmtId="0" fontId="43" fillId="0" borderId="32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43" fillId="0" borderId="20" xfId="0" applyFont="1" applyFill="1" applyBorder="1" applyAlignment="1">
      <alignment/>
    </xf>
    <xf numFmtId="0" fontId="2" fillId="0" borderId="33" xfId="0" applyFont="1" applyBorder="1" applyAlignment="1">
      <alignment horizontal="right"/>
    </xf>
    <xf numFmtId="164" fontId="2" fillId="0" borderId="34" xfId="44" applyNumberFormat="1" applyFont="1" applyBorder="1" applyAlignment="1">
      <alignment/>
    </xf>
    <xf numFmtId="164" fontId="2" fillId="0" borderId="35" xfId="44" applyNumberFormat="1" applyFont="1" applyBorder="1" applyAlignment="1">
      <alignment/>
    </xf>
    <xf numFmtId="175" fontId="2" fillId="0" borderId="34" xfId="0" applyNumberFormat="1" applyFont="1" applyFill="1" applyBorder="1" applyAlignment="1">
      <alignment horizontal="right"/>
    </xf>
    <xf numFmtId="0" fontId="2" fillId="0" borderId="36" xfId="0" applyFont="1" applyBorder="1" applyAlignment="1">
      <alignment horizontal="right"/>
    </xf>
    <xf numFmtId="164" fontId="2" fillId="0" borderId="14" xfId="44" applyNumberFormat="1" applyFont="1" applyBorder="1" applyAlignment="1">
      <alignment/>
    </xf>
    <xf numFmtId="175" fontId="2" fillId="0" borderId="14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0" fontId="2" fillId="0" borderId="32" xfId="0" applyFont="1" applyBorder="1" applyAlignment="1">
      <alignment horizontal="right"/>
    </xf>
    <xf numFmtId="164" fontId="2" fillId="0" borderId="38" xfId="44" applyNumberFormat="1" applyFont="1" applyBorder="1" applyAlignment="1">
      <alignment/>
    </xf>
    <xf numFmtId="9" fontId="2" fillId="0" borderId="39" xfId="59" applyNumberFormat="1" applyFont="1" applyBorder="1" applyAlignment="1">
      <alignment/>
    </xf>
    <xf numFmtId="164" fontId="2" fillId="0" borderId="39" xfId="44" applyNumberFormat="1" applyFont="1" applyBorder="1" applyAlignment="1">
      <alignment/>
    </xf>
    <xf numFmtId="9" fontId="2" fillId="0" borderId="40" xfId="59" applyFont="1" applyBorder="1" applyAlignment="1">
      <alignment/>
    </xf>
    <xf numFmtId="0" fontId="43" fillId="0" borderId="20" xfId="0" applyFont="1" applyFill="1" applyBorder="1" applyAlignment="1">
      <alignment horizontal="right"/>
    </xf>
    <xf numFmtId="9" fontId="2" fillId="0" borderId="41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5" fontId="2" fillId="0" borderId="31" xfId="0" applyNumberFormat="1" applyFont="1" applyFill="1" applyBorder="1" applyAlignment="1">
      <alignment horizontal="right"/>
    </xf>
    <xf numFmtId="0" fontId="43" fillId="0" borderId="31" xfId="0" applyFont="1" applyFill="1" applyBorder="1" applyAlignment="1">
      <alignment horizontal="right"/>
    </xf>
    <xf numFmtId="175" fontId="2" fillId="0" borderId="35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44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04"/>
  <sheetViews>
    <sheetView tabSelected="1" view="pageLayout" workbookViewId="0" topLeftCell="A1">
      <selection activeCell="F16" sqref="F16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592</v>
      </c>
      <c r="F1" s="23" t="s">
        <v>592</v>
      </c>
      <c r="G1" s="22" t="s">
        <v>612</v>
      </c>
      <c r="H1" s="23" t="s">
        <v>612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</row>
    <row r="2" spans="1:106" ht="13.5" thickBot="1">
      <c r="A2" s="6"/>
      <c r="B2" s="6"/>
      <c r="C2" s="6"/>
      <c r="D2" s="6"/>
      <c r="E2" s="22" t="s">
        <v>593</v>
      </c>
      <c r="F2" s="23" t="s">
        <v>593</v>
      </c>
      <c r="G2" s="22" t="s">
        <v>613</v>
      </c>
      <c r="H2" s="23" t="s">
        <v>613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6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6"/>
    </row>
    <row r="4" spans="1:106" ht="12.75">
      <c r="A4" s="30">
        <v>1</v>
      </c>
      <c r="B4" s="31">
        <v>1</v>
      </c>
      <c r="C4" s="32" t="s">
        <v>415</v>
      </c>
      <c r="D4" s="32" t="s">
        <v>416</v>
      </c>
      <c r="E4" s="31">
        <v>154</v>
      </c>
      <c r="F4" s="33">
        <v>92506000</v>
      </c>
      <c r="G4" s="31">
        <v>108</v>
      </c>
      <c r="H4" s="33">
        <v>72956000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6"/>
    </row>
    <row r="5" spans="1:106" ht="12.75">
      <c r="A5" s="34">
        <v>2</v>
      </c>
      <c r="B5" s="35">
        <v>1</v>
      </c>
      <c r="C5" s="35" t="s">
        <v>163</v>
      </c>
      <c r="D5" s="35" t="s">
        <v>164</v>
      </c>
      <c r="E5" s="36">
        <v>99</v>
      </c>
      <c r="F5" s="37">
        <v>42827000</v>
      </c>
      <c r="G5" s="36">
        <v>102</v>
      </c>
      <c r="H5" s="37">
        <v>56217000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6"/>
    </row>
    <row r="6" spans="1:106" ht="13.5" thickBot="1">
      <c r="A6" s="38">
        <v>3</v>
      </c>
      <c r="B6" s="36">
        <v>2</v>
      </c>
      <c r="C6" s="36" t="s">
        <v>459</v>
      </c>
      <c r="D6" s="36" t="s">
        <v>460</v>
      </c>
      <c r="E6" s="36">
        <v>94</v>
      </c>
      <c r="F6" s="37">
        <v>79150000</v>
      </c>
      <c r="G6" s="36">
        <v>69</v>
      </c>
      <c r="H6" s="37">
        <v>77752000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6"/>
    </row>
    <row r="7" spans="1:106" ht="12.75">
      <c r="A7" s="30">
        <v>4</v>
      </c>
      <c r="B7" s="79">
        <v>1</v>
      </c>
      <c r="C7" s="40" t="s">
        <v>22</v>
      </c>
      <c r="D7" s="40" t="s">
        <v>23</v>
      </c>
      <c r="E7" s="36">
        <v>91</v>
      </c>
      <c r="F7" s="37">
        <v>45089000</v>
      </c>
      <c r="G7" s="36">
        <v>67</v>
      </c>
      <c r="H7" s="37">
        <v>38045000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6"/>
    </row>
    <row r="8" spans="1:106" ht="12.75">
      <c r="A8" s="34">
        <v>5</v>
      </c>
      <c r="B8" s="35">
        <v>1</v>
      </c>
      <c r="C8" s="35" t="s">
        <v>222</v>
      </c>
      <c r="D8" s="35" t="s">
        <v>582</v>
      </c>
      <c r="E8" s="36">
        <v>62</v>
      </c>
      <c r="F8" s="37">
        <v>34982000</v>
      </c>
      <c r="G8" s="36">
        <v>63</v>
      </c>
      <c r="H8" s="37">
        <v>51927000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6"/>
    </row>
    <row r="9" spans="1:106" ht="13.5" thickBot="1">
      <c r="A9" s="38">
        <v>6</v>
      </c>
      <c r="B9" s="36">
        <v>3</v>
      </c>
      <c r="C9" s="36" t="s">
        <v>426</v>
      </c>
      <c r="D9" s="36" t="s">
        <v>427</v>
      </c>
      <c r="E9" s="36">
        <v>57</v>
      </c>
      <c r="F9" s="37">
        <v>33589000</v>
      </c>
      <c r="G9" s="36">
        <v>57</v>
      </c>
      <c r="H9" s="37">
        <v>50961000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6"/>
    </row>
    <row r="10" spans="1:106" ht="12.75">
      <c r="A10" s="30">
        <v>7</v>
      </c>
      <c r="B10" s="32">
        <v>1</v>
      </c>
      <c r="C10" s="35" t="s">
        <v>36</v>
      </c>
      <c r="D10" s="35" t="s">
        <v>37</v>
      </c>
      <c r="E10" s="36">
        <v>81</v>
      </c>
      <c r="F10" s="37">
        <v>57260000</v>
      </c>
      <c r="G10" s="36">
        <v>50</v>
      </c>
      <c r="H10" s="37">
        <v>39607000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6"/>
    </row>
    <row r="11" spans="1:106" ht="12.75">
      <c r="A11" s="34">
        <v>8</v>
      </c>
      <c r="B11" s="35">
        <v>2</v>
      </c>
      <c r="C11" s="35" t="s">
        <v>204</v>
      </c>
      <c r="D11" s="35" t="s">
        <v>205</v>
      </c>
      <c r="E11" s="36">
        <v>38</v>
      </c>
      <c r="F11" s="37">
        <v>21513000</v>
      </c>
      <c r="G11" s="36">
        <v>48</v>
      </c>
      <c r="H11" s="37">
        <v>27876000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6"/>
    </row>
    <row r="12" spans="1:106" ht="13.5" thickBot="1">
      <c r="A12" s="38">
        <v>9</v>
      </c>
      <c r="B12" s="35">
        <v>1</v>
      </c>
      <c r="C12" s="35" t="s">
        <v>388</v>
      </c>
      <c r="D12" s="35" t="s">
        <v>389</v>
      </c>
      <c r="E12" s="36">
        <v>51</v>
      </c>
      <c r="F12" s="37">
        <v>26971000</v>
      </c>
      <c r="G12" s="36">
        <v>47</v>
      </c>
      <c r="H12" s="37">
        <v>24033000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6"/>
    </row>
    <row r="13" spans="1:106" ht="12.75">
      <c r="A13" s="30">
        <v>10</v>
      </c>
      <c r="B13" s="32">
        <v>2</v>
      </c>
      <c r="C13" s="35" t="s">
        <v>153</v>
      </c>
      <c r="D13" s="35" t="s">
        <v>154</v>
      </c>
      <c r="E13" s="36">
        <v>56</v>
      </c>
      <c r="F13" s="37">
        <v>25708000</v>
      </c>
      <c r="G13" s="36">
        <v>45</v>
      </c>
      <c r="H13" s="37">
        <v>24518000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6"/>
    </row>
    <row r="14" spans="1:106" ht="12.75">
      <c r="A14" s="34">
        <v>11</v>
      </c>
      <c r="B14" s="36">
        <v>2</v>
      </c>
      <c r="C14" s="35" t="s">
        <v>406</v>
      </c>
      <c r="D14" s="35" t="s">
        <v>538</v>
      </c>
      <c r="E14" s="36">
        <v>55</v>
      </c>
      <c r="F14" s="37">
        <v>29755000</v>
      </c>
      <c r="G14" s="36">
        <v>38</v>
      </c>
      <c r="H14" s="37">
        <v>17995000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6"/>
    </row>
    <row r="15" spans="1:106" ht="13.5" thickBot="1">
      <c r="A15" s="38">
        <v>12</v>
      </c>
      <c r="B15" s="41">
        <v>1</v>
      </c>
      <c r="C15" s="35" t="s">
        <v>69</v>
      </c>
      <c r="D15" s="35" t="s">
        <v>70</v>
      </c>
      <c r="E15" s="36">
        <v>53</v>
      </c>
      <c r="F15" s="37">
        <v>29671000</v>
      </c>
      <c r="G15" s="36">
        <v>33</v>
      </c>
      <c r="H15" s="37">
        <v>16437000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6"/>
    </row>
    <row r="16" spans="1:106" ht="12.75">
      <c r="A16" s="30">
        <v>13</v>
      </c>
      <c r="B16" s="32">
        <v>3</v>
      </c>
      <c r="C16" s="35" t="s">
        <v>227</v>
      </c>
      <c r="D16" s="35" t="s">
        <v>228</v>
      </c>
      <c r="E16" s="36">
        <v>35</v>
      </c>
      <c r="F16" s="37">
        <v>16181000</v>
      </c>
      <c r="G16" s="36">
        <v>30</v>
      </c>
      <c r="H16" s="37">
        <v>17458000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6"/>
    </row>
    <row r="17" spans="1:106" ht="12.75">
      <c r="A17" s="34">
        <v>14</v>
      </c>
      <c r="B17" s="35">
        <v>4</v>
      </c>
      <c r="C17" s="35" t="s">
        <v>264</v>
      </c>
      <c r="D17" s="35" t="s">
        <v>265</v>
      </c>
      <c r="E17" s="36">
        <v>23</v>
      </c>
      <c r="F17" s="37">
        <v>14258000</v>
      </c>
      <c r="G17" s="36">
        <v>30</v>
      </c>
      <c r="H17" s="37">
        <v>11054000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6"/>
    </row>
    <row r="18" spans="1:106" ht="12.75">
      <c r="A18" s="38">
        <v>15</v>
      </c>
      <c r="B18" s="35">
        <v>5</v>
      </c>
      <c r="C18" s="35" t="s">
        <v>269</v>
      </c>
      <c r="D18" s="35" t="s">
        <v>270</v>
      </c>
      <c r="E18" s="36">
        <v>42</v>
      </c>
      <c r="F18" s="37">
        <v>31566000</v>
      </c>
      <c r="G18" s="36">
        <v>29</v>
      </c>
      <c r="H18" s="37">
        <v>20421000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6"/>
    </row>
    <row r="19" spans="1:106" ht="12.75">
      <c r="A19" s="38">
        <v>16</v>
      </c>
      <c r="B19" s="39">
        <v>2</v>
      </c>
      <c r="C19" s="40" t="s">
        <v>8</v>
      </c>
      <c r="D19" s="40" t="s">
        <v>9</v>
      </c>
      <c r="E19" s="36">
        <v>26</v>
      </c>
      <c r="F19" s="37">
        <v>16293000</v>
      </c>
      <c r="G19" s="36">
        <v>26</v>
      </c>
      <c r="H19" s="37">
        <v>12964000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6"/>
    </row>
    <row r="20" spans="1:106" ht="12.75">
      <c r="A20" s="34">
        <v>17</v>
      </c>
      <c r="B20" s="42">
        <v>1</v>
      </c>
      <c r="C20" s="36" t="s">
        <v>467</v>
      </c>
      <c r="D20" s="36" t="s">
        <v>550</v>
      </c>
      <c r="E20" s="36">
        <v>29</v>
      </c>
      <c r="F20" s="37">
        <v>16922000</v>
      </c>
      <c r="G20" s="36">
        <v>24</v>
      </c>
      <c r="H20" s="37">
        <v>13352000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6"/>
    </row>
    <row r="21" spans="1:106" ht="12.75">
      <c r="A21" s="38">
        <v>18</v>
      </c>
      <c r="B21" s="35">
        <v>1</v>
      </c>
      <c r="C21" s="61" t="s">
        <v>330</v>
      </c>
      <c r="D21" s="61" t="s">
        <v>331</v>
      </c>
      <c r="E21" s="58">
        <v>42</v>
      </c>
      <c r="F21" s="67">
        <v>22839000</v>
      </c>
      <c r="G21" s="58">
        <v>22</v>
      </c>
      <c r="H21" s="67">
        <v>17278000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6"/>
    </row>
    <row r="22" spans="1:106" ht="12.75">
      <c r="A22" s="54">
        <v>19</v>
      </c>
      <c r="B22" s="60">
        <v>3</v>
      </c>
      <c r="C22" s="60" t="s">
        <v>390</v>
      </c>
      <c r="D22" s="60" t="s">
        <v>391</v>
      </c>
      <c r="E22" s="55">
        <v>18</v>
      </c>
      <c r="F22" s="68">
        <v>8518000</v>
      </c>
      <c r="G22" s="55">
        <v>22</v>
      </c>
      <c r="H22" s="68">
        <v>9391000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6"/>
    </row>
    <row r="23" spans="1:106" ht="12.75">
      <c r="A23" s="34">
        <v>20</v>
      </c>
      <c r="B23" s="36">
        <v>4</v>
      </c>
      <c r="C23" s="36" t="s">
        <v>458</v>
      </c>
      <c r="D23" s="36" t="s">
        <v>514</v>
      </c>
      <c r="E23" s="36">
        <v>23</v>
      </c>
      <c r="F23" s="37">
        <v>22939000</v>
      </c>
      <c r="G23" s="36">
        <v>20</v>
      </c>
      <c r="H23" s="37">
        <v>12324000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6"/>
    </row>
    <row r="24" spans="1:106" ht="13.5" thickBot="1">
      <c r="A24" s="38">
        <v>21</v>
      </c>
      <c r="B24" s="36">
        <v>5</v>
      </c>
      <c r="C24" s="36" t="s">
        <v>421</v>
      </c>
      <c r="D24" s="36" t="s">
        <v>422</v>
      </c>
      <c r="E24" s="36">
        <v>43</v>
      </c>
      <c r="F24" s="37">
        <v>27210000</v>
      </c>
      <c r="G24" s="36">
        <v>19</v>
      </c>
      <c r="H24" s="37">
        <v>17576000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6"/>
    </row>
    <row r="25" spans="1:106" ht="12.75">
      <c r="A25" s="30">
        <v>22</v>
      </c>
      <c r="B25" s="60">
        <v>6</v>
      </c>
      <c r="C25" s="35" t="s">
        <v>223</v>
      </c>
      <c r="D25" s="35" t="s">
        <v>224</v>
      </c>
      <c r="E25" s="36">
        <v>13</v>
      </c>
      <c r="F25" s="37">
        <v>4510000</v>
      </c>
      <c r="G25" s="36">
        <v>19</v>
      </c>
      <c r="H25" s="37">
        <v>8788000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6"/>
    </row>
    <row r="26" spans="1:106" ht="12.75">
      <c r="A26" s="34">
        <v>23</v>
      </c>
      <c r="B26" s="35">
        <v>7</v>
      </c>
      <c r="C26" s="35" t="s">
        <v>234</v>
      </c>
      <c r="D26" s="35" t="s">
        <v>235</v>
      </c>
      <c r="E26" s="36">
        <v>21</v>
      </c>
      <c r="F26" s="37">
        <v>11501000</v>
      </c>
      <c r="G26" s="36">
        <v>18</v>
      </c>
      <c r="H26" s="37">
        <v>9475000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6"/>
    </row>
    <row r="27" spans="1:106" ht="13.5" thickBot="1">
      <c r="A27" s="38">
        <v>24</v>
      </c>
      <c r="B27" s="42">
        <v>2</v>
      </c>
      <c r="C27" s="36" t="s">
        <v>470</v>
      </c>
      <c r="D27" s="36" t="s">
        <v>471</v>
      </c>
      <c r="E27" s="36">
        <v>42</v>
      </c>
      <c r="F27" s="37">
        <v>21469000</v>
      </c>
      <c r="G27" s="36">
        <v>17</v>
      </c>
      <c r="H27" s="37">
        <v>10177000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6"/>
    </row>
    <row r="28" spans="1:106" ht="12.75">
      <c r="A28" s="30">
        <v>25</v>
      </c>
      <c r="B28" s="60">
        <v>3</v>
      </c>
      <c r="C28" s="35" t="s">
        <v>149</v>
      </c>
      <c r="D28" s="35" t="s">
        <v>150</v>
      </c>
      <c r="E28" s="36">
        <v>19</v>
      </c>
      <c r="F28" s="37">
        <v>9774000</v>
      </c>
      <c r="G28" s="36">
        <v>16</v>
      </c>
      <c r="H28" s="37">
        <v>13787000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6"/>
    </row>
    <row r="29" spans="1:106" ht="12.75">
      <c r="A29" s="34">
        <v>26</v>
      </c>
      <c r="B29" s="36">
        <v>6</v>
      </c>
      <c r="C29" s="36" t="s">
        <v>439</v>
      </c>
      <c r="D29" s="36" t="s">
        <v>440</v>
      </c>
      <c r="E29" s="36">
        <v>20</v>
      </c>
      <c r="F29" s="37">
        <v>19995000</v>
      </c>
      <c r="G29" s="36">
        <v>16</v>
      </c>
      <c r="H29" s="37">
        <v>8043000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6"/>
    </row>
    <row r="30" spans="1:106" ht="13.5" thickBot="1">
      <c r="A30" s="38">
        <v>27</v>
      </c>
      <c r="B30" s="39">
        <v>3</v>
      </c>
      <c r="C30" s="40" t="s">
        <v>20</v>
      </c>
      <c r="D30" s="40" t="s">
        <v>21</v>
      </c>
      <c r="E30" s="36">
        <v>13</v>
      </c>
      <c r="F30" s="37">
        <v>3855000</v>
      </c>
      <c r="G30" s="36">
        <v>15</v>
      </c>
      <c r="H30" s="37">
        <v>13965000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6"/>
    </row>
    <row r="31" spans="1:106" ht="12.75">
      <c r="A31" s="30">
        <v>28</v>
      </c>
      <c r="B31" s="60">
        <v>2</v>
      </c>
      <c r="C31" s="35" t="s">
        <v>522</v>
      </c>
      <c r="D31" s="35" t="s">
        <v>531</v>
      </c>
      <c r="E31" s="36">
        <v>11</v>
      </c>
      <c r="F31" s="37">
        <v>11165000</v>
      </c>
      <c r="G31" s="36">
        <v>15</v>
      </c>
      <c r="H31" s="37">
        <v>11963000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6"/>
    </row>
    <row r="32" spans="1:106" ht="12.75">
      <c r="A32" s="34">
        <v>29</v>
      </c>
      <c r="B32" s="36">
        <v>7</v>
      </c>
      <c r="C32" s="35" t="s">
        <v>411</v>
      </c>
      <c r="D32" s="35" t="s">
        <v>412</v>
      </c>
      <c r="E32" s="36">
        <v>12</v>
      </c>
      <c r="F32" s="37">
        <v>5541000</v>
      </c>
      <c r="G32" s="36">
        <v>15</v>
      </c>
      <c r="H32" s="37">
        <v>8518000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6"/>
    </row>
    <row r="33" spans="1:106" ht="13.5" thickBot="1">
      <c r="A33" s="38">
        <v>30</v>
      </c>
      <c r="B33" s="35">
        <v>4</v>
      </c>
      <c r="C33" s="35" t="s">
        <v>186</v>
      </c>
      <c r="D33" s="35" t="s">
        <v>187</v>
      </c>
      <c r="E33" s="36">
        <v>21</v>
      </c>
      <c r="F33" s="37">
        <v>16678000</v>
      </c>
      <c r="G33" s="36">
        <v>14</v>
      </c>
      <c r="H33" s="37">
        <v>17737000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6"/>
    </row>
    <row r="34" spans="1:106" ht="12.75">
      <c r="A34" s="30">
        <v>31</v>
      </c>
      <c r="B34" s="60">
        <v>8</v>
      </c>
      <c r="C34" s="35" t="s">
        <v>202</v>
      </c>
      <c r="D34" s="35" t="s">
        <v>203</v>
      </c>
      <c r="E34" s="36">
        <v>17</v>
      </c>
      <c r="F34" s="37">
        <v>13601000</v>
      </c>
      <c r="G34" s="36">
        <v>14</v>
      </c>
      <c r="H34" s="37">
        <v>9119000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6"/>
    </row>
    <row r="35" spans="1:106" ht="12.75">
      <c r="A35" s="34">
        <v>32</v>
      </c>
      <c r="B35" s="36">
        <v>8</v>
      </c>
      <c r="C35" s="36" t="s">
        <v>433</v>
      </c>
      <c r="D35" s="36" t="s">
        <v>434</v>
      </c>
      <c r="E35" s="36">
        <v>16</v>
      </c>
      <c r="F35" s="37">
        <v>7345000</v>
      </c>
      <c r="G35" s="36">
        <v>14</v>
      </c>
      <c r="H35" s="37">
        <v>7885000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6"/>
    </row>
    <row r="36" spans="1:106" ht="12.75">
      <c r="A36" s="38">
        <v>33</v>
      </c>
      <c r="B36" s="35">
        <v>9</v>
      </c>
      <c r="C36" s="35" t="s">
        <v>274</v>
      </c>
      <c r="D36" s="35" t="s">
        <v>275</v>
      </c>
      <c r="E36" s="36">
        <v>9</v>
      </c>
      <c r="F36" s="37">
        <v>7886000</v>
      </c>
      <c r="G36" s="36">
        <v>14</v>
      </c>
      <c r="H36" s="37">
        <v>5870000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6"/>
    </row>
    <row r="37" spans="1:106" ht="12.75">
      <c r="A37" s="38">
        <v>34</v>
      </c>
      <c r="B37" s="36">
        <v>9</v>
      </c>
      <c r="C37" s="36" t="s">
        <v>428</v>
      </c>
      <c r="D37" s="36" t="s">
        <v>429</v>
      </c>
      <c r="E37" s="36">
        <v>18</v>
      </c>
      <c r="F37" s="37">
        <v>13595000</v>
      </c>
      <c r="G37" s="36">
        <v>14</v>
      </c>
      <c r="H37" s="37">
        <v>5204000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6"/>
    </row>
    <row r="38" spans="1:106" ht="12.75">
      <c r="A38" s="34">
        <v>35</v>
      </c>
      <c r="B38" s="35">
        <v>3</v>
      </c>
      <c r="C38" s="35" t="s">
        <v>56</v>
      </c>
      <c r="D38" s="35" t="s">
        <v>57</v>
      </c>
      <c r="E38" s="36">
        <v>24</v>
      </c>
      <c r="F38" s="37">
        <v>19552000</v>
      </c>
      <c r="G38" s="36">
        <v>13</v>
      </c>
      <c r="H38" s="37">
        <v>16369000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6"/>
    </row>
    <row r="39" spans="1:106" ht="12.75">
      <c r="A39" s="38">
        <v>36</v>
      </c>
      <c r="B39" s="35">
        <v>5</v>
      </c>
      <c r="C39" s="35" t="s">
        <v>134</v>
      </c>
      <c r="D39" s="35" t="s">
        <v>502</v>
      </c>
      <c r="E39" s="36">
        <v>10</v>
      </c>
      <c r="F39" s="37">
        <v>7214000</v>
      </c>
      <c r="G39" s="36">
        <v>12</v>
      </c>
      <c r="H39" s="37">
        <v>8130000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6"/>
    </row>
    <row r="40" spans="1:106" ht="12.75">
      <c r="A40" s="38">
        <v>37</v>
      </c>
      <c r="B40" s="35">
        <v>10</v>
      </c>
      <c r="C40" s="35" t="s">
        <v>206</v>
      </c>
      <c r="D40" s="35" t="s">
        <v>207</v>
      </c>
      <c r="E40" s="36">
        <v>9</v>
      </c>
      <c r="F40" s="37">
        <v>4191000</v>
      </c>
      <c r="G40" s="36">
        <v>12</v>
      </c>
      <c r="H40" s="37">
        <v>5526000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6"/>
    </row>
    <row r="41" spans="1:106" ht="12.75">
      <c r="A41" s="34">
        <v>38</v>
      </c>
      <c r="B41" s="35">
        <v>1</v>
      </c>
      <c r="C41" s="61" t="s">
        <v>366</v>
      </c>
      <c r="D41" s="61" t="s">
        <v>367</v>
      </c>
      <c r="E41" s="58">
        <v>14</v>
      </c>
      <c r="F41" s="67">
        <v>4653000</v>
      </c>
      <c r="G41" s="58">
        <v>12</v>
      </c>
      <c r="H41" s="67">
        <v>4052000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6"/>
    </row>
    <row r="42" spans="1:106" ht="13.5" thickBot="1">
      <c r="A42" s="54">
        <v>39</v>
      </c>
      <c r="B42" s="60">
        <v>11</v>
      </c>
      <c r="C42" s="60" t="s">
        <v>244</v>
      </c>
      <c r="D42" s="60" t="s">
        <v>245</v>
      </c>
      <c r="E42" s="55">
        <v>11</v>
      </c>
      <c r="F42" s="68">
        <v>5563000</v>
      </c>
      <c r="G42" s="55">
        <v>12</v>
      </c>
      <c r="H42" s="68">
        <v>4013000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6"/>
    </row>
    <row r="43" spans="1:106" ht="12.75">
      <c r="A43" s="30">
        <v>40</v>
      </c>
      <c r="B43" s="35">
        <v>2</v>
      </c>
      <c r="C43" s="35" t="s">
        <v>332</v>
      </c>
      <c r="D43" s="35" t="s">
        <v>333</v>
      </c>
      <c r="E43" s="36">
        <v>13</v>
      </c>
      <c r="F43" s="37">
        <v>14387000</v>
      </c>
      <c r="G43" s="36">
        <v>11</v>
      </c>
      <c r="H43" s="37">
        <v>14587000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6"/>
    </row>
    <row r="44" spans="1:106" ht="12.75">
      <c r="A44" s="34">
        <v>41</v>
      </c>
      <c r="B44" s="41">
        <v>2</v>
      </c>
      <c r="C44" s="35" t="s">
        <v>576</v>
      </c>
      <c r="D44" s="35" t="s">
        <v>577</v>
      </c>
      <c r="E44" s="36">
        <v>1</v>
      </c>
      <c r="F44" s="37">
        <v>620000</v>
      </c>
      <c r="G44" s="36">
        <v>11</v>
      </c>
      <c r="H44" s="37">
        <v>11809000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6"/>
    </row>
    <row r="45" spans="1:106" ht="13.5" thickBot="1">
      <c r="A45" s="38">
        <v>42</v>
      </c>
      <c r="B45" s="55">
        <v>10</v>
      </c>
      <c r="C45" s="36" t="s">
        <v>454</v>
      </c>
      <c r="D45" s="36" t="s">
        <v>455</v>
      </c>
      <c r="E45" s="36">
        <v>23</v>
      </c>
      <c r="F45" s="37">
        <v>13582000</v>
      </c>
      <c r="G45" s="36">
        <v>11</v>
      </c>
      <c r="H45" s="37">
        <v>8784000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6"/>
    </row>
    <row r="46" spans="1:106" ht="12.75">
      <c r="A46" s="30">
        <v>43</v>
      </c>
      <c r="B46" s="35">
        <v>2</v>
      </c>
      <c r="C46" s="35" t="s">
        <v>381</v>
      </c>
      <c r="D46" s="35" t="s">
        <v>382</v>
      </c>
      <c r="E46" s="36">
        <v>23</v>
      </c>
      <c r="F46" s="37">
        <v>8837000</v>
      </c>
      <c r="G46" s="36">
        <v>11</v>
      </c>
      <c r="H46" s="37">
        <v>5649000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6"/>
    </row>
    <row r="47" spans="1:106" ht="12.75">
      <c r="A47" s="34">
        <v>44</v>
      </c>
      <c r="B47" s="35">
        <v>12</v>
      </c>
      <c r="C47" s="35" t="s">
        <v>233</v>
      </c>
      <c r="D47" s="35" t="s">
        <v>559</v>
      </c>
      <c r="E47" s="36">
        <v>10</v>
      </c>
      <c r="F47" s="37">
        <v>3519000</v>
      </c>
      <c r="G47" s="36">
        <v>11</v>
      </c>
      <c r="H47" s="37">
        <v>4644000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6"/>
    </row>
    <row r="48" spans="1:106" ht="13.5" thickBot="1">
      <c r="A48" s="38">
        <v>45</v>
      </c>
      <c r="B48" s="60">
        <v>3</v>
      </c>
      <c r="C48" s="35" t="s">
        <v>345</v>
      </c>
      <c r="D48" s="35" t="s">
        <v>346</v>
      </c>
      <c r="E48" s="36">
        <v>15</v>
      </c>
      <c r="F48" s="37">
        <v>4803000</v>
      </c>
      <c r="G48" s="36">
        <v>11</v>
      </c>
      <c r="H48" s="37">
        <v>3654000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6"/>
    </row>
    <row r="49" spans="1:106" ht="12.75">
      <c r="A49" s="30">
        <v>46</v>
      </c>
      <c r="B49" s="35">
        <v>13</v>
      </c>
      <c r="C49" s="35" t="s">
        <v>257</v>
      </c>
      <c r="D49" s="35" t="s">
        <v>258</v>
      </c>
      <c r="E49" s="36">
        <v>7</v>
      </c>
      <c r="F49" s="37">
        <v>4426000</v>
      </c>
      <c r="G49" s="36">
        <v>11</v>
      </c>
      <c r="H49" s="37">
        <v>3550000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6"/>
    </row>
    <row r="50" spans="1:106" ht="12.75">
      <c r="A50" s="34">
        <v>47</v>
      </c>
      <c r="B50" s="35">
        <v>4</v>
      </c>
      <c r="C50" s="35" t="s">
        <v>499</v>
      </c>
      <c r="D50" s="35" t="s">
        <v>521</v>
      </c>
      <c r="E50" s="36">
        <v>7</v>
      </c>
      <c r="F50" s="37">
        <v>4527000</v>
      </c>
      <c r="G50" s="36">
        <v>11</v>
      </c>
      <c r="H50" s="37">
        <v>3071000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6"/>
    </row>
    <row r="51" spans="1:106" ht="13.5" thickBot="1">
      <c r="A51" s="38">
        <v>48</v>
      </c>
      <c r="B51" s="60">
        <v>3</v>
      </c>
      <c r="C51" s="35" t="s">
        <v>293</v>
      </c>
      <c r="D51" s="35" t="s">
        <v>294</v>
      </c>
      <c r="E51" s="36">
        <v>27</v>
      </c>
      <c r="F51" s="37">
        <v>19879000</v>
      </c>
      <c r="G51" s="36">
        <v>10</v>
      </c>
      <c r="H51" s="37">
        <v>7961000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6"/>
    </row>
    <row r="52" spans="1:106" ht="12.75">
      <c r="A52" s="30">
        <v>49</v>
      </c>
      <c r="B52" s="36">
        <v>11</v>
      </c>
      <c r="C52" s="35" t="s">
        <v>617</v>
      </c>
      <c r="D52" s="35" t="s">
        <v>618</v>
      </c>
      <c r="E52" s="36">
        <v>0</v>
      </c>
      <c r="F52" s="45" t="s">
        <v>590</v>
      </c>
      <c r="G52" s="36">
        <v>10</v>
      </c>
      <c r="H52" s="45">
        <v>7240000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6"/>
    </row>
    <row r="53" spans="1:106" ht="12.75">
      <c r="A53" s="34">
        <v>50</v>
      </c>
      <c r="B53" s="35">
        <v>6</v>
      </c>
      <c r="C53" s="35" t="s">
        <v>171</v>
      </c>
      <c r="D53" s="35" t="s">
        <v>172</v>
      </c>
      <c r="E53" s="36">
        <v>6</v>
      </c>
      <c r="F53" s="37">
        <v>4042000</v>
      </c>
      <c r="G53" s="36">
        <v>10</v>
      </c>
      <c r="H53" s="37">
        <v>5647000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6"/>
    </row>
    <row r="54" spans="1:106" ht="13.5" thickBot="1">
      <c r="A54" s="38">
        <v>51</v>
      </c>
      <c r="B54" s="60">
        <v>14</v>
      </c>
      <c r="C54" s="35" t="s">
        <v>225</v>
      </c>
      <c r="D54" s="35" t="s">
        <v>226</v>
      </c>
      <c r="E54" s="36">
        <v>12</v>
      </c>
      <c r="F54" s="37">
        <v>3966000</v>
      </c>
      <c r="G54" s="36">
        <v>10</v>
      </c>
      <c r="H54" s="37">
        <v>3581000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6"/>
    </row>
    <row r="55" spans="1:106" ht="12.75">
      <c r="A55" s="30">
        <v>52</v>
      </c>
      <c r="B55" s="35">
        <v>15</v>
      </c>
      <c r="C55" s="35" t="s">
        <v>189</v>
      </c>
      <c r="D55" s="35" t="s">
        <v>190</v>
      </c>
      <c r="E55" s="36">
        <v>9</v>
      </c>
      <c r="F55" s="37">
        <v>3655000</v>
      </c>
      <c r="G55" s="36">
        <v>10</v>
      </c>
      <c r="H55" s="37">
        <v>3012000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6"/>
    </row>
    <row r="56" spans="1:106" ht="12.75">
      <c r="A56" s="34">
        <v>53</v>
      </c>
      <c r="B56" s="35">
        <v>4</v>
      </c>
      <c r="C56" s="35" t="s">
        <v>525</v>
      </c>
      <c r="D56" s="35" t="s">
        <v>526</v>
      </c>
      <c r="E56" s="36">
        <v>9</v>
      </c>
      <c r="F56" s="37">
        <v>3899000</v>
      </c>
      <c r="G56" s="36">
        <v>9</v>
      </c>
      <c r="H56" s="37">
        <v>6162000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6"/>
    </row>
    <row r="57" spans="1:106" ht="12.75">
      <c r="A57" s="38">
        <v>54</v>
      </c>
      <c r="B57" s="35">
        <v>4</v>
      </c>
      <c r="C57" s="35" t="s">
        <v>347</v>
      </c>
      <c r="D57" s="35" t="s">
        <v>348</v>
      </c>
      <c r="E57" s="36">
        <v>6</v>
      </c>
      <c r="F57" s="37">
        <v>3081000</v>
      </c>
      <c r="G57" s="36">
        <v>9</v>
      </c>
      <c r="H57" s="37">
        <v>6084000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6"/>
    </row>
    <row r="58" spans="1:106" ht="12.75">
      <c r="A58" s="38">
        <v>55</v>
      </c>
      <c r="B58" s="35">
        <v>5</v>
      </c>
      <c r="C58" s="35" t="s">
        <v>339</v>
      </c>
      <c r="D58" s="35" t="s">
        <v>340</v>
      </c>
      <c r="E58" s="36">
        <v>14</v>
      </c>
      <c r="F58" s="37">
        <v>5815000</v>
      </c>
      <c r="G58" s="36">
        <v>9</v>
      </c>
      <c r="H58" s="37">
        <v>5632000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6"/>
    </row>
    <row r="59" spans="1:106" ht="12.75">
      <c r="A59" s="34">
        <v>56</v>
      </c>
      <c r="B59" s="35">
        <v>5</v>
      </c>
      <c r="C59" s="35" t="s">
        <v>322</v>
      </c>
      <c r="D59" s="35" t="s">
        <v>323</v>
      </c>
      <c r="E59" s="36">
        <v>9</v>
      </c>
      <c r="F59" s="37">
        <v>3764000</v>
      </c>
      <c r="G59" s="36">
        <v>9</v>
      </c>
      <c r="H59" s="37">
        <v>4406000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6"/>
    </row>
    <row r="60" spans="1:106" ht="12.75">
      <c r="A60" s="38">
        <v>57</v>
      </c>
      <c r="B60" s="41">
        <v>3</v>
      </c>
      <c r="C60" s="35" t="s">
        <v>77</v>
      </c>
      <c r="D60" s="35" t="s">
        <v>78</v>
      </c>
      <c r="E60" s="36">
        <v>11</v>
      </c>
      <c r="F60" s="37">
        <v>4010000</v>
      </c>
      <c r="G60" s="36">
        <v>9</v>
      </c>
      <c r="H60" s="37">
        <v>3797000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6"/>
    </row>
    <row r="61" spans="1:106" ht="12.75">
      <c r="A61" s="38">
        <v>58</v>
      </c>
      <c r="B61" s="36">
        <v>12</v>
      </c>
      <c r="C61" s="36" t="s">
        <v>432</v>
      </c>
      <c r="D61" s="36" t="s">
        <v>585</v>
      </c>
      <c r="E61" s="36">
        <v>13</v>
      </c>
      <c r="F61" s="37">
        <v>8723000</v>
      </c>
      <c r="G61" s="36">
        <v>8</v>
      </c>
      <c r="H61" s="37">
        <v>9678000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6"/>
    </row>
    <row r="62" spans="1:106" ht="12.75">
      <c r="A62" s="34">
        <v>59</v>
      </c>
      <c r="B62" s="41">
        <v>4</v>
      </c>
      <c r="C62" s="35" t="s">
        <v>91</v>
      </c>
      <c r="D62" s="35" t="s">
        <v>92</v>
      </c>
      <c r="E62" s="36">
        <v>3</v>
      </c>
      <c r="F62" s="37">
        <v>2163000</v>
      </c>
      <c r="G62" s="36">
        <v>8</v>
      </c>
      <c r="H62" s="37">
        <v>9544000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6"/>
    </row>
    <row r="63" spans="1:106" ht="12.75">
      <c r="A63" s="38">
        <v>60</v>
      </c>
      <c r="B63" s="35">
        <v>6</v>
      </c>
      <c r="C63" s="35" t="s">
        <v>334</v>
      </c>
      <c r="D63" s="35" t="s">
        <v>507</v>
      </c>
      <c r="E63" s="36">
        <v>7</v>
      </c>
      <c r="F63" s="37">
        <v>6354000</v>
      </c>
      <c r="G63" s="36">
        <v>8</v>
      </c>
      <c r="H63" s="37">
        <v>8650000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6"/>
    </row>
    <row r="64" spans="1:106" ht="12.75">
      <c r="A64" s="38">
        <v>61</v>
      </c>
      <c r="B64" s="35">
        <v>7</v>
      </c>
      <c r="C64" s="35" t="s">
        <v>280</v>
      </c>
      <c r="D64" s="35" t="s">
        <v>281</v>
      </c>
      <c r="E64" s="36">
        <v>8</v>
      </c>
      <c r="F64" s="37">
        <v>4407000</v>
      </c>
      <c r="G64" s="36">
        <v>8</v>
      </c>
      <c r="H64" s="37">
        <v>6450000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6"/>
    </row>
    <row r="65" spans="1:106" ht="12.75">
      <c r="A65" s="34">
        <v>62</v>
      </c>
      <c r="B65" s="35">
        <v>16</v>
      </c>
      <c r="C65" s="61" t="s">
        <v>271</v>
      </c>
      <c r="D65" s="61" t="s">
        <v>581</v>
      </c>
      <c r="E65" s="58">
        <v>9</v>
      </c>
      <c r="F65" s="67">
        <v>1816000</v>
      </c>
      <c r="G65" s="58">
        <v>8</v>
      </c>
      <c r="H65" s="67">
        <v>3395000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6"/>
    </row>
    <row r="66" spans="1:106" ht="13.5" thickBot="1">
      <c r="A66" s="54">
        <v>63</v>
      </c>
      <c r="B66" s="63">
        <v>3</v>
      </c>
      <c r="C66" s="55" t="s">
        <v>479</v>
      </c>
      <c r="D66" s="55" t="s">
        <v>480</v>
      </c>
      <c r="E66" s="55">
        <v>13</v>
      </c>
      <c r="F66" s="68">
        <v>6281000</v>
      </c>
      <c r="G66" s="55">
        <v>8</v>
      </c>
      <c r="H66" s="68">
        <v>1379000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6"/>
    </row>
    <row r="67" spans="1:106" ht="12.75">
      <c r="A67" s="30">
        <v>64</v>
      </c>
      <c r="B67" s="35">
        <v>7</v>
      </c>
      <c r="C67" s="35" t="s">
        <v>188</v>
      </c>
      <c r="D67" s="35" t="s">
        <v>533</v>
      </c>
      <c r="E67" s="36">
        <v>2</v>
      </c>
      <c r="F67" s="37">
        <v>2502000</v>
      </c>
      <c r="G67" s="36">
        <v>7</v>
      </c>
      <c r="H67" s="37">
        <v>8394000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6"/>
    </row>
    <row r="68" spans="1:106" ht="12.75">
      <c r="A68" s="34">
        <v>65</v>
      </c>
      <c r="B68" s="35">
        <v>17</v>
      </c>
      <c r="C68" s="35" t="s">
        <v>208</v>
      </c>
      <c r="D68" s="35" t="s">
        <v>209</v>
      </c>
      <c r="E68" s="36">
        <v>8</v>
      </c>
      <c r="F68" s="37">
        <v>2137000</v>
      </c>
      <c r="G68" s="36">
        <v>7</v>
      </c>
      <c r="H68" s="37">
        <v>5180000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6"/>
    </row>
    <row r="69" spans="1:106" ht="13.5" thickBot="1">
      <c r="A69" s="38">
        <v>66</v>
      </c>
      <c r="B69" s="60">
        <v>6</v>
      </c>
      <c r="C69" s="35" t="s">
        <v>368</v>
      </c>
      <c r="D69" s="35" t="s">
        <v>369</v>
      </c>
      <c r="E69" s="36">
        <v>4</v>
      </c>
      <c r="F69" s="37">
        <v>981000</v>
      </c>
      <c r="G69" s="36">
        <v>7</v>
      </c>
      <c r="H69" s="37">
        <v>4690000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6"/>
    </row>
    <row r="70" spans="1:106" ht="12.75">
      <c r="A70" s="30">
        <v>67</v>
      </c>
      <c r="B70" s="35">
        <v>8</v>
      </c>
      <c r="C70" s="35" t="s">
        <v>107</v>
      </c>
      <c r="D70" s="35" t="s">
        <v>108</v>
      </c>
      <c r="E70" s="36">
        <v>11</v>
      </c>
      <c r="F70" s="37">
        <v>5035000</v>
      </c>
      <c r="G70" s="36">
        <v>7</v>
      </c>
      <c r="H70" s="37">
        <v>4078000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6"/>
    </row>
    <row r="71" spans="1:106" ht="12.75">
      <c r="A71" s="34">
        <v>68</v>
      </c>
      <c r="B71" s="35">
        <v>9</v>
      </c>
      <c r="C71" s="35" t="s">
        <v>142</v>
      </c>
      <c r="D71" s="35" t="s">
        <v>143</v>
      </c>
      <c r="E71" s="36">
        <v>3</v>
      </c>
      <c r="F71" s="37">
        <v>1103000</v>
      </c>
      <c r="G71" s="36">
        <v>7</v>
      </c>
      <c r="H71" s="37">
        <v>3802000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6"/>
    </row>
    <row r="72" spans="1:106" ht="13.5" thickBot="1">
      <c r="A72" s="38">
        <v>69</v>
      </c>
      <c r="B72" s="55">
        <v>13</v>
      </c>
      <c r="C72" s="36" t="s">
        <v>551</v>
      </c>
      <c r="D72" s="36" t="s">
        <v>552</v>
      </c>
      <c r="E72" s="36">
        <v>6</v>
      </c>
      <c r="F72" s="37">
        <v>4187000</v>
      </c>
      <c r="G72" s="36">
        <v>7</v>
      </c>
      <c r="H72" s="37">
        <v>3722000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6"/>
    </row>
    <row r="73" spans="1:106" ht="12.75">
      <c r="A73" s="30">
        <v>70</v>
      </c>
      <c r="B73" s="35">
        <v>10</v>
      </c>
      <c r="C73" s="35" t="s">
        <v>128</v>
      </c>
      <c r="D73" s="35" t="s">
        <v>129</v>
      </c>
      <c r="E73" s="36">
        <v>6</v>
      </c>
      <c r="F73" s="37">
        <v>4318000</v>
      </c>
      <c r="G73" s="36">
        <v>7</v>
      </c>
      <c r="H73" s="37">
        <v>3347000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6"/>
    </row>
    <row r="74" spans="1:106" ht="12.75">
      <c r="A74" s="34">
        <v>71</v>
      </c>
      <c r="B74" s="41">
        <v>5</v>
      </c>
      <c r="C74" s="35" t="s">
        <v>85</v>
      </c>
      <c r="D74" s="35" t="s">
        <v>86</v>
      </c>
      <c r="E74" s="36">
        <v>3</v>
      </c>
      <c r="F74" s="37">
        <v>724000</v>
      </c>
      <c r="G74" s="36">
        <v>7</v>
      </c>
      <c r="H74" s="37">
        <v>3178000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6"/>
    </row>
    <row r="75" spans="1:106" ht="13.5" thickBot="1">
      <c r="A75" s="38">
        <v>72</v>
      </c>
      <c r="B75" s="85">
        <v>4</v>
      </c>
      <c r="C75" s="40" t="s">
        <v>24</v>
      </c>
      <c r="D75" s="40" t="s">
        <v>528</v>
      </c>
      <c r="E75" s="36">
        <v>12</v>
      </c>
      <c r="F75" s="37">
        <v>5518000</v>
      </c>
      <c r="G75" s="36">
        <v>7</v>
      </c>
      <c r="H75" s="37">
        <v>3044000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6"/>
    </row>
    <row r="76" spans="1:106" ht="12.75">
      <c r="A76" s="30">
        <v>73</v>
      </c>
      <c r="B76" s="35">
        <v>18</v>
      </c>
      <c r="C76" s="35" t="s">
        <v>246</v>
      </c>
      <c r="D76" s="35" t="s">
        <v>534</v>
      </c>
      <c r="E76" s="36">
        <v>6</v>
      </c>
      <c r="F76" s="37">
        <v>1891000</v>
      </c>
      <c r="G76" s="36">
        <v>7</v>
      </c>
      <c r="H76" s="37">
        <v>2882000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6"/>
    </row>
    <row r="77" spans="1:106" ht="12.75">
      <c r="A77" s="34">
        <v>74</v>
      </c>
      <c r="B77" s="35">
        <v>11</v>
      </c>
      <c r="C77" s="35" t="s">
        <v>135</v>
      </c>
      <c r="D77" s="35" t="s">
        <v>136</v>
      </c>
      <c r="E77" s="36">
        <v>9</v>
      </c>
      <c r="F77" s="37">
        <v>1893000</v>
      </c>
      <c r="G77" s="36">
        <v>7</v>
      </c>
      <c r="H77" s="37">
        <v>2770000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6"/>
    </row>
    <row r="78" spans="1:106" ht="13.5" thickBot="1">
      <c r="A78" s="38">
        <v>75</v>
      </c>
      <c r="B78" s="60">
        <v>19</v>
      </c>
      <c r="C78" s="35" t="s">
        <v>260</v>
      </c>
      <c r="D78" s="35" t="s">
        <v>261</v>
      </c>
      <c r="E78" s="36">
        <v>14</v>
      </c>
      <c r="F78" s="37">
        <v>4529000</v>
      </c>
      <c r="G78" s="36">
        <v>6</v>
      </c>
      <c r="H78" s="37">
        <v>6817000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6"/>
    </row>
    <row r="79" spans="1:106" ht="12.75">
      <c r="A79" s="30">
        <v>76</v>
      </c>
      <c r="B79" s="36">
        <v>14</v>
      </c>
      <c r="C79" s="36" t="s">
        <v>425</v>
      </c>
      <c r="D79" s="36" t="s">
        <v>513</v>
      </c>
      <c r="E79" s="36">
        <v>5</v>
      </c>
      <c r="F79" s="37">
        <v>3342000</v>
      </c>
      <c r="G79" s="36">
        <v>6</v>
      </c>
      <c r="H79" s="37">
        <v>5964000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6"/>
    </row>
    <row r="80" spans="1:106" ht="12.75">
      <c r="A80" s="34">
        <v>77</v>
      </c>
      <c r="B80" s="35">
        <v>12</v>
      </c>
      <c r="C80" s="35" t="s">
        <v>175</v>
      </c>
      <c r="D80" s="35" t="s">
        <v>578</v>
      </c>
      <c r="E80" s="36">
        <v>14</v>
      </c>
      <c r="F80" s="37">
        <v>11664000</v>
      </c>
      <c r="G80" s="36">
        <v>6</v>
      </c>
      <c r="H80" s="37">
        <v>4996000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6"/>
    </row>
    <row r="81" spans="1:106" ht="13.5" thickBot="1">
      <c r="A81" s="38">
        <v>78</v>
      </c>
      <c r="B81" s="60">
        <v>13</v>
      </c>
      <c r="C81" s="35" t="s">
        <v>119</v>
      </c>
      <c r="D81" s="35" t="s">
        <v>120</v>
      </c>
      <c r="E81" s="36">
        <v>3</v>
      </c>
      <c r="F81" s="37">
        <v>1028000</v>
      </c>
      <c r="G81" s="36">
        <v>6</v>
      </c>
      <c r="H81" s="37">
        <v>3892000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6"/>
    </row>
    <row r="82" spans="1:106" ht="12.75">
      <c r="A82" s="30">
        <v>79</v>
      </c>
      <c r="B82" s="35">
        <v>14</v>
      </c>
      <c r="C82" s="35" t="s">
        <v>157</v>
      </c>
      <c r="D82" s="35" t="s">
        <v>158</v>
      </c>
      <c r="E82" s="36">
        <v>7</v>
      </c>
      <c r="F82" s="37">
        <v>5236000</v>
      </c>
      <c r="G82" s="36">
        <v>6</v>
      </c>
      <c r="H82" s="37">
        <v>3627000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6"/>
    </row>
    <row r="83" spans="1:106" ht="12.75">
      <c r="A83" s="34">
        <v>80</v>
      </c>
      <c r="B83" s="42">
        <v>4</v>
      </c>
      <c r="C83" s="36" t="s">
        <v>518</v>
      </c>
      <c r="D83" s="36" t="s">
        <v>519</v>
      </c>
      <c r="E83" s="36">
        <v>8</v>
      </c>
      <c r="F83" s="37">
        <v>3995000</v>
      </c>
      <c r="G83" s="36">
        <v>6</v>
      </c>
      <c r="H83" s="37">
        <v>3488000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6"/>
    </row>
    <row r="84" spans="1:106" ht="13.5" thickBot="1">
      <c r="A84" s="38">
        <v>81</v>
      </c>
      <c r="B84" s="55">
        <v>15</v>
      </c>
      <c r="C84" s="36" t="s">
        <v>453</v>
      </c>
      <c r="D84" s="36" t="s">
        <v>567</v>
      </c>
      <c r="E84" s="36">
        <v>8</v>
      </c>
      <c r="F84" s="37">
        <v>6802000</v>
      </c>
      <c r="G84" s="36">
        <v>6</v>
      </c>
      <c r="H84" s="37">
        <v>3452000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6"/>
    </row>
    <row r="85" spans="1:106" ht="12.75">
      <c r="A85" s="30">
        <v>82</v>
      </c>
      <c r="B85" s="35">
        <v>15</v>
      </c>
      <c r="C85" s="35" t="s">
        <v>105</v>
      </c>
      <c r="D85" s="35" t="s">
        <v>106</v>
      </c>
      <c r="E85" s="36">
        <v>10</v>
      </c>
      <c r="F85" s="37">
        <v>5189000</v>
      </c>
      <c r="G85" s="36">
        <v>6</v>
      </c>
      <c r="H85" s="37">
        <v>2646000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6"/>
    </row>
    <row r="86" spans="1:106" ht="12.75">
      <c r="A86" s="34">
        <v>83</v>
      </c>
      <c r="B86" s="39">
        <v>5</v>
      </c>
      <c r="C86" s="40" t="s">
        <v>6</v>
      </c>
      <c r="D86" s="40" t="s">
        <v>7</v>
      </c>
      <c r="E86" s="36">
        <v>16</v>
      </c>
      <c r="F86" s="37">
        <v>6216000</v>
      </c>
      <c r="G86" s="36">
        <v>6</v>
      </c>
      <c r="H86" s="37">
        <v>2631000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6"/>
    </row>
    <row r="87" spans="1:106" ht="13.5" thickBot="1">
      <c r="A87" s="38">
        <v>84</v>
      </c>
      <c r="B87" s="85">
        <v>6</v>
      </c>
      <c r="C87" s="40" t="s">
        <v>2</v>
      </c>
      <c r="D87" s="40" t="s">
        <v>3</v>
      </c>
      <c r="E87" s="36">
        <v>9</v>
      </c>
      <c r="F87" s="37">
        <v>6283000</v>
      </c>
      <c r="G87" s="36">
        <v>6</v>
      </c>
      <c r="H87" s="37">
        <v>2249000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6"/>
    </row>
    <row r="88" spans="1:106" ht="12.75">
      <c r="A88" s="30">
        <v>85</v>
      </c>
      <c r="B88" s="35">
        <v>4</v>
      </c>
      <c r="C88" s="35" t="s">
        <v>394</v>
      </c>
      <c r="D88" s="35" t="s">
        <v>395</v>
      </c>
      <c r="E88" s="36">
        <v>4</v>
      </c>
      <c r="F88" s="37">
        <v>7605000</v>
      </c>
      <c r="G88" s="36">
        <v>6</v>
      </c>
      <c r="H88" s="37">
        <v>2189000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6"/>
    </row>
    <row r="89" spans="1:106" ht="12.75">
      <c r="A89" s="34">
        <v>86</v>
      </c>
      <c r="B89" s="35">
        <v>20</v>
      </c>
      <c r="C89" s="35" t="s">
        <v>262</v>
      </c>
      <c r="D89" s="35" t="s">
        <v>263</v>
      </c>
      <c r="E89" s="36">
        <v>6</v>
      </c>
      <c r="F89" s="37">
        <v>2139000</v>
      </c>
      <c r="G89" s="36">
        <v>6</v>
      </c>
      <c r="H89" s="37">
        <v>2054000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6"/>
    </row>
    <row r="90" spans="1:106" ht="13.5" thickBot="1">
      <c r="A90" s="38">
        <v>87</v>
      </c>
      <c r="B90" s="55">
        <v>5</v>
      </c>
      <c r="C90" s="35" t="s">
        <v>385</v>
      </c>
      <c r="D90" s="35" t="s">
        <v>386</v>
      </c>
      <c r="E90" s="36">
        <v>3</v>
      </c>
      <c r="F90" s="37">
        <v>1207000</v>
      </c>
      <c r="G90" s="36">
        <v>6</v>
      </c>
      <c r="H90" s="37">
        <v>1471000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6"/>
    </row>
    <row r="91" spans="1:106" ht="12.75">
      <c r="A91" s="30">
        <v>88</v>
      </c>
      <c r="B91" s="35">
        <v>5</v>
      </c>
      <c r="C91" s="35" t="s">
        <v>51</v>
      </c>
      <c r="D91" s="35" t="s">
        <v>565</v>
      </c>
      <c r="E91" s="36">
        <v>2</v>
      </c>
      <c r="F91" s="37">
        <v>2103000</v>
      </c>
      <c r="G91" s="36">
        <v>6</v>
      </c>
      <c r="H91" s="37">
        <v>1453000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6"/>
    </row>
    <row r="92" spans="1:106" ht="12.75">
      <c r="A92" s="34">
        <v>89</v>
      </c>
      <c r="B92" s="35">
        <v>6</v>
      </c>
      <c r="C92" s="35" t="s">
        <v>392</v>
      </c>
      <c r="D92" s="35" t="s">
        <v>393</v>
      </c>
      <c r="E92" s="36">
        <v>18</v>
      </c>
      <c r="F92" s="37">
        <v>8950000</v>
      </c>
      <c r="G92" s="36">
        <v>6</v>
      </c>
      <c r="H92" s="37">
        <v>1208000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6"/>
    </row>
    <row r="93" spans="1:106" ht="13.5" thickBot="1">
      <c r="A93" s="38">
        <v>90</v>
      </c>
      <c r="B93" s="62">
        <v>6</v>
      </c>
      <c r="C93" s="35" t="s">
        <v>80</v>
      </c>
      <c r="D93" s="35" t="s">
        <v>575</v>
      </c>
      <c r="E93" s="36">
        <v>12</v>
      </c>
      <c r="F93" s="37">
        <v>7993000</v>
      </c>
      <c r="G93" s="36">
        <v>5</v>
      </c>
      <c r="H93" s="37">
        <v>5691000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6"/>
    </row>
    <row r="94" spans="1:106" ht="12.75">
      <c r="A94" s="30">
        <v>91</v>
      </c>
      <c r="B94" s="42">
        <v>5</v>
      </c>
      <c r="C94" s="36" t="s">
        <v>487</v>
      </c>
      <c r="D94" s="36" t="s">
        <v>488</v>
      </c>
      <c r="E94" s="36">
        <v>6</v>
      </c>
      <c r="F94" s="37">
        <v>3165000</v>
      </c>
      <c r="G94" s="36">
        <v>5</v>
      </c>
      <c r="H94" s="37">
        <v>5439000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6"/>
    </row>
    <row r="95" spans="1:106" ht="12.75">
      <c r="A95" s="34">
        <v>92</v>
      </c>
      <c r="B95" s="35">
        <v>7</v>
      </c>
      <c r="C95" s="35" t="s">
        <v>374</v>
      </c>
      <c r="D95" s="35" t="s">
        <v>573</v>
      </c>
      <c r="E95" s="36">
        <v>9</v>
      </c>
      <c r="F95" s="37">
        <v>9900000</v>
      </c>
      <c r="G95" s="36">
        <v>5</v>
      </c>
      <c r="H95" s="37">
        <v>5033000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6"/>
    </row>
    <row r="96" spans="1:106" ht="13.5" thickBot="1">
      <c r="A96" s="38">
        <v>93</v>
      </c>
      <c r="B96" s="60">
        <v>16</v>
      </c>
      <c r="C96" s="35" t="s">
        <v>125</v>
      </c>
      <c r="D96" s="35" t="s">
        <v>126</v>
      </c>
      <c r="E96" s="36">
        <v>3</v>
      </c>
      <c r="F96" s="37">
        <v>637000</v>
      </c>
      <c r="G96" s="36">
        <v>5</v>
      </c>
      <c r="H96" s="37">
        <v>3981000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6"/>
    </row>
    <row r="97" spans="1:106" ht="12.75">
      <c r="A97" s="30">
        <v>94</v>
      </c>
      <c r="B97" s="35">
        <v>17</v>
      </c>
      <c r="C97" s="35" t="s">
        <v>146</v>
      </c>
      <c r="D97" s="35" t="s">
        <v>566</v>
      </c>
      <c r="E97" s="36">
        <v>9</v>
      </c>
      <c r="F97" s="37">
        <v>3493000</v>
      </c>
      <c r="G97" s="36">
        <v>5</v>
      </c>
      <c r="H97" s="37">
        <v>3964000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6"/>
    </row>
    <row r="98" spans="1:106" ht="12.75">
      <c r="A98" s="34">
        <v>95</v>
      </c>
      <c r="B98" s="35">
        <v>21</v>
      </c>
      <c r="C98" s="35" t="s">
        <v>236</v>
      </c>
      <c r="D98" s="35" t="s">
        <v>237</v>
      </c>
      <c r="E98" s="36">
        <v>15</v>
      </c>
      <c r="F98" s="37">
        <v>6445000</v>
      </c>
      <c r="G98" s="36">
        <v>5</v>
      </c>
      <c r="H98" s="37">
        <v>3185000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6"/>
    </row>
    <row r="99" spans="1:106" ht="13.5" thickBot="1">
      <c r="A99" s="38">
        <v>96</v>
      </c>
      <c r="B99" s="60">
        <v>8</v>
      </c>
      <c r="C99" s="35" t="s">
        <v>286</v>
      </c>
      <c r="D99" s="35" t="s">
        <v>614</v>
      </c>
      <c r="E99" s="36">
        <v>0</v>
      </c>
      <c r="F99" s="45" t="s">
        <v>590</v>
      </c>
      <c r="G99" s="36">
        <v>5</v>
      </c>
      <c r="H99" s="37">
        <v>3023000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6"/>
    </row>
    <row r="100" spans="1:106" ht="13.5" thickBot="1">
      <c r="A100" s="30">
        <v>97</v>
      </c>
      <c r="B100" s="35">
        <v>22</v>
      </c>
      <c r="C100" s="35" t="s">
        <v>229</v>
      </c>
      <c r="D100" s="35" t="s">
        <v>230</v>
      </c>
      <c r="E100" s="36">
        <v>15</v>
      </c>
      <c r="F100" s="37">
        <v>4888000</v>
      </c>
      <c r="G100" s="36">
        <v>5</v>
      </c>
      <c r="H100" s="37">
        <v>2755000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6"/>
    </row>
    <row r="101" spans="1:106" ht="13.5" thickBot="1">
      <c r="A101" s="64">
        <v>98</v>
      </c>
      <c r="B101" s="35">
        <v>18</v>
      </c>
      <c r="C101" s="35" t="s">
        <v>169</v>
      </c>
      <c r="D101" s="35" t="s">
        <v>170</v>
      </c>
      <c r="E101" s="36">
        <v>3</v>
      </c>
      <c r="F101" s="37">
        <v>799000</v>
      </c>
      <c r="G101" s="36">
        <v>5</v>
      </c>
      <c r="H101" s="37">
        <v>2668000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6"/>
    </row>
    <row r="102" spans="1:106" ht="13.5" thickBot="1">
      <c r="A102" s="30">
        <v>99</v>
      </c>
      <c r="B102" s="35">
        <v>23</v>
      </c>
      <c r="C102" s="35" t="s">
        <v>214</v>
      </c>
      <c r="D102" s="35" t="s">
        <v>215</v>
      </c>
      <c r="E102" s="36">
        <v>7</v>
      </c>
      <c r="F102" s="37">
        <v>4251000</v>
      </c>
      <c r="G102" s="36">
        <v>5</v>
      </c>
      <c r="H102" s="37">
        <v>1828000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6"/>
    </row>
    <row r="103" spans="1:106" ht="13.5" thickBot="1">
      <c r="A103" s="30">
        <v>100</v>
      </c>
      <c r="B103" s="35">
        <v>24</v>
      </c>
      <c r="C103" s="35" t="s">
        <v>268</v>
      </c>
      <c r="D103" s="35" t="s">
        <v>535</v>
      </c>
      <c r="E103" s="36">
        <v>3</v>
      </c>
      <c r="F103" s="37">
        <v>1311000</v>
      </c>
      <c r="G103" s="36">
        <v>5</v>
      </c>
      <c r="H103" s="37">
        <v>1756000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6"/>
    </row>
    <row r="104" spans="1:106" ht="13.5" thickBot="1">
      <c r="A104" s="64">
        <v>101</v>
      </c>
      <c r="B104" s="36">
        <v>16</v>
      </c>
      <c r="C104" s="36" t="s">
        <v>443</v>
      </c>
      <c r="D104" s="35" t="s">
        <v>586</v>
      </c>
      <c r="E104" s="36">
        <v>5</v>
      </c>
      <c r="F104" s="37">
        <v>1743000</v>
      </c>
      <c r="G104" s="36">
        <v>5</v>
      </c>
      <c r="H104" s="37">
        <v>1647000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6"/>
    </row>
    <row r="105" spans="1:106" ht="13.5" thickBot="1">
      <c r="A105" s="30">
        <v>102</v>
      </c>
      <c r="B105" s="35">
        <v>25</v>
      </c>
      <c r="C105" s="35" t="s">
        <v>256</v>
      </c>
      <c r="D105" s="35" t="s">
        <v>561</v>
      </c>
      <c r="E105" s="36">
        <v>5</v>
      </c>
      <c r="F105" s="37">
        <v>927000</v>
      </c>
      <c r="G105" s="36">
        <v>5</v>
      </c>
      <c r="H105" s="37">
        <v>1614000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6"/>
    </row>
    <row r="106" spans="1:106" ht="13.5" thickBot="1">
      <c r="A106" s="30">
        <v>103</v>
      </c>
      <c r="B106" s="35">
        <v>7</v>
      </c>
      <c r="C106" s="35" t="s">
        <v>403</v>
      </c>
      <c r="D106" s="35" t="s">
        <v>404</v>
      </c>
      <c r="E106" s="36">
        <v>1</v>
      </c>
      <c r="F106" s="37">
        <v>240000</v>
      </c>
      <c r="G106" s="36">
        <v>5</v>
      </c>
      <c r="H106" s="37">
        <v>1384000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6"/>
    </row>
    <row r="107" spans="1:106" ht="13.5" thickBot="1">
      <c r="A107" s="64">
        <v>104</v>
      </c>
      <c r="B107" s="35">
        <v>9</v>
      </c>
      <c r="C107" s="35" t="s">
        <v>315</v>
      </c>
      <c r="D107" s="35" t="s">
        <v>316</v>
      </c>
      <c r="E107" s="36">
        <v>4</v>
      </c>
      <c r="F107" s="37">
        <v>1707000</v>
      </c>
      <c r="G107" s="36">
        <v>5</v>
      </c>
      <c r="H107" s="37">
        <v>1220000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6"/>
    </row>
    <row r="108" spans="1:106" ht="13.5" thickBot="1">
      <c r="A108" s="30">
        <v>105</v>
      </c>
      <c r="B108" s="36">
        <v>17</v>
      </c>
      <c r="C108" s="36" t="s">
        <v>448</v>
      </c>
      <c r="D108" s="36" t="s">
        <v>449</v>
      </c>
      <c r="E108" s="36">
        <v>8</v>
      </c>
      <c r="F108" s="37">
        <v>7077000</v>
      </c>
      <c r="G108" s="36">
        <v>4</v>
      </c>
      <c r="H108" s="37">
        <v>5696000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6"/>
    </row>
    <row r="109" spans="1:106" ht="13.5" thickBot="1">
      <c r="A109" s="30">
        <v>106</v>
      </c>
      <c r="B109" s="35">
        <v>19</v>
      </c>
      <c r="C109" s="35" t="s">
        <v>114</v>
      </c>
      <c r="D109" s="35" t="s">
        <v>115</v>
      </c>
      <c r="E109" s="36">
        <v>3</v>
      </c>
      <c r="F109" s="37">
        <v>1191000</v>
      </c>
      <c r="G109" s="36">
        <v>4</v>
      </c>
      <c r="H109" s="37">
        <v>4896000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6"/>
    </row>
    <row r="110" spans="1:106" ht="13.5" thickBot="1">
      <c r="A110" s="64">
        <v>107</v>
      </c>
      <c r="B110" s="35">
        <v>20</v>
      </c>
      <c r="C110" s="35" t="s">
        <v>165</v>
      </c>
      <c r="D110" s="35" t="s">
        <v>166</v>
      </c>
      <c r="E110" s="36">
        <v>5</v>
      </c>
      <c r="F110" s="37">
        <v>2813000</v>
      </c>
      <c r="G110" s="36">
        <v>4</v>
      </c>
      <c r="H110" s="37">
        <v>3083000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6"/>
    </row>
    <row r="111" spans="1:106" ht="13.5" thickBot="1">
      <c r="A111" s="30">
        <v>108</v>
      </c>
      <c r="B111" s="35">
        <v>10</v>
      </c>
      <c r="C111" s="35" t="s">
        <v>301</v>
      </c>
      <c r="D111" s="35" t="s">
        <v>302</v>
      </c>
      <c r="E111" s="36">
        <v>8</v>
      </c>
      <c r="F111" s="37">
        <v>3802000</v>
      </c>
      <c r="G111" s="36">
        <v>4</v>
      </c>
      <c r="H111" s="37">
        <v>2555000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6"/>
    </row>
    <row r="112" spans="1:106" ht="13.5" thickBot="1">
      <c r="A112" s="30">
        <v>109</v>
      </c>
      <c r="B112" s="36">
        <v>8</v>
      </c>
      <c r="C112" s="35" t="s">
        <v>396</v>
      </c>
      <c r="D112" s="35" t="s">
        <v>397</v>
      </c>
      <c r="E112" s="35">
        <v>2</v>
      </c>
      <c r="F112" s="44">
        <v>2802000</v>
      </c>
      <c r="G112" s="35">
        <v>4</v>
      </c>
      <c r="H112" s="44">
        <v>2276000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6"/>
    </row>
    <row r="113" spans="1:106" ht="13.5" thickBot="1">
      <c r="A113" s="64">
        <v>110</v>
      </c>
      <c r="B113" s="41">
        <v>7</v>
      </c>
      <c r="C113" s="35" t="s">
        <v>64</v>
      </c>
      <c r="D113" s="35" t="s">
        <v>65</v>
      </c>
      <c r="E113" s="36">
        <v>4</v>
      </c>
      <c r="F113" s="37">
        <v>4532000</v>
      </c>
      <c r="G113" s="36">
        <v>4</v>
      </c>
      <c r="H113" s="37">
        <v>1748000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6"/>
    </row>
    <row r="114" spans="1:106" ht="13.5" thickBot="1">
      <c r="A114" s="30">
        <v>111</v>
      </c>
      <c r="B114" s="36">
        <v>18</v>
      </c>
      <c r="C114" s="36" t="s">
        <v>423</v>
      </c>
      <c r="D114" s="36" t="s">
        <v>424</v>
      </c>
      <c r="E114" s="36">
        <v>6</v>
      </c>
      <c r="F114" s="37">
        <v>3985000</v>
      </c>
      <c r="G114" s="36">
        <v>4</v>
      </c>
      <c r="H114" s="37">
        <v>1624000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6"/>
    </row>
    <row r="115" spans="1:106" ht="13.5" thickBot="1">
      <c r="A115" s="30">
        <v>112</v>
      </c>
      <c r="B115" s="35">
        <v>21</v>
      </c>
      <c r="C115" s="35" t="s">
        <v>176</v>
      </c>
      <c r="D115" s="35" t="s">
        <v>177</v>
      </c>
      <c r="E115" s="36">
        <v>1</v>
      </c>
      <c r="F115" s="37">
        <v>213000</v>
      </c>
      <c r="G115" s="36">
        <v>4</v>
      </c>
      <c r="H115" s="37">
        <v>1505000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6"/>
    </row>
    <row r="116" spans="1:106" ht="12.75">
      <c r="A116" s="64">
        <v>113</v>
      </c>
      <c r="B116" s="35">
        <v>22</v>
      </c>
      <c r="C116" s="61" t="s">
        <v>132</v>
      </c>
      <c r="D116" s="61" t="s">
        <v>133</v>
      </c>
      <c r="E116" s="58">
        <v>2</v>
      </c>
      <c r="F116" s="67">
        <v>391000</v>
      </c>
      <c r="G116" s="58">
        <v>4</v>
      </c>
      <c r="H116" s="67">
        <v>1392000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6"/>
    </row>
    <row r="117" spans="1:106" ht="13.5" thickBot="1">
      <c r="A117" s="54">
        <v>114</v>
      </c>
      <c r="B117" s="60">
        <v>26</v>
      </c>
      <c r="C117" s="60" t="s">
        <v>199</v>
      </c>
      <c r="D117" s="60" t="s">
        <v>563</v>
      </c>
      <c r="E117" s="55">
        <v>3</v>
      </c>
      <c r="F117" s="68">
        <v>1065000</v>
      </c>
      <c r="G117" s="55">
        <v>4</v>
      </c>
      <c r="H117" s="68">
        <v>1266000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6"/>
    </row>
    <row r="118" spans="1:106" ht="12.75">
      <c r="A118" s="30">
        <v>115</v>
      </c>
      <c r="B118" s="39">
        <v>7</v>
      </c>
      <c r="C118" s="40" t="s">
        <v>32</v>
      </c>
      <c r="D118" s="40" t="s">
        <v>588</v>
      </c>
      <c r="E118" s="36">
        <v>4</v>
      </c>
      <c r="F118" s="37">
        <v>1776000</v>
      </c>
      <c r="G118" s="36">
        <v>4</v>
      </c>
      <c r="H118" s="37">
        <v>1244000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6"/>
    </row>
    <row r="119" spans="1:106" ht="12.75">
      <c r="A119" s="34">
        <v>116</v>
      </c>
      <c r="B119" s="41">
        <v>8</v>
      </c>
      <c r="C119" s="35" t="s">
        <v>71</v>
      </c>
      <c r="D119" s="35" t="s">
        <v>72</v>
      </c>
      <c r="E119" s="36">
        <v>3</v>
      </c>
      <c r="F119" s="37">
        <v>582000</v>
      </c>
      <c r="G119" s="36">
        <v>3</v>
      </c>
      <c r="H119" s="37">
        <v>5443000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6"/>
    </row>
    <row r="120" spans="1:106" s="12" customFormat="1" ht="13.5" thickBot="1">
      <c r="A120" s="38">
        <v>117</v>
      </c>
      <c r="B120" s="60">
        <v>8</v>
      </c>
      <c r="C120" s="35" t="s">
        <v>364</v>
      </c>
      <c r="D120" s="35" t="s">
        <v>365</v>
      </c>
      <c r="E120" s="36">
        <v>3</v>
      </c>
      <c r="F120" s="37">
        <v>1437000</v>
      </c>
      <c r="G120" s="36">
        <v>3</v>
      </c>
      <c r="H120" s="37">
        <v>4756000</v>
      </c>
      <c r="I120" s="3"/>
      <c r="J120" s="3"/>
      <c r="K120" s="3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50"/>
    </row>
    <row r="121" spans="1:106" ht="12.75">
      <c r="A121" s="30">
        <v>118</v>
      </c>
      <c r="B121" s="36">
        <v>19</v>
      </c>
      <c r="C121" s="36" t="s">
        <v>435</v>
      </c>
      <c r="D121" s="36" t="s">
        <v>436</v>
      </c>
      <c r="E121" s="36">
        <v>0</v>
      </c>
      <c r="F121" s="45" t="s">
        <v>590</v>
      </c>
      <c r="G121" s="36">
        <v>3</v>
      </c>
      <c r="H121" s="45">
        <v>3602000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6"/>
    </row>
    <row r="122" spans="1:106" ht="12.75">
      <c r="A122" s="34">
        <v>119</v>
      </c>
      <c r="B122" s="35">
        <v>27</v>
      </c>
      <c r="C122" s="35" t="s">
        <v>212</v>
      </c>
      <c r="D122" s="35" t="s">
        <v>213</v>
      </c>
      <c r="E122" s="36">
        <v>8</v>
      </c>
      <c r="F122" s="37">
        <v>6774000</v>
      </c>
      <c r="G122" s="36">
        <v>3</v>
      </c>
      <c r="H122" s="37">
        <v>2973000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6"/>
    </row>
    <row r="123" spans="1:106" ht="13.5" thickBot="1">
      <c r="A123" s="38">
        <v>120</v>
      </c>
      <c r="B123" s="60">
        <v>11</v>
      </c>
      <c r="C123" s="35" t="s">
        <v>305</v>
      </c>
      <c r="D123" s="35" t="s">
        <v>306</v>
      </c>
      <c r="E123" s="36">
        <v>4</v>
      </c>
      <c r="F123" s="37">
        <v>2731000</v>
      </c>
      <c r="G123" s="36">
        <v>3</v>
      </c>
      <c r="H123" s="37">
        <v>2913000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6"/>
    </row>
    <row r="124" spans="1:106" ht="12.75">
      <c r="A124" s="30">
        <v>121</v>
      </c>
      <c r="B124" s="35">
        <v>23</v>
      </c>
      <c r="C124" s="35" t="s">
        <v>116</v>
      </c>
      <c r="D124" s="35" t="s">
        <v>556</v>
      </c>
      <c r="E124" s="36">
        <v>7</v>
      </c>
      <c r="F124" s="37">
        <v>3851000</v>
      </c>
      <c r="G124" s="36">
        <v>3</v>
      </c>
      <c r="H124" s="37">
        <v>2445000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6"/>
    </row>
    <row r="125" spans="1:106" ht="12.75">
      <c r="A125" s="34">
        <v>122</v>
      </c>
      <c r="B125" s="39">
        <v>8</v>
      </c>
      <c r="C125" s="40" t="s">
        <v>12</v>
      </c>
      <c r="D125" s="40" t="s">
        <v>13</v>
      </c>
      <c r="E125" s="36">
        <v>0</v>
      </c>
      <c r="F125" s="45" t="s">
        <v>590</v>
      </c>
      <c r="G125" s="36">
        <v>3</v>
      </c>
      <c r="H125" s="45">
        <v>2279000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6"/>
    </row>
    <row r="126" spans="1:106" ht="13.5" thickBot="1">
      <c r="A126" s="38">
        <v>123</v>
      </c>
      <c r="B126" s="60">
        <v>24</v>
      </c>
      <c r="C126" s="35" t="s">
        <v>123</v>
      </c>
      <c r="D126" s="35" t="s">
        <v>124</v>
      </c>
      <c r="E126" s="36">
        <v>6</v>
      </c>
      <c r="F126" s="37">
        <v>2836000</v>
      </c>
      <c r="G126" s="36">
        <v>3</v>
      </c>
      <c r="H126" s="37">
        <v>2126000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6"/>
    </row>
    <row r="127" spans="1:106" ht="12.75">
      <c r="A127" s="30">
        <v>124</v>
      </c>
      <c r="B127" s="35">
        <v>9</v>
      </c>
      <c r="C127" s="35" t="s">
        <v>383</v>
      </c>
      <c r="D127" s="35" t="s">
        <v>384</v>
      </c>
      <c r="E127" s="36">
        <v>2</v>
      </c>
      <c r="F127" s="37">
        <v>765000</v>
      </c>
      <c r="G127" s="36">
        <v>3</v>
      </c>
      <c r="H127" s="37">
        <v>1457000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6"/>
    </row>
    <row r="128" spans="1:106" ht="12.75">
      <c r="A128" s="34">
        <v>125</v>
      </c>
      <c r="B128" s="35">
        <v>25</v>
      </c>
      <c r="C128" s="35" t="s">
        <v>182</v>
      </c>
      <c r="D128" s="35" t="s">
        <v>183</v>
      </c>
      <c r="E128" s="36">
        <v>5</v>
      </c>
      <c r="F128" s="37">
        <v>1439000</v>
      </c>
      <c r="G128" s="36">
        <v>3</v>
      </c>
      <c r="H128" s="37">
        <v>1277000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6"/>
    </row>
    <row r="129" spans="1:106" ht="13.5" thickBot="1">
      <c r="A129" s="38">
        <v>126</v>
      </c>
      <c r="B129" s="60">
        <v>12</v>
      </c>
      <c r="C129" s="35" t="s">
        <v>324</v>
      </c>
      <c r="D129" s="35" t="s">
        <v>520</v>
      </c>
      <c r="E129" s="36">
        <v>4</v>
      </c>
      <c r="F129" s="37">
        <v>2862000</v>
      </c>
      <c r="G129" s="36">
        <v>3</v>
      </c>
      <c r="H129" s="37">
        <v>1169000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6"/>
    </row>
    <row r="130" spans="1:106" ht="12.75">
      <c r="A130" s="30">
        <v>127</v>
      </c>
      <c r="B130" s="41">
        <v>9</v>
      </c>
      <c r="C130" s="35" t="s">
        <v>591</v>
      </c>
      <c r="D130" s="35" t="s">
        <v>589</v>
      </c>
      <c r="E130" s="36">
        <v>3</v>
      </c>
      <c r="F130" s="37">
        <v>2868000</v>
      </c>
      <c r="G130" s="36">
        <v>3</v>
      </c>
      <c r="H130" s="37">
        <v>1139000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6"/>
    </row>
    <row r="131" spans="1:106" ht="12.75">
      <c r="A131" s="34">
        <v>128</v>
      </c>
      <c r="B131" s="35">
        <v>10</v>
      </c>
      <c r="C131" s="35" t="s">
        <v>379</v>
      </c>
      <c r="D131" s="35" t="s">
        <v>380</v>
      </c>
      <c r="E131" s="36">
        <v>9</v>
      </c>
      <c r="F131" s="37">
        <v>5240000</v>
      </c>
      <c r="G131" s="36">
        <v>3</v>
      </c>
      <c r="H131" s="37">
        <v>1073000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6"/>
    </row>
    <row r="132" spans="1:106" ht="13.5" thickBot="1">
      <c r="A132" s="38">
        <v>129</v>
      </c>
      <c r="B132" s="60">
        <v>11</v>
      </c>
      <c r="C132" s="35" t="s">
        <v>615</v>
      </c>
      <c r="D132" s="35" t="s">
        <v>616</v>
      </c>
      <c r="E132" s="36"/>
      <c r="F132" s="37"/>
      <c r="G132" s="36">
        <v>3</v>
      </c>
      <c r="H132" s="37">
        <v>1003000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6"/>
    </row>
    <row r="133" spans="1:106" ht="12.75">
      <c r="A133" s="30">
        <v>130</v>
      </c>
      <c r="B133" s="35">
        <v>13</v>
      </c>
      <c r="C133" s="35" t="s">
        <v>328</v>
      </c>
      <c r="D133" s="35" t="s">
        <v>329</v>
      </c>
      <c r="E133" s="36">
        <v>4</v>
      </c>
      <c r="F133" s="37">
        <v>853000</v>
      </c>
      <c r="G133" s="36">
        <v>3</v>
      </c>
      <c r="H133" s="37">
        <v>783000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6"/>
    </row>
    <row r="134" spans="1:106" ht="12.75">
      <c r="A134" s="34">
        <v>131</v>
      </c>
      <c r="B134" s="35">
        <v>12</v>
      </c>
      <c r="C134" s="35" t="s">
        <v>353</v>
      </c>
      <c r="D134" s="35" t="s">
        <v>354</v>
      </c>
      <c r="E134" s="36">
        <v>0</v>
      </c>
      <c r="F134" s="45" t="s">
        <v>590</v>
      </c>
      <c r="G134" s="36">
        <v>3</v>
      </c>
      <c r="H134" s="45">
        <v>668000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6"/>
    </row>
    <row r="135" spans="1:106" ht="13.5" thickBot="1">
      <c r="A135" s="38">
        <v>132</v>
      </c>
      <c r="B135" s="60">
        <v>9</v>
      </c>
      <c r="C135" s="35" t="s">
        <v>402</v>
      </c>
      <c r="D135" s="35" t="s">
        <v>587</v>
      </c>
      <c r="E135" s="36">
        <v>3</v>
      </c>
      <c r="F135" s="37">
        <v>466000</v>
      </c>
      <c r="G135" s="36">
        <v>3</v>
      </c>
      <c r="H135" s="37">
        <v>571000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6"/>
    </row>
    <row r="136" spans="1:106" ht="12.75">
      <c r="A136" s="30">
        <v>133</v>
      </c>
      <c r="B136" s="35">
        <v>6</v>
      </c>
      <c r="C136" s="35" t="s">
        <v>516</v>
      </c>
      <c r="D136" s="35" t="s">
        <v>523</v>
      </c>
      <c r="E136" s="36">
        <v>4</v>
      </c>
      <c r="F136" s="37">
        <v>4359000</v>
      </c>
      <c r="G136" s="36">
        <v>3</v>
      </c>
      <c r="H136" s="37">
        <v>530000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6"/>
    </row>
    <row r="137" spans="1:106" ht="12.75">
      <c r="A137" s="34">
        <v>134</v>
      </c>
      <c r="B137" s="39">
        <v>9</v>
      </c>
      <c r="C137" s="40" t="s">
        <v>27</v>
      </c>
      <c r="D137" s="40" t="s">
        <v>498</v>
      </c>
      <c r="E137" s="36">
        <v>2</v>
      </c>
      <c r="F137" s="37">
        <v>818000</v>
      </c>
      <c r="G137" s="36">
        <v>2</v>
      </c>
      <c r="H137" s="37">
        <v>3554000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6"/>
    </row>
    <row r="138" spans="1:106" ht="13.5" thickBot="1">
      <c r="A138" s="38">
        <v>135</v>
      </c>
      <c r="B138" s="62">
        <v>10</v>
      </c>
      <c r="C138" s="35" t="s">
        <v>87</v>
      </c>
      <c r="D138" s="35" t="s">
        <v>88</v>
      </c>
      <c r="E138" s="36">
        <v>2</v>
      </c>
      <c r="F138" s="37">
        <v>650000</v>
      </c>
      <c r="G138" s="36">
        <v>2</v>
      </c>
      <c r="H138" s="37">
        <v>3114000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6"/>
    </row>
    <row r="139" spans="1:106" ht="12.75">
      <c r="A139" s="30">
        <v>136</v>
      </c>
      <c r="B139" s="35">
        <v>7</v>
      </c>
      <c r="C139" s="35" t="s">
        <v>58</v>
      </c>
      <c r="D139" s="35" t="s">
        <v>530</v>
      </c>
      <c r="E139" s="36">
        <v>1</v>
      </c>
      <c r="F139" s="37">
        <v>3917000</v>
      </c>
      <c r="G139" s="36">
        <v>2</v>
      </c>
      <c r="H139" s="37">
        <v>2301000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6"/>
    </row>
    <row r="140" spans="1:106" ht="12.75">
      <c r="A140" s="34">
        <v>137</v>
      </c>
      <c r="B140" s="35">
        <v>14</v>
      </c>
      <c r="C140" s="35" t="s">
        <v>295</v>
      </c>
      <c r="D140" s="35" t="s">
        <v>296</v>
      </c>
      <c r="E140" s="36">
        <v>6</v>
      </c>
      <c r="F140" s="37">
        <v>3266000</v>
      </c>
      <c r="G140" s="36">
        <v>2</v>
      </c>
      <c r="H140" s="37">
        <v>2080000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6"/>
    </row>
    <row r="141" spans="1:106" ht="13.5" thickBot="1">
      <c r="A141" s="38">
        <v>138</v>
      </c>
      <c r="B141" s="60">
        <v>15</v>
      </c>
      <c r="C141" s="35" t="s">
        <v>291</v>
      </c>
      <c r="D141" s="35" t="s">
        <v>292</v>
      </c>
      <c r="E141" s="36">
        <v>1</v>
      </c>
      <c r="F141" s="37">
        <v>2017000</v>
      </c>
      <c r="G141" s="36">
        <v>2</v>
      </c>
      <c r="H141" s="37">
        <v>1979000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6"/>
    </row>
    <row r="142" spans="1:106" ht="12.75">
      <c r="A142" s="30">
        <v>139</v>
      </c>
      <c r="B142" s="42">
        <v>6</v>
      </c>
      <c r="C142" s="36" t="s">
        <v>481</v>
      </c>
      <c r="D142" s="36" t="s">
        <v>482</v>
      </c>
      <c r="E142" s="36">
        <v>3</v>
      </c>
      <c r="F142" s="37">
        <v>1163000</v>
      </c>
      <c r="G142" s="36">
        <v>2</v>
      </c>
      <c r="H142" s="37">
        <v>1908000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6"/>
    </row>
    <row r="143" spans="1:106" ht="12.75">
      <c r="A143" s="34">
        <v>140</v>
      </c>
      <c r="B143" s="35">
        <v>28</v>
      </c>
      <c r="C143" s="35" t="s">
        <v>252</v>
      </c>
      <c r="D143" s="35" t="s">
        <v>253</v>
      </c>
      <c r="E143" s="36">
        <v>5</v>
      </c>
      <c r="F143" s="37">
        <v>1615000</v>
      </c>
      <c r="G143" s="36">
        <v>2</v>
      </c>
      <c r="H143" s="37">
        <v>1876000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6"/>
    </row>
    <row r="144" spans="1:106" ht="13.5" thickBot="1">
      <c r="A144" s="38">
        <v>141</v>
      </c>
      <c r="B144" s="60">
        <v>10</v>
      </c>
      <c r="C144" s="35" t="s">
        <v>409</v>
      </c>
      <c r="D144" s="35" t="s">
        <v>410</v>
      </c>
      <c r="E144" s="36">
        <v>5</v>
      </c>
      <c r="F144" s="37">
        <v>2952000</v>
      </c>
      <c r="G144" s="36">
        <v>2</v>
      </c>
      <c r="H144" s="37">
        <v>1712000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6"/>
    </row>
    <row r="145" spans="1:106" ht="12.75">
      <c r="A145" s="30">
        <v>142</v>
      </c>
      <c r="B145" s="35">
        <v>16</v>
      </c>
      <c r="C145" s="35" t="s">
        <v>307</v>
      </c>
      <c r="D145" s="35" t="s">
        <v>308</v>
      </c>
      <c r="E145" s="36">
        <v>0</v>
      </c>
      <c r="F145" s="45" t="s">
        <v>590</v>
      </c>
      <c r="G145" s="36">
        <v>2</v>
      </c>
      <c r="H145" s="45">
        <v>1410000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6"/>
    </row>
    <row r="146" spans="1:106" ht="12.75">
      <c r="A146" s="34">
        <v>143</v>
      </c>
      <c r="B146" s="35">
        <v>17</v>
      </c>
      <c r="C146" s="35" t="s">
        <v>287</v>
      </c>
      <c r="D146" s="35" t="s">
        <v>288</v>
      </c>
      <c r="E146" s="36">
        <v>1</v>
      </c>
      <c r="F146" s="37">
        <v>124000</v>
      </c>
      <c r="G146" s="36">
        <v>2</v>
      </c>
      <c r="H146" s="37">
        <v>1395000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6"/>
    </row>
    <row r="147" spans="1:106" ht="13.5" thickBot="1">
      <c r="A147" s="38">
        <v>144</v>
      </c>
      <c r="B147" s="60">
        <v>13</v>
      </c>
      <c r="C147" s="35" t="s">
        <v>357</v>
      </c>
      <c r="D147" s="35" t="s">
        <v>358</v>
      </c>
      <c r="E147" s="36">
        <v>0</v>
      </c>
      <c r="F147" s="45" t="s">
        <v>590</v>
      </c>
      <c r="G147" s="36">
        <v>2</v>
      </c>
      <c r="H147" s="45">
        <v>1358000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6"/>
    </row>
    <row r="148" spans="1:106" ht="12.75">
      <c r="A148" s="30">
        <v>145</v>
      </c>
      <c r="B148" s="35">
        <v>26</v>
      </c>
      <c r="C148" s="36" t="s">
        <v>111</v>
      </c>
      <c r="D148" s="36" t="s">
        <v>594</v>
      </c>
      <c r="E148" s="36">
        <v>1</v>
      </c>
      <c r="F148" s="37">
        <v>362000</v>
      </c>
      <c r="G148" s="36">
        <v>2</v>
      </c>
      <c r="H148" s="37">
        <v>1330000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6"/>
    </row>
    <row r="149" spans="1:106" ht="12.75">
      <c r="A149" s="34">
        <v>146</v>
      </c>
      <c r="B149" s="36">
        <v>11</v>
      </c>
      <c r="C149" s="35" t="s">
        <v>405</v>
      </c>
      <c r="D149" s="35" t="s">
        <v>508</v>
      </c>
      <c r="E149" s="36">
        <v>1</v>
      </c>
      <c r="F149" s="37">
        <v>513000</v>
      </c>
      <c r="G149" s="36">
        <v>2</v>
      </c>
      <c r="H149" s="37">
        <v>1283000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6"/>
    </row>
    <row r="150" spans="1:106" ht="13.5" thickBot="1">
      <c r="A150" s="38">
        <v>147</v>
      </c>
      <c r="B150" s="60">
        <v>12</v>
      </c>
      <c r="C150" s="35" t="s">
        <v>400</v>
      </c>
      <c r="D150" s="35" t="s">
        <v>401</v>
      </c>
      <c r="E150" s="36">
        <v>1</v>
      </c>
      <c r="F150" s="37">
        <v>820000</v>
      </c>
      <c r="G150" s="36">
        <v>2</v>
      </c>
      <c r="H150" s="37">
        <v>1214000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6"/>
    </row>
    <row r="151" spans="1:106" ht="12.75">
      <c r="A151" s="30">
        <v>148</v>
      </c>
      <c r="B151" s="39">
        <v>10</v>
      </c>
      <c r="C151" s="40" t="s">
        <v>16</v>
      </c>
      <c r="D151" s="40" t="s">
        <v>17</v>
      </c>
      <c r="E151" s="36">
        <v>2</v>
      </c>
      <c r="F151" s="37">
        <v>1120000</v>
      </c>
      <c r="G151" s="36">
        <v>2</v>
      </c>
      <c r="H151" s="37">
        <v>1145000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6"/>
    </row>
    <row r="152" spans="1:106" ht="12.75">
      <c r="A152" s="34">
        <v>149</v>
      </c>
      <c r="B152" s="35">
        <v>13</v>
      </c>
      <c r="C152" s="35" t="s">
        <v>387</v>
      </c>
      <c r="D152" s="35" t="s">
        <v>564</v>
      </c>
      <c r="E152" s="36">
        <v>5</v>
      </c>
      <c r="F152" s="37">
        <v>1657000</v>
      </c>
      <c r="G152" s="36">
        <v>2</v>
      </c>
      <c r="H152" s="37">
        <v>1137000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6"/>
    </row>
    <row r="153" spans="1:106" ht="13.5" thickBot="1">
      <c r="A153" s="38">
        <v>150</v>
      </c>
      <c r="B153" s="60">
        <v>29</v>
      </c>
      <c r="C153" s="35" t="s">
        <v>259</v>
      </c>
      <c r="D153" s="35" t="s">
        <v>568</v>
      </c>
      <c r="E153" s="36">
        <v>1</v>
      </c>
      <c r="F153" s="37">
        <v>237000</v>
      </c>
      <c r="G153" s="36">
        <v>2</v>
      </c>
      <c r="H153" s="37">
        <v>1109000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6"/>
    </row>
    <row r="154" spans="1:106" ht="13.5" thickBot="1">
      <c r="A154" s="30">
        <v>151</v>
      </c>
      <c r="B154" s="35">
        <v>14</v>
      </c>
      <c r="C154" s="35" t="s">
        <v>343</v>
      </c>
      <c r="D154" s="35" t="s">
        <v>344</v>
      </c>
      <c r="E154" s="36">
        <v>1</v>
      </c>
      <c r="F154" s="37">
        <v>717000</v>
      </c>
      <c r="G154" s="36">
        <v>2</v>
      </c>
      <c r="H154" s="37">
        <v>1098000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6"/>
    </row>
    <row r="155" spans="1:106" ht="13.5" thickBot="1">
      <c r="A155" s="64">
        <v>152</v>
      </c>
      <c r="B155" s="41">
        <v>11</v>
      </c>
      <c r="C155" s="35" t="s">
        <v>67</v>
      </c>
      <c r="D155" s="35" t="s">
        <v>68</v>
      </c>
      <c r="E155" s="36">
        <v>7</v>
      </c>
      <c r="F155" s="37">
        <v>4260000</v>
      </c>
      <c r="G155" s="36">
        <v>2</v>
      </c>
      <c r="H155" s="37">
        <v>957000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6"/>
    </row>
    <row r="156" spans="1:106" ht="13.5" thickBot="1">
      <c r="A156" s="30">
        <v>153</v>
      </c>
      <c r="B156" s="35">
        <v>30</v>
      </c>
      <c r="C156" s="35" t="s">
        <v>210</v>
      </c>
      <c r="D156" s="35" t="s">
        <v>211</v>
      </c>
      <c r="E156" s="36">
        <v>6</v>
      </c>
      <c r="F156" s="37">
        <v>2503000</v>
      </c>
      <c r="G156" s="36">
        <v>2</v>
      </c>
      <c r="H156" s="37">
        <v>860000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6"/>
    </row>
    <row r="157" spans="1:106" ht="13.5" thickBot="1">
      <c r="A157" s="30">
        <v>154</v>
      </c>
      <c r="B157" s="35">
        <v>8</v>
      </c>
      <c r="C157" s="35" t="s">
        <v>40</v>
      </c>
      <c r="D157" s="35" t="s">
        <v>41</v>
      </c>
      <c r="E157" s="36">
        <v>3</v>
      </c>
      <c r="F157" s="37">
        <v>900000</v>
      </c>
      <c r="G157" s="36">
        <v>2</v>
      </c>
      <c r="H157" s="37">
        <v>794000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6"/>
    </row>
    <row r="158" spans="1:106" ht="13.5" thickBot="1">
      <c r="A158" s="64">
        <v>155</v>
      </c>
      <c r="B158" s="35">
        <v>18</v>
      </c>
      <c r="C158" s="36" t="s">
        <v>279</v>
      </c>
      <c r="D158" s="36" t="s">
        <v>580</v>
      </c>
      <c r="E158" s="36">
        <v>3</v>
      </c>
      <c r="F158" s="37">
        <v>1262000</v>
      </c>
      <c r="G158" s="36">
        <v>2</v>
      </c>
      <c r="H158" s="37">
        <v>708000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6"/>
    </row>
    <row r="159" spans="1:106" ht="13.5" thickBot="1">
      <c r="A159" s="30">
        <v>156</v>
      </c>
      <c r="B159" s="35">
        <v>19</v>
      </c>
      <c r="C159" s="35" t="s">
        <v>303</v>
      </c>
      <c r="D159" s="35" t="s">
        <v>304</v>
      </c>
      <c r="E159" s="36">
        <v>1</v>
      </c>
      <c r="F159" s="37">
        <v>586000</v>
      </c>
      <c r="G159" s="36">
        <v>2</v>
      </c>
      <c r="H159" s="37">
        <v>691000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6"/>
    </row>
    <row r="160" spans="1:106" ht="13.5" thickBot="1">
      <c r="A160" s="30">
        <v>157</v>
      </c>
      <c r="B160" s="42">
        <v>7</v>
      </c>
      <c r="C160" s="36" t="s">
        <v>485</v>
      </c>
      <c r="D160" s="36" t="s">
        <v>486</v>
      </c>
      <c r="E160" s="36">
        <v>4</v>
      </c>
      <c r="F160" s="37">
        <v>1703000</v>
      </c>
      <c r="G160" s="36">
        <v>2</v>
      </c>
      <c r="H160" s="37">
        <v>651000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6"/>
    </row>
    <row r="161" spans="1:106" ht="13.5" thickBot="1">
      <c r="A161" s="64">
        <v>158</v>
      </c>
      <c r="B161" s="36">
        <v>14</v>
      </c>
      <c r="C161" s="35" t="s">
        <v>407</v>
      </c>
      <c r="D161" s="35" t="s">
        <v>408</v>
      </c>
      <c r="E161" s="36">
        <v>1</v>
      </c>
      <c r="F161" s="37">
        <v>668000</v>
      </c>
      <c r="G161" s="36">
        <v>2</v>
      </c>
      <c r="H161" s="37">
        <v>624000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6"/>
    </row>
    <row r="162" spans="1:106" ht="13.5" thickBot="1">
      <c r="A162" s="30">
        <v>159</v>
      </c>
      <c r="B162" s="35">
        <v>27</v>
      </c>
      <c r="C162" s="35" t="s">
        <v>151</v>
      </c>
      <c r="D162" s="35" t="s">
        <v>152</v>
      </c>
      <c r="E162" s="36">
        <v>2</v>
      </c>
      <c r="F162" s="37">
        <v>1016000</v>
      </c>
      <c r="G162" s="36">
        <v>2</v>
      </c>
      <c r="H162" s="37">
        <v>557000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6"/>
    </row>
    <row r="163" spans="1:106" ht="13.5" thickBot="1">
      <c r="A163" s="30">
        <v>160</v>
      </c>
      <c r="B163" s="36">
        <v>20</v>
      </c>
      <c r="C163" s="36" t="s">
        <v>419</v>
      </c>
      <c r="D163" s="36" t="s">
        <v>420</v>
      </c>
      <c r="E163" s="36">
        <v>7</v>
      </c>
      <c r="F163" s="37">
        <v>4870000</v>
      </c>
      <c r="G163" s="36">
        <v>2</v>
      </c>
      <c r="H163" s="37">
        <v>553000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6"/>
    </row>
    <row r="164" spans="1:106" ht="13.5" thickBot="1">
      <c r="A164" s="64">
        <v>161</v>
      </c>
      <c r="B164" s="35">
        <v>31</v>
      </c>
      <c r="C164" s="35" t="s">
        <v>238</v>
      </c>
      <c r="D164" s="35" t="s">
        <v>239</v>
      </c>
      <c r="E164" s="36">
        <v>1</v>
      </c>
      <c r="F164" s="37">
        <v>262000</v>
      </c>
      <c r="G164" s="36">
        <v>2</v>
      </c>
      <c r="H164" s="37">
        <v>464000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6"/>
    </row>
    <row r="165" spans="1:106" ht="13.5" thickBot="1">
      <c r="A165" s="30">
        <v>162</v>
      </c>
      <c r="B165" s="35">
        <v>15</v>
      </c>
      <c r="C165" s="35" t="s">
        <v>377</v>
      </c>
      <c r="D165" s="35" t="s">
        <v>378</v>
      </c>
      <c r="E165" s="36">
        <v>2</v>
      </c>
      <c r="F165" s="37">
        <v>1272000</v>
      </c>
      <c r="G165" s="36">
        <v>2</v>
      </c>
      <c r="H165" s="37">
        <v>376000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6"/>
    </row>
    <row r="166" spans="1:106" ht="12.75">
      <c r="A166" s="30">
        <v>163</v>
      </c>
      <c r="B166" s="35">
        <v>15</v>
      </c>
      <c r="C166" s="61" t="s">
        <v>515</v>
      </c>
      <c r="D166" s="61" t="s">
        <v>517</v>
      </c>
      <c r="E166" s="58">
        <v>9</v>
      </c>
      <c r="F166" s="67">
        <v>1833000</v>
      </c>
      <c r="G166" s="58">
        <v>2</v>
      </c>
      <c r="H166" s="67">
        <v>363000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6"/>
    </row>
    <row r="167" spans="1:106" ht="12.75">
      <c r="A167" s="59">
        <v>164</v>
      </c>
      <c r="B167" s="60">
        <v>28</v>
      </c>
      <c r="C167" s="60" t="s">
        <v>104</v>
      </c>
      <c r="D167" s="60" t="s">
        <v>555</v>
      </c>
      <c r="E167" s="55">
        <v>1</v>
      </c>
      <c r="F167" s="68">
        <v>253000</v>
      </c>
      <c r="G167" s="55">
        <v>2</v>
      </c>
      <c r="H167" s="68">
        <v>357000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6"/>
    </row>
    <row r="168" spans="1:106" ht="13.5" thickBot="1">
      <c r="A168" s="38">
        <v>165</v>
      </c>
      <c r="B168" s="35">
        <v>9</v>
      </c>
      <c r="C168" s="35" t="s">
        <v>46</v>
      </c>
      <c r="D168" s="35" t="s">
        <v>579</v>
      </c>
      <c r="E168" s="36">
        <v>3</v>
      </c>
      <c r="F168" s="37">
        <v>1568000</v>
      </c>
      <c r="G168" s="36">
        <v>2</v>
      </c>
      <c r="H168" s="37">
        <v>335000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6"/>
    </row>
    <row r="169" spans="1:106" ht="12.75">
      <c r="A169" s="30">
        <v>166</v>
      </c>
      <c r="B169" s="35">
        <v>10</v>
      </c>
      <c r="C169" s="35" t="s">
        <v>59</v>
      </c>
      <c r="D169" s="35" t="s">
        <v>60</v>
      </c>
      <c r="E169" s="36">
        <v>0</v>
      </c>
      <c r="F169" s="45" t="s">
        <v>590</v>
      </c>
      <c r="G169" s="36">
        <v>2</v>
      </c>
      <c r="H169" s="45">
        <v>289000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6"/>
    </row>
    <row r="170" spans="1:106" ht="12.75">
      <c r="A170" s="34">
        <v>167</v>
      </c>
      <c r="B170" s="60">
        <v>16</v>
      </c>
      <c r="C170" s="35" t="s">
        <v>583</v>
      </c>
      <c r="D170" s="35" t="s">
        <v>584</v>
      </c>
      <c r="E170" s="36">
        <v>2</v>
      </c>
      <c r="F170" s="37">
        <v>722000</v>
      </c>
      <c r="G170" s="36">
        <v>1</v>
      </c>
      <c r="H170" s="37">
        <v>4284000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6"/>
    </row>
    <row r="171" spans="1:106" ht="13.5" thickBot="1">
      <c r="A171" s="38">
        <v>168</v>
      </c>
      <c r="B171" s="35">
        <v>20</v>
      </c>
      <c r="C171" s="35" t="s">
        <v>297</v>
      </c>
      <c r="D171" s="35" t="s">
        <v>298</v>
      </c>
      <c r="E171" s="36">
        <v>2</v>
      </c>
      <c r="F171" s="37">
        <v>1226000</v>
      </c>
      <c r="G171" s="36">
        <v>1</v>
      </c>
      <c r="H171" s="37">
        <v>2862000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6"/>
    </row>
    <row r="172" spans="1:106" ht="12.75">
      <c r="A172" s="30">
        <v>169</v>
      </c>
      <c r="B172" s="35">
        <v>21</v>
      </c>
      <c r="C172" s="35" t="s">
        <v>299</v>
      </c>
      <c r="D172" s="35" t="s">
        <v>300</v>
      </c>
      <c r="E172" s="36">
        <v>4</v>
      </c>
      <c r="F172" s="37">
        <v>3244000</v>
      </c>
      <c r="G172" s="36">
        <v>1</v>
      </c>
      <c r="H172" s="37">
        <v>2590000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6"/>
    </row>
    <row r="173" spans="1:106" ht="12.75">
      <c r="A173" s="34">
        <v>170</v>
      </c>
      <c r="B173" s="60">
        <v>22</v>
      </c>
      <c r="C173" s="35" t="s">
        <v>325</v>
      </c>
      <c r="D173" s="35" t="s">
        <v>326</v>
      </c>
      <c r="E173" s="36">
        <v>0</v>
      </c>
      <c r="F173" s="45" t="s">
        <v>590</v>
      </c>
      <c r="G173" s="36">
        <v>1</v>
      </c>
      <c r="H173" s="45">
        <v>1735000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6"/>
    </row>
    <row r="174" spans="1:106" ht="13.5" thickBot="1">
      <c r="A174" s="38">
        <v>171</v>
      </c>
      <c r="B174" s="41">
        <v>12</v>
      </c>
      <c r="C174" s="35" t="s">
        <v>97</v>
      </c>
      <c r="D174" s="35" t="s">
        <v>554</v>
      </c>
      <c r="E174" s="36">
        <v>1</v>
      </c>
      <c r="F174" s="37">
        <v>608000</v>
      </c>
      <c r="G174" s="36">
        <v>1</v>
      </c>
      <c r="H174" s="37">
        <v>1667000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6"/>
    </row>
    <row r="175" spans="1:106" ht="12.75">
      <c r="A175" s="30">
        <v>172</v>
      </c>
      <c r="B175" s="41">
        <v>13</v>
      </c>
      <c r="C175" s="35" t="s">
        <v>98</v>
      </c>
      <c r="D175" s="35" t="s">
        <v>99</v>
      </c>
      <c r="E175" s="36">
        <v>1</v>
      </c>
      <c r="F175" s="37">
        <v>607000</v>
      </c>
      <c r="G175" s="36">
        <v>1</v>
      </c>
      <c r="H175" s="37">
        <v>1331000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6"/>
    </row>
    <row r="176" spans="1:106" ht="12.75">
      <c r="A176" s="34">
        <v>173</v>
      </c>
      <c r="B176" s="60">
        <v>29</v>
      </c>
      <c r="C176" s="35" t="s">
        <v>144</v>
      </c>
      <c r="D176" s="35" t="s">
        <v>145</v>
      </c>
      <c r="E176" s="36">
        <v>1</v>
      </c>
      <c r="F176" s="37">
        <v>163000</v>
      </c>
      <c r="G176" s="36">
        <v>1</v>
      </c>
      <c r="H176" s="37">
        <v>1229000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6"/>
    </row>
    <row r="177" spans="1:106" ht="13.5" thickBot="1">
      <c r="A177" s="38">
        <v>174</v>
      </c>
      <c r="B177" s="39">
        <v>11</v>
      </c>
      <c r="C177" s="40" t="s">
        <v>14</v>
      </c>
      <c r="D177" s="40" t="s">
        <v>15</v>
      </c>
      <c r="E177" s="36">
        <v>0</v>
      </c>
      <c r="F177" s="45" t="s">
        <v>590</v>
      </c>
      <c r="G177" s="36">
        <v>1</v>
      </c>
      <c r="H177" s="45">
        <v>1189000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6"/>
    </row>
    <row r="178" spans="1:106" ht="12.75">
      <c r="A178" s="30">
        <v>175</v>
      </c>
      <c r="B178" s="35">
        <v>30</v>
      </c>
      <c r="C178" s="35" t="s">
        <v>102</v>
      </c>
      <c r="D178" s="35" t="s">
        <v>103</v>
      </c>
      <c r="E178" s="36">
        <v>1</v>
      </c>
      <c r="F178" s="37">
        <v>380000</v>
      </c>
      <c r="G178" s="36">
        <v>1</v>
      </c>
      <c r="H178" s="37">
        <v>1056000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6"/>
    </row>
    <row r="179" spans="1:106" ht="12.75">
      <c r="A179" s="34">
        <v>176</v>
      </c>
      <c r="B179" s="63">
        <v>8</v>
      </c>
      <c r="C179" s="36" t="s">
        <v>468</v>
      </c>
      <c r="D179" s="36" t="s">
        <v>469</v>
      </c>
      <c r="E179" s="36">
        <v>1</v>
      </c>
      <c r="F179" s="37">
        <v>875000</v>
      </c>
      <c r="G179" s="36">
        <v>1</v>
      </c>
      <c r="H179" s="37">
        <v>968000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6"/>
    </row>
    <row r="180" spans="1:106" ht="13.5" thickBot="1">
      <c r="A180" s="38">
        <v>177</v>
      </c>
      <c r="B180" s="35">
        <v>31</v>
      </c>
      <c r="C180" s="35" t="s">
        <v>130</v>
      </c>
      <c r="D180" s="35" t="s">
        <v>131</v>
      </c>
      <c r="E180" s="36">
        <v>0</v>
      </c>
      <c r="F180" s="45" t="s">
        <v>590</v>
      </c>
      <c r="G180" s="36">
        <v>1</v>
      </c>
      <c r="H180" s="45">
        <v>954000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6"/>
    </row>
    <row r="181" spans="1:106" ht="12.75">
      <c r="A181" s="30">
        <v>178</v>
      </c>
      <c r="B181" s="35">
        <v>11</v>
      </c>
      <c r="C181" s="35" t="s">
        <v>49</v>
      </c>
      <c r="D181" s="35" t="s">
        <v>50</v>
      </c>
      <c r="E181" s="36">
        <v>1</v>
      </c>
      <c r="F181" s="37">
        <v>264000</v>
      </c>
      <c r="G181" s="36">
        <v>1</v>
      </c>
      <c r="H181" s="37">
        <v>892000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6"/>
    </row>
    <row r="182" spans="1:106" ht="12.75">
      <c r="A182" s="34">
        <v>179</v>
      </c>
      <c r="B182" s="60">
        <v>32</v>
      </c>
      <c r="C182" s="35" t="s">
        <v>159</v>
      </c>
      <c r="D182" s="35" t="s">
        <v>160</v>
      </c>
      <c r="E182" s="36">
        <v>0</v>
      </c>
      <c r="F182" s="45" t="s">
        <v>590</v>
      </c>
      <c r="G182" s="36">
        <v>1</v>
      </c>
      <c r="H182" s="45">
        <v>808000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6"/>
    </row>
    <row r="183" spans="1:106" ht="13.5" thickBot="1">
      <c r="A183" s="38">
        <v>180</v>
      </c>
      <c r="B183" s="36">
        <v>21</v>
      </c>
      <c r="C183" s="36" t="s">
        <v>437</v>
      </c>
      <c r="D183" s="36" t="s">
        <v>438</v>
      </c>
      <c r="E183" s="36">
        <v>1</v>
      </c>
      <c r="F183" s="37">
        <v>366000</v>
      </c>
      <c r="G183" s="36">
        <v>1</v>
      </c>
      <c r="H183" s="37">
        <v>689000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6"/>
    </row>
    <row r="184" spans="1:106" ht="12.75">
      <c r="A184" s="30">
        <v>181</v>
      </c>
      <c r="B184" s="35">
        <v>16</v>
      </c>
      <c r="C184" s="35" t="s">
        <v>349</v>
      </c>
      <c r="D184" s="35" t="s">
        <v>350</v>
      </c>
      <c r="E184" s="36">
        <v>1</v>
      </c>
      <c r="F184" s="37">
        <v>81000</v>
      </c>
      <c r="G184" s="36">
        <v>1</v>
      </c>
      <c r="H184" s="37">
        <v>682000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6"/>
    </row>
    <row r="185" spans="1:106" ht="12.75">
      <c r="A185" s="34">
        <v>182</v>
      </c>
      <c r="B185" s="60">
        <v>32</v>
      </c>
      <c r="C185" s="35" t="s">
        <v>503</v>
      </c>
      <c r="D185" s="35" t="s">
        <v>504</v>
      </c>
      <c r="E185" s="36">
        <v>1</v>
      </c>
      <c r="F185" s="37">
        <v>777000</v>
      </c>
      <c r="G185" s="36">
        <v>1</v>
      </c>
      <c r="H185" s="37">
        <v>607000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6"/>
    </row>
    <row r="186" spans="1:106" ht="13.5" thickBot="1">
      <c r="A186" s="38">
        <v>183</v>
      </c>
      <c r="B186" s="36">
        <v>22</v>
      </c>
      <c r="C186" s="36" t="s">
        <v>553</v>
      </c>
      <c r="D186" s="36" t="s">
        <v>557</v>
      </c>
      <c r="E186" s="36">
        <v>1</v>
      </c>
      <c r="F186" s="37">
        <v>446000</v>
      </c>
      <c r="G186" s="36">
        <v>1</v>
      </c>
      <c r="H186" s="37">
        <v>543000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6"/>
    </row>
    <row r="187" spans="1:106" ht="12.75">
      <c r="A187" s="30">
        <v>184</v>
      </c>
      <c r="B187" s="36">
        <v>23</v>
      </c>
      <c r="C187" s="36" t="s">
        <v>461</v>
      </c>
      <c r="D187" s="36" t="s">
        <v>462</v>
      </c>
      <c r="E187" s="36">
        <v>1</v>
      </c>
      <c r="F187" s="37">
        <v>133000</v>
      </c>
      <c r="G187" s="36">
        <v>1</v>
      </c>
      <c r="H187" s="37">
        <v>526000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6"/>
    </row>
    <row r="188" spans="1:106" ht="12.75">
      <c r="A188" s="34">
        <v>185</v>
      </c>
      <c r="B188" s="60">
        <v>33</v>
      </c>
      <c r="C188" s="35" t="s">
        <v>178</v>
      </c>
      <c r="D188" s="35" t="s">
        <v>179</v>
      </c>
      <c r="E188" s="36">
        <v>0</v>
      </c>
      <c r="F188" s="45" t="s">
        <v>590</v>
      </c>
      <c r="G188" s="36">
        <v>1</v>
      </c>
      <c r="H188" s="45">
        <v>494000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6"/>
    </row>
    <row r="189" spans="1:106" ht="13.5" thickBot="1">
      <c r="A189" s="38">
        <v>186</v>
      </c>
      <c r="B189" s="35">
        <v>17</v>
      </c>
      <c r="C189" s="35" t="s">
        <v>335</v>
      </c>
      <c r="D189" s="35" t="s">
        <v>336</v>
      </c>
      <c r="E189" s="36">
        <v>3</v>
      </c>
      <c r="F189" s="37">
        <v>1191000</v>
      </c>
      <c r="G189" s="36">
        <v>1</v>
      </c>
      <c r="H189" s="37">
        <v>471000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6"/>
    </row>
    <row r="190" spans="1:106" ht="12.75">
      <c r="A190" s="30">
        <v>187</v>
      </c>
      <c r="B190" s="35">
        <v>33</v>
      </c>
      <c r="C190" s="35" t="s">
        <v>247</v>
      </c>
      <c r="D190" s="35" t="s">
        <v>248</v>
      </c>
      <c r="E190" s="36">
        <v>5</v>
      </c>
      <c r="F190" s="37">
        <v>3261000</v>
      </c>
      <c r="G190" s="36">
        <v>1</v>
      </c>
      <c r="H190" s="37">
        <v>429000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6"/>
    </row>
    <row r="191" spans="1:106" ht="15" customHeight="1">
      <c r="A191" s="34">
        <v>188</v>
      </c>
      <c r="B191" s="36">
        <v>24</v>
      </c>
      <c r="C191" s="36" t="s">
        <v>452</v>
      </c>
      <c r="D191" s="36" t="s">
        <v>497</v>
      </c>
      <c r="E191" s="36">
        <v>1</v>
      </c>
      <c r="F191" s="37">
        <v>1935000</v>
      </c>
      <c r="G191" s="36">
        <v>1</v>
      </c>
      <c r="H191" s="37">
        <v>429000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6"/>
    </row>
    <row r="192" spans="1:106" ht="12.75">
      <c r="A192" s="38">
        <v>189</v>
      </c>
      <c r="B192" s="36">
        <v>25</v>
      </c>
      <c r="C192" s="36" t="s">
        <v>444</v>
      </c>
      <c r="D192" s="36" t="s">
        <v>445</v>
      </c>
      <c r="E192" s="36">
        <v>3</v>
      </c>
      <c r="F192" s="37">
        <v>1366000</v>
      </c>
      <c r="G192" s="36">
        <v>1</v>
      </c>
      <c r="H192" s="37">
        <v>414000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6"/>
    </row>
    <row r="193" spans="1:106" ht="12.75">
      <c r="A193" s="38">
        <v>190</v>
      </c>
      <c r="B193" s="41">
        <v>14</v>
      </c>
      <c r="C193" s="35" t="s">
        <v>66</v>
      </c>
      <c r="D193" s="35" t="s">
        <v>500</v>
      </c>
      <c r="E193" s="36">
        <v>2</v>
      </c>
      <c r="F193" s="37">
        <v>1172000</v>
      </c>
      <c r="G193" s="36">
        <v>1</v>
      </c>
      <c r="H193" s="37">
        <v>400000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6"/>
    </row>
    <row r="194" spans="1:106" ht="12.75">
      <c r="A194" s="34">
        <v>191</v>
      </c>
      <c r="B194" s="35">
        <v>34</v>
      </c>
      <c r="C194" s="35" t="s">
        <v>276</v>
      </c>
      <c r="D194" s="35" t="s">
        <v>277</v>
      </c>
      <c r="E194" s="36">
        <v>4</v>
      </c>
      <c r="F194" s="37">
        <v>5021000</v>
      </c>
      <c r="G194" s="36">
        <v>1</v>
      </c>
      <c r="H194" s="37">
        <v>375000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6"/>
    </row>
    <row r="195" spans="1:106" ht="12.75">
      <c r="A195" s="38">
        <v>192</v>
      </c>
      <c r="B195" s="39">
        <v>12</v>
      </c>
      <c r="C195" s="40" t="s">
        <v>25</v>
      </c>
      <c r="D195" s="40" t="s">
        <v>26</v>
      </c>
      <c r="E195" s="36">
        <v>1</v>
      </c>
      <c r="F195" s="37">
        <v>470000</v>
      </c>
      <c r="G195" s="36">
        <v>1</v>
      </c>
      <c r="H195" s="37">
        <v>373000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6"/>
    </row>
    <row r="196" spans="1:106" ht="12.75">
      <c r="A196" s="38">
        <v>193</v>
      </c>
      <c r="B196" s="35">
        <v>35</v>
      </c>
      <c r="C196" s="35" t="s">
        <v>272</v>
      </c>
      <c r="D196" s="35" t="s">
        <v>273</v>
      </c>
      <c r="E196" s="36">
        <v>0</v>
      </c>
      <c r="F196" s="45" t="s">
        <v>590</v>
      </c>
      <c r="G196" s="36">
        <v>1</v>
      </c>
      <c r="H196" s="45">
        <v>373000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6"/>
    </row>
    <row r="197" spans="1:106" ht="12.75">
      <c r="A197" s="34">
        <v>194</v>
      </c>
      <c r="B197" s="35">
        <v>23</v>
      </c>
      <c r="C197" s="35" t="s">
        <v>505</v>
      </c>
      <c r="D197" s="35" t="s">
        <v>506</v>
      </c>
      <c r="E197" s="36">
        <v>1</v>
      </c>
      <c r="F197" s="37">
        <v>284000</v>
      </c>
      <c r="G197" s="36">
        <v>1</v>
      </c>
      <c r="H197" s="37">
        <v>340000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6"/>
    </row>
    <row r="198" spans="1:106" ht="12.75">
      <c r="A198" s="38">
        <v>195</v>
      </c>
      <c r="B198" s="35">
        <v>34</v>
      </c>
      <c r="C198" s="35" t="s">
        <v>127</v>
      </c>
      <c r="D198" s="35" t="s">
        <v>558</v>
      </c>
      <c r="E198" s="36">
        <v>4</v>
      </c>
      <c r="F198" s="37">
        <v>1327000</v>
      </c>
      <c r="G198" s="36">
        <v>1</v>
      </c>
      <c r="H198" s="37">
        <v>338000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6"/>
    </row>
    <row r="199" spans="1:106" ht="12.75">
      <c r="A199" s="38">
        <v>196</v>
      </c>
      <c r="B199" s="35">
        <v>12</v>
      </c>
      <c r="C199" s="35" t="s">
        <v>52</v>
      </c>
      <c r="D199" s="35" t="s">
        <v>53</v>
      </c>
      <c r="E199" s="36">
        <v>2</v>
      </c>
      <c r="F199" s="37">
        <v>708000</v>
      </c>
      <c r="G199" s="36">
        <v>1</v>
      </c>
      <c r="H199" s="37">
        <v>323000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6"/>
    </row>
    <row r="200" spans="1:106" ht="12.75">
      <c r="A200" s="34">
        <v>197</v>
      </c>
      <c r="B200" s="39">
        <v>13</v>
      </c>
      <c r="C200" s="40" t="s">
        <v>28</v>
      </c>
      <c r="D200" s="40" t="s">
        <v>29</v>
      </c>
      <c r="E200" s="36">
        <v>1</v>
      </c>
      <c r="F200" s="37">
        <v>831000</v>
      </c>
      <c r="G200" s="36">
        <v>1</v>
      </c>
      <c r="H200" s="37">
        <v>311000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6"/>
    </row>
    <row r="201" spans="1:106" ht="12.75">
      <c r="A201" s="38">
        <v>198</v>
      </c>
      <c r="B201" s="35">
        <v>36</v>
      </c>
      <c r="C201" s="35" t="s">
        <v>197</v>
      </c>
      <c r="D201" s="35" t="s">
        <v>198</v>
      </c>
      <c r="E201" s="36">
        <v>4</v>
      </c>
      <c r="F201" s="37">
        <v>936000</v>
      </c>
      <c r="G201" s="36">
        <v>1</v>
      </c>
      <c r="H201" s="37">
        <v>259000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6"/>
    </row>
    <row r="202" spans="1:106" ht="12.75">
      <c r="A202" s="38">
        <v>199</v>
      </c>
      <c r="B202" s="39">
        <v>14</v>
      </c>
      <c r="C202" s="57" t="s">
        <v>4</v>
      </c>
      <c r="D202" s="57" t="s">
        <v>5</v>
      </c>
      <c r="E202" s="58">
        <v>0</v>
      </c>
      <c r="F202" s="69" t="s">
        <v>590</v>
      </c>
      <c r="G202" s="58">
        <v>1</v>
      </c>
      <c r="H202" s="69">
        <v>217000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6"/>
    </row>
    <row r="203" spans="1:106" ht="12.75">
      <c r="A203" s="59">
        <v>200</v>
      </c>
      <c r="B203" s="60">
        <v>18</v>
      </c>
      <c r="C203" s="60" t="s">
        <v>370</v>
      </c>
      <c r="D203" s="60" t="s">
        <v>371</v>
      </c>
      <c r="E203" s="55">
        <v>1</v>
      </c>
      <c r="F203" s="68">
        <v>396000</v>
      </c>
      <c r="G203" s="55">
        <v>1</v>
      </c>
      <c r="H203" s="68">
        <v>204000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6"/>
    </row>
    <row r="204" spans="1:106" ht="13.5" thickBot="1">
      <c r="A204" s="38">
        <v>201</v>
      </c>
      <c r="B204" s="35">
        <v>24</v>
      </c>
      <c r="C204" s="35" t="s">
        <v>320</v>
      </c>
      <c r="D204" s="35" t="s">
        <v>321</v>
      </c>
      <c r="E204" s="36">
        <v>7</v>
      </c>
      <c r="F204" s="37">
        <v>2610000</v>
      </c>
      <c r="G204" s="36">
        <v>1</v>
      </c>
      <c r="H204" s="37">
        <v>192000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6"/>
    </row>
    <row r="205" spans="1:106" ht="12.75">
      <c r="A205" s="30">
        <v>202</v>
      </c>
      <c r="B205" s="35">
        <v>13</v>
      </c>
      <c r="C205" s="35" t="s">
        <v>44</v>
      </c>
      <c r="D205" s="35" t="s">
        <v>45</v>
      </c>
      <c r="E205" s="36">
        <v>0</v>
      </c>
      <c r="F205" s="45" t="s">
        <v>590</v>
      </c>
      <c r="G205" s="36">
        <v>1</v>
      </c>
      <c r="H205" s="45">
        <v>189000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6"/>
    </row>
    <row r="206" spans="1:106" ht="12.75">
      <c r="A206" s="34">
        <v>203</v>
      </c>
      <c r="B206" s="60">
        <v>14</v>
      </c>
      <c r="C206" s="35" t="s">
        <v>34</v>
      </c>
      <c r="D206" s="35" t="s">
        <v>35</v>
      </c>
      <c r="E206" s="36">
        <v>5</v>
      </c>
      <c r="F206" s="37">
        <v>1313000</v>
      </c>
      <c r="G206" s="36">
        <v>1</v>
      </c>
      <c r="H206" s="37">
        <v>161000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6"/>
    </row>
    <row r="207" spans="1:106" ht="13.5" thickBot="1">
      <c r="A207" s="38">
        <v>204</v>
      </c>
      <c r="B207" s="42">
        <v>9</v>
      </c>
      <c r="C207" s="36" t="s">
        <v>472</v>
      </c>
      <c r="D207" s="36" t="s">
        <v>539</v>
      </c>
      <c r="E207" s="36">
        <v>3</v>
      </c>
      <c r="F207" s="37">
        <v>1109000</v>
      </c>
      <c r="G207" s="36">
        <v>1</v>
      </c>
      <c r="H207" s="37">
        <v>153000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6"/>
    </row>
    <row r="208" spans="1:106" ht="12.75">
      <c r="A208" s="64">
        <v>206</v>
      </c>
      <c r="B208" s="36">
        <v>17</v>
      </c>
      <c r="C208" s="35" t="s">
        <v>511</v>
      </c>
      <c r="D208" s="35" t="s">
        <v>512</v>
      </c>
      <c r="E208" s="36">
        <v>0</v>
      </c>
      <c r="F208" s="45" t="s">
        <v>590</v>
      </c>
      <c r="G208" s="36">
        <v>1</v>
      </c>
      <c r="H208" s="45">
        <v>150000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6"/>
    </row>
    <row r="209" spans="1:106" ht="12.75">
      <c r="A209" s="38">
        <v>205</v>
      </c>
      <c r="B209" s="55">
        <v>26</v>
      </c>
      <c r="C209" s="36" t="s">
        <v>446</v>
      </c>
      <c r="D209" s="36" t="s">
        <v>447</v>
      </c>
      <c r="E209" s="36">
        <v>1</v>
      </c>
      <c r="F209" s="37">
        <v>107000</v>
      </c>
      <c r="G209" s="36">
        <v>1</v>
      </c>
      <c r="H209" s="37">
        <v>150000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6"/>
    </row>
    <row r="210" spans="1:106" ht="13.5" thickBot="1">
      <c r="A210" s="38">
        <v>207</v>
      </c>
      <c r="B210" s="42">
        <v>10</v>
      </c>
      <c r="C210" s="36" t="s">
        <v>477</v>
      </c>
      <c r="D210" s="36" t="s">
        <v>478</v>
      </c>
      <c r="E210" s="36">
        <v>0</v>
      </c>
      <c r="F210" s="45" t="s">
        <v>590</v>
      </c>
      <c r="G210" s="36">
        <v>1</v>
      </c>
      <c r="H210" s="45">
        <v>146000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6"/>
    </row>
    <row r="211" spans="1:106" ht="12.75">
      <c r="A211" s="30">
        <v>208</v>
      </c>
      <c r="B211" s="42">
        <v>11</v>
      </c>
      <c r="C211" s="36" t="s">
        <v>483</v>
      </c>
      <c r="D211" s="36" t="s">
        <v>484</v>
      </c>
      <c r="E211" s="36">
        <v>2</v>
      </c>
      <c r="F211" s="37">
        <v>563000</v>
      </c>
      <c r="G211" s="36">
        <v>1</v>
      </c>
      <c r="H211" s="37">
        <v>116000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6"/>
    </row>
    <row r="212" spans="1:106" ht="12.75">
      <c r="A212" s="34">
        <v>209</v>
      </c>
      <c r="B212" s="60">
        <v>18</v>
      </c>
      <c r="C212" s="35" t="s">
        <v>398</v>
      </c>
      <c r="D212" s="35" t="s">
        <v>399</v>
      </c>
      <c r="E212" s="36">
        <v>0</v>
      </c>
      <c r="F212" s="45" t="s">
        <v>590</v>
      </c>
      <c r="G212" s="36">
        <v>1</v>
      </c>
      <c r="H212" s="45">
        <v>115000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6"/>
    </row>
    <row r="213" spans="1:106" ht="13.5" thickBot="1">
      <c r="A213" s="38">
        <v>210</v>
      </c>
      <c r="B213" s="41">
        <v>15</v>
      </c>
      <c r="C213" s="35" t="s">
        <v>63</v>
      </c>
      <c r="D213" s="35" t="s">
        <v>532</v>
      </c>
      <c r="E213" s="36">
        <v>3</v>
      </c>
      <c r="F213" s="37">
        <v>1261000</v>
      </c>
      <c r="G213" s="36">
        <v>1</v>
      </c>
      <c r="H213" s="37">
        <v>95000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6"/>
    </row>
    <row r="214" spans="1:106" ht="12.75">
      <c r="A214" s="30">
        <v>211</v>
      </c>
      <c r="B214" s="35">
        <v>37</v>
      </c>
      <c r="C214" s="35" t="s">
        <v>193</v>
      </c>
      <c r="D214" s="35" t="s">
        <v>194</v>
      </c>
      <c r="E214" s="36">
        <v>1</v>
      </c>
      <c r="F214" s="37">
        <v>222000</v>
      </c>
      <c r="G214" s="36">
        <v>1</v>
      </c>
      <c r="H214" s="37">
        <v>83000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6"/>
    </row>
    <row r="215" spans="1:106" ht="12.75">
      <c r="A215" s="38" t="s">
        <v>620</v>
      </c>
      <c r="B215" s="85" t="s">
        <v>620</v>
      </c>
      <c r="C215" s="40" t="s">
        <v>0</v>
      </c>
      <c r="D215" s="40" t="s">
        <v>1</v>
      </c>
      <c r="E215" s="36">
        <v>1</v>
      </c>
      <c r="F215" s="37">
        <v>406000</v>
      </c>
      <c r="G215" s="36">
        <v>0</v>
      </c>
      <c r="H215" s="45" t="s">
        <v>590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6"/>
    </row>
    <row r="216" spans="1:106" ht="13.5" thickBot="1">
      <c r="A216" s="38" t="s">
        <v>620</v>
      </c>
      <c r="B216" s="39" t="s">
        <v>620</v>
      </c>
      <c r="C216" s="40" t="s">
        <v>10</v>
      </c>
      <c r="D216" s="40" t="s">
        <v>11</v>
      </c>
      <c r="E216" s="36">
        <v>0</v>
      </c>
      <c r="F216" s="45" t="s">
        <v>590</v>
      </c>
      <c r="G216" s="36">
        <v>0</v>
      </c>
      <c r="H216" s="45" t="s">
        <v>590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6"/>
    </row>
    <row r="217" spans="1:106" ht="12.75">
      <c r="A217" s="30" t="s">
        <v>620</v>
      </c>
      <c r="B217" s="39" t="s">
        <v>620</v>
      </c>
      <c r="C217" s="40" t="s">
        <v>18</v>
      </c>
      <c r="D217" s="40" t="s">
        <v>19</v>
      </c>
      <c r="E217" s="36">
        <v>4</v>
      </c>
      <c r="F217" s="37">
        <v>749000</v>
      </c>
      <c r="G217" s="36">
        <v>0</v>
      </c>
      <c r="H217" s="45" t="s">
        <v>590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6"/>
    </row>
    <row r="218" spans="1:106" ht="12.75">
      <c r="A218" s="38" t="s">
        <v>620</v>
      </c>
      <c r="B218" s="85" t="s">
        <v>620</v>
      </c>
      <c r="C218" s="40" t="s">
        <v>30</v>
      </c>
      <c r="D218" s="40" t="s">
        <v>31</v>
      </c>
      <c r="E218" s="36">
        <v>0</v>
      </c>
      <c r="F218" s="45" t="s">
        <v>590</v>
      </c>
      <c r="G218" s="36">
        <v>0</v>
      </c>
      <c r="H218" s="45" t="s">
        <v>590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6"/>
    </row>
    <row r="219" spans="1:106" ht="13.5" thickBot="1">
      <c r="A219" s="38" t="s">
        <v>620</v>
      </c>
      <c r="B219" s="43" t="s">
        <v>620</v>
      </c>
      <c r="C219" s="35" t="s">
        <v>33</v>
      </c>
      <c r="D219" s="35" t="s">
        <v>529</v>
      </c>
      <c r="E219" s="36">
        <v>0</v>
      </c>
      <c r="F219" s="45" t="s">
        <v>590</v>
      </c>
      <c r="G219" s="36">
        <v>0</v>
      </c>
      <c r="H219" s="45" t="s">
        <v>590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6"/>
    </row>
    <row r="220" spans="1:106" ht="12.75">
      <c r="A220" s="30" t="s">
        <v>620</v>
      </c>
      <c r="B220" s="43" t="s">
        <v>620</v>
      </c>
      <c r="C220" s="35" t="s">
        <v>38</v>
      </c>
      <c r="D220" s="35" t="s">
        <v>39</v>
      </c>
      <c r="E220" s="36">
        <v>0</v>
      </c>
      <c r="F220" s="45" t="s">
        <v>590</v>
      </c>
      <c r="G220" s="36">
        <v>0</v>
      </c>
      <c r="H220" s="45" t="s">
        <v>590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6"/>
    </row>
    <row r="221" spans="1:106" ht="12.75">
      <c r="A221" s="38" t="s">
        <v>620</v>
      </c>
      <c r="B221" s="43" t="s">
        <v>620</v>
      </c>
      <c r="C221" s="35" t="s">
        <v>42</v>
      </c>
      <c r="D221" s="35" t="s">
        <v>43</v>
      </c>
      <c r="E221" s="36">
        <v>0</v>
      </c>
      <c r="F221" s="45" t="s">
        <v>590</v>
      </c>
      <c r="G221" s="36">
        <v>0</v>
      </c>
      <c r="H221" s="45" t="s">
        <v>590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6"/>
    </row>
    <row r="222" spans="1:106" ht="12.75">
      <c r="A222" s="38" t="s">
        <v>620</v>
      </c>
      <c r="B222" s="43" t="s">
        <v>620</v>
      </c>
      <c r="C222" s="35" t="s">
        <v>47</v>
      </c>
      <c r="D222" s="35" t="s">
        <v>48</v>
      </c>
      <c r="E222" s="36">
        <v>0</v>
      </c>
      <c r="F222" s="45" t="s">
        <v>590</v>
      </c>
      <c r="G222" s="36">
        <v>0</v>
      </c>
      <c r="H222" s="45" t="s">
        <v>590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6"/>
    </row>
    <row r="223" spans="1:106" ht="12.75">
      <c r="A223" s="38" t="s">
        <v>620</v>
      </c>
      <c r="B223" s="43" t="s">
        <v>620</v>
      </c>
      <c r="C223" s="35" t="s">
        <v>54</v>
      </c>
      <c r="D223" s="35" t="s">
        <v>55</v>
      </c>
      <c r="E223" s="36">
        <v>0</v>
      </c>
      <c r="F223" s="45" t="s">
        <v>590</v>
      </c>
      <c r="G223" s="36">
        <v>0</v>
      </c>
      <c r="H223" s="45" t="s">
        <v>590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6"/>
    </row>
    <row r="224" spans="1:106" ht="12.75">
      <c r="A224" s="38" t="s">
        <v>620</v>
      </c>
      <c r="B224" s="43" t="s">
        <v>620</v>
      </c>
      <c r="C224" s="35" t="s">
        <v>61</v>
      </c>
      <c r="D224" s="35" t="s">
        <v>62</v>
      </c>
      <c r="E224" s="36">
        <v>0</v>
      </c>
      <c r="F224" s="45" t="s">
        <v>590</v>
      </c>
      <c r="G224" s="36">
        <v>0</v>
      </c>
      <c r="H224" s="45" t="s">
        <v>590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6"/>
    </row>
    <row r="225" spans="1:106" ht="12.75">
      <c r="A225" s="34" t="s">
        <v>620</v>
      </c>
      <c r="B225" s="43" t="s">
        <v>620</v>
      </c>
      <c r="C225" s="35" t="s">
        <v>73</v>
      </c>
      <c r="D225" s="35" t="s">
        <v>74</v>
      </c>
      <c r="E225" s="36">
        <v>0</v>
      </c>
      <c r="F225" s="45" t="s">
        <v>590</v>
      </c>
      <c r="G225" s="36">
        <v>0</v>
      </c>
      <c r="H225" s="45" t="s">
        <v>590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6"/>
    </row>
    <row r="226" spans="1:106" ht="12.75">
      <c r="A226" s="34" t="s">
        <v>620</v>
      </c>
      <c r="B226" s="43" t="s">
        <v>620</v>
      </c>
      <c r="C226" s="35" t="s">
        <v>75</v>
      </c>
      <c r="D226" s="35" t="s">
        <v>76</v>
      </c>
      <c r="E226" s="36">
        <v>1</v>
      </c>
      <c r="F226" s="37">
        <v>100000</v>
      </c>
      <c r="G226" s="36">
        <v>0</v>
      </c>
      <c r="H226" s="45" t="s">
        <v>590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6"/>
    </row>
    <row r="227" spans="1:106" ht="12.75">
      <c r="A227" s="34" t="s">
        <v>620</v>
      </c>
      <c r="B227" s="43" t="s">
        <v>620</v>
      </c>
      <c r="C227" s="35" t="s">
        <v>79</v>
      </c>
      <c r="D227" s="35" t="s">
        <v>501</v>
      </c>
      <c r="E227" s="36">
        <v>0</v>
      </c>
      <c r="F227" s="45" t="s">
        <v>590</v>
      </c>
      <c r="G227" s="36">
        <v>0</v>
      </c>
      <c r="H227" s="45" t="s">
        <v>590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6"/>
    </row>
    <row r="228" spans="1:106" ht="12.75">
      <c r="A228" s="34" t="s">
        <v>620</v>
      </c>
      <c r="B228" s="43" t="s">
        <v>620</v>
      </c>
      <c r="C228" s="35" t="s">
        <v>81</v>
      </c>
      <c r="D228" s="35" t="s">
        <v>82</v>
      </c>
      <c r="E228" s="36">
        <v>0</v>
      </c>
      <c r="F228" s="45" t="s">
        <v>590</v>
      </c>
      <c r="G228" s="36">
        <v>0</v>
      </c>
      <c r="H228" s="45" t="s">
        <v>590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6"/>
    </row>
    <row r="229" spans="1:106" ht="12.75">
      <c r="A229" s="34" t="s">
        <v>620</v>
      </c>
      <c r="B229" s="43" t="s">
        <v>620</v>
      </c>
      <c r="C229" s="61" t="s">
        <v>83</v>
      </c>
      <c r="D229" s="61" t="s">
        <v>84</v>
      </c>
      <c r="E229" s="58">
        <v>0</v>
      </c>
      <c r="F229" s="69" t="s">
        <v>590</v>
      </c>
      <c r="G229" s="58">
        <v>0</v>
      </c>
      <c r="H229" s="69" t="s">
        <v>590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6"/>
    </row>
    <row r="230" spans="1:106" ht="12.75">
      <c r="A230" s="59" t="s">
        <v>620</v>
      </c>
      <c r="B230" s="84" t="s">
        <v>620</v>
      </c>
      <c r="C230" s="60" t="s">
        <v>89</v>
      </c>
      <c r="D230" s="60" t="s">
        <v>90</v>
      </c>
      <c r="E230" s="55">
        <v>0</v>
      </c>
      <c r="F230" s="86" t="s">
        <v>590</v>
      </c>
      <c r="G230" s="55">
        <v>0</v>
      </c>
      <c r="H230" s="86" t="s">
        <v>590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6"/>
    </row>
    <row r="231" spans="1:106" ht="13.5" thickBot="1">
      <c r="A231" s="34" t="s">
        <v>620</v>
      </c>
      <c r="B231" s="43" t="s">
        <v>620</v>
      </c>
      <c r="C231" s="35" t="s">
        <v>93</v>
      </c>
      <c r="D231" s="35" t="s">
        <v>94</v>
      </c>
      <c r="E231" s="36">
        <v>0</v>
      </c>
      <c r="F231" s="45" t="s">
        <v>590</v>
      </c>
      <c r="G231" s="36">
        <v>0</v>
      </c>
      <c r="H231" s="45" t="s">
        <v>590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6"/>
    </row>
    <row r="232" spans="1:106" ht="12.75">
      <c r="A232" s="64" t="s">
        <v>620</v>
      </c>
      <c r="B232" s="43" t="s">
        <v>620</v>
      </c>
      <c r="C232" s="35" t="s">
        <v>95</v>
      </c>
      <c r="D232" s="35" t="s">
        <v>96</v>
      </c>
      <c r="E232" s="36">
        <v>1</v>
      </c>
      <c r="F232" s="37">
        <v>152000</v>
      </c>
      <c r="G232" s="36">
        <v>0</v>
      </c>
      <c r="H232" s="45" t="s">
        <v>590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6"/>
    </row>
    <row r="233" spans="1:106" ht="12.75">
      <c r="A233" s="34" t="s">
        <v>620</v>
      </c>
      <c r="B233" s="84" t="s">
        <v>620</v>
      </c>
      <c r="C233" s="35" t="s">
        <v>524</v>
      </c>
      <c r="D233" s="35" t="s">
        <v>527</v>
      </c>
      <c r="E233" s="36">
        <v>1</v>
      </c>
      <c r="F233" s="37">
        <v>1140000</v>
      </c>
      <c r="G233" s="36">
        <v>0</v>
      </c>
      <c r="H233" s="45" t="s">
        <v>590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6"/>
    </row>
    <row r="234" spans="1:106" ht="13.5" thickBot="1">
      <c r="A234" s="38" t="s">
        <v>620</v>
      </c>
      <c r="B234" s="43" t="s">
        <v>620</v>
      </c>
      <c r="C234" s="35" t="s">
        <v>100</v>
      </c>
      <c r="D234" s="35" t="s">
        <v>101</v>
      </c>
      <c r="E234" s="36">
        <v>0</v>
      </c>
      <c r="F234" s="45" t="s">
        <v>590</v>
      </c>
      <c r="G234" s="36">
        <v>0</v>
      </c>
      <c r="H234" s="45" t="s">
        <v>590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6"/>
    </row>
    <row r="235" spans="1:106" ht="12.75">
      <c r="A235" s="30" t="s">
        <v>620</v>
      </c>
      <c r="B235" s="43" t="s">
        <v>620</v>
      </c>
      <c r="C235" s="35" t="s">
        <v>109</v>
      </c>
      <c r="D235" s="35" t="s">
        <v>110</v>
      </c>
      <c r="E235" s="36">
        <v>5</v>
      </c>
      <c r="F235" s="37">
        <v>8354000</v>
      </c>
      <c r="G235" s="36">
        <v>0</v>
      </c>
      <c r="H235" s="45" t="s">
        <v>590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6"/>
    </row>
    <row r="236" spans="1:106" ht="12.75">
      <c r="A236" s="38" t="s">
        <v>620</v>
      </c>
      <c r="B236" s="84" t="s">
        <v>620</v>
      </c>
      <c r="C236" s="35" t="s">
        <v>111</v>
      </c>
      <c r="D236" s="35" t="s">
        <v>572</v>
      </c>
      <c r="E236" s="36">
        <v>0</v>
      </c>
      <c r="F236" s="45" t="s">
        <v>590</v>
      </c>
      <c r="G236" s="36">
        <v>0</v>
      </c>
      <c r="H236" s="45" t="s">
        <v>590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6"/>
    </row>
    <row r="237" spans="1:106" ht="13.5" thickBot="1">
      <c r="A237" s="38" t="s">
        <v>620</v>
      </c>
      <c r="B237" s="43" t="s">
        <v>620</v>
      </c>
      <c r="C237" s="35" t="s">
        <v>112</v>
      </c>
      <c r="D237" s="35" t="s">
        <v>113</v>
      </c>
      <c r="E237" s="36">
        <v>0</v>
      </c>
      <c r="F237" s="45" t="s">
        <v>590</v>
      </c>
      <c r="G237" s="36">
        <v>0</v>
      </c>
      <c r="H237" s="45" t="s">
        <v>590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6"/>
    </row>
    <row r="238" spans="1:106" ht="12.75">
      <c r="A238" s="30" t="s">
        <v>620</v>
      </c>
      <c r="B238" s="43" t="s">
        <v>620</v>
      </c>
      <c r="C238" s="35" t="s">
        <v>117</v>
      </c>
      <c r="D238" s="35" t="s">
        <v>118</v>
      </c>
      <c r="E238" s="36">
        <v>0</v>
      </c>
      <c r="F238" s="45" t="s">
        <v>590</v>
      </c>
      <c r="G238" s="36">
        <v>0</v>
      </c>
      <c r="H238" s="45" t="s">
        <v>590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6"/>
    </row>
    <row r="239" spans="1:106" ht="12.75">
      <c r="A239" s="38" t="s">
        <v>620</v>
      </c>
      <c r="B239" s="84" t="s">
        <v>620</v>
      </c>
      <c r="C239" s="35" t="s">
        <v>121</v>
      </c>
      <c r="D239" s="35" t="s">
        <v>122</v>
      </c>
      <c r="E239" s="36">
        <v>1</v>
      </c>
      <c r="F239" s="37">
        <v>175000</v>
      </c>
      <c r="G239" s="36">
        <v>0</v>
      </c>
      <c r="H239" s="45" t="s">
        <v>590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6"/>
    </row>
    <row r="240" spans="1:106" ht="13.5" thickBot="1">
      <c r="A240" s="38" t="s">
        <v>620</v>
      </c>
      <c r="B240" s="43" t="s">
        <v>620</v>
      </c>
      <c r="C240" s="35" t="s">
        <v>137</v>
      </c>
      <c r="D240" s="35" t="s">
        <v>571</v>
      </c>
      <c r="E240" s="36">
        <v>0</v>
      </c>
      <c r="F240" s="45" t="s">
        <v>590</v>
      </c>
      <c r="G240" s="36">
        <v>0</v>
      </c>
      <c r="H240" s="45" t="s">
        <v>590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6"/>
    </row>
    <row r="241" spans="1:106" ht="12.75">
      <c r="A241" s="30" t="s">
        <v>620</v>
      </c>
      <c r="B241" s="43" t="s">
        <v>620</v>
      </c>
      <c r="C241" s="35" t="s">
        <v>138</v>
      </c>
      <c r="D241" s="35" t="s">
        <v>139</v>
      </c>
      <c r="E241" s="36">
        <v>1</v>
      </c>
      <c r="F241" s="37">
        <v>351000</v>
      </c>
      <c r="G241" s="36">
        <v>0</v>
      </c>
      <c r="H241" s="45" t="s">
        <v>590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6"/>
    </row>
    <row r="242" spans="1:106" ht="12.75">
      <c r="A242" s="38" t="s">
        <v>620</v>
      </c>
      <c r="B242" s="84" t="s">
        <v>620</v>
      </c>
      <c r="C242" s="35" t="s">
        <v>140</v>
      </c>
      <c r="D242" s="35" t="s">
        <v>141</v>
      </c>
      <c r="E242" s="36">
        <v>0</v>
      </c>
      <c r="F242" s="45" t="s">
        <v>590</v>
      </c>
      <c r="G242" s="36">
        <v>0</v>
      </c>
      <c r="H242" s="45" t="s">
        <v>590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6"/>
    </row>
    <row r="243" spans="1:106" ht="13.5" thickBot="1">
      <c r="A243" s="38" t="s">
        <v>620</v>
      </c>
      <c r="B243" s="43" t="s">
        <v>620</v>
      </c>
      <c r="C243" s="35" t="s">
        <v>147</v>
      </c>
      <c r="D243" s="35" t="s">
        <v>148</v>
      </c>
      <c r="E243" s="36">
        <v>0</v>
      </c>
      <c r="F243" s="45" t="s">
        <v>590</v>
      </c>
      <c r="G243" s="36">
        <v>0</v>
      </c>
      <c r="H243" s="45" t="s">
        <v>590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6"/>
    </row>
    <row r="244" spans="1:106" ht="12.75">
      <c r="A244" s="30" t="s">
        <v>620</v>
      </c>
      <c r="B244" s="43" t="s">
        <v>620</v>
      </c>
      <c r="C244" s="35" t="s">
        <v>155</v>
      </c>
      <c r="D244" s="35" t="s">
        <v>156</v>
      </c>
      <c r="E244" s="36">
        <v>0</v>
      </c>
      <c r="F244" s="45" t="s">
        <v>590</v>
      </c>
      <c r="G244" s="36">
        <v>0</v>
      </c>
      <c r="H244" s="45" t="s">
        <v>590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6"/>
    </row>
    <row r="245" spans="1:106" ht="12.75">
      <c r="A245" s="38" t="s">
        <v>620</v>
      </c>
      <c r="B245" s="84" t="s">
        <v>620</v>
      </c>
      <c r="C245" s="35" t="s">
        <v>161</v>
      </c>
      <c r="D245" s="35" t="s">
        <v>162</v>
      </c>
      <c r="E245" s="36">
        <v>0</v>
      </c>
      <c r="F245" s="45" t="s">
        <v>590</v>
      </c>
      <c r="G245" s="36">
        <v>0</v>
      </c>
      <c r="H245" s="45" t="s">
        <v>590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6"/>
    </row>
    <row r="246" spans="1:106" ht="13.5" thickBot="1">
      <c r="A246" s="38" t="s">
        <v>620</v>
      </c>
      <c r="B246" s="43" t="s">
        <v>620</v>
      </c>
      <c r="C246" s="35" t="s">
        <v>167</v>
      </c>
      <c r="D246" s="35" t="s">
        <v>168</v>
      </c>
      <c r="E246" s="36">
        <v>3</v>
      </c>
      <c r="F246" s="37">
        <v>428000</v>
      </c>
      <c r="G246" s="36">
        <v>0</v>
      </c>
      <c r="H246" s="45" t="s">
        <v>590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6"/>
    </row>
    <row r="247" spans="1:106" ht="12.75">
      <c r="A247" s="30" t="s">
        <v>620</v>
      </c>
      <c r="B247" s="43" t="s">
        <v>620</v>
      </c>
      <c r="C247" s="35" t="s">
        <v>173</v>
      </c>
      <c r="D247" s="35" t="s">
        <v>174</v>
      </c>
      <c r="E247" s="36">
        <v>0</v>
      </c>
      <c r="F247" s="45" t="s">
        <v>590</v>
      </c>
      <c r="G247" s="36">
        <v>0</v>
      </c>
      <c r="H247" s="45" t="s">
        <v>590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6"/>
    </row>
    <row r="248" spans="1:106" ht="12.75">
      <c r="A248" s="66" t="s">
        <v>620</v>
      </c>
      <c r="B248" s="56" t="s">
        <v>620</v>
      </c>
      <c r="C248" s="61" t="s">
        <v>180</v>
      </c>
      <c r="D248" s="61" t="s">
        <v>181</v>
      </c>
      <c r="E248" s="58">
        <v>1</v>
      </c>
      <c r="F248" s="67">
        <v>326000</v>
      </c>
      <c r="G248" s="58">
        <v>0</v>
      </c>
      <c r="H248" s="69" t="s">
        <v>590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6"/>
    </row>
    <row r="249" spans="1:106" ht="13.5" thickBot="1">
      <c r="A249" s="54" t="s">
        <v>620</v>
      </c>
      <c r="B249" s="84" t="s">
        <v>620</v>
      </c>
      <c r="C249" s="60" t="s">
        <v>184</v>
      </c>
      <c r="D249" s="60" t="s">
        <v>185</v>
      </c>
      <c r="E249" s="55">
        <v>0</v>
      </c>
      <c r="F249" s="86" t="s">
        <v>590</v>
      </c>
      <c r="G249" s="55">
        <v>0</v>
      </c>
      <c r="H249" s="86" t="s">
        <v>590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6"/>
    </row>
    <row r="250" spans="1:106" ht="12.75">
      <c r="A250" s="30" t="s">
        <v>620</v>
      </c>
      <c r="B250" s="43" t="s">
        <v>620</v>
      </c>
      <c r="C250" s="35" t="s">
        <v>595</v>
      </c>
      <c r="D250" s="35" t="s">
        <v>596</v>
      </c>
      <c r="E250" s="36">
        <v>2</v>
      </c>
      <c r="F250" s="37">
        <v>846000</v>
      </c>
      <c r="G250" s="36">
        <v>0</v>
      </c>
      <c r="H250" s="45" t="s">
        <v>590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6"/>
    </row>
    <row r="251" spans="1:106" ht="12.75">
      <c r="A251" s="34" t="s">
        <v>620</v>
      </c>
      <c r="B251" s="43" t="s">
        <v>620</v>
      </c>
      <c r="C251" s="35" t="s">
        <v>191</v>
      </c>
      <c r="D251" s="35" t="s">
        <v>192</v>
      </c>
      <c r="E251" s="36">
        <v>0</v>
      </c>
      <c r="F251" s="45" t="s">
        <v>590</v>
      </c>
      <c r="G251" s="36">
        <v>0</v>
      </c>
      <c r="H251" s="45" t="s">
        <v>590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6"/>
    </row>
    <row r="252" spans="1:106" ht="13.5" thickBot="1">
      <c r="A252" s="34" t="s">
        <v>620</v>
      </c>
      <c r="B252" s="84" t="s">
        <v>620</v>
      </c>
      <c r="C252" s="35" t="s">
        <v>195</v>
      </c>
      <c r="D252" s="35" t="s">
        <v>196</v>
      </c>
      <c r="E252" s="36">
        <v>0</v>
      </c>
      <c r="F252" s="45" t="s">
        <v>590</v>
      </c>
      <c r="G252" s="36">
        <v>0</v>
      </c>
      <c r="H252" s="45" t="s">
        <v>590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6"/>
    </row>
    <row r="253" spans="1:106" ht="12.75">
      <c r="A253" s="64" t="s">
        <v>620</v>
      </c>
      <c r="B253" s="43" t="s">
        <v>620</v>
      </c>
      <c r="C253" s="35" t="s">
        <v>200</v>
      </c>
      <c r="D253" s="35" t="s">
        <v>201</v>
      </c>
      <c r="E253" s="36">
        <v>0</v>
      </c>
      <c r="F253" s="45" t="s">
        <v>590</v>
      </c>
      <c r="G253" s="36">
        <v>0</v>
      </c>
      <c r="H253" s="45" t="s">
        <v>590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6"/>
    </row>
    <row r="254" spans="1:106" ht="12.75">
      <c r="A254" s="34" t="s">
        <v>620</v>
      </c>
      <c r="B254" s="43" t="s">
        <v>620</v>
      </c>
      <c r="C254" s="35" t="s">
        <v>216</v>
      </c>
      <c r="D254" s="35" t="s">
        <v>217</v>
      </c>
      <c r="E254" s="36">
        <v>0</v>
      </c>
      <c r="F254" s="45" t="s">
        <v>590</v>
      </c>
      <c r="G254" s="36">
        <v>0</v>
      </c>
      <c r="H254" s="45" t="s">
        <v>590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6"/>
    </row>
    <row r="255" spans="1:106" ht="13.5" thickBot="1">
      <c r="A255" s="34" t="s">
        <v>620</v>
      </c>
      <c r="B255" s="84" t="s">
        <v>620</v>
      </c>
      <c r="C255" s="35" t="s">
        <v>218</v>
      </c>
      <c r="D255" s="35" t="s">
        <v>219</v>
      </c>
      <c r="E255" s="36">
        <v>0</v>
      </c>
      <c r="F255" s="45" t="s">
        <v>590</v>
      </c>
      <c r="G255" s="36">
        <v>0</v>
      </c>
      <c r="H255" s="45" t="s">
        <v>590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6"/>
    </row>
    <row r="256" spans="1:106" ht="12.75">
      <c r="A256" s="64" t="s">
        <v>620</v>
      </c>
      <c r="B256" s="43" t="s">
        <v>620</v>
      </c>
      <c r="C256" s="35" t="s">
        <v>220</v>
      </c>
      <c r="D256" s="35" t="s">
        <v>221</v>
      </c>
      <c r="E256" s="36">
        <v>7</v>
      </c>
      <c r="F256" s="37">
        <v>7867000</v>
      </c>
      <c r="G256" s="36">
        <v>0</v>
      </c>
      <c r="H256" s="45" t="s">
        <v>590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6"/>
    </row>
    <row r="257" spans="1:106" ht="12.75">
      <c r="A257" s="34" t="s">
        <v>620</v>
      </c>
      <c r="B257" s="43" t="s">
        <v>620</v>
      </c>
      <c r="C257" s="35" t="s">
        <v>231</v>
      </c>
      <c r="D257" s="35" t="s">
        <v>232</v>
      </c>
      <c r="E257" s="36">
        <v>1</v>
      </c>
      <c r="F257" s="37">
        <v>69000</v>
      </c>
      <c r="G257" s="36">
        <v>0</v>
      </c>
      <c r="H257" s="45" t="s">
        <v>590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6"/>
    </row>
    <row r="258" spans="1:106" ht="13.5" thickBot="1">
      <c r="A258" s="34" t="s">
        <v>620</v>
      </c>
      <c r="B258" s="84" t="s">
        <v>620</v>
      </c>
      <c r="C258" s="35" t="s">
        <v>240</v>
      </c>
      <c r="D258" s="35" t="s">
        <v>241</v>
      </c>
      <c r="E258" s="36">
        <v>1</v>
      </c>
      <c r="F258" s="37">
        <v>458000</v>
      </c>
      <c r="G258" s="36">
        <v>0</v>
      </c>
      <c r="H258" s="45" t="s">
        <v>590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6"/>
    </row>
    <row r="259" spans="1:106" ht="12.75">
      <c r="A259" s="64" t="s">
        <v>620</v>
      </c>
      <c r="B259" s="43" t="s">
        <v>620</v>
      </c>
      <c r="C259" s="35" t="s">
        <v>242</v>
      </c>
      <c r="D259" s="35" t="s">
        <v>243</v>
      </c>
      <c r="E259" s="58">
        <v>0</v>
      </c>
      <c r="F259" s="69" t="s">
        <v>590</v>
      </c>
      <c r="G259" s="36">
        <v>0</v>
      </c>
      <c r="H259" s="45" t="s">
        <v>590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6"/>
    </row>
    <row r="260" spans="1:106" ht="12.75">
      <c r="A260" s="34" t="s">
        <v>620</v>
      </c>
      <c r="B260" s="43" t="s">
        <v>620</v>
      </c>
      <c r="C260" s="35" t="s">
        <v>249</v>
      </c>
      <c r="D260" s="35" t="s">
        <v>570</v>
      </c>
      <c r="E260" s="36">
        <v>0</v>
      </c>
      <c r="F260" s="45" t="s">
        <v>590</v>
      </c>
      <c r="G260" s="36">
        <v>0</v>
      </c>
      <c r="H260" s="45" t="s">
        <v>590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6"/>
    </row>
    <row r="261" spans="1:106" ht="13.5" thickBot="1">
      <c r="A261" s="34" t="s">
        <v>620</v>
      </c>
      <c r="B261" s="84" t="s">
        <v>620</v>
      </c>
      <c r="C261" s="35" t="s">
        <v>250</v>
      </c>
      <c r="D261" s="35" t="s">
        <v>251</v>
      </c>
      <c r="E261" s="36">
        <v>0</v>
      </c>
      <c r="F261" s="45" t="s">
        <v>590</v>
      </c>
      <c r="G261" s="36">
        <v>0</v>
      </c>
      <c r="H261" s="45" t="s">
        <v>590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6"/>
    </row>
    <row r="262" spans="1:106" ht="12.75">
      <c r="A262" s="64" t="s">
        <v>620</v>
      </c>
      <c r="B262" s="43" t="s">
        <v>620</v>
      </c>
      <c r="C262" s="35" t="s">
        <v>254</v>
      </c>
      <c r="D262" s="35" t="s">
        <v>255</v>
      </c>
      <c r="E262" s="36">
        <v>0</v>
      </c>
      <c r="F262" s="45" t="s">
        <v>590</v>
      </c>
      <c r="G262" s="36">
        <v>0</v>
      </c>
      <c r="H262" s="45" t="s">
        <v>590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6"/>
    </row>
    <row r="263" spans="1:106" ht="12.75">
      <c r="A263" s="34" t="s">
        <v>620</v>
      </c>
      <c r="B263" s="43" t="s">
        <v>620</v>
      </c>
      <c r="C263" s="35" t="s">
        <v>266</v>
      </c>
      <c r="D263" s="35" t="s">
        <v>267</v>
      </c>
      <c r="E263" s="36">
        <v>0</v>
      </c>
      <c r="F263" s="45" t="s">
        <v>590</v>
      </c>
      <c r="G263" s="36">
        <v>0</v>
      </c>
      <c r="H263" s="45" t="s">
        <v>590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6"/>
    </row>
    <row r="264" spans="1:106" ht="13.5" thickBot="1">
      <c r="A264" s="38" t="s">
        <v>620</v>
      </c>
      <c r="B264" s="84" t="s">
        <v>620</v>
      </c>
      <c r="C264" s="35" t="s">
        <v>278</v>
      </c>
      <c r="D264" s="35" t="s">
        <v>536</v>
      </c>
      <c r="E264" s="36">
        <v>0</v>
      </c>
      <c r="F264" s="45" t="s">
        <v>590</v>
      </c>
      <c r="G264" s="36">
        <v>0</v>
      </c>
      <c r="H264" s="45" t="s">
        <v>590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6"/>
    </row>
    <row r="265" spans="1:106" ht="12.75">
      <c r="A265" s="30" t="s">
        <v>620</v>
      </c>
      <c r="B265" s="43" t="s">
        <v>620</v>
      </c>
      <c r="C265" s="35" t="s">
        <v>279</v>
      </c>
      <c r="D265" s="35" t="s">
        <v>537</v>
      </c>
      <c r="E265" s="36">
        <v>0</v>
      </c>
      <c r="F265" s="45" t="s">
        <v>590</v>
      </c>
      <c r="G265" s="36">
        <v>0</v>
      </c>
      <c r="H265" s="45" t="s">
        <v>590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6"/>
    </row>
    <row r="266" spans="1:106" ht="12.75">
      <c r="A266" s="38" t="s">
        <v>620</v>
      </c>
      <c r="B266" s="43" t="s">
        <v>620</v>
      </c>
      <c r="C266" s="35" t="s">
        <v>282</v>
      </c>
      <c r="D266" s="35" t="s">
        <v>283</v>
      </c>
      <c r="E266" s="36">
        <v>8</v>
      </c>
      <c r="F266" s="37">
        <v>3677000</v>
      </c>
      <c r="G266" s="36">
        <v>0</v>
      </c>
      <c r="H266" s="45" t="s">
        <v>590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6"/>
    </row>
    <row r="267" spans="1:106" ht="13.5" thickBot="1">
      <c r="A267" s="38" t="s">
        <v>620</v>
      </c>
      <c r="B267" s="84" t="s">
        <v>620</v>
      </c>
      <c r="C267" s="35" t="s">
        <v>284</v>
      </c>
      <c r="D267" s="35" t="s">
        <v>285</v>
      </c>
      <c r="E267" s="36">
        <v>0</v>
      </c>
      <c r="F267" s="45" t="s">
        <v>590</v>
      </c>
      <c r="G267" s="36">
        <v>0</v>
      </c>
      <c r="H267" s="45" t="s">
        <v>590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6"/>
    </row>
    <row r="268" spans="1:106" ht="12.75">
      <c r="A268" s="30" t="s">
        <v>620</v>
      </c>
      <c r="B268" s="43" t="s">
        <v>620</v>
      </c>
      <c r="C268" s="35" t="s">
        <v>286</v>
      </c>
      <c r="D268" s="35" t="s">
        <v>574</v>
      </c>
      <c r="E268" s="36">
        <v>0</v>
      </c>
      <c r="F268" s="45" t="s">
        <v>590</v>
      </c>
      <c r="G268" s="36">
        <v>0</v>
      </c>
      <c r="H268" s="45" t="s">
        <v>590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6"/>
    </row>
    <row r="269" spans="1:106" ht="12.75">
      <c r="A269" s="38" t="s">
        <v>620</v>
      </c>
      <c r="B269" s="43" t="s">
        <v>620</v>
      </c>
      <c r="C269" s="35" t="s">
        <v>289</v>
      </c>
      <c r="D269" s="35" t="s">
        <v>290</v>
      </c>
      <c r="E269" s="36">
        <v>1</v>
      </c>
      <c r="F269" s="37">
        <v>754000</v>
      </c>
      <c r="G269" s="36">
        <v>0</v>
      </c>
      <c r="H269" s="45" t="s">
        <v>590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6"/>
    </row>
    <row r="270" spans="1:106" ht="13.5" thickBot="1">
      <c r="A270" s="38" t="s">
        <v>620</v>
      </c>
      <c r="B270" s="84" t="s">
        <v>620</v>
      </c>
      <c r="C270" s="35" t="s">
        <v>309</v>
      </c>
      <c r="D270" s="35" t="s">
        <v>310</v>
      </c>
      <c r="E270" s="36">
        <v>0</v>
      </c>
      <c r="F270" s="45" t="s">
        <v>590</v>
      </c>
      <c r="G270" s="36">
        <v>0</v>
      </c>
      <c r="H270" s="45" t="s">
        <v>590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6"/>
    </row>
    <row r="271" spans="1:106" ht="12.75">
      <c r="A271" s="30" t="s">
        <v>620</v>
      </c>
      <c r="B271" s="43" t="s">
        <v>620</v>
      </c>
      <c r="C271" s="35" t="s">
        <v>311</v>
      </c>
      <c r="D271" s="35" t="s">
        <v>312</v>
      </c>
      <c r="E271" s="36">
        <v>1</v>
      </c>
      <c r="F271" s="37">
        <v>138000</v>
      </c>
      <c r="G271" s="36">
        <v>0</v>
      </c>
      <c r="H271" s="45" t="s">
        <v>590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6"/>
    </row>
    <row r="272" spans="1:106" ht="12.75">
      <c r="A272" s="38" t="s">
        <v>620</v>
      </c>
      <c r="B272" s="43" t="s">
        <v>620</v>
      </c>
      <c r="C272" s="35" t="s">
        <v>313</v>
      </c>
      <c r="D272" s="35" t="s">
        <v>314</v>
      </c>
      <c r="E272" s="36">
        <v>1</v>
      </c>
      <c r="F272" s="37">
        <v>211000</v>
      </c>
      <c r="G272" s="36">
        <v>0</v>
      </c>
      <c r="H272" s="45" t="s">
        <v>590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6"/>
    </row>
    <row r="273" spans="1:106" ht="13.5" thickBot="1">
      <c r="A273" s="38" t="s">
        <v>620</v>
      </c>
      <c r="B273" s="84" t="s">
        <v>620</v>
      </c>
      <c r="C273" s="35" t="s">
        <v>317</v>
      </c>
      <c r="D273" s="35" t="s">
        <v>569</v>
      </c>
      <c r="E273" s="36">
        <v>2</v>
      </c>
      <c r="F273" s="37">
        <v>631000</v>
      </c>
      <c r="G273" s="36">
        <v>0</v>
      </c>
      <c r="H273" s="45" t="s">
        <v>590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6"/>
    </row>
    <row r="274" spans="1:106" ht="12.75">
      <c r="A274" s="30" t="s">
        <v>620</v>
      </c>
      <c r="B274" s="43" t="s">
        <v>620</v>
      </c>
      <c r="C274" s="35" t="s">
        <v>318</v>
      </c>
      <c r="D274" s="35" t="s">
        <v>319</v>
      </c>
      <c r="E274" s="36">
        <v>0</v>
      </c>
      <c r="F274" s="45" t="s">
        <v>590</v>
      </c>
      <c r="G274" s="36">
        <v>0</v>
      </c>
      <c r="H274" s="45" t="s">
        <v>590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6"/>
    </row>
    <row r="275" spans="1:106" ht="12.75">
      <c r="A275" s="38" t="s">
        <v>620</v>
      </c>
      <c r="B275" s="43" t="s">
        <v>620</v>
      </c>
      <c r="C275" s="35" t="s">
        <v>327</v>
      </c>
      <c r="D275" s="35" t="s">
        <v>560</v>
      </c>
      <c r="E275" s="36">
        <v>4</v>
      </c>
      <c r="F275" s="37">
        <v>4616000</v>
      </c>
      <c r="G275" s="36">
        <v>0</v>
      </c>
      <c r="H275" s="45" t="s">
        <v>590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6"/>
    </row>
    <row r="276" spans="1:106" ht="12.75">
      <c r="A276" s="38" t="s">
        <v>620</v>
      </c>
      <c r="B276" s="43" t="s">
        <v>620</v>
      </c>
      <c r="C276" s="35" t="s">
        <v>337</v>
      </c>
      <c r="D276" s="35" t="s">
        <v>338</v>
      </c>
      <c r="E276" s="36">
        <v>0</v>
      </c>
      <c r="F276" s="45" t="s">
        <v>590</v>
      </c>
      <c r="G276" s="36">
        <v>0</v>
      </c>
      <c r="H276" s="45" t="s">
        <v>590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6"/>
    </row>
    <row r="277" spans="1:106" ht="12.75">
      <c r="A277" s="38" t="s">
        <v>620</v>
      </c>
      <c r="B277" s="43" t="s">
        <v>620</v>
      </c>
      <c r="C277" s="35" t="s">
        <v>341</v>
      </c>
      <c r="D277" s="35" t="s">
        <v>342</v>
      </c>
      <c r="E277" s="36">
        <v>0</v>
      </c>
      <c r="F277" s="45" t="s">
        <v>590</v>
      </c>
      <c r="G277" s="36">
        <v>0</v>
      </c>
      <c r="H277" s="45" t="s">
        <v>590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6"/>
    </row>
    <row r="278" spans="1:106" ht="12.75">
      <c r="A278" s="38" t="s">
        <v>620</v>
      </c>
      <c r="B278" s="43" t="s">
        <v>620</v>
      </c>
      <c r="C278" s="35" t="s">
        <v>351</v>
      </c>
      <c r="D278" s="35" t="s">
        <v>352</v>
      </c>
      <c r="E278" s="36">
        <v>0</v>
      </c>
      <c r="F278" s="45" t="s">
        <v>590</v>
      </c>
      <c r="G278" s="36">
        <v>0</v>
      </c>
      <c r="H278" s="45" t="s">
        <v>590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6"/>
    </row>
    <row r="279" spans="1:106" ht="12.75">
      <c r="A279" s="38" t="s">
        <v>620</v>
      </c>
      <c r="B279" s="43" t="s">
        <v>620</v>
      </c>
      <c r="C279" s="35" t="s">
        <v>355</v>
      </c>
      <c r="D279" s="35" t="s">
        <v>356</v>
      </c>
      <c r="E279" s="36">
        <v>0</v>
      </c>
      <c r="F279" s="45" t="s">
        <v>590</v>
      </c>
      <c r="G279" s="36">
        <v>0</v>
      </c>
      <c r="H279" s="45" t="s">
        <v>590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6"/>
    </row>
    <row r="280" spans="1:106" ht="12.75">
      <c r="A280" s="38" t="s">
        <v>620</v>
      </c>
      <c r="B280" s="43" t="s">
        <v>620</v>
      </c>
      <c r="C280" s="35" t="s">
        <v>359</v>
      </c>
      <c r="D280" s="35" t="s">
        <v>562</v>
      </c>
      <c r="E280" s="36">
        <v>1</v>
      </c>
      <c r="F280" s="37">
        <v>126000</v>
      </c>
      <c r="G280" s="36">
        <v>0</v>
      </c>
      <c r="H280" s="45" t="s">
        <v>590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6"/>
    </row>
    <row r="281" spans="1:106" ht="12.75">
      <c r="A281" s="38" t="s">
        <v>620</v>
      </c>
      <c r="B281" s="43" t="s">
        <v>620</v>
      </c>
      <c r="C281" s="35" t="s">
        <v>360</v>
      </c>
      <c r="D281" s="35" t="s">
        <v>361</v>
      </c>
      <c r="E281" s="36">
        <v>0</v>
      </c>
      <c r="F281" s="45" t="s">
        <v>590</v>
      </c>
      <c r="G281" s="36">
        <v>0</v>
      </c>
      <c r="H281" s="45" t="s">
        <v>590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6"/>
    </row>
    <row r="282" spans="1:106" ht="12.75">
      <c r="A282" s="38" t="s">
        <v>620</v>
      </c>
      <c r="B282" s="43" t="s">
        <v>620</v>
      </c>
      <c r="C282" s="61" t="s">
        <v>362</v>
      </c>
      <c r="D282" s="61" t="s">
        <v>363</v>
      </c>
      <c r="E282" s="58">
        <v>0</v>
      </c>
      <c r="F282" s="69" t="s">
        <v>590</v>
      </c>
      <c r="G282" s="58">
        <v>0</v>
      </c>
      <c r="H282" s="69" t="s">
        <v>590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6"/>
    </row>
    <row r="283" spans="1:106" ht="12.75">
      <c r="A283" s="54" t="s">
        <v>620</v>
      </c>
      <c r="B283" s="84" t="s">
        <v>620</v>
      </c>
      <c r="C283" s="60" t="s">
        <v>372</v>
      </c>
      <c r="D283" s="60" t="s">
        <v>373</v>
      </c>
      <c r="E283" s="55">
        <v>0</v>
      </c>
      <c r="F283" s="86" t="s">
        <v>590</v>
      </c>
      <c r="G283" s="55">
        <v>0</v>
      </c>
      <c r="H283" s="86" t="s">
        <v>590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6"/>
    </row>
    <row r="284" spans="1:106" ht="12.75">
      <c r="A284" s="38" t="s">
        <v>620</v>
      </c>
      <c r="B284" s="43" t="s">
        <v>620</v>
      </c>
      <c r="C284" s="35" t="s">
        <v>375</v>
      </c>
      <c r="D284" s="35" t="s">
        <v>376</v>
      </c>
      <c r="E284" s="36">
        <v>0</v>
      </c>
      <c r="F284" s="45" t="s">
        <v>590</v>
      </c>
      <c r="G284" s="36">
        <v>0</v>
      </c>
      <c r="H284" s="45" t="s">
        <v>590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6"/>
    </row>
    <row r="285" spans="1:106" ht="13.5" thickBot="1">
      <c r="A285" s="38" t="s">
        <v>620</v>
      </c>
      <c r="B285" s="43" t="s">
        <v>620</v>
      </c>
      <c r="C285" s="35" t="s">
        <v>509</v>
      </c>
      <c r="D285" s="35" t="s">
        <v>510</v>
      </c>
      <c r="E285" s="36">
        <v>0</v>
      </c>
      <c r="F285" s="45" t="s">
        <v>590</v>
      </c>
      <c r="G285" s="36">
        <v>0</v>
      </c>
      <c r="H285" s="45" t="s">
        <v>590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6"/>
    </row>
    <row r="286" spans="1:106" ht="12.75">
      <c r="A286" s="30" t="s">
        <v>620</v>
      </c>
      <c r="B286" s="84" t="s">
        <v>620</v>
      </c>
      <c r="C286" s="35" t="s">
        <v>413</v>
      </c>
      <c r="D286" s="35" t="s">
        <v>414</v>
      </c>
      <c r="E286" s="36">
        <v>0</v>
      </c>
      <c r="F286" s="45" t="s">
        <v>590</v>
      </c>
      <c r="G286" s="36">
        <v>0</v>
      </c>
      <c r="H286" s="45" t="s">
        <v>590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6"/>
    </row>
    <row r="287" spans="1:106" ht="12.75">
      <c r="A287" s="38" t="s">
        <v>620</v>
      </c>
      <c r="B287" s="43" t="s">
        <v>620</v>
      </c>
      <c r="C287" s="35" t="s">
        <v>417</v>
      </c>
      <c r="D287" s="35" t="s">
        <v>418</v>
      </c>
      <c r="E287" s="36">
        <v>0</v>
      </c>
      <c r="F287" s="45" t="s">
        <v>590</v>
      </c>
      <c r="G287" s="36">
        <v>0</v>
      </c>
      <c r="H287" s="45" t="s">
        <v>590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6"/>
    </row>
    <row r="288" spans="1:106" ht="13.5" thickBot="1">
      <c r="A288" s="38" t="s">
        <v>620</v>
      </c>
      <c r="B288" s="43" t="s">
        <v>620</v>
      </c>
      <c r="C288" s="36" t="s">
        <v>430</v>
      </c>
      <c r="D288" s="36" t="s">
        <v>431</v>
      </c>
      <c r="E288" s="36">
        <v>0</v>
      </c>
      <c r="F288" s="45" t="s">
        <v>590</v>
      </c>
      <c r="G288" s="36">
        <v>0</v>
      </c>
      <c r="H288" s="45" t="s">
        <v>590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6"/>
    </row>
    <row r="289" spans="1:106" ht="12.75">
      <c r="A289" s="30" t="s">
        <v>620</v>
      </c>
      <c r="B289" s="84" t="s">
        <v>620</v>
      </c>
      <c r="C289" s="36" t="s">
        <v>441</v>
      </c>
      <c r="D289" s="36" t="s">
        <v>442</v>
      </c>
      <c r="E289" s="36">
        <v>0</v>
      </c>
      <c r="F289" s="45" t="s">
        <v>590</v>
      </c>
      <c r="G289" s="36">
        <v>0</v>
      </c>
      <c r="H289" s="45" t="s">
        <v>590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6"/>
    </row>
    <row r="290" spans="1:106" ht="12.75">
      <c r="A290" s="38" t="s">
        <v>620</v>
      </c>
      <c r="B290" s="43" t="s">
        <v>620</v>
      </c>
      <c r="C290" s="36" t="s">
        <v>450</v>
      </c>
      <c r="D290" s="36" t="s">
        <v>451</v>
      </c>
      <c r="E290" s="36">
        <v>0</v>
      </c>
      <c r="F290" s="45" t="s">
        <v>590</v>
      </c>
      <c r="G290" s="36">
        <v>0</v>
      </c>
      <c r="H290" s="45" t="s">
        <v>590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6"/>
    </row>
    <row r="291" spans="1:106" ht="13.5" thickBot="1">
      <c r="A291" s="38" t="s">
        <v>620</v>
      </c>
      <c r="B291" s="43" t="s">
        <v>620</v>
      </c>
      <c r="C291" s="36" t="s">
        <v>456</v>
      </c>
      <c r="D291" s="36" t="s">
        <v>457</v>
      </c>
      <c r="E291" s="36">
        <v>2</v>
      </c>
      <c r="F291" s="37">
        <v>3450000</v>
      </c>
      <c r="G291" s="36">
        <v>0</v>
      </c>
      <c r="H291" s="45" t="s">
        <v>590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6"/>
    </row>
    <row r="292" spans="1:106" ht="12.75">
      <c r="A292" s="30" t="s">
        <v>620</v>
      </c>
      <c r="B292" s="84" t="s">
        <v>620</v>
      </c>
      <c r="C292" s="36" t="s">
        <v>463</v>
      </c>
      <c r="D292" s="36" t="s">
        <v>464</v>
      </c>
      <c r="E292" s="36">
        <v>0</v>
      </c>
      <c r="F292" s="45" t="s">
        <v>590</v>
      </c>
      <c r="G292" s="36">
        <v>0</v>
      </c>
      <c r="H292" s="45" t="s">
        <v>590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6"/>
    </row>
    <row r="293" spans="1:106" ht="12.75">
      <c r="A293" s="38" t="s">
        <v>620</v>
      </c>
      <c r="B293" s="43" t="s">
        <v>620</v>
      </c>
      <c r="C293" s="36" t="s">
        <v>465</v>
      </c>
      <c r="D293" s="36" t="s">
        <v>466</v>
      </c>
      <c r="E293" s="36">
        <v>0</v>
      </c>
      <c r="F293" s="45" t="s">
        <v>590</v>
      </c>
      <c r="G293" s="36">
        <v>0</v>
      </c>
      <c r="H293" s="45" t="s">
        <v>590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6"/>
    </row>
    <row r="294" spans="1:106" ht="13.5" thickBot="1">
      <c r="A294" s="34" t="s">
        <v>620</v>
      </c>
      <c r="B294" s="43" t="s">
        <v>620</v>
      </c>
      <c r="C294" s="36" t="s">
        <v>473</v>
      </c>
      <c r="D294" s="36" t="s">
        <v>474</v>
      </c>
      <c r="E294" s="36">
        <v>0</v>
      </c>
      <c r="F294" s="45" t="s">
        <v>590</v>
      </c>
      <c r="G294" s="36">
        <v>0</v>
      </c>
      <c r="H294" s="45" t="s">
        <v>590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6"/>
    </row>
    <row r="295" spans="1:106" ht="13.5" thickBot="1">
      <c r="A295" s="70" t="s">
        <v>620</v>
      </c>
      <c r="B295" s="74" t="s">
        <v>620</v>
      </c>
      <c r="C295" s="58" t="s">
        <v>475</v>
      </c>
      <c r="D295" s="58" t="s">
        <v>476</v>
      </c>
      <c r="E295" s="58">
        <v>1</v>
      </c>
      <c r="F295" s="67">
        <v>662000</v>
      </c>
      <c r="G295" s="58">
        <v>0</v>
      </c>
      <c r="H295" s="69" t="s">
        <v>590</v>
      </c>
      <c r="I295" s="82"/>
      <c r="J295" s="3"/>
      <c r="K295" s="3"/>
      <c r="L295" s="3"/>
      <c r="M295" s="73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</row>
    <row r="296" spans="1:13" ht="12.75">
      <c r="A296" s="24" t="s">
        <v>494</v>
      </c>
      <c r="B296" s="25"/>
      <c r="C296" s="25" t="s">
        <v>489</v>
      </c>
      <c r="D296" s="7"/>
      <c r="E296" s="26">
        <f>SUM(E4:E295)</f>
        <v>2344</v>
      </c>
      <c r="F296" s="27">
        <f>SUM(F4:F295)</f>
        <v>1357742000</v>
      </c>
      <c r="G296" s="26">
        <f>SUM(G4:G295)</f>
        <v>1893</v>
      </c>
      <c r="H296" s="75">
        <f>SUM(H4:H295)</f>
        <v>1220527000</v>
      </c>
      <c r="I296" s="3"/>
      <c r="J296" s="3"/>
      <c r="K296" s="3"/>
      <c r="L296" s="3"/>
      <c r="M296" s="18"/>
    </row>
    <row r="297" spans="1:13" ht="12.75">
      <c r="A297" s="13" t="s">
        <v>608</v>
      </c>
      <c r="B297" s="14"/>
      <c r="C297" s="14"/>
      <c r="D297" s="14"/>
      <c r="E297" s="15"/>
      <c r="F297" s="15"/>
      <c r="G297" s="15">
        <f>(G296-E296)/E296</f>
        <v>-0.1924061433447099</v>
      </c>
      <c r="H297" s="76">
        <f>(H296-F296)/F296</f>
        <v>-0.10106117362503332</v>
      </c>
      <c r="I297" s="3"/>
      <c r="J297" s="3"/>
      <c r="K297" s="3"/>
      <c r="L297" s="3"/>
      <c r="M297" s="18"/>
    </row>
    <row r="298" spans="8:13" ht="12.75">
      <c r="H298" s="77"/>
      <c r="I298" s="3"/>
      <c r="J298" s="3"/>
      <c r="K298" s="3"/>
      <c r="L298" s="3"/>
      <c r="M298" s="18"/>
    </row>
    <row r="299" spans="1:13" ht="12.75">
      <c r="A299" s="87" t="s">
        <v>609</v>
      </c>
      <c r="B299" s="88"/>
      <c r="C299" s="88"/>
      <c r="D299" s="88"/>
      <c r="E299" s="16"/>
      <c r="F299" s="11">
        <f>(F296/E296)</f>
        <v>579241.4675767918</v>
      </c>
      <c r="H299" s="77">
        <f>H296/G296</f>
        <v>644758.0559957739</v>
      </c>
      <c r="I299" s="3"/>
      <c r="J299" s="3"/>
      <c r="K299" s="3"/>
      <c r="L299" s="3"/>
      <c r="M299" s="18"/>
    </row>
    <row r="300" spans="1:13" ht="13.5" thickBot="1">
      <c r="A300" s="89" t="s">
        <v>619</v>
      </c>
      <c r="B300" s="90"/>
      <c r="C300" s="90"/>
      <c r="D300" s="90"/>
      <c r="E300" s="28"/>
      <c r="F300" s="1"/>
      <c r="G300" s="29"/>
      <c r="H300" s="78">
        <f>(H299-F299)/F299</f>
        <v>0.11310755891332379</v>
      </c>
      <c r="I300" s="3"/>
      <c r="J300" s="3"/>
      <c r="K300" s="3"/>
      <c r="L300" s="3"/>
      <c r="M300" s="18"/>
    </row>
    <row r="301" spans="1:13" ht="12.75">
      <c r="A301" s="5"/>
      <c r="B301" s="2"/>
      <c r="C301" s="2"/>
      <c r="D301" s="2"/>
      <c r="E301" s="2"/>
      <c r="F301" s="19"/>
      <c r="G301" s="2"/>
      <c r="H301" s="19"/>
      <c r="I301" s="3"/>
      <c r="J301" s="3"/>
      <c r="K301" s="3"/>
      <c r="L301" s="3"/>
      <c r="M301" s="18"/>
    </row>
    <row r="302" spans="1:13" ht="12.75">
      <c r="A302" s="17" t="s">
        <v>610</v>
      </c>
      <c r="I302" s="3"/>
      <c r="J302" s="3"/>
      <c r="K302" s="3"/>
      <c r="L302" s="3"/>
      <c r="M302" s="18"/>
    </row>
    <row r="303" spans="1:13" ht="12.75">
      <c r="A303" s="17" t="s">
        <v>611</v>
      </c>
      <c r="I303" s="3"/>
      <c r="J303" s="3"/>
      <c r="K303" s="3"/>
      <c r="L303" s="3"/>
      <c r="M303" s="18"/>
    </row>
    <row r="304" spans="6:12" s="4" customFormat="1" ht="12.75">
      <c r="F304" s="11"/>
      <c r="H304" s="11"/>
      <c r="I304" s="20"/>
      <c r="J304" s="20"/>
      <c r="K304" s="20"/>
      <c r="L304" s="2"/>
    </row>
  </sheetData>
  <sheetProtection/>
  <mergeCells count="2">
    <mergeCell ref="A299:D299"/>
    <mergeCell ref="A300:D300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2012&amp;"Arial,Regular"&amp;10
&amp;"Arial,Bold Italic"&amp;9Comparing total for FY12 with FY11 through 12-31-11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324"/>
  <sheetViews>
    <sheetView view="pageLayout" workbookViewId="0" topLeftCell="A208">
      <selection activeCell="M314" sqref="M314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0" width="12.00390625" style="10" bestFit="1" customWidth="1"/>
    <col min="11" max="16384" width="9.140625" style="10" customWidth="1"/>
  </cols>
  <sheetData>
    <row r="1" spans="1:108" s="8" customFormat="1" ht="13.5" thickBot="1">
      <c r="A1" s="6"/>
      <c r="B1" s="6"/>
      <c r="C1" s="6"/>
      <c r="D1" s="6"/>
      <c r="E1" s="22" t="s">
        <v>592</v>
      </c>
      <c r="F1" s="23" t="s">
        <v>592</v>
      </c>
      <c r="G1" s="22" t="s">
        <v>612</v>
      </c>
      <c r="H1" s="23" t="s">
        <v>612</v>
      </c>
      <c r="I1" s="51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3"/>
    </row>
    <row r="2" spans="1:108" ht="13.5" thickBot="1">
      <c r="A2" s="6"/>
      <c r="B2" s="6"/>
      <c r="C2" s="6"/>
      <c r="D2" s="6"/>
      <c r="E2" s="22" t="s">
        <v>593</v>
      </c>
      <c r="F2" s="23" t="s">
        <v>593</v>
      </c>
      <c r="G2" s="22" t="s">
        <v>613</v>
      </c>
      <c r="H2" s="23" t="s">
        <v>613</v>
      </c>
      <c r="I2" s="4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46"/>
    </row>
    <row r="3" spans="1:108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4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46"/>
    </row>
    <row r="4" spans="1:108" ht="13.5" thickBot="1">
      <c r="A4" s="92" t="s">
        <v>540</v>
      </c>
      <c r="B4" s="93"/>
      <c r="C4" s="93"/>
      <c r="D4" s="93"/>
      <c r="E4" s="93"/>
      <c r="F4" s="93"/>
      <c r="G4" s="93"/>
      <c r="H4" s="94"/>
      <c r="I4" s="4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46"/>
    </row>
    <row r="5" spans="1:108" ht="12.75">
      <c r="A5" s="30">
        <v>4</v>
      </c>
      <c r="B5" s="79">
        <v>1</v>
      </c>
      <c r="C5" s="65" t="s">
        <v>22</v>
      </c>
      <c r="D5" s="65" t="s">
        <v>23</v>
      </c>
      <c r="E5" s="31">
        <v>91</v>
      </c>
      <c r="F5" s="33">
        <v>45089000</v>
      </c>
      <c r="G5" s="31">
        <v>67</v>
      </c>
      <c r="H5" s="33">
        <v>38045000</v>
      </c>
      <c r="I5" s="4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46"/>
    </row>
    <row r="6" spans="1:108" ht="12.75">
      <c r="A6" s="38">
        <v>16</v>
      </c>
      <c r="B6" s="39">
        <v>2</v>
      </c>
      <c r="C6" s="40" t="s">
        <v>8</v>
      </c>
      <c r="D6" s="40" t="s">
        <v>9</v>
      </c>
      <c r="E6" s="36">
        <v>26</v>
      </c>
      <c r="F6" s="37">
        <v>16293000</v>
      </c>
      <c r="G6" s="36">
        <v>26</v>
      </c>
      <c r="H6" s="37">
        <v>12964000</v>
      </c>
      <c r="I6" s="4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46"/>
    </row>
    <row r="7" spans="1:108" ht="13.5" thickBot="1">
      <c r="A7" s="38">
        <v>27</v>
      </c>
      <c r="B7" s="39">
        <v>3</v>
      </c>
      <c r="C7" s="40" t="s">
        <v>20</v>
      </c>
      <c r="D7" s="40" t="s">
        <v>21</v>
      </c>
      <c r="E7" s="36">
        <v>13</v>
      </c>
      <c r="F7" s="37">
        <v>3855000</v>
      </c>
      <c r="G7" s="36">
        <v>15</v>
      </c>
      <c r="H7" s="37">
        <v>13965000</v>
      </c>
      <c r="I7" s="4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46"/>
    </row>
    <row r="8" spans="1:108" ht="12.75">
      <c r="A8" s="30">
        <v>72</v>
      </c>
      <c r="B8" s="79">
        <v>4</v>
      </c>
      <c r="C8" s="40" t="s">
        <v>24</v>
      </c>
      <c r="D8" s="40" t="s">
        <v>528</v>
      </c>
      <c r="E8" s="36">
        <v>12</v>
      </c>
      <c r="F8" s="37">
        <v>5518000</v>
      </c>
      <c r="G8" s="36">
        <v>7</v>
      </c>
      <c r="H8" s="37">
        <v>3044000</v>
      </c>
      <c r="I8" s="4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46"/>
    </row>
    <row r="9" spans="1:108" ht="12.75">
      <c r="A9" s="34">
        <v>83</v>
      </c>
      <c r="B9" s="39">
        <v>5</v>
      </c>
      <c r="C9" s="40" t="s">
        <v>6</v>
      </c>
      <c r="D9" s="40" t="s">
        <v>7</v>
      </c>
      <c r="E9" s="36">
        <v>16</v>
      </c>
      <c r="F9" s="37">
        <v>6216000</v>
      </c>
      <c r="G9" s="36">
        <v>6</v>
      </c>
      <c r="H9" s="37">
        <v>2631000</v>
      </c>
      <c r="I9" s="4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46"/>
    </row>
    <row r="10" spans="1:108" ht="13.5" thickBot="1">
      <c r="A10" s="38">
        <v>84</v>
      </c>
      <c r="B10" s="39">
        <v>6</v>
      </c>
      <c r="C10" s="40" t="s">
        <v>2</v>
      </c>
      <c r="D10" s="40" t="s">
        <v>3</v>
      </c>
      <c r="E10" s="36">
        <v>9</v>
      </c>
      <c r="F10" s="37">
        <v>6283000</v>
      </c>
      <c r="G10" s="36">
        <v>6</v>
      </c>
      <c r="H10" s="37">
        <v>2249000</v>
      </c>
      <c r="I10" s="4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46"/>
    </row>
    <row r="11" spans="1:108" ht="12.75">
      <c r="A11" s="30">
        <v>115</v>
      </c>
      <c r="B11" s="79">
        <v>7</v>
      </c>
      <c r="C11" s="40" t="s">
        <v>32</v>
      </c>
      <c r="D11" s="40" t="s">
        <v>588</v>
      </c>
      <c r="E11" s="36">
        <v>4</v>
      </c>
      <c r="F11" s="37">
        <v>1776000</v>
      </c>
      <c r="G11" s="36">
        <v>4</v>
      </c>
      <c r="H11" s="37">
        <v>1244000</v>
      </c>
      <c r="I11" s="4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46"/>
    </row>
    <row r="12" spans="1:108" ht="12.75">
      <c r="A12" s="34">
        <v>122</v>
      </c>
      <c r="B12" s="39">
        <v>8</v>
      </c>
      <c r="C12" s="40" t="s">
        <v>12</v>
      </c>
      <c r="D12" s="40" t="s">
        <v>13</v>
      </c>
      <c r="E12" s="36">
        <v>0</v>
      </c>
      <c r="F12" s="45" t="s">
        <v>590</v>
      </c>
      <c r="G12" s="36">
        <v>3</v>
      </c>
      <c r="H12" s="45">
        <v>2279000</v>
      </c>
      <c r="I12" s="4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46"/>
    </row>
    <row r="13" spans="1:108" ht="13.5" thickBot="1">
      <c r="A13" s="34">
        <v>134</v>
      </c>
      <c r="B13" s="39">
        <v>9</v>
      </c>
      <c r="C13" s="40" t="s">
        <v>27</v>
      </c>
      <c r="D13" s="40" t="s">
        <v>498</v>
      </c>
      <c r="E13" s="36">
        <v>2</v>
      </c>
      <c r="F13" s="37">
        <v>818000</v>
      </c>
      <c r="G13" s="36">
        <v>2</v>
      </c>
      <c r="H13" s="37">
        <v>3554000</v>
      </c>
      <c r="I13" s="4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46"/>
    </row>
    <row r="14" spans="1:108" ht="12.75">
      <c r="A14" s="30">
        <v>148</v>
      </c>
      <c r="B14" s="79">
        <v>10</v>
      </c>
      <c r="C14" s="40" t="s">
        <v>16</v>
      </c>
      <c r="D14" s="40" t="s">
        <v>17</v>
      </c>
      <c r="E14" s="36">
        <v>2</v>
      </c>
      <c r="F14" s="37">
        <v>1120000</v>
      </c>
      <c r="G14" s="36">
        <v>2</v>
      </c>
      <c r="H14" s="37">
        <v>1145000</v>
      </c>
      <c r="I14" s="4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46"/>
    </row>
    <row r="15" spans="1:108" ht="12.75">
      <c r="A15" s="38">
        <v>174</v>
      </c>
      <c r="B15" s="39">
        <v>11</v>
      </c>
      <c r="C15" s="40" t="s">
        <v>14</v>
      </c>
      <c r="D15" s="40" t="s">
        <v>15</v>
      </c>
      <c r="E15" s="36">
        <v>0</v>
      </c>
      <c r="F15" s="45" t="s">
        <v>590</v>
      </c>
      <c r="G15" s="36">
        <v>1</v>
      </c>
      <c r="H15" s="45">
        <v>1189000</v>
      </c>
      <c r="I15" s="4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46"/>
    </row>
    <row r="16" spans="1:108" ht="13.5" thickBot="1">
      <c r="A16" s="38">
        <v>192</v>
      </c>
      <c r="B16" s="39">
        <v>12</v>
      </c>
      <c r="C16" s="40" t="s">
        <v>25</v>
      </c>
      <c r="D16" s="40" t="s">
        <v>26</v>
      </c>
      <c r="E16" s="36">
        <v>1</v>
      </c>
      <c r="F16" s="37">
        <v>470000</v>
      </c>
      <c r="G16" s="36">
        <v>1</v>
      </c>
      <c r="H16" s="37">
        <v>373000</v>
      </c>
      <c r="I16" s="4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46"/>
    </row>
    <row r="17" spans="1:108" ht="12.75">
      <c r="A17" s="64">
        <v>197</v>
      </c>
      <c r="B17" s="79">
        <v>13</v>
      </c>
      <c r="C17" s="40" t="s">
        <v>28</v>
      </c>
      <c r="D17" s="40" t="s">
        <v>29</v>
      </c>
      <c r="E17" s="36">
        <v>1</v>
      </c>
      <c r="F17" s="37">
        <v>831000</v>
      </c>
      <c r="G17" s="36">
        <v>1</v>
      </c>
      <c r="H17" s="37">
        <v>311000</v>
      </c>
      <c r="I17" s="4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46"/>
    </row>
    <row r="18" spans="1:108" ht="12.75">
      <c r="A18" s="38">
        <v>199</v>
      </c>
      <c r="B18" s="39">
        <v>14</v>
      </c>
      <c r="C18" s="40" t="s">
        <v>4</v>
      </c>
      <c r="D18" s="40" t="s">
        <v>5</v>
      </c>
      <c r="E18" s="36">
        <v>0</v>
      </c>
      <c r="F18" s="45" t="s">
        <v>590</v>
      </c>
      <c r="G18" s="36">
        <v>1</v>
      </c>
      <c r="H18" s="45">
        <v>217000</v>
      </c>
      <c r="I18" s="4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46"/>
    </row>
    <row r="19" spans="1:108" ht="12.75">
      <c r="A19" s="38" t="s">
        <v>620</v>
      </c>
      <c r="B19" s="39" t="s">
        <v>620</v>
      </c>
      <c r="C19" s="40" t="s">
        <v>0</v>
      </c>
      <c r="D19" s="40" t="s">
        <v>1</v>
      </c>
      <c r="E19" s="36">
        <v>1</v>
      </c>
      <c r="F19" s="37">
        <v>406000</v>
      </c>
      <c r="G19" s="36">
        <v>0</v>
      </c>
      <c r="H19" s="45" t="s">
        <v>590</v>
      </c>
      <c r="I19" s="4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46"/>
    </row>
    <row r="20" spans="1:108" ht="12.75">
      <c r="A20" s="38" t="s">
        <v>620</v>
      </c>
      <c r="B20" s="39" t="s">
        <v>620</v>
      </c>
      <c r="C20" s="40" t="s">
        <v>10</v>
      </c>
      <c r="D20" s="40" t="s">
        <v>11</v>
      </c>
      <c r="E20" s="36">
        <v>0</v>
      </c>
      <c r="F20" s="45" t="s">
        <v>590</v>
      </c>
      <c r="G20" s="36">
        <v>0</v>
      </c>
      <c r="H20" s="45" t="s">
        <v>590</v>
      </c>
      <c r="I20" s="4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46"/>
    </row>
    <row r="21" spans="1:108" ht="12.75">
      <c r="A21" s="38" t="s">
        <v>620</v>
      </c>
      <c r="B21" s="39" t="s">
        <v>620</v>
      </c>
      <c r="C21" s="40" t="s">
        <v>18</v>
      </c>
      <c r="D21" s="40" t="s">
        <v>19</v>
      </c>
      <c r="E21" s="36">
        <v>4</v>
      </c>
      <c r="F21" s="37">
        <v>749000</v>
      </c>
      <c r="G21" s="36">
        <v>0</v>
      </c>
      <c r="H21" s="45" t="s">
        <v>590</v>
      </c>
      <c r="I21" s="36" t="s">
        <v>622</v>
      </c>
      <c r="J21" s="36" t="s">
        <v>622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46"/>
    </row>
    <row r="22" spans="1:108" ht="13.5" thickBot="1">
      <c r="A22" s="38" t="s">
        <v>620</v>
      </c>
      <c r="B22" s="39" t="s">
        <v>620</v>
      </c>
      <c r="C22" s="57" t="s">
        <v>30</v>
      </c>
      <c r="D22" s="57" t="s">
        <v>31</v>
      </c>
      <c r="E22" s="58">
        <v>0</v>
      </c>
      <c r="F22" s="69" t="s">
        <v>590</v>
      </c>
      <c r="G22" s="58">
        <v>0</v>
      </c>
      <c r="H22" s="69" t="s">
        <v>590</v>
      </c>
      <c r="I22" s="36" t="s">
        <v>607</v>
      </c>
      <c r="J22" s="36" t="s">
        <v>621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46"/>
    </row>
    <row r="23" spans="1:108" ht="13.5" thickBot="1">
      <c r="A23" s="100" t="s">
        <v>597</v>
      </c>
      <c r="B23" s="100"/>
      <c r="C23" s="100"/>
      <c r="D23" s="100"/>
      <c r="E23" s="6">
        <f>SUM(E5:E22)</f>
        <v>182</v>
      </c>
      <c r="F23" s="71">
        <f>SUM(F5:F22)</f>
        <v>89424000</v>
      </c>
      <c r="G23" s="6">
        <f>SUM(G5:G22)</f>
        <v>142</v>
      </c>
      <c r="H23" s="71">
        <f>SUM(H5:H22)</f>
        <v>83210000</v>
      </c>
      <c r="I23" s="80">
        <f>(G23-E23)/E23</f>
        <v>-0.21978021978021978</v>
      </c>
      <c r="J23" s="81">
        <f>(H23-F23)/F23</f>
        <v>-0.06948917516550367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46"/>
    </row>
    <row r="24" spans="1:108" ht="13.5" thickBot="1">
      <c r="A24" s="92" t="s">
        <v>541</v>
      </c>
      <c r="B24" s="95"/>
      <c r="C24" s="95"/>
      <c r="D24" s="95"/>
      <c r="E24" s="95"/>
      <c r="F24" s="95"/>
      <c r="G24" s="95"/>
      <c r="H24" s="96"/>
      <c r="I24" s="4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46"/>
    </row>
    <row r="25" spans="1:108" ht="12.75">
      <c r="A25" s="54">
        <v>7</v>
      </c>
      <c r="B25" s="60">
        <v>1</v>
      </c>
      <c r="C25" s="60" t="s">
        <v>36</v>
      </c>
      <c r="D25" s="60" t="s">
        <v>37</v>
      </c>
      <c r="E25" s="55">
        <v>81</v>
      </c>
      <c r="F25" s="68">
        <v>57260000</v>
      </c>
      <c r="G25" s="55">
        <v>50</v>
      </c>
      <c r="H25" s="68">
        <v>39607000</v>
      </c>
      <c r="I25" s="4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46"/>
    </row>
    <row r="26" spans="1:108" ht="12.75">
      <c r="A26" s="38">
        <v>28</v>
      </c>
      <c r="B26" s="35">
        <v>2</v>
      </c>
      <c r="C26" s="35" t="s">
        <v>522</v>
      </c>
      <c r="D26" s="35" t="s">
        <v>531</v>
      </c>
      <c r="E26" s="36">
        <v>11</v>
      </c>
      <c r="F26" s="37">
        <v>11165000</v>
      </c>
      <c r="G26" s="36">
        <v>15</v>
      </c>
      <c r="H26" s="37">
        <v>11963000</v>
      </c>
      <c r="I26" s="4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46"/>
    </row>
    <row r="27" spans="1:108" ht="13.5" thickBot="1">
      <c r="A27" s="34">
        <v>35</v>
      </c>
      <c r="B27" s="35">
        <v>3</v>
      </c>
      <c r="C27" s="35" t="s">
        <v>56</v>
      </c>
      <c r="D27" s="35" t="s">
        <v>57</v>
      </c>
      <c r="E27" s="36">
        <v>24</v>
      </c>
      <c r="F27" s="37">
        <v>19552000</v>
      </c>
      <c r="G27" s="36">
        <v>13</v>
      </c>
      <c r="H27" s="37">
        <v>16369000</v>
      </c>
      <c r="I27" s="4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46"/>
    </row>
    <row r="28" spans="1:108" ht="12.75">
      <c r="A28" s="64">
        <v>47</v>
      </c>
      <c r="B28" s="60">
        <v>4</v>
      </c>
      <c r="C28" s="35" t="s">
        <v>499</v>
      </c>
      <c r="D28" s="35" t="s">
        <v>521</v>
      </c>
      <c r="E28" s="36">
        <v>7</v>
      </c>
      <c r="F28" s="37">
        <v>4527000</v>
      </c>
      <c r="G28" s="36">
        <v>11</v>
      </c>
      <c r="H28" s="37">
        <v>3071000</v>
      </c>
      <c r="I28" s="4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46"/>
    </row>
    <row r="29" spans="1:108" ht="12.75">
      <c r="A29" s="38">
        <v>88</v>
      </c>
      <c r="B29" s="35">
        <v>5</v>
      </c>
      <c r="C29" s="35" t="s">
        <v>51</v>
      </c>
      <c r="D29" s="35" t="s">
        <v>565</v>
      </c>
      <c r="E29" s="36">
        <v>2</v>
      </c>
      <c r="F29" s="37">
        <v>2103000</v>
      </c>
      <c r="G29" s="36">
        <v>6</v>
      </c>
      <c r="H29" s="37">
        <v>1453000</v>
      </c>
      <c r="I29" s="4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46"/>
    </row>
    <row r="30" spans="1:108" ht="13.5" thickBot="1">
      <c r="A30" s="38">
        <v>133</v>
      </c>
      <c r="B30" s="35">
        <v>6</v>
      </c>
      <c r="C30" s="35" t="s">
        <v>516</v>
      </c>
      <c r="D30" s="35" t="s">
        <v>523</v>
      </c>
      <c r="E30" s="36">
        <v>4</v>
      </c>
      <c r="F30" s="37">
        <v>4359000</v>
      </c>
      <c r="G30" s="36">
        <v>3</v>
      </c>
      <c r="H30" s="37">
        <v>530000</v>
      </c>
      <c r="I30" s="4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46"/>
    </row>
    <row r="31" spans="1:108" ht="12.75">
      <c r="A31" s="30">
        <v>136</v>
      </c>
      <c r="B31" s="60">
        <v>7</v>
      </c>
      <c r="C31" s="35" t="s">
        <v>58</v>
      </c>
      <c r="D31" s="35" t="s">
        <v>530</v>
      </c>
      <c r="E31" s="36">
        <v>1</v>
      </c>
      <c r="F31" s="37">
        <v>3917000</v>
      </c>
      <c r="G31" s="36">
        <v>2</v>
      </c>
      <c r="H31" s="37">
        <v>2301000</v>
      </c>
      <c r="I31" s="4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46"/>
    </row>
    <row r="32" spans="1:108" ht="12.75">
      <c r="A32" s="38">
        <v>154</v>
      </c>
      <c r="B32" s="35">
        <v>8</v>
      </c>
      <c r="C32" s="35" t="s">
        <v>40</v>
      </c>
      <c r="D32" s="35" t="s">
        <v>41</v>
      </c>
      <c r="E32" s="36">
        <v>3</v>
      </c>
      <c r="F32" s="37">
        <v>900000</v>
      </c>
      <c r="G32" s="36">
        <v>2</v>
      </c>
      <c r="H32" s="37">
        <v>794000</v>
      </c>
      <c r="I32" s="4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46"/>
    </row>
    <row r="33" spans="1:108" ht="13.5" thickBot="1">
      <c r="A33" s="38">
        <v>165</v>
      </c>
      <c r="B33" s="35">
        <v>9</v>
      </c>
      <c r="C33" s="35" t="s">
        <v>46</v>
      </c>
      <c r="D33" s="35" t="s">
        <v>579</v>
      </c>
      <c r="E33" s="36">
        <v>3</v>
      </c>
      <c r="F33" s="37">
        <v>1568000</v>
      </c>
      <c r="G33" s="36">
        <v>2</v>
      </c>
      <c r="H33" s="37">
        <v>335000</v>
      </c>
      <c r="I33" s="4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46"/>
    </row>
    <row r="34" spans="1:108" ht="12.75">
      <c r="A34" s="30">
        <v>166</v>
      </c>
      <c r="B34" s="60">
        <v>10</v>
      </c>
      <c r="C34" s="35" t="s">
        <v>59</v>
      </c>
      <c r="D34" s="35" t="s">
        <v>60</v>
      </c>
      <c r="E34" s="36">
        <v>0</v>
      </c>
      <c r="F34" s="45" t="s">
        <v>590</v>
      </c>
      <c r="G34" s="36">
        <v>2</v>
      </c>
      <c r="H34" s="45">
        <v>289000</v>
      </c>
      <c r="I34" s="4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46"/>
    </row>
    <row r="35" spans="1:108" ht="12.75">
      <c r="A35" s="38">
        <v>178</v>
      </c>
      <c r="B35" s="35">
        <v>11</v>
      </c>
      <c r="C35" s="35" t="s">
        <v>49</v>
      </c>
      <c r="D35" s="35" t="s">
        <v>50</v>
      </c>
      <c r="E35" s="36">
        <v>1</v>
      </c>
      <c r="F35" s="37">
        <v>264000</v>
      </c>
      <c r="G35" s="36">
        <v>1</v>
      </c>
      <c r="H35" s="37">
        <v>892000</v>
      </c>
      <c r="I35" s="4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46"/>
    </row>
    <row r="36" spans="1:108" ht="13.5" thickBot="1">
      <c r="A36" s="38">
        <v>196</v>
      </c>
      <c r="B36" s="35">
        <v>12</v>
      </c>
      <c r="C36" s="35" t="s">
        <v>52</v>
      </c>
      <c r="D36" s="35" t="s">
        <v>53</v>
      </c>
      <c r="E36" s="36">
        <v>2</v>
      </c>
      <c r="F36" s="37">
        <v>708000</v>
      </c>
      <c r="G36" s="36">
        <v>1</v>
      </c>
      <c r="H36" s="37">
        <v>323000</v>
      </c>
      <c r="I36" s="4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46"/>
    </row>
    <row r="37" spans="1:108" ht="12.75">
      <c r="A37" s="30">
        <v>202</v>
      </c>
      <c r="B37" s="60">
        <v>13</v>
      </c>
      <c r="C37" s="35" t="s">
        <v>44</v>
      </c>
      <c r="D37" s="35" t="s">
        <v>45</v>
      </c>
      <c r="E37" s="36">
        <v>0</v>
      </c>
      <c r="F37" s="45" t="s">
        <v>590</v>
      </c>
      <c r="G37" s="36">
        <v>1</v>
      </c>
      <c r="H37" s="45">
        <v>189000</v>
      </c>
      <c r="I37" s="4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46"/>
    </row>
    <row r="38" spans="1:108" ht="12.75">
      <c r="A38" s="34">
        <v>203</v>
      </c>
      <c r="B38" s="35">
        <v>14</v>
      </c>
      <c r="C38" s="35" t="s">
        <v>34</v>
      </c>
      <c r="D38" s="35" t="s">
        <v>35</v>
      </c>
      <c r="E38" s="36">
        <v>5</v>
      </c>
      <c r="F38" s="37">
        <v>1313000</v>
      </c>
      <c r="G38" s="36">
        <v>1</v>
      </c>
      <c r="H38" s="37">
        <v>161000</v>
      </c>
      <c r="I38" s="4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46"/>
    </row>
    <row r="39" spans="1:108" ht="12.75">
      <c r="A39" s="38" t="s">
        <v>620</v>
      </c>
      <c r="B39" s="43" t="s">
        <v>620</v>
      </c>
      <c r="C39" s="35" t="s">
        <v>33</v>
      </c>
      <c r="D39" s="35" t="s">
        <v>529</v>
      </c>
      <c r="E39" s="36">
        <v>0</v>
      </c>
      <c r="F39" s="45" t="s">
        <v>590</v>
      </c>
      <c r="G39" s="36">
        <v>0</v>
      </c>
      <c r="H39" s="45" t="s">
        <v>590</v>
      </c>
      <c r="I39" s="4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46"/>
    </row>
    <row r="40" spans="1:108" ht="12.75">
      <c r="A40" s="38" t="s">
        <v>620</v>
      </c>
      <c r="B40" s="43" t="s">
        <v>620</v>
      </c>
      <c r="C40" s="35" t="s">
        <v>38</v>
      </c>
      <c r="D40" s="35" t="s">
        <v>39</v>
      </c>
      <c r="E40" s="36">
        <v>0</v>
      </c>
      <c r="F40" s="45" t="s">
        <v>590</v>
      </c>
      <c r="G40" s="36">
        <v>0</v>
      </c>
      <c r="H40" s="45" t="s">
        <v>590</v>
      </c>
      <c r="I40" s="4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46"/>
    </row>
    <row r="41" spans="1:108" ht="12.75">
      <c r="A41" s="38" t="s">
        <v>620</v>
      </c>
      <c r="B41" s="43" t="s">
        <v>620</v>
      </c>
      <c r="C41" s="35" t="s">
        <v>42</v>
      </c>
      <c r="D41" s="35" t="s">
        <v>43</v>
      </c>
      <c r="E41" s="36">
        <v>0</v>
      </c>
      <c r="F41" s="45" t="s">
        <v>590</v>
      </c>
      <c r="G41" s="36">
        <v>0</v>
      </c>
      <c r="H41" s="45" t="s">
        <v>590</v>
      </c>
      <c r="I41" s="4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46"/>
    </row>
    <row r="42" spans="1:108" ht="12.75">
      <c r="A42" s="38" t="s">
        <v>620</v>
      </c>
      <c r="B42" s="43" t="s">
        <v>620</v>
      </c>
      <c r="C42" s="35" t="s">
        <v>47</v>
      </c>
      <c r="D42" s="35" t="s">
        <v>48</v>
      </c>
      <c r="E42" s="36">
        <v>0</v>
      </c>
      <c r="F42" s="45" t="s">
        <v>590</v>
      </c>
      <c r="G42" s="36">
        <v>0</v>
      </c>
      <c r="H42" s="45" t="s">
        <v>590</v>
      </c>
      <c r="I42" s="4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46"/>
    </row>
    <row r="43" spans="1:108" ht="12.75">
      <c r="A43" s="38" t="s">
        <v>620</v>
      </c>
      <c r="B43" s="43" t="s">
        <v>620</v>
      </c>
      <c r="C43" s="35" t="s">
        <v>54</v>
      </c>
      <c r="D43" s="35" t="s">
        <v>55</v>
      </c>
      <c r="E43" s="36">
        <v>0</v>
      </c>
      <c r="F43" s="45" t="s">
        <v>590</v>
      </c>
      <c r="G43" s="36">
        <v>0</v>
      </c>
      <c r="H43" s="45" t="s">
        <v>590</v>
      </c>
      <c r="I43" s="36" t="s">
        <v>622</v>
      </c>
      <c r="J43" s="36" t="s">
        <v>622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46"/>
    </row>
    <row r="44" spans="1:108" ht="13.5" thickBot="1">
      <c r="A44" s="38" t="s">
        <v>620</v>
      </c>
      <c r="B44" s="43" t="s">
        <v>620</v>
      </c>
      <c r="C44" s="61" t="s">
        <v>61</v>
      </c>
      <c r="D44" s="61" t="s">
        <v>62</v>
      </c>
      <c r="E44" s="58">
        <v>0</v>
      </c>
      <c r="F44" s="69" t="s">
        <v>590</v>
      </c>
      <c r="G44" s="58">
        <v>0</v>
      </c>
      <c r="H44" s="69" t="s">
        <v>590</v>
      </c>
      <c r="I44" s="36" t="s">
        <v>607</v>
      </c>
      <c r="J44" s="36" t="s">
        <v>621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46"/>
    </row>
    <row r="45" spans="1:108" ht="13.5" thickBot="1">
      <c r="A45" s="100" t="s">
        <v>598</v>
      </c>
      <c r="B45" s="100"/>
      <c r="C45" s="100"/>
      <c r="D45" s="100"/>
      <c r="E45" s="6">
        <f>SUM(E25:E44)</f>
        <v>144</v>
      </c>
      <c r="F45" s="71">
        <f>SUM(F25:F44)</f>
        <v>107636000</v>
      </c>
      <c r="G45" s="6">
        <f>SUM(G25:G44)</f>
        <v>110</v>
      </c>
      <c r="H45" s="71">
        <f>SUM(H25:H44)</f>
        <v>78277000</v>
      </c>
      <c r="I45" s="80">
        <f>(G45-E45)/E45</f>
        <v>-0.2361111111111111</v>
      </c>
      <c r="J45" s="81">
        <f>(H45-F45)/F45</f>
        <v>-0.27276190122263927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46"/>
    </row>
    <row r="46" spans="1:108" ht="13.5" thickBot="1">
      <c r="A46" s="92" t="s">
        <v>542</v>
      </c>
      <c r="B46" s="95"/>
      <c r="C46" s="95"/>
      <c r="D46" s="95"/>
      <c r="E46" s="95"/>
      <c r="F46" s="95"/>
      <c r="G46" s="95"/>
      <c r="H46" s="96"/>
      <c r="I46" s="4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46"/>
    </row>
    <row r="47" spans="1:108" ht="13.5" thickBot="1">
      <c r="A47" s="54">
        <v>12</v>
      </c>
      <c r="B47" s="62">
        <v>1</v>
      </c>
      <c r="C47" s="60" t="s">
        <v>69</v>
      </c>
      <c r="D47" s="60" t="s">
        <v>70</v>
      </c>
      <c r="E47" s="55">
        <v>53</v>
      </c>
      <c r="F47" s="68">
        <v>29671000</v>
      </c>
      <c r="G47" s="55">
        <v>33</v>
      </c>
      <c r="H47" s="68">
        <v>16437000</v>
      </c>
      <c r="I47" s="4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46"/>
    </row>
    <row r="48" spans="1:108" ht="12.75">
      <c r="A48" s="64">
        <v>41</v>
      </c>
      <c r="B48" s="41">
        <v>2</v>
      </c>
      <c r="C48" s="35" t="s">
        <v>576</v>
      </c>
      <c r="D48" s="35" t="s">
        <v>577</v>
      </c>
      <c r="E48" s="36">
        <v>1</v>
      </c>
      <c r="F48" s="37">
        <v>620000</v>
      </c>
      <c r="G48" s="36">
        <v>11</v>
      </c>
      <c r="H48" s="37">
        <v>11809000</v>
      </c>
      <c r="I48" s="4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46"/>
    </row>
    <row r="49" spans="1:108" ht="12.75">
      <c r="A49" s="38">
        <v>57</v>
      </c>
      <c r="B49" s="41">
        <v>3</v>
      </c>
      <c r="C49" s="35" t="s">
        <v>77</v>
      </c>
      <c r="D49" s="35" t="s">
        <v>78</v>
      </c>
      <c r="E49" s="36">
        <v>11</v>
      </c>
      <c r="F49" s="37">
        <v>4010000</v>
      </c>
      <c r="G49" s="36">
        <v>9</v>
      </c>
      <c r="H49" s="37">
        <v>3797000</v>
      </c>
      <c r="I49" s="4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46"/>
    </row>
    <row r="50" spans="1:108" ht="13.5" thickBot="1">
      <c r="A50" s="34">
        <v>59</v>
      </c>
      <c r="B50" s="62">
        <v>4</v>
      </c>
      <c r="C50" s="35" t="s">
        <v>91</v>
      </c>
      <c r="D50" s="35" t="s">
        <v>92</v>
      </c>
      <c r="E50" s="36">
        <v>3</v>
      </c>
      <c r="F50" s="37">
        <v>2163000</v>
      </c>
      <c r="G50" s="36">
        <v>8</v>
      </c>
      <c r="H50" s="37">
        <v>9544000</v>
      </c>
      <c r="I50" s="4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46"/>
    </row>
    <row r="51" spans="1:108" ht="12.75">
      <c r="A51" s="64">
        <v>71</v>
      </c>
      <c r="B51" s="41">
        <v>5</v>
      </c>
      <c r="C51" s="35" t="s">
        <v>85</v>
      </c>
      <c r="D51" s="35" t="s">
        <v>86</v>
      </c>
      <c r="E51" s="36">
        <v>3</v>
      </c>
      <c r="F51" s="37">
        <v>724000</v>
      </c>
      <c r="G51" s="36">
        <v>7</v>
      </c>
      <c r="H51" s="37">
        <v>3178000</v>
      </c>
      <c r="I51" s="4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46"/>
    </row>
    <row r="52" spans="1:108" ht="12.75">
      <c r="A52" s="38">
        <v>90</v>
      </c>
      <c r="B52" s="41">
        <v>6</v>
      </c>
      <c r="C52" s="35" t="s">
        <v>80</v>
      </c>
      <c r="D52" s="35" t="s">
        <v>575</v>
      </c>
      <c r="E52" s="36">
        <v>12</v>
      </c>
      <c r="F52" s="37">
        <v>7993000</v>
      </c>
      <c r="G52" s="36">
        <v>5</v>
      </c>
      <c r="H52" s="37">
        <v>5691000</v>
      </c>
      <c r="I52" s="4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46"/>
    </row>
    <row r="53" spans="1:108" ht="13.5" thickBot="1">
      <c r="A53" s="34">
        <v>110</v>
      </c>
      <c r="B53" s="62">
        <v>7</v>
      </c>
      <c r="C53" s="35" t="s">
        <v>64</v>
      </c>
      <c r="D53" s="35" t="s">
        <v>65</v>
      </c>
      <c r="E53" s="36">
        <v>4</v>
      </c>
      <c r="F53" s="37">
        <v>4532000</v>
      </c>
      <c r="G53" s="36">
        <v>4</v>
      </c>
      <c r="H53" s="37">
        <v>1748000</v>
      </c>
      <c r="I53" s="4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46"/>
    </row>
    <row r="54" spans="1:108" ht="12.75">
      <c r="A54" s="64">
        <v>116</v>
      </c>
      <c r="B54" s="41">
        <v>8</v>
      </c>
      <c r="C54" s="35" t="s">
        <v>71</v>
      </c>
      <c r="D54" s="35" t="s">
        <v>72</v>
      </c>
      <c r="E54" s="36">
        <v>3</v>
      </c>
      <c r="F54" s="37">
        <v>582000</v>
      </c>
      <c r="G54" s="36">
        <v>3</v>
      </c>
      <c r="H54" s="37">
        <v>5443000</v>
      </c>
      <c r="I54" s="4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46"/>
    </row>
    <row r="55" spans="1:108" ht="12.75">
      <c r="A55" s="38">
        <v>127</v>
      </c>
      <c r="B55" s="41">
        <v>9</v>
      </c>
      <c r="C55" s="35" t="s">
        <v>591</v>
      </c>
      <c r="D55" s="35" t="s">
        <v>589</v>
      </c>
      <c r="E55" s="36">
        <v>3</v>
      </c>
      <c r="F55" s="37">
        <v>2868000</v>
      </c>
      <c r="G55" s="36">
        <v>3</v>
      </c>
      <c r="H55" s="37">
        <v>1139000</v>
      </c>
      <c r="I55" s="4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46"/>
    </row>
    <row r="56" spans="1:108" ht="13.5" thickBot="1">
      <c r="A56" s="38">
        <v>135</v>
      </c>
      <c r="B56" s="62">
        <v>10</v>
      </c>
      <c r="C56" s="35" t="s">
        <v>87</v>
      </c>
      <c r="D56" s="35" t="s">
        <v>88</v>
      </c>
      <c r="E56" s="36">
        <v>2</v>
      </c>
      <c r="F56" s="37">
        <v>650000</v>
      </c>
      <c r="G56" s="36">
        <v>2</v>
      </c>
      <c r="H56" s="37">
        <v>3114000</v>
      </c>
      <c r="I56" s="4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46"/>
    </row>
    <row r="57" spans="1:108" ht="12.75">
      <c r="A57" s="64">
        <v>152</v>
      </c>
      <c r="B57" s="41">
        <v>11</v>
      </c>
      <c r="C57" s="35" t="s">
        <v>67</v>
      </c>
      <c r="D57" s="35" t="s">
        <v>68</v>
      </c>
      <c r="E57" s="36">
        <v>7</v>
      </c>
      <c r="F57" s="37">
        <v>4260000</v>
      </c>
      <c r="G57" s="36">
        <v>2</v>
      </c>
      <c r="H57" s="37">
        <v>957000</v>
      </c>
      <c r="I57" s="4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46"/>
    </row>
    <row r="58" spans="1:108" ht="12.75">
      <c r="A58" s="38">
        <v>171</v>
      </c>
      <c r="B58" s="41">
        <v>12</v>
      </c>
      <c r="C58" s="35" t="s">
        <v>97</v>
      </c>
      <c r="D58" s="35" t="s">
        <v>554</v>
      </c>
      <c r="E58" s="36">
        <v>1</v>
      </c>
      <c r="F58" s="37">
        <v>608000</v>
      </c>
      <c r="G58" s="36">
        <v>1</v>
      </c>
      <c r="H58" s="37">
        <v>1667000</v>
      </c>
      <c r="I58" s="4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46"/>
    </row>
    <row r="59" spans="1:108" ht="13.5" thickBot="1">
      <c r="A59" s="38">
        <v>172</v>
      </c>
      <c r="B59" s="62">
        <v>13</v>
      </c>
      <c r="C59" s="35" t="s">
        <v>98</v>
      </c>
      <c r="D59" s="35" t="s">
        <v>99</v>
      </c>
      <c r="E59" s="36">
        <v>1</v>
      </c>
      <c r="F59" s="37">
        <v>607000</v>
      </c>
      <c r="G59" s="36">
        <v>1</v>
      </c>
      <c r="H59" s="37">
        <v>1331000</v>
      </c>
      <c r="I59" s="4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46"/>
    </row>
    <row r="60" spans="1:108" ht="12.75">
      <c r="A60" s="30">
        <v>190</v>
      </c>
      <c r="B60" s="41">
        <v>14</v>
      </c>
      <c r="C60" s="35" t="s">
        <v>66</v>
      </c>
      <c r="D60" s="35" t="s">
        <v>500</v>
      </c>
      <c r="E60" s="36">
        <v>2</v>
      </c>
      <c r="F60" s="37">
        <v>1172000</v>
      </c>
      <c r="G60" s="36">
        <v>1</v>
      </c>
      <c r="H60" s="37">
        <v>400000</v>
      </c>
      <c r="I60" s="4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46"/>
    </row>
    <row r="61" spans="1:108" ht="12.75">
      <c r="A61" s="38">
        <v>210</v>
      </c>
      <c r="B61" s="41">
        <v>15</v>
      </c>
      <c r="C61" s="35" t="s">
        <v>63</v>
      </c>
      <c r="D61" s="35" t="s">
        <v>532</v>
      </c>
      <c r="E61" s="36">
        <v>3</v>
      </c>
      <c r="F61" s="37">
        <v>1261000</v>
      </c>
      <c r="G61" s="36">
        <v>1</v>
      </c>
      <c r="H61" s="37">
        <v>95000</v>
      </c>
      <c r="I61" s="4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46"/>
    </row>
    <row r="62" spans="1:108" ht="12.75">
      <c r="A62" s="34" t="s">
        <v>620</v>
      </c>
      <c r="B62" s="43" t="s">
        <v>620</v>
      </c>
      <c r="C62" s="35" t="s">
        <v>73</v>
      </c>
      <c r="D62" s="35" t="s">
        <v>74</v>
      </c>
      <c r="E62" s="36">
        <v>0</v>
      </c>
      <c r="F62" s="45" t="s">
        <v>590</v>
      </c>
      <c r="G62" s="36">
        <v>0</v>
      </c>
      <c r="H62" s="45" t="s">
        <v>590</v>
      </c>
      <c r="I62" s="4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46"/>
    </row>
    <row r="63" spans="1:108" ht="12.75">
      <c r="A63" s="34" t="s">
        <v>620</v>
      </c>
      <c r="B63" s="43" t="s">
        <v>620</v>
      </c>
      <c r="C63" s="35" t="s">
        <v>75</v>
      </c>
      <c r="D63" s="35" t="s">
        <v>76</v>
      </c>
      <c r="E63" s="36">
        <v>1</v>
      </c>
      <c r="F63" s="37">
        <v>100000</v>
      </c>
      <c r="G63" s="36">
        <v>0</v>
      </c>
      <c r="H63" s="45" t="s">
        <v>590</v>
      </c>
      <c r="I63" s="4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46"/>
    </row>
    <row r="64" spans="1:108" ht="12.75">
      <c r="A64" s="34" t="s">
        <v>620</v>
      </c>
      <c r="B64" s="43" t="s">
        <v>620</v>
      </c>
      <c r="C64" s="35" t="s">
        <v>79</v>
      </c>
      <c r="D64" s="35" t="s">
        <v>501</v>
      </c>
      <c r="E64" s="36">
        <v>0</v>
      </c>
      <c r="F64" s="45" t="s">
        <v>590</v>
      </c>
      <c r="G64" s="36">
        <v>0</v>
      </c>
      <c r="H64" s="45" t="s">
        <v>590</v>
      </c>
      <c r="I64" s="4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46"/>
    </row>
    <row r="65" spans="1:108" ht="12.75">
      <c r="A65" s="34" t="s">
        <v>620</v>
      </c>
      <c r="B65" s="43" t="s">
        <v>620</v>
      </c>
      <c r="C65" s="35" t="s">
        <v>81</v>
      </c>
      <c r="D65" s="35" t="s">
        <v>82</v>
      </c>
      <c r="E65" s="36">
        <v>0</v>
      </c>
      <c r="F65" s="45" t="s">
        <v>590</v>
      </c>
      <c r="G65" s="36">
        <v>0</v>
      </c>
      <c r="H65" s="45" t="s">
        <v>590</v>
      </c>
      <c r="I65" s="4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46"/>
    </row>
    <row r="66" spans="1:108" ht="12.75">
      <c r="A66" s="34" t="s">
        <v>620</v>
      </c>
      <c r="B66" s="43" t="s">
        <v>620</v>
      </c>
      <c r="C66" s="35" t="s">
        <v>83</v>
      </c>
      <c r="D66" s="35" t="s">
        <v>84</v>
      </c>
      <c r="E66" s="36">
        <v>0</v>
      </c>
      <c r="F66" s="45" t="s">
        <v>590</v>
      </c>
      <c r="G66" s="36">
        <v>0</v>
      </c>
      <c r="H66" s="45" t="s">
        <v>590</v>
      </c>
      <c r="I66" s="4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46"/>
    </row>
    <row r="67" spans="1:108" ht="12.75">
      <c r="A67" s="34" t="s">
        <v>620</v>
      </c>
      <c r="B67" s="43" t="s">
        <v>620</v>
      </c>
      <c r="C67" s="35" t="s">
        <v>89</v>
      </c>
      <c r="D67" s="35" t="s">
        <v>90</v>
      </c>
      <c r="E67" s="36">
        <v>0</v>
      </c>
      <c r="F67" s="45" t="s">
        <v>590</v>
      </c>
      <c r="G67" s="36">
        <v>0</v>
      </c>
      <c r="H67" s="45" t="s">
        <v>590</v>
      </c>
      <c r="I67" s="4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46"/>
    </row>
    <row r="68" spans="1:108" ht="12.75">
      <c r="A68" s="34" t="s">
        <v>620</v>
      </c>
      <c r="B68" s="43" t="s">
        <v>620</v>
      </c>
      <c r="C68" s="35" t="s">
        <v>93</v>
      </c>
      <c r="D68" s="35" t="s">
        <v>94</v>
      </c>
      <c r="E68" s="36">
        <v>0</v>
      </c>
      <c r="F68" s="45" t="s">
        <v>590</v>
      </c>
      <c r="G68" s="36">
        <v>0</v>
      </c>
      <c r="H68" s="45" t="s">
        <v>590</v>
      </c>
      <c r="I68" s="4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46"/>
    </row>
    <row r="69" spans="1:108" ht="12.75">
      <c r="A69" s="34" t="s">
        <v>620</v>
      </c>
      <c r="B69" s="43" t="s">
        <v>620</v>
      </c>
      <c r="C69" s="35" t="s">
        <v>95</v>
      </c>
      <c r="D69" s="35" t="s">
        <v>96</v>
      </c>
      <c r="E69" s="36">
        <v>1</v>
      </c>
      <c r="F69" s="37">
        <v>152000</v>
      </c>
      <c r="G69" s="36">
        <v>0</v>
      </c>
      <c r="H69" s="45" t="s">
        <v>590</v>
      </c>
      <c r="I69" s="36" t="s">
        <v>622</v>
      </c>
      <c r="J69" s="36" t="s">
        <v>622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46"/>
    </row>
    <row r="70" spans="1:108" ht="13.5" thickBot="1">
      <c r="A70" s="34" t="s">
        <v>620</v>
      </c>
      <c r="B70" s="43" t="s">
        <v>620</v>
      </c>
      <c r="C70" s="61" t="s">
        <v>524</v>
      </c>
      <c r="D70" s="61" t="s">
        <v>527</v>
      </c>
      <c r="E70" s="58">
        <v>1</v>
      </c>
      <c r="F70" s="67">
        <v>1140000</v>
      </c>
      <c r="G70" s="58">
        <v>0</v>
      </c>
      <c r="H70" s="69" t="s">
        <v>590</v>
      </c>
      <c r="I70" s="36" t="s">
        <v>607</v>
      </c>
      <c r="J70" s="36" t="s">
        <v>621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46"/>
    </row>
    <row r="71" spans="1:108" ht="13.5" thickBot="1">
      <c r="A71" s="100" t="s">
        <v>599</v>
      </c>
      <c r="B71" s="100"/>
      <c r="C71" s="100"/>
      <c r="D71" s="100"/>
      <c r="E71" s="6">
        <f>SUM(E47:E70)</f>
        <v>112</v>
      </c>
      <c r="F71" s="71">
        <f>SUM(F47:F70)</f>
        <v>63113000</v>
      </c>
      <c r="G71" s="6">
        <f>SUM(G47:G70)</f>
        <v>91</v>
      </c>
      <c r="H71" s="71">
        <f>SUM(H47:H70)</f>
        <v>66350000</v>
      </c>
      <c r="I71" s="80">
        <f>(G71-E71)/E71</f>
        <v>-0.1875</v>
      </c>
      <c r="J71" s="81">
        <f>(H71-F71)/F71</f>
        <v>0.05128895790090789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46"/>
    </row>
    <row r="72" spans="1:108" ht="13.5" thickBot="1">
      <c r="A72" s="92" t="s">
        <v>543</v>
      </c>
      <c r="B72" s="95"/>
      <c r="C72" s="95"/>
      <c r="D72" s="95"/>
      <c r="E72" s="95"/>
      <c r="F72" s="95"/>
      <c r="G72" s="95"/>
      <c r="H72" s="96"/>
      <c r="I72" s="4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46"/>
    </row>
    <row r="73" spans="1:108" ht="13.5" thickBot="1">
      <c r="A73" s="59">
        <v>2</v>
      </c>
      <c r="B73" s="60">
        <v>1</v>
      </c>
      <c r="C73" s="60" t="s">
        <v>163</v>
      </c>
      <c r="D73" s="60" t="s">
        <v>164</v>
      </c>
      <c r="E73" s="55">
        <v>99</v>
      </c>
      <c r="F73" s="68">
        <v>42827000</v>
      </c>
      <c r="G73" s="55">
        <v>102</v>
      </c>
      <c r="H73" s="68">
        <v>56217000</v>
      </c>
      <c r="I73" s="4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46"/>
    </row>
    <row r="74" spans="1:108" ht="12.75">
      <c r="A74" s="30">
        <v>10</v>
      </c>
      <c r="B74" s="35">
        <v>2</v>
      </c>
      <c r="C74" s="35" t="s">
        <v>153</v>
      </c>
      <c r="D74" s="35" t="s">
        <v>154</v>
      </c>
      <c r="E74" s="36">
        <v>56</v>
      </c>
      <c r="F74" s="37">
        <v>25708000</v>
      </c>
      <c r="G74" s="36">
        <v>45</v>
      </c>
      <c r="H74" s="37">
        <v>24518000</v>
      </c>
      <c r="I74" s="4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46"/>
    </row>
    <row r="75" spans="1:108" ht="12.75">
      <c r="A75" s="38">
        <v>25</v>
      </c>
      <c r="B75" s="35">
        <v>3</v>
      </c>
      <c r="C75" s="35" t="s">
        <v>149</v>
      </c>
      <c r="D75" s="35" t="s">
        <v>150</v>
      </c>
      <c r="E75" s="36">
        <v>19</v>
      </c>
      <c r="F75" s="37">
        <v>9774000</v>
      </c>
      <c r="G75" s="36">
        <v>16</v>
      </c>
      <c r="H75" s="37">
        <v>13787000</v>
      </c>
      <c r="I75" s="4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46"/>
    </row>
    <row r="76" spans="1:108" ht="13.5" thickBot="1">
      <c r="A76" s="38">
        <v>30</v>
      </c>
      <c r="B76" s="60">
        <v>4</v>
      </c>
      <c r="C76" s="35" t="s">
        <v>186</v>
      </c>
      <c r="D76" s="35" t="s">
        <v>187</v>
      </c>
      <c r="E76" s="36">
        <v>21</v>
      </c>
      <c r="F76" s="37">
        <v>16678000</v>
      </c>
      <c r="G76" s="36">
        <v>14</v>
      </c>
      <c r="H76" s="37">
        <v>17737000</v>
      </c>
      <c r="I76" s="4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46"/>
    </row>
    <row r="77" spans="1:108" ht="12.75">
      <c r="A77" s="30">
        <v>36</v>
      </c>
      <c r="B77" s="35">
        <v>5</v>
      </c>
      <c r="C77" s="35" t="s">
        <v>134</v>
      </c>
      <c r="D77" s="35" t="s">
        <v>502</v>
      </c>
      <c r="E77" s="36">
        <v>10</v>
      </c>
      <c r="F77" s="37">
        <v>7214000</v>
      </c>
      <c r="G77" s="36">
        <v>12</v>
      </c>
      <c r="H77" s="37">
        <v>8130000</v>
      </c>
      <c r="I77" s="4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46"/>
    </row>
    <row r="78" spans="1:108" ht="12.75">
      <c r="A78" s="34">
        <v>50</v>
      </c>
      <c r="B78" s="35">
        <v>6</v>
      </c>
      <c r="C78" s="35" t="s">
        <v>171</v>
      </c>
      <c r="D78" s="35" t="s">
        <v>172</v>
      </c>
      <c r="E78" s="36">
        <v>6</v>
      </c>
      <c r="F78" s="37">
        <v>4042000</v>
      </c>
      <c r="G78" s="36">
        <v>10</v>
      </c>
      <c r="H78" s="37">
        <v>5647000</v>
      </c>
      <c r="I78" s="4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46"/>
    </row>
    <row r="79" spans="1:108" ht="13.5" thickBot="1">
      <c r="A79" s="38">
        <v>64</v>
      </c>
      <c r="B79" s="60">
        <v>7</v>
      </c>
      <c r="C79" s="35" t="s">
        <v>188</v>
      </c>
      <c r="D79" s="35" t="s">
        <v>533</v>
      </c>
      <c r="E79" s="36">
        <v>2</v>
      </c>
      <c r="F79" s="37">
        <v>2502000</v>
      </c>
      <c r="G79" s="36">
        <v>7</v>
      </c>
      <c r="H79" s="37">
        <v>8394000</v>
      </c>
      <c r="I79" s="4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46"/>
    </row>
    <row r="80" spans="1:108" ht="12.75">
      <c r="A80" s="30">
        <v>67</v>
      </c>
      <c r="B80" s="35">
        <v>8</v>
      </c>
      <c r="C80" s="35" t="s">
        <v>107</v>
      </c>
      <c r="D80" s="35" t="s">
        <v>108</v>
      </c>
      <c r="E80" s="36">
        <v>11</v>
      </c>
      <c r="F80" s="37">
        <v>5035000</v>
      </c>
      <c r="G80" s="36">
        <v>7</v>
      </c>
      <c r="H80" s="37">
        <v>4078000</v>
      </c>
      <c r="I80" s="4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46"/>
    </row>
    <row r="81" spans="1:108" ht="12.75">
      <c r="A81" s="34">
        <v>68</v>
      </c>
      <c r="B81" s="35">
        <v>9</v>
      </c>
      <c r="C81" s="35" t="s">
        <v>142</v>
      </c>
      <c r="D81" s="35" t="s">
        <v>143</v>
      </c>
      <c r="E81" s="36">
        <v>3</v>
      </c>
      <c r="F81" s="37">
        <v>1103000</v>
      </c>
      <c r="G81" s="36">
        <v>7</v>
      </c>
      <c r="H81" s="37">
        <v>3802000</v>
      </c>
      <c r="I81" s="4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46"/>
    </row>
    <row r="82" spans="1:108" ht="13.5" thickBot="1">
      <c r="A82" s="38">
        <v>70</v>
      </c>
      <c r="B82" s="60">
        <v>10</v>
      </c>
      <c r="C82" s="35" t="s">
        <v>128</v>
      </c>
      <c r="D82" s="35" t="s">
        <v>129</v>
      </c>
      <c r="E82" s="36">
        <v>6</v>
      </c>
      <c r="F82" s="37">
        <v>4318000</v>
      </c>
      <c r="G82" s="36">
        <v>7</v>
      </c>
      <c r="H82" s="37">
        <v>3347000</v>
      </c>
      <c r="I82" s="4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46"/>
    </row>
    <row r="83" spans="1:108" ht="12.75">
      <c r="A83" s="64">
        <v>74</v>
      </c>
      <c r="B83" s="35">
        <v>11</v>
      </c>
      <c r="C83" s="35" t="s">
        <v>135</v>
      </c>
      <c r="D83" s="35" t="s">
        <v>136</v>
      </c>
      <c r="E83" s="36">
        <v>9</v>
      </c>
      <c r="F83" s="37">
        <v>1893000</v>
      </c>
      <c r="G83" s="36">
        <v>7</v>
      </c>
      <c r="H83" s="37">
        <v>2770000</v>
      </c>
      <c r="I83" s="4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46"/>
    </row>
    <row r="84" spans="1:108" ht="12.75">
      <c r="A84" s="34">
        <v>77</v>
      </c>
      <c r="B84" s="35">
        <v>12</v>
      </c>
      <c r="C84" s="35" t="s">
        <v>175</v>
      </c>
      <c r="D84" s="35" t="s">
        <v>578</v>
      </c>
      <c r="E84" s="36">
        <v>14</v>
      </c>
      <c r="F84" s="37">
        <v>11664000</v>
      </c>
      <c r="G84" s="36">
        <v>6</v>
      </c>
      <c r="H84" s="37">
        <v>4996000</v>
      </c>
      <c r="I84" s="4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46"/>
    </row>
    <row r="85" spans="1:108" ht="13.5" thickBot="1">
      <c r="A85" s="38">
        <v>78</v>
      </c>
      <c r="B85" s="60">
        <v>13</v>
      </c>
      <c r="C85" s="35" t="s">
        <v>119</v>
      </c>
      <c r="D85" s="35" t="s">
        <v>120</v>
      </c>
      <c r="E85" s="36">
        <v>3</v>
      </c>
      <c r="F85" s="37">
        <v>1028000</v>
      </c>
      <c r="G85" s="36">
        <v>6</v>
      </c>
      <c r="H85" s="37">
        <v>3892000</v>
      </c>
      <c r="I85" s="4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46"/>
    </row>
    <row r="86" spans="1:108" ht="12.75">
      <c r="A86" s="30">
        <v>79</v>
      </c>
      <c r="B86" s="35">
        <v>14</v>
      </c>
      <c r="C86" s="35" t="s">
        <v>157</v>
      </c>
      <c r="D86" s="35" t="s">
        <v>158</v>
      </c>
      <c r="E86" s="36">
        <v>7</v>
      </c>
      <c r="F86" s="37">
        <v>5236000</v>
      </c>
      <c r="G86" s="36">
        <v>6</v>
      </c>
      <c r="H86" s="37">
        <v>3627000</v>
      </c>
      <c r="I86" s="4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46"/>
    </row>
    <row r="87" spans="1:108" ht="12.75">
      <c r="A87" s="38">
        <v>82</v>
      </c>
      <c r="B87" s="35">
        <v>15</v>
      </c>
      <c r="C87" s="35" t="s">
        <v>105</v>
      </c>
      <c r="D87" s="35" t="s">
        <v>106</v>
      </c>
      <c r="E87" s="36">
        <v>10</v>
      </c>
      <c r="F87" s="37">
        <v>5189000</v>
      </c>
      <c r="G87" s="36">
        <v>6</v>
      </c>
      <c r="H87" s="37">
        <v>2646000</v>
      </c>
      <c r="I87" s="4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46"/>
    </row>
    <row r="88" spans="1:108" ht="13.5" thickBot="1">
      <c r="A88" s="38">
        <v>93</v>
      </c>
      <c r="B88" s="60">
        <v>16</v>
      </c>
      <c r="C88" s="35" t="s">
        <v>125</v>
      </c>
      <c r="D88" s="35" t="s">
        <v>126</v>
      </c>
      <c r="E88" s="36">
        <v>3</v>
      </c>
      <c r="F88" s="37">
        <v>637000</v>
      </c>
      <c r="G88" s="36">
        <v>5</v>
      </c>
      <c r="H88" s="37">
        <v>3981000</v>
      </c>
      <c r="I88" s="4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46"/>
    </row>
    <row r="89" spans="1:108" ht="12.75">
      <c r="A89" s="30">
        <v>94</v>
      </c>
      <c r="B89" s="35">
        <v>17</v>
      </c>
      <c r="C89" s="35" t="s">
        <v>146</v>
      </c>
      <c r="D89" s="35" t="s">
        <v>566</v>
      </c>
      <c r="E89" s="36">
        <v>9</v>
      </c>
      <c r="F89" s="37">
        <v>3493000</v>
      </c>
      <c r="G89" s="36">
        <v>5</v>
      </c>
      <c r="H89" s="37">
        <v>3964000</v>
      </c>
      <c r="I89" s="4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46"/>
    </row>
    <row r="90" spans="1:108" ht="12.75">
      <c r="A90" s="34">
        <v>98</v>
      </c>
      <c r="B90" s="35">
        <v>18</v>
      </c>
      <c r="C90" s="35" t="s">
        <v>169</v>
      </c>
      <c r="D90" s="35" t="s">
        <v>170</v>
      </c>
      <c r="E90" s="36">
        <v>3</v>
      </c>
      <c r="F90" s="37">
        <v>799000</v>
      </c>
      <c r="G90" s="36">
        <v>5</v>
      </c>
      <c r="H90" s="37">
        <v>2668000</v>
      </c>
      <c r="I90" s="4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46"/>
    </row>
    <row r="91" spans="1:108" ht="13.5" thickBot="1">
      <c r="A91" s="38">
        <v>106</v>
      </c>
      <c r="B91" s="60">
        <v>19</v>
      </c>
      <c r="C91" s="35" t="s">
        <v>114</v>
      </c>
      <c r="D91" s="35" t="s">
        <v>115</v>
      </c>
      <c r="E91" s="36">
        <v>3</v>
      </c>
      <c r="F91" s="37">
        <v>1191000</v>
      </c>
      <c r="G91" s="36">
        <v>4</v>
      </c>
      <c r="H91" s="37">
        <v>4896000</v>
      </c>
      <c r="I91" s="4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46"/>
    </row>
    <row r="92" spans="1:108" ht="12.75">
      <c r="A92" s="64">
        <v>107</v>
      </c>
      <c r="B92" s="35">
        <v>20</v>
      </c>
      <c r="C92" s="35" t="s">
        <v>165</v>
      </c>
      <c r="D92" s="35" t="s">
        <v>166</v>
      </c>
      <c r="E92" s="36">
        <v>5</v>
      </c>
      <c r="F92" s="37">
        <v>2813000</v>
      </c>
      <c r="G92" s="36">
        <v>4</v>
      </c>
      <c r="H92" s="37">
        <v>3083000</v>
      </c>
      <c r="I92" s="4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46"/>
    </row>
    <row r="93" spans="1:108" ht="12.75">
      <c r="A93" s="38">
        <v>112</v>
      </c>
      <c r="B93" s="35">
        <v>21</v>
      </c>
      <c r="C93" s="35" t="s">
        <v>176</v>
      </c>
      <c r="D93" s="35" t="s">
        <v>177</v>
      </c>
      <c r="E93" s="36">
        <v>1</v>
      </c>
      <c r="F93" s="37">
        <v>213000</v>
      </c>
      <c r="G93" s="36">
        <v>4</v>
      </c>
      <c r="H93" s="37">
        <v>1505000</v>
      </c>
      <c r="I93" s="4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46"/>
    </row>
    <row r="94" spans="1:108" ht="13.5" thickBot="1">
      <c r="A94" s="34">
        <v>113</v>
      </c>
      <c r="B94" s="60">
        <v>22</v>
      </c>
      <c r="C94" s="35" t="s">
        <v>132</v>
      </c>
      <c r="D94" s="35" t="s">
        <v>133</v>
      </c>
      <c r="E94" s="36">
        <v>2</v>
      </c>
      <c r="F94" s="37">
        <v>391000</v>
      </c>
      <c r="G94" s="36">
        <v>4</v>
      </c>
      <c r="H94" s="37">
        <v>1392000</v>
      </c>
      <c r="I94" s="4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46"/>
    </row>
    <row r="95" spans="1:108" ht="12.75">
      <c r="A95" s="30">
        <v>121</v>
      </c>
      <c r="B95" s="35">
        <v>23</v>
      </c>
      <c r="C95" s="35" t="s">
        <v>116</v>
      </c>
      <c r="D95" s="35" t="s">
        <v>556</v>
      </c>
      <c r="E95" s="36">
        <v>7</v>
      </c>
      <c r="F95" s="37">
        <v>3851000</v>
      </c>
      <c r="G95" s="36">
        <v>3</v>
      </c>
      <c r="H95" s="37">
        <v>2445000</v>
      </c>
      <c r="I95" s="4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46"/>
    </row>
    <row r="96" spans="1:108" ht="12.75">
      <c r="A96" s="38">
        <v>123</v>
      </c>
      <c r="B96" s="35">
        <v>24</v>
      </c>
      <c r="C96" s="35" t="s">
        <v>123</v>
      </c>
      <c r="D96" s="35" t="s">
        <v>124</v>
      </c>
      <c r="E96" s="36">
        <v>6</v>
      </c>
      <c r="F96" s="37">
        <v>2836000</v>
      </c>
      <c r="G96" s="36">
        <v>3</v>
      </c>
      <c r="H96" s="37">
        <v>2126000</v>
      </c>
      <c r="I96" s="4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46"/>
    </row>
    <row r="97" spans="1:108" ht="13.5" thickBot="1">
      <c r="A97" s="34">
        <v>125</v>
      </c>
      <c r="B97" s="60">
        <v>25</v>
      </c>
      <c r="C97" s="35" t="s">
        <v>182</v>
      </c>
      <c r="D97" s="35" t="s">
        <v>183</v>
      </c>
      <c r="E97" s="36">
        <v>5</v>
      </c>
      <c r="F97" s="37">
        <v>1439000</v>
      </c>
      <c r="G97" s="36">
        <v>3</v>
      </c>
      <c r="H97" s="37">
        <v>1277000</v>
      </c>
      <c r="I97" s="4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46"/>
    </row>
    <row r="98" spans="1:108" ht="12.75">
      <c r="A98" s="30">
        <v>145</v>
      </c>
      <c r="B98" s="35">
        <v>26</v>
      </c>
      <c r="C98" s="36" t="s">
        <v>111</v>
      </c>
      <c r="D98" s="36" t="s">
        <v>594</v>
      </c>
      <c r="E98" s="36">
        <v>1</v>
      </c>
      <c r="F98" s="37">
        <v>362000</v>
      </c>
      <c r="G98" s="36">
        <v>2</v>
      </c>
      <c r="H98" s="37">
        <v>1330000</v>
      </c>
      <c r="I98" s="4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46"/>
    </row>
    <row r="99" spans="1:108" ht="12.75">
      <c r="A99" s="38">
        <v>159</v>
      </c>
      <c r="B99" s="35">
        <v>27</v>
      </c>
      <c r="C99" s="35" t="s">
        <v>151</v>
      </c>
      <c r="D99" s="35" t="s">
        <v>152</v>
      </c>
      <c r="E99" s="36">
        <v>2</v>
      </c>
      <c r="F99" s="37">
        <v>1016000</v>
      </c>
      <c r="G99" s="36">
        <v>2</v>
      </c>
      <c r="H99" s="37">
        <v>557000</v>
      </c>
      <c r="I99" s="4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46"/>
    </row>
    <row r="100" spans="1:108" ht="13.5" thickBot="1">
      <c r="A100" s="34">
        <v>164</v>
      </c>
      <c r="B100" s="60">
        <v>28</v>
      </c>
      <c r="C100" s="35" t="s">
        <v>104</v>
      </c>
      <c r="D100" s="35" t="s">
        <v>555</v>
      </c>
      <c r="E100" s="36">
        <v>1</v>
      </c>
      <c r="F100" s="37">
        <v>253000</v>
      </c>
      <c r="G100" s="36">
        <v>2</v>
      </c>
      <c r="H100" s="37">
        <v>357000</v>
      </c>
      <c r="I100" s="4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46"/>
    </row>
    <row r="101" spans="1:108" ht="12.75">
      <c r="A101" s="64">
        <v>173</v>
      </c>
      <c r="B101" s="35">
        <v>29</v>
      </c>
      <c r="C101" s="35" t="s">
        <v>144</v>
      </c>
      <c r="D101" s="35" t="s">
        <v>145</v>
      </c>
      <c r="E101" s="36">
        <v>1</v>
      </c>
      <c r="F101" s="37">
        <v>163000</v>
      </c>
      <c r="G101" s="36">
        <v>1</v>
      </c>
      <c r="H101" s="37">
        <v>1229000</v>
      </c>
      <c r="I101" s="4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46"/>
    </row>
    <row r="102" spans="1:108" ht="12.75">
      <c r="A102" s="38">
        <v>175</v>
      </c>
      <c r="B102" s="35">
        <v>30</v>
      </c>
      <c r="C102" s="35" t="s">
        <v>102</v>
      </c>
      <c r="D102" s="35" t="s">
        <v>103</v>
      </c>
      <c r="E102" s="36">
        <v>1</v>
      </c>
      <c r="F102" s="37">
        <v>380000</v>
      </c>
      <c r="G102" s="36">
        <v>1</v>
      </c>
      <c r="H102" s="37">
        <v>1056000</v>
      </c>
      <c r="I102" s="4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46"/>
    </row>
    <row r="103" spans="1:108" ht="13.5" thickBot="1">
      <c r="A103" s="38">
        <v>177</v>
      </c>
      <c r="B103" s="60">
        <v>31</v>
      </c>
      <c r="C103" s="35" t="s">
        <v>130</v>
      </c>
      <c r="D103" s="35" t="s">
        <v>131</v>
      </c>
      <c r="E103" s="36">
        <v>0</v>
      </c>
      <c r="F103" s="45" t="s">
        <v>590</v>
      </c>
      <c r="G103" s="36">
        <v>1</v>
      </c>
      <c r="H103" s="45">
        <v>954000</v>
      </c>
      <c r="I103" s="4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46"/>
    </row>
    <row r="104" spans="1:108" ht="12.75">
      <c r="A104" s="64">
        <v>179</v>
      </c>
      <c r="B104" s="35">
        <v>32</v>
      </c>
      <c r="C104" s="35" t="s">
        <v>159</v>
      </c>
      <c r="D104" s="35" t="s">
        <v>160</v>
      </c>
      <c r="E104" s="36">
        <v>0</v>
      </c>
      <c r="F104" s="45" t="s">
        <v>590</v>
      </c>
      <c r="G104" s="36">
        <v>1</v>
      </c>
      <c r="H104" s="45">
        <v>808000</v>
      </c>
      <c r="I104" s="4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46"/>
    </row>
    <row r="105" spans="1:108" ht="12.75">
      <c r="A105" s="34">
        <v>185</v>
      </c>
      <c r="B105" s="35">
        <v>33</v>
      </c>
      <c r="C105" s="35" t="s">
        <v>178</v>
      </c>
      <c r="D105" s="35" t="s">
        <v>179</v>
      </c>
      <c r="E105" s="36">
        <v>0</v>
      </c>
      <c r="F105" s="45" t="s">
        <v>590</v>
      </c>
      <c r="G105" s="36">
        <v>1</v>
      </c>
      <c r="H105" s="45">
        <v>494000</v>
      </c>
      <c r="I105" s="4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46"/>
    </row>
    <row r="106" spans="1:108" ht="13.5" thickBot="1">
      <c r="A106" s="38">
        <v>195</v>
      </c>
      <c r="B106" s="60">
        <v>34</v>
      </c>
      <c r="C106" s="35" t="s">
        <v>127</v>
      </c>
      <c r="D106" s="35" t="s">
        <v>558</v>
      </c>
      <c r="E106" s="36">
        <v>4</v>
      </c>
      <c r="F106" s="37">
        <v>1327000</v>
      </c>
      <c r="G106" s="36">
        <v>1</v>
      </c>
      <c r="H106" s="37">
        <v>338000</v>
      </c>
      <c r="I106" s="4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46"/>
    </row>
    <row r="107" spans="1:108" ht="13.5" thickBot="1">
      <c r="A107" s="30" t="s">
        <v>620</v>
      </c>
      <c r="B107" s="43" t="s">
        <v>620</v>
      </c>
      <c r="C107" s="35" t="s">
        <v>100</v>
      </c>
      <c r="D107" s="35" t="s">
        <v>101</v>
      </c>
      <c r="E107" s="36">
        <v>0</v>
      </c>
      <c r="F107" s="45" t="s">
        <v>590</v>
      </c>
      <c r="G107" s="36">
        <v>0</v>
      </c>
      <c r="H107" s="45" t="s">
        <v>590</v>
      </c>
      <c r="I107" s="4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46"/>
    </row>
    <row r="108" spans="1:108" ht="13.5" thickBot="1">
      <c r="A108" s="30" t="s">
        <v>620</v>
      </c>
      <c r="B108" s="43" t="s">
        <v>620</v>
      </c>
      <c r="C108" s="35" t="s">
        <v>109</v>
      </c>
      <c r="D108" s="35" t="s">
        <v>110</v>
      </c>
      <c r="E108" s="36">
        <v>5</v>
      </c>
      <c r="F108" s="37">
        <v>8354000</v>
      </c>
      <c r="G108" s="36">
        <v>0</v>
      </c>
      <c r="H108" s="45" t="s">
        <v>590</v>
      </c>
      <c r="I108" s="4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46"/>
    </row>
    <row r="109" spans="1:108" ht="13.5" thickBot="1">
      <c r="A109" s="30" t="s">
        <v>620</v>
      </c>
      <c r="B109" s="43" t="s">
        <v>620</v>
      </c>
      <c r="C109" s="35" t="s">
        <v>111</v>
      </c>
      <c r="D109" s="35" t="s">
        <v>572</v>
      </c>
      <c r="E109" s="36">
        <v>0</v>
      </c>
      <c r="F109" s="45" t="s">
        <v>590</v>
      </c>
      <c r="G109" s="36">
        <v>0</v>
      </c>
      <c r="H109" s="45" t="s">
        <v>590</v>
      </c>
      <c r="I109" s="4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46"/>
    </row>
    <row r="110" spans="1:108" ht="13.5" thickBot="1">
      <c r="A110" s="30" t="s">
        <v>620</v>
      </c>
      <c r="B110" s="43" t="s">
        <v>620</v>
      </c>
      <c r="C110" s="35" t="s">
        <v>112</v>
      </c>
      <c r="D110" s="35" t="s">
        <v>113</v>
      </c>
      <c r="E110" s="36">
        <v>0</v>
      </c>
      <c r="F110" s="45" t="s">
        <v>590</v>
      </c>
      <c r="G110" s="36">
        <v>0</v>
      </c>
      <c r="H110" s="45" t="s">
        <v>590</v>
      </c>
      <c r="I110" s="4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46"/>
    </row>
    <row r="111" spans="1:108" ht="13.5" thickBot="1">
      <c r="A111" s="30" t="s">
        <v>620</v>
      </c>
      <c r="B111" s="43" t="s">
        <v>620</v>
      </c>
      <c r="C111" s="35" t="s">
        <v>117</v>
      </c>
      <c r="D111" s="35" t="s">
        <v>118</v>
      </c>
      <c r="E111" s="36">
        <v>0</v>
      </c>
      <c r="F111" s="45" t="s">
        <v>590</v>
      </c>
      <c r="G111" s="36">
        <v>0</v>
      </c>
      <c r="H111" s="45" t="s">
        <v>590</v>
      </c>
      <c r="I111" s="4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46"/>
    </row>
    <row r="112" spans="1:108" ht="13.5" thickBot="1">
      <c r="A112" s="30" t="s">
        <v>620</v>
      </c>
      <c r="B112" s="43" t="s">
        <v>620</v>
      </c>
      <c r="C112" s="35" t="s">
        <v>121</v>
      </c>
      <c r="D112" s="35" t="s">
        <v>122</v>
      </c>
      <c r="E112" s="36">
        <v>1</v>
      </c>
      <c r="F112" s="37">
        <v>175000</v>
      </c>
      <c r="G112" s="36">
        <v>0</v>
      </c>
      <c r="H112" s="45" t="s">
        <v>590</v>
      </c>
      <c r="I112" s="4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46"/>
    </row>
    <row r="113" spans="1:108" ht="13.5" thickBot="1">
      <c r="A113" s="30" t="s">
        <v>620</v>
      </c>
      <c r="B113" s="43" t="s">
        <v>620</v>
      </c>
      <c r="C113" s="35" t="s">
        <v>137</v>
      </c>
      <c r="D113" s="35" t="s">
        <v>571</v>
      </c>
      <c r="E113" s="36">
        <v>0</v>
      </c>
      <c r="F113" s="45" t="s">
        <v>590</v>
      </c>
      <c r="G113" s="36">
        <v>0</v>
      </c>
      <c r="H113" s="45" t="s">
        <v>590</v>
      </c>
      <c r="I113" s="4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46"/>
    </row>
    <row r="114" spans="1:108" ht="13.5" thickBot="1">
      <c r="A114" s="30" t="s">
        <v>620</v>
      </c>
      <c r="B114" s="43" t="s">
        <v>620</v>
      </c>
      <c r="C114" s="35" t="s">
        <v>138</v>
      </c>
      <c r="D114" s="35" t="s">
        <v>139</v>
      </c>
      <c r="E114" s="36">
        <v>1</v>
      </c>
      <c r="F114" s="37">
        <v>351000</v>
      </c>
      <c r="G114" s="36">
        <v>0</v>
      </c>
      <c r="H114" s="45" t="s">
        <v>590</v>
      </c>
      <c r="I114" s="4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46"/>
    </row>
    <row r="115" spans="1:108" ht="13.5" thickBot="1">
      <c r="A115" s="30" t="s">
        <v>620</v>
      </c>
      <c r="B115" s="43" t="s">
        <v>620</v>
      </c>
      <c r="C115" s="35" t="s">
        <v>140</v>
      </c>
      <c r="D115" s="35" t="s">
        <v>141</v>
      </c>
      <c r="E115" s="36">
        <v>0</v>
      </c>
      <c r="F115" s="45" t="s">
        <v>590</v>
      </c>
      <c r="G115" s="36">
        <v>0</v>
      </c>
      <c r="H115" s="45" t="s">
        <v>590</v>
      </c>
      <c r="I115" s="4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46"/>
    </row>
    <row r="116" spans="1:108" ht="13.5" thickBot="1">
      <c r="A116" s="30" t="s">
        <v>620</v>
      </c>
      <c r="B116" s="43" t="s">
        <v>620</v>
      </c>
      <c r="C116" s="35" t="s">
        <v>147</v>
      </c>
      <c r="D116" s="35" t="s">
        <v>148</v>
      </c>
      <c r="E116" s="36">
        <v>0</v>
      </c>
      <c r="F116" s="45" t="s">
        <v>590</v>
      </c>
      <c r="G116" s="36">
        <v>0</v>
      </c>
      <c r="H116" s="45" t="s">
        <v>590</v>
      </c>
      <c r="I116" s="4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46"/>
    </row>
    <row r="117" spans="1:108" ht="13.5" thickBot="1">
      <c r="A117" s="30" t="s">
        <v>620</v>
      </c>
      <c r="B117" s="43" t="s">
        <v>620</v>
      </c>
      <c r="C117" s="35" t="s">
        <v>155</v>
      </c>
      <c r="D117" s="35" t="s">
        <v>156</v>
      </c>
      <c r="E117" s="36">
        <v>0</v>
      </c>
      <c r="F117" s="45" t="s">
        <v>590</v>
      </c>
      <c r="G117" s="36">
        <v>0</v>
      </c>
      <c r="H117" s="45" t="s">
        <v>590</v>
      </c>
      <c r="I117" s="4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46"/>
    </row>
    <row r="118" spans="1:108" ht="13.5" thickBot="1">
      <c r="A118" s="30" t="s">
        <v>620</v>
      </c>
      <c r="B118" s="43" t="s">
        <v>620</v>
      </c>
      <c r="C118" s="35" t="s">
        <v>161</v>
      </c>
      <c r="D118" s="35" t="s">
        <v>162</v>
      </c>
      <c r="E118" s="36">
        <v>0</v>
      </c>
      <c r="F118" s="45" t="s">
        <v>590</v>
      </c>
      <c r="G118" s="36">
        <v>0</v>
      </c>
      <c r="H118" s="45" t="s">
        <v>590</v>
      </c>
      <c r="I118" s="4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46"/>
    </row>
    <row r="119" spans="1:108" ht="13.5" thickBot="1">
      <c r="A119" s="30" t="s">
        <v>620</v>
      </c>
      <c r="B119" s="43" t="s">
        <v>620</v>
      </c>
      <c r="C119" s="35" t="s">
        <v>167</v>
      </c>
      <c r="D119" s="35" t="s">
        <v>168</v>
      </c>
      <c r="E119" s="36">
        <v>3</v>
      </c>
      <c r="F119" s="37">
        <v>428000</v>
      </c>
      <c r="G119" s="36">
        <v>0</v>
      </c>
      <c r="H119" s="45" t="s">
        <v>590</v>
      </c>
      <c r="I119" s="4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46"/>
    </row>
    <row r="120" spans="1:108" ht="13.5" thickBot="1">
      <c r="A120" s="30" t="s">
        <v>620</v>
      </c>
      <c r="B120" s="43" t="s">
        <v>620</v>
      </c>
      <c r="C120" s="35" t="s">
        <v>173</v>
      </c>
      <c r="D120" s="35" t="s">
        <v>174</v>
      </c>
      <c r="E120" s="36">
        <v>0</v>
      </c>
      <c r="F120" s="45" t="s">
        <v>590</v>
      </c>
      <c r="G120" s="36">
        <v>0</v>
      </c>
      <c r="H120" s="45" t="s">
        <v>590</v>
      </c>
      <c r="I120" s="4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46"/>
    </row>
    <row r="121" spans="1:108" ht="13.5" thickBot="1">
      <c r="A121" s="30" t="s">
        <v>620</v>
      </c>
      <c r="B121" s="43" t="s">
        <v>620</v>
      </c>
      <c r="C121" s="35" t="s">
        <v>180</v>
      </c>
      <c r="D121" s="35" t="s">
        <v>181</v>
      </c>
      <c r="E121" s="36">
        <v>1</v>
      </c>
      <c r="F121" s="37">
        <v>326000</v>
      </c>
      <c r="G121" s="36">
        <v>0</v>
      </c>
      <c r="H121" s="45" t="s">
        <v>590</v>
      </c>
      <c r="I121" s="4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46"/>
    </row>
    <row r="122" spans="1:108" ht="13.5" thickBot="1">
      <c r="A122" s="30" t="s">
        <v>620</v>
      </c>
      <c r="B122" s="43" t="s">
        <v>620</v>
      </c>
      <c r="C122" s="35" t="s">
        <v>184</v>
      </c>
      <c r="D122" s="35" t="s">
        <v>185</v>
      </c>
      <c r="E122" s="36">
        <v>0</v>
      </c>
      <c r="F122" s="45" t="s">
        <v>590</v>
      </c>
      <c r="G122" s="36">
        <v>0</v>
      </c>
      <c r="H122" s="45" t="s">
        <v>590</v>
      </c>
      <c r="I122" s="36" t="s">
        <v>622</v>
      </c>
      <c r="J122" s="36" t="s">
        <v>622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46"/>
    </row>
    <row r="123" spans="1:108" ht="13.5" thickBot="1">
      <c r="A123" s="30" t="s">
        <v>620</v>
      </c>
      <c r="B123" s="43" t="s">
        <v>620</v>
      </c>
      <c r="C123" s="61" t="s">
        <v>595</v>
      </c>
      <c r="D123" s="61" t="s">
        <v>596</v>
      </c>
      <c r="E123" s="58">
        <v>2</v>
      </c>
      <c r="F123" s="67">
        <v>846000</v>
      </c>
      <c r="G123" s="58">
        <v>0</v>
      </c>
      <c r="H123" s="69" t="s">
        <v>590</v>
      </c>
      <c r="I123" s="36" t="s">
        <v>607</v>
      </c>
      <c r="J123" s="36" t="s">
        <v>621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46"/>
    </row>
    <row r="124" spans="1:108" ht="13.5" thickBot="1">
      <c r="A124" s="100" t="s">
        <v>600</v>
      </c>
      <c r="B124" s="100"/>
      <c r="C124" s="100"/>
      <c r="D124" s="100"/>
      <c r="E124" s="6">
        <f>SUM(E73:E123)</f>
        <v>343</v>
      </c>
      <c r="F124" s="71">
        <f>SUM(F73:F123)</f>
        <v>175855000</v>
      </c>
      <c r="G124" s="6">
        <f>SUM(G73:G123)</f>
        <v>310</v>
      </c>
      <c r="H124" s="72">
        <f>SUM(H73:H123)</f>
        <v>198048000</v>
      </c>
      <c r="I124" s="80">
        <f>(G124-E124)/E124</f>
        <v>-0.09620991253644315</v>
      </c>
      <c r="J124" s="81">
        <f>(H124-F124)/F124</f>
        <v>0.1262005629638054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46"/>
    </row>
    <row r="125" spans="1:108" ht="13.5" thickBot="1">
      <c r="A125" s="92" t="s">
        <v>544</v>
      </c>
      <c r="B125" s="95"/>
      <c r="C125" s="95"/>
      <c r="D125" s="95"/>
      <c r="E125" s="95"/>
      <c r="F125" s="95"/>
      <c r="G125" s="95"/>
      <c r="H125" s="96"/>
      <c r="I125" s="4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46"/>
    </row>
    <row r="126" spans="1:108" ht="13.5" thickBot="1">
      <c r="A126" s="59">
        <v>5</v>
      </c>
      <c r="B126" s="60">
        <v>1</v>
      </c>
      <c r="C126" s="60" t="s">
        <v>222</v>
      </c>
      <c r="D126" s="60" t="s">
        <v>582</v>
      </c>
      <c r="E126" s="55">
        <v>62</v>
      </c>
      <c r="F126" s="68">
        <v>34982000</v>
      </c>
      <c r="G126" s="55">
        <v>63</v>
      </c>
      <c r="H126" s="68">
        <v>51927000</v>
      </c>
      <c r="I126" s="4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46"/>
    </row>
    <row r="127" spans="1:108" ht="12.75">
      <c r="A127" s="64">
        <v>8</v>
      </c>
      <c r="B127" s="35">
        <v>2</v>
      </c>
      <c r="C127" s="35" t="s">
        <v>204</v>
      </c>
      <c r="D127" s="35" t="s">
        <v>205</v>
      </c>
      <c r="E127" s="36">
        <v>38</v>
      </c>
      <c r="F127" s="37">
        <v>21513000</v>
      </c>
      <c r="G127" s="36">
        <v>48</v>
      </c>
      <c r="H127" s="37">
        <v>27876000</v>
      </c>
      <c r="I127" s="4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46"/>
    </row>
    <row r="128" spans="1:108" ht="12.75">
      <c r="A128" s="38">
        <v>13</v>
      </c>
      <c r="B128" s="35">
        <v>3</v>
      </c>
      <c r="C128" s="35" t="s">
        <v>227</v>
      </c>
      <c r="D128" s="35" t="s">
        <v>228</v>
      </c>
      <c r="E128" s="36">
        <v>35</v>
      </c>
      <c r="F128" s="37">
        <v>16181000</v>
      </c>
      <c r="G128" s="36">
        <v>30</v>
      </c>
      <c r="H128" s="37">
        <v>17458000</v>
      </c>
      <c r="I128" s="4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46"/>
    </row>
    <row r="129" spans="1:108" s="12" customFormat="1" ht="13.5" thickBot="1">
      <c r="A129" s="34">
        <v>14</v>
      </c>
      <c r="B129" s="60">
        <v>4</v>
      </c>
      <c r="C129" s="35" t="s">
        <v>264</v>
      </c>
      <c r="D129" s="35" t="s">
        <v>265</v>
      </c>
      <c r="E129" s="36">
        <v>23</v>
      </c>
      <c r="F129" s="37">
        <v>14258000</v>
      </c>
      <c r="G129" s="36">
        <v>30</v>
      </c>
      <c r="H129" s="37">
        <v>11054000</v>
      </c>
      <c r="I129" s="48"/>
      <c r="J129" s="3"/>
      <c r="K129" s="3"/>
      <c r="L129" s="3"/>
      <c r="M129" s="3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50"/>
    </row>
    <row r="130" spans="1:108" ht="12.75">
      <c r="A130" s="30">
        <v>15</v>
      </c>
      <c r="B130" s="35">
        <v>5</v>
      </c>
      <c r="C130" s="35" t="s">
        <v>269</v>
      </c>
      <c r="D130" s="35" t="s">
        <v>270</v>
      </c>
      <c r="E130" s="36">
        <v>42</v>
      </c>
      <c r="F130" s="37">
        <v>31566000</v>
      </c>
      <c r="G130" s="36">
        <v>29</v>
      </c>
      <c r="H130" s="37">
        <v>20421000</v>
      </c>
      <c r="I130" s="4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46"/>
    </row>
    <row r="131" spans="1:108" ht="12.75">
      <c r="A131" s="38">
        <v>22</v>
      </c>
      <c r="B131" s="35">
        <v>6</v>
      </c>
      <c r="C131" s="35" t="s">
        <v>223</v>
      </c>
      <c r="D131" s="35" t="s">
        <v>224</v>
      </c>
      <c r="E131" s="36">
        <v>13</v>
      </c>
      <c r="F131" s="37">
        <v>4510000</v>
      </c>
      <c r="G131" s="36">
        <v>19</v>
      </c>
      <c r="H131" s="37">
        <v>8788000</v>
      </c>
      <c r="I131" s="4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46"/>
    </row>
    <row r="132" spans="1:108" ht="13.5" thickBot="1">
      <c r="A132" s="34">
        <v>23</v>
      </c>
      <c r="B132" s="60">
        <v>7</v>
      </c>
      <c r="C132" s="35" t="s">
        <v>234</v>
      </c>
      <c r="D132" s="35" t="s">
        <v>235</v>
      </c>
      <c r="E132" s="36">
        <v>21</v>
      </c>
      <c r="F132" s="37">
        <v>11501000</v>
      </c>
      <c r="G132" s="36">
        <v>18</v>
      </c>
      <c r="H132" s="37">
        <v>9475000</v>
      </c>
      <c r="I132" s="4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46"/>
    </row>
    <row r="133" spans="1:108" ht="12.75">
      <c r="A133" s="30">
        <v>31</v>
      </c>
      <c r="B133" s="35">
        <v>8</v>
      </c>
      <c r="C133" s="35" t="s">
        <v>202</v>
      </c>
      <c r="D133" s="35" t="s">
        <v>203</v>
      </c>
      <c r="E133" s="36">
        <v>17</v>
      </c>
      <c r="F133" s="37">
        <v>13601000</v>
      </c>
      <c r="G133" s="36">
        <v>14</v>
      </c>
      <c r="H133" s="37">
        <v>9119000</v>
      </c>
      <c r="I133" s="4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46"/>
    </row>
    <row r="134" spans="1:108" ht="12.75">
      <c r="A134" s="38">
        <v>33</v>
      </c>
      <c r="B134" s="35">
        <v>9</v>
      </c>
      <c r="C134" s="35" t="s">
        <v>274</v>
      </c>
      <c r="D134" s="35" t="s">
        <v>275</v>
      </c>
      <c r="E134" s="36">
        <v>9</v>
      </c>
      <c r="F134" s="37">
        <v>7886000</v>
      </c>
      <c r="G134" s="36">
        <v>14</v>
      </c>
      <c r="H134" s="37">
        <v>5870000</v>
      </c>
      <c r="I134" s="4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46"/>
    </row>
    <row r="135" spans="1:108" ht="13.5" thickBot="1">
      <c r="A135" s="38">
        <v>37</v>
      </c>
      <c r="B135" s="60">
        <v>10</v>
      </c>
      <c r="C135" s="35" t="s">
        <v>206</v>
      </c>
      <c r="D135" s="35" t="s">
        <v>207</v>
      </c>
      <c r="E135" s="36">
        <v>9</v>
      </c>
      <c r="F135" s="37">
        <v>4191000</v>
      </c>
      <c r="G135" s="36">
        <v>12</v>
      </c>
      <c r="H135" s="37">
        <v>5526000</v>
      </c>
      <c r="I135" s="4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46"/>
    </row>
    <row r="136" spans="1:108" ht="12.75">
      <c r="A136" s="30">
        <v>39</v>
      </c>
      <c r="B136" s="35">
        <v>11</v>
      </c>
      <c r="C136" s="35" t="s">
        <v>244</v>
      </c>
      <c r="D136" s="35" t="s">
        <v>245</v>
      </c>
      <c r="E136" s="36">
        <v>11</v>
      </c>
      <c r="F136" s="37">
        <v>5563000</v>
      </c>
      <c r="G136" s="36">
        <v>12</v>
      </c>
      <c r="H136" s="37">
        <v>4013000</v>
      </c>
      <c r="I136" s="4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46"/>
    </row>
    <row r="137" spans="1:108" ht="12.75">
      <c r="A137" s="34">
        <v>44</v>
      </c>
      <c r="B137" s="35">
        <v>12</v>
      </c>
      <c r="C137" s="35" t="s">
        <v>233</v>
      </c>
      <c r="D137" s="35" t="s">
        <v>559</v>
      </c>
      <c r="E137" s="36">
        <v>10</v>
      </c>
      <c r="F137" s="37">
        <v>3519000</v>
      </c>
      <c r="G137" s="36">
        <v>11</v>
      </c>
      <c r="H137" s="37">
        <v>4644000</v>
      </c>
      <c r="I137" s="4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46"/>
    </row>
    <row r="138" spans="1:108" ht="13.5" thickBot="1">
      <c r="A138" s="38">
        <v>46</v>
      </c>
      <c r="B138" s="60">
        <v>13</v>
      </c>
      <c r="C138" s="35" t="s">
        <v>257</v>
      </c>
      <c r="D138" s="35" t="s">
        <v>258</v>
      </c>
      <c r="E138" s="36">
        <v>7</v>
      </c>
      <c r="F138" s="37">
        <v>4426000</v>
      </c>
      <c r="G138" s="36">
        <v>11</v>
      </c>
      <c r="H138" s="37">
        <v>3550000</v>
      </c>
      <c r="I138" s="4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46"/>
    </row>
    <row r="139" spans="1:108" ht="12.75">
      <c r="A139" s="30">
        <v>51</v>
      </c>
      <c r="B139" s="35">
        <v>14</v>
      </c>
      <c r="C139" s="35" t="s">
        <v>225</v>
      </c>
      <c r="D139" s="35" t="s">
        <v>226</v>
      </c>
      <c r="E139" s="36">
        <v>12</v>
      </c>
      <c r="F139" s="37">
        <v>3966000</v>
      </c>
      <c r="G139" s="36">
        <v>10</v>
      </c>
      <c r="H139" s="37">
        <v>3581000</v>
      </c>
      <c r="I139" s="4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46"/>
    </row>
    <row r="140" spans="1:108" ht="12.75">
      <c r="A140" s="38">
        <v>52</v>
      </c>
      <c r="B140" s="35">
        <v>15</v>
      </c>
      <c r="C140" s="35" t="s">
        <v>189</v>
      </c>
      <c r="D140" s="35" t="s">
        <v>190</v>
      </c>
      <c r="E140" s="36">
        <v>9</v>
      </c>
      <c r="F140" s="37">
        <v>3655000</v>
      </c>
      <c r="G140" s="36">
        <v>10</v>
      </c>
      <c r="H140" s="37">
        <v>3012000</v>
      </c>
      <c r="I140" s="4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46"/>
    </row>
    <row r="141" spans="1:108" ht="13.5" thickBot="1">
      <c r="A141" s="34">
        <v>62</v>
      </c>
      <c r="B141" s="60">
        <v>16</v>
      </c>
      <c r="C141" s="35" t="s">
        <v>271</v>
      </c>
      <c r="D141" s="35" t="s">
        <v>581</v>
      </c>
      <c r="E141" s="36">
        <v>9</v>
      </c>
      <c r="F141" s="37">
        <v>1816000</v>
      </c>
      <c r="G141" s="36">
        <v>8</v>
      </c>
      <c r="H141" s="37">
        <v>3395000</v>
      </c>
      <c r="I141" s="4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46"/>
    </row>
    <row r="142" spans="1:108" ht="12.75">
      <c r="A142" s="64">
        <v>65</v>
      </c>
      <c r="B142" s="35">
        <v>17</v>
      </c>
      <c r="C142" s="35" t="s">
        <v>208</v>
      </c>
      <c r="D142" s="35" t="s">
        <v>209</v>
      </c>
      <c r="E142" s="36">
        <v>8</v>
      </c>
      <c r="F142" s="37">
        <v>2137000</v>
      </c>
      <c r="G142" s="36">
        <v>7</v>
      </c>
      <c r="H142" s="37">
        <v>5180000</v>
      </c>
      <c r="I142" s="4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46"/>
    </row>
    <row r="143" spans="1:108" ht="12.75">
      <c r="A143" s="38">
        <v>73</v>
      </c>
      <c r="B143" s="35">
        <v>18</v>
      </c>
      <c r="C143" s="35" t="s">
        <v>246</v>
      </c>
      <c r="D143" s="35" t="s">
        <v>534</v>
      </c>
      <c r="E143" s="36">
        <v>6</v>
      </c>
      <c r="F143" s="37">
        <v>1891000</v>
      </c>
      <c r="G143" s="36">
        <v>7</v>
      </c>
      <c r="H143" s="37">
        <v>2882000</v>
      </c>
      <c r="I143" s="4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46"/>
    </row>
    <row r="144" spans="1:108" ht="13.5" thickBot="1">
      <c r="A144" s="38">
        <v>75</v>
      </c>
      <c r="B144" s="60">
        <v>19</v>
      </c>
      <c r="C144" s="35" t="s">
        <v>260</v>
      </c>
      <c r="D144" s="35" t="s">
        <v>261</v>
      </c>
      <c r="E144" s="36">
        <v>14</v>
      </c>
      <c r="F144" s="37">
        <v>4529000</v>
      </c>
      <c r="G144" s="36">
        <v>6</v>
      </c>
      <c r="H144" s="37">
        <v>6817000</v>
      </c>
      <c r="I144" s="4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46"/>
    </row>
    <row r="145" spans="1:108" ht="12.75">
      <c r="A145" s="64">
        <v>86</v>
      </c>
      <c r="B145" s="35">
        <v>20</v>
      </c>
      <c r="C145" s="35" t="s">
        <v>262</v>
      </c>
      <c r="D145" s="35" t="s">
        <v>263</v>
      </c>
      <c r="E145" s="36">
        <v>6</v>
      </c>
      <c r="F145" s="37">
        <v>2139000</v>
      </c>
      <c r="G145" s="36">
        <v>6</v>
      </c>
      <c r="H145" s="37">
        <v>2054000</v>
      </c>
      <c r="I145" s="4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46"/>
    </row>
    <row r="146" spans="1:108" ht="12.75">
      <c r="A146" s="34">
        <v>95</v>
      </c>
      <c r="B146" s="35">
        <v>21</v>
      </c>
      <c r="C146" s="35" t="s">
        <v>236</v>
      </c>
      <c r="D146" s="35" t="s">
        <v>237</v>
      </c>
      <c r="E146" s="36">
        <v>15</v>
      </c>
      <c r="F146" s="37">
        <v>6445000</v>
      </c>
      <c r="G146" s="36">
        <v>5</v>
      </c>
      <c r="H146" s="37">
        <v>3185000</v>
      </c>
      <c r="I146" s="4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46"/>
    </row>
    <row r="147" spans="1:108" ht="13.5" thickBot="1">
      <c r="A147" s="38">
        <v>97</v>
      </c>
      <c r="B147" s="60">
        <v>22</v>
      </c>
      <c r="C147" s="35" t="s">
        <v>229</v>
      </c>
      <c r="D147" s="35" t="s">
        <v>230</v>
      </c>
      <c r="E147" s="36">
        <v>15</v>
      </c>
      <c r="F147" s="37">
        <v>4888000</v>
      </c>
      <c r="G147" s="36">
        <v>5</v>
      </c>
      <c r="H147" s="37">
        <v>2755000</v>
      </c>
      <c r="I147" s="4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46"/>
    </row>
    <row r="148" spans="1:108" ht="12.75">
      <c r="A148" s="30">
        <v>99</v>
      </c>
      <c r="B148" s="35">
        <v>23</v>
      </c>
      <c r="C148" s="35" t="s">
        <v>214</v>
      </c>
      <c r="D148" s="35" t="s">
        <v>215</v>
      </c>
      <c r="E148" s="36">
        <v>7</v>
      </c>
      <c r="F148" s="37">
        <v>4251000</v>
      </c>
      <c r="G148" s="36">
        <v>5</v>
      </c>
      <c r="H148" s="37">
        <v>1828000</v>
      </c>
      <c r="I148" s="4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46"/>
    </row>
    <row r="149" spans="1:108" ht="12.75">
      <c r="A149" s="38">
        <v>100</v>
      </c>
      <c r="B149" s="35">
        <v>24</v>
      </c>
      <c r="C149" s="35" t="s">
        <v>268</v>
      </c>
      <c r="D149" s="35" t="s">
        <v>535</v>
      </c>
      <c r="E149" s="36">
        <v>3</v>
      </c>
      <c r="F149" s="37">
        <v>1311000</v>
      </c>
      <c r="G149" s="36">
        <v>5</v>
      </c>
      <c r="H149" s="37">
        <v>1756000</v>
      </c>
      <c r="I149" s="4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46"/>
    </row>
    <row r="150" spans="1:108" ht="13.5" thickBot="1">
      <c r="A150" s="38">
        <v>102</v>
      </c>
      <c r="B150" s="60">
        <v>25</v>
      </c>
      <c r="C150" s="35" t="s">
        <v>256</v>
      </c>
      <c r="D150" s="35" t="s">
        <v>561</v>
      </c>
      <c r="E150" s="36">
        <v>5</v>
      </c>
      <c r="F150" s="37">
        <v>927000</v>
      </c>
      <c r="G150" s="36">
        <v>5</v>
      </c>
      <c r="H150" s="37">
        <v>1614000</v>
      </c>
      <c r="I150" s="4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46"/>
    </row>
    <row r="151" spans="1:108" ht="12.75">
      <c r="A151" s="30">
        <v>114</v>
      </c>
      <c r="B151" s="35">
        <v>26</v>
      </c>
      <c r="C151" s="35" t="s">
        <v>199</v>
      </c>
      <c r="D151" s="35" t="s">
        <v>563</v>
      </c>
      <c r="E151" s="36">
        <v>3</v>
      </c>
      <c r="F151" s="37">
        <v>1065000</v>
      </c>
      <c r="G151" s="36">
        <v>4</v>
      </c>
      <c r="H151" s="37">
        <v>1266000</v>
      </c>
      <c r="I151" s="4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46"/>
    </row>
    <row r="152" spans="1:108" ht="12.75">
      <c r="A152" s="34">
        <v>119</v>
      </c>
      <c r="B152" s="35">
        <v>27</v>
      </c>
      <c r="C152" s="35" t="s">
        <v>212</v>
      </c>
      <c r="D152" s="35" t="s">
        <v>213</v>
      </c>
      <c r="E152" s="36">
        <v>8</v>
      </c>
      <c r="F152" s="37">
        <v>6774000</v>
      </c>
      <c r="G152" s="36">
        <v>3</v>
      </c>
      <c r="H152" s="37">
        <v>2973000</v>
      </c>
      <c r="I152" s="4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46"/>
    </row>
    <row r="153" spans="1:108" ht="13.5" thickBot="1">
      <c r="A153" s="34">
        <v>140</v>
      </c>
      <c r="B153" s="60">
        <v>28</v>
      </c>
      <c r="C153" s="35" t="s">
        <v>252</v>
      </c>
      <c r="D153" s="35" t="s">
        <v>253</v>
      </c>
      <c r="E153" s="36">
        <v>5</v>
      </c>
      <c r="F153" s="37">
        <v>1615000</v>
      </c>
      <c r="G153" s="36">
        <v>2</v>
      </c>
      <c r="H153" s="37">
        <v>1876000</v>
      </c>
      <c r="I153" s="4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46"/>
    </row>
    <row r="154" spans="1:108" ht="12.75">
      <c r="A154" s="30">
        <v>150</v>
      </c>
      <c r="B154" s="35">
        <v>29</v>
      </c>
      <c r="C154" s="35" t="s">
        <v>259</v>
      </c>
      <c r="D154" s="35" t="s">
        <v>568</v>
      </c>
      <c r="E154" s="36">
        <v>1</v>
      </c>
      <c r="F154" s="37">
        <v>237000</v>
      </c>
      <c r="G154" s="36">
        <v>2</v>
      </c>
      <c r="H154" s="37">
        <v>1109000</v>
      </c>
      <c r="I154" s="4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46"/>
    </row>
    <row r="155" spans="1:108" ht="12.75">
      <c r="A155" s="38">
        <v>153</v>
      </c>
      <c r="B155" s="35">
        <v>30</v>
      </c>
      <c r="C155" s="35" t="s">
        <v>210</v>
      </c>
      <c r="D155" s="35" t="s">
        <v>211</v>
      </c>
      <c r="E155" s="36">
        <v>6</v>
      </c>
      <c r="F155" s="37">
        <v>2503000</v>
      </c>
      <c r="G155" s="36">
        <v>2</v>
      </c>
      <c r="H155" s="37">
        <v>860000</v>
      </c>
      <c r="I155" s="4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46"/>
    </row>
    <row r="156" spans="1:108" ht="13.5" thickBot="1">
      <c r="A156" s="34">
        <v>161</v>
      </c>
      <c r="B156" s="60">
        <v>31</v>
      </c>
      <c r="C156" s="35" t="s">
        <v>238</v>
      </c>
      <c r="D156" s="35" t="s">
        <v>239</v>
      </c>
      <c r="E156" s="36">
        <v>1</v>
      </c>
      <c r="F156" s="37">
        <v>262000</v>
      </c>
      <c r="G156" s="36">
        <v>2</v>
      </c>
      <c r="H156" s="37">
        <v>464000</v>
      </c>
      <c r="I156" s="4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46"/>
    </row>
    <row r="157" spans="1:108" ht="12.75">
      <c r="A157" s="64">
        <v>182</v>
      </c>
      <c r="B157" s="35">
        <v>32</v>
      </c>
      <c r="C157" s="35" t="s">
        <v>503</v>
      </c>
      <c r="D157" s="35" t="s">
        <v>504</v>
      </c>
      <c r="E157" s="36">
        <v>1</v>
      </c>
      <c r="F157" s="37">
        <v>777000</v>
      </c>
      <c r="G157" s="36">
        <v>1</v>
      </c>
      <c r="H157" s="37">
        <v>607000</v>
      </c>
      <c r="I157" s="4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46"/>
    </row>
    <row r="158" spans="1:108" ht="12.75">
      <c r="A158" s="38">
        <v>187</v>
      </c>
      <c r="B158" s="35">
        <v>33</v>
      </c>
      <c r="C158" s="35" t="s">
        <v>247</v>
      </c>
      <c r="D158" s="35" t="s">
        <v>248</v>
      </c>
      <c r="E158" s="36">
        <v>5</v>
      </c>
      <c r="F158" s="37">
        <v>3261000</v>
      </c>
      <c r="G158" s="36">
        <v>1</v>
      </c>
      <c r="H158" s="37">
        <v>429000</v>
      </c>
      <c r="I158" s="4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46"/>
    </row>
    <row r="159" spans="1:108" ht="13.5" thickBot="1">
      <c r="A159" s="34">
        <v>191</v>
      </c>
      <c r="B159" s="60">
        <v>34</v>
      </c>
      <c r="C159" s="35" t="s">
        <v>276</v>
      </c>
      <c r="D159" s="35" t="s">
        <v>277</v>
      </c>
      <c r="E159" s="36">
        <v>4</v>
      </c>
      <c r="F159" s="37">
        <v>5021000</v>
      </c>
      <c r="G159" s="36">
        <v>1</v>
      </c>
      <c r="H159" s="37">
        <v>375000</v>
      </c>
      <c r="I159" s="4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46"/>
    </row>
    <row r="160" spans="1:108" ht="12.75">
      <c r="A160" s="30">
        <v>193</v>
      </c>
      <c r="B160" s="35">
        <v>35</v>
      </c>
      <c r="C160" s="35" t="s">
        <v>272</v>
      </c>
      <c r="D160" s="35" t="s">
        <v>273</v>
      </c>
      <c r="E160" s="36">
        <v>0</v>
      </c>
      <c r="F160" s="45" t="s">
        <v>590</v>
      </c>
      <c r="G160" s="36">
        <v>1</v>
      </c>
      <c r="H160" s="45">
        <v>373000</v>
      </c>
      <c r="I160" s="4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46"/>
    </row>
    <row r="161" spans="1:108" ht="12.75">
      <c r="A161" s="38">
        <v>198</v>
      </c>
      <c r="B161" s="35">
        <v>36</v>
      </c>
      <c r="C161" s="35" t="s">
        <v>197</v>
      </c>
      <c r="D161" s="35" t="s">
        <v>198</v>
      </c>
      <c r="E161" s="36">
        <v>4</v>
      </c>
      <c r="F161" s="37">
        <v>936000</v>
      </c>
      <c r="G161" s="36">
        <v>1</v>
      </c>
      <c r="H161" s="37">
        <v>259000</v>
      </c>
      <c r="I161" s="4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46"/>
    </row>
    <row r="162" spans="1:108" ht="13.5" thickBot="1">
      <c r="A162" s="38">
        <v>211</v>
      </c>
      <c r="B162" s="60">
        <v>37</v>
      </c>
      <c r="C162" s="35" t="s">
        <v>193</v>
      </c>
      <c r="D162" s="35" t="s">
        <v>194</v>
      </c>
      <c r="E162" s="36">
        <v>1</v>
      </c>
      <c r="F162" s="37">
        <v>222000</v>
      </c>
      <c r="G162" s="36">
        <v>1</v>
      </c>
      <c r="H162" s="37">
        <v>83000</v>
      </c>
      <c r="I162" s="4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46"/>
    </row>
    <row r="163" spans="1:108" ht="13.5" thickBot="1">
      <c r="A163" s="64" t="s">
        <v>620</v>
      </c>
      <c r="B163" s="43" t="s">
        <v>620</v>
      </c>
      <c r="C163" s="35" t="s">
        <v>191</v>
      </c>
      <c r="D163" s="35" t="s">
        <v>192</v>
      </c>
      <c r="E163" s="36">
        <v>0</v>
      </c>
      <c r="F163" s="45" t="s">
        <v>590</v>
      </c>
      <c r="G163" s="36">
        <v>0</v>
      </c>
      <c r="H163" s="45" t="s">
        <v>590</v>
      </c>
      <c r="I163" s="4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46"/>
    </row>
    <row r="164" spans="1:108" ht="13.5" thickBot="1">
      <c r="A164" s="64" t="s">
        <v>620</v>
      </c>
      <c r="B164" s="43" t="s">
        <v>620</v>
      </c>
      <c r="C164" s="35" t="s">
        <v>195</v>
      </c>
      <c r="D164" s="35" t="s">
        <v>196</v>
      </c>
      <c r="E164" s="36">
        <v>0</v>
      </c>
      <c r="F164" s="45" t="s">
        <v>590</v>
      </c>
      <c r="G164" s="36">
        <v>0</v>
      </c>
      <c r="H164" s="45" t="s">
        <v>590</v>
      </c>
      <c r="I164" s="4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46"/>
    </row>
    <row r="165" spans="1:108" ht="13.5" thickBot="1">
      <c r="A165" s="64" t="s">
        <v>620</v>
      </c>
      <c r="B165" s="43" t="s">
        <v>620</v>
      </c>
      <c r="C165" s="35" t="s">
        <v>200</v>
      </c>
      <c r="D165" s="35" t="s">
        <v>201</v>
      </c>
      <c r="E165" s="36">
        <v>0</v>
      </c>
      <c r="F165" s="45" t="s">
        <v>590</v>
      </c>
      <c r="G165" s="36">
        <v>0</v>
      </c>
      <c r="H165" s="45" t="s">
        <v>590</v>
      </c>
      <c r="I165" s="4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46"/>
    </row>
    <row r="166" spans="1:108" ht="13.5" thickBot="1">
      <c r="A166" s="64" t="s">
        <v>620</v>
      </c>
      <c r="B166" s="43" t="s">
        <v>620</v>
      </c>
      <c r="C166" s="35" t="s">
        <v>216</v>
      </c>
      <c r="D166" s="35" t="s">
        <v>217</v>
      </c>
      <c r="E166" s="36">
        <v>0</v>
      </c>
      <c r="F166" s="45" t="s">
        <v>590</v>
      </c>
      <c r="G166" s="36">
        <v>0</v>
      </c>
      <c r="H166" s="45" t="s">
        <v>590</v>
      </c>
      <c r="I166" s="4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46"/>
    </row>
    <row r="167" spans="1:108" ht="13.5" thickBot="1">
      <c r="A167" s="64" t="s">
        <v>620</v>
      </c>
      <c r="B167" s="43" t="s">
        <v>620</v>
      </c>
      <c r="C167" s="35" t="s">
        <v>218</v>
      </c>
      <c r="D167" s="35" t="s">
        <v>219</v>
      </c>
      <c r="E167" s="36">
        <v>0</v>
      </c>
      <c r="F167" s="45" t="s">
        <v>590</v>
      </c>
      <c r="G167" s="36">
        <v>0</v>
      </c>
      <c r="H167" s="45" t="s">
        <v>590</v>
      </c>
      <c r="I167" s="4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46"/>
    </row>
    <row r="168" spans="1:108" ht="13.5" thickBot="1">
      <c r="A168" s="64" t="s">
        <v>620</v>
      </c>
      <c r="B168" s="43" t="s">
        <v>620</v>
      </c>
      <c r="C168" s="35" t="s">
        <v>220</v>
      </c>
      <c r="D168" s="35" t="s">
        <v>221</v>
      </c>
      <c r="E168" s="36">
        <v>7</v>
      </c>
      <c r="F168" s="37">
        <v>7867000</v>
      </c>
      <c r="G168" s="36">
        <v>0</v>
      </c>
      <c r="H168" s="45" t="s">
        <v>590</v>
      </c>
      <c r="I168" s="4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46"/>
    </row>
    <row r="169" spans="1:108" ht="13.5" thickBot="1">
      <c r="A169" s="64" t="s">
        <v>620</v>
      </c>
      <c r="B169" s="43" t="s">
        <v>620</v>
      </c>
      <c r="C169" s="35" t="s">
        <v>231</v>
      </c>
      <c r="D169" s="35" t="s">
        <v>232</v>
      </c>
      <c r="E169" s="36">
        <v>1</v>
      </c>
      <c r="F169" s="37">
        <v>69000</v>
      </c>
      <c r="G169" s="36">
        <v>0</v>
      </c>
      <c r="H169" s="45" t="s">
        <v>590</v>
      </c>
      <c r="I169" s="4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46"/>
    </row>
    <row r="170" spans="1:108" ht="13.5" thickBot="1">
      <c r="A170" s="64" t="s">
        <v>620</v>
      </c>
      <c r="B170" s="43" t="s">
        <v>620</v>
      </c>
      <c r="C170" s="35" t="s">
        <v>240</v>
      </c>
      <c r="D170" s="35" t="s">
        <v>241</v>
      </c>
      <c r="E170" s="36">
        <v>1</v>
      </c>
      <c r="F170" s="37">
        <v>458000</v>
      </c>
      <c r="G170" s="36">
        <v>0</v>
      </c>
      <c r="H170" s="45" t="s">
        <v>590</v>
      </c>
      <c r="I170" s="4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46"/>
    </row>
    <row r="171" spans="1:108" ht="13.5" thickBot="1">
      <c r="A171" s="64" t="s">
        <v>620</v>
      </c>
      <c r="B171" s="43" t="s">
        <v>620</v>
      </c>
      <c r="C171" s="35" t="s">
        <v>242</v>
      </c>
      <c r="D171" s="35" t="s">
        <v>243</v>
      </c>
      <c r="E171" s="36">
        <v>0</v>
      </c>
      <c r="F171" s="45" t="s">
        <v>590</v>
      </c>
      <c r="G171" s="36">
        <v>0</v>
      </c>
      <c r="H171" s="45" t="s">
        <v>590</v>
      </c>
      <c r="I171" s="4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46"/>
    </row>
    <row r="172" spans="1:108" ht="13.5" thickBot="1">
      <c r="A172" s="64" t="s">
        <v>620</v>
      </c>
      <c r="B172" s="43" t="s">
        <v>620</v>
      </c>
      <c r="C172" s="35" t="s">
        <v>249</v>
      </c>
      <c r="D172" s="35" t="s">
        <v>570</v>
      </c>
      <c r="E172" s="36">
        <v>0</v>
      </c>
      <c r="F172" s="45" t="s">
        <v>590</v>
      </c>
      <c r="G172" s="36">
        <v>0</v>
      </c>
      <c r="H172" s="45" t="s">
        <v>590</v>
      </c>
      <c r="I172" s="4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46"/>
    </row>
    <row r="173" spans="1:108" ht="13.5" thickBot="1">
      <c r="A173" s="64" t="s">
        <v>620</v>
      </c>
      <c r="B173" s="43" t="s">
        <v>620</v>
      </c>
      <c r="C173" s="35" t="s">
        <v>250</v>
      </c>
      <c r="D173" s="35" t="s">
        <v>251</v>
      </c>
      <c r="E173" s="36">
        <v>0</v>
      </c>
      <c r="F173" s="45" t="s">
        <v>590</v>
      </c>
      <c r="G173" s="36">
        <v>0</v>
      </c>
      <c r="H173" s="45" t="s">
        <v>590</v>
      </c>
      <c r="I173" s="4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46"/>
    </row>
    <row r="174" spans="1:108" ht="13.5" thickBot="1">
      <c r="A174" s="64" t="s">
        <v>620</v>
      </c>
      <c r="B174" s="43" t="s">
        <v>620</v>
      </c>
      <c r="C174" s="35" t="s">
        <v>254</v>
      </c>
      <c r="D174" s="35" t="s">
        <v>255</v>
      </c>
      <c r="E174" s="36">
        <v>0</v>
      </c>
      <c r="F174" s="45" t="s">
        <v>590</v>
      </c>
      <c r="G174" s="36">
        <v>0</v>
      </c>
      <c r="H174" s="45" t="s">
        <v>590</v>
      </c>
      <c r="I174" s="36" t="s">
        <v>622</v>
      </c>
      <c r="J174" s="36" t="s">
        <v>622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46"/>
    </row>
    <row r="175" spans="1:108" ht="13.5" thickBot="1">
      <c r="A175" s="64" t="s">
        <v>620</v>
      </c>
      <c r="B175" s="43" t="s">
        <v>620</v>
      </c>
      <c r="C175" s="61" t="s">
        <v>266</v>
      </c>
      <c r="D175" s="61" t="s">
        <v>267</v>
      </c>
      <c r="E175" s="58">
        <v>0</v>
      </c>
      <c r="F175" s="69" t="s">
        <v>590</v>
      </c>
      <c r="G175" s="58">
        <v>0</v>
      </c>
      <c r="H175" s="69" t="s">
        <v>590</v>
      </c>
      <c r="I175" s="36" t="s">
        <v>607</v>
      </c>
      <c r="J175" s="36" t="s">
        <v>621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46"/>
    </row>
    <row r="176" spans="1:108" ht="13.5" thickBot="1">
      <c r="A176" s="91" t="s">
        <v>601</v>
      </c>
      <c r="B176" s="91"/>
      <c r="C176" s="91"/>
      <c r="D176" s="91"/>
      <c r="E176" s="6">
        <f>SUM(E126:E175)</f>
        <v>454</v>
      </c>
      <c r="F176" s="71">
        <f>SUM(F126:F175)</f>
        <v>242719000</v>
      </c>
      <c r="G176" s="6">
        <f>SUM(G126:G175)</f>
        <v>411</v>
      </c>
      <c r="H176" s="71">
        <f>SUM(H126:H175)</f>
        <v>228454000</v>
      </c>
      <c r="I176" s="80">
        <f>(G176-E176)/E176</f>
        <v>-0.0947136563876652</v>
      </c>
      <c r="J176" s="81">
        <f>(H176-F176)/F176</f>
        <v>-0.05877166600060152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46"/>
    </row>
    <row r="177" spans="1:108" ht="13.5" thickBot="1">
      <c r="A177" s="97" t="s">
        <v>545</v>
      </c>
      <c r="B177" s="98"/>
      <c r="C177" s="98"/>
      <c r="D177" s="98"/>
      <c r="E177" s="98"/>
      <c r="F177" s="98"/>
      <c r="G177" s="98"/>
      <c r="H177" s="99"/>
      <c r="I177" s="4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46"/>
    </row>
    <row r="178" spans="1:108" ht="12.75">
      <c r="A178" s="54">
        <v>18</v>
      </c>
      <c r="B178" s="60">
        <v>1</v>
      </c>
      <c r="C178" s="60" t="s">
        <v>330</v>
      </c>
      <c r="D178" s="60" t="s">
        <v>331</v>
      </c>
      <c r="E178" s="55">
        <v>42</v>
      </c>
      <c r="F178" s="68">
        <v>22839000</v>
      </c>
      <c r="G178" s="55">
        <v>22</v>
      </c>
      <c r="H178" s="68">
        <v>17278000</v>
      </c>
      <c r="I178" s="4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46"/>
    </row>
    <row r="179" spans="1:108" ht="13.5" thickBot="1">
      <c r="A179" s="38">
        <v>40</v>
      </c>
      <c r="B179" s="35">
        <v>2</v>
      </c>
      <c r="C179" s="35" t="s">
        <v>332</v>
      </c>
      <c r="D179" s="35" t="s">
        <v>333</v>
      </c>
      <c r="E179" s="36">
        <v>13</v>
      </c>
      <c r="F179" s="37">
        <v>14387000</v>
      </c>
      <c r="G179" s="36">
        <v>11</v>
      </c>
      <c r="H179" s="37">
        <v>14587000</v>
      </c>
      <c r="I179" s="4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46"/>
    </row>
    <row r="180" spans="1:108" ht="12.75">
      <c r="A180" s="30">
        <v>48</v>
      </c>
      <c r="B180" s="35">
        <v>3</v>
      </c>
      <c r="C180" s="35" t="s">
        <v>293</v>
      </c>
      <c r="D180" s="35" t="s">
        <v>294</v>
      </c>
      <c r="E180" s="36">
        <v>27</v>
      </c>
      <c r="F180" s="37">
        <v>19879000</v>
      </c>
      <c r="G180" s="36">
        <v>10</v>
      </c>
      <c r="H180" s="37">
        <v>7961000</v>
      </c>
      <c r="I180" s="4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46"/>
    </row>
    <row r="181" spans="1:108" ht="12.75">
      <c r="A181" s="34">
        <v>53</v>
      </c>
      <c r="B181" s="60">
        <v>4</v>
      </c>
      <c r="C181" s="35" t="s">
        <v>525</v>
      </c>
      <c r="D181" s="35" t="s">
        <v>526</v>
      </c>
      <c r="E181" s="36">
        <v>9</v>
      </c>
      <c r="F181" s="37">
        <v>3899000</v>
      </c>
      <c r="G181" s="36">
        <v>9</v>
      </c>
      <c r="H181" s="37">
        <v>6162000</v>
      </c>
      <c r="I181" s="4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46"/>
    </row>
    <row r="182" spans="1:108" ht="13.5" thickBot="1">
      <c r="A182" s="34">
        <v>56</v>
      </c>
      <c r="B182" s="35">
        <v>5</v>
      </c>
      <c r="C182" s="35" t="s">
        <v>322</v>
      </c>
      <c r="D182" s="35" t="s">
        <v>323</v>
      </c>
      <c r="E182" s="36">
        <v>9</v>
      </c>
      <c r="F182" s="37">
        <v>3764000</v>
      </c>
      <c r="G182" s="36">
        <v>9</v>
      </c>
      <c r="H182" s="37">
        <v>4406000</v>
      </c>
      <c r="I182" s="4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46"/>
    </row>
    <row r="183" spans="1:108" ht="12.75">
      <c r="A183" s="30">
        <v>60</v>
      </c>
      <c r="B183" s="35">
        <v>6</v>
      </c>
      <c r="C183" s="35" t="s">
        <v>334</v>
      </c>
      <c r="D183" s="35" t="s">
        <v>507</v>
      </c>
      <c r="E183" s="36">
        <v>7</v>
      </c>
      <c r="F183" s="37">
        <v>6354000</v>
      </c>
      <c r="G183" s="36">
        <v>8</v>
      </c>
      <c r="H183" s="37">
        <v>8650000</v>
      </c>
      <c r="I183" s="4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46"/>
    </row>
    <row r="184" spans="1:108" ht="12.75">
      <c r="A184" s="38">
        <v>61</v>
      </c>
      <c r="B184" s="60">
        <v>7</v>
      </c>
      <c r="C184" s="35" t="s">
        <v>280</v>
      </c>
      <c r="D184" s="35" t="s">
        <v>281</v>
      </c>
      <c r="E184" s="36">
        <v>8</v>
      </c>
      <c r="F184" s="37">
        <v>4407000</v>
      </c>
      <c r="G184" s="36">
        <v>8</v>
      </c>
      <c r="H184" s="37">
        <v>6450000</v>
      </c>
      <c r="I184" s="4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46"/>
    </row>
    <row r="185" spans="1:108" ht="13.5" thickBot="1">
      <c r="A185" s="38">
        <v>96</v>
      </c>
      <c r="B185" s="35">
        <v>8</v>
      </c>
      <c r="C185" s="35" t="s">
        <v>286</v>
      </c>
      <c r="D185" s="35" t="s">
        <v>614</v>
      </c>
      <c r="E185" s="36">
        <v>0</v>
      </c>
      <c r="F185" s="45" t="s">
        <v>590</v>
      </c>
      <c r="G185" s="36">
        <v>5</v>
      </c>
      <c r="H185" s="37">
        <v>3023000</v>
      </c>
      <c r="I185" s="4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46"/>
    </row>
    <row r="186" spans="1:108" ht="12.75">
      <c r="A186" s="64">
        <v>104</v>
      </c>
      <c r="B186" s="35">
        <v>9</v>
      </c>
      <c r="C186" s="35" t="s">
        <v>315</v>
      </c>
      <c r="D186" s="35" t="s">
        <v>316</v>
      </c>
      <c r="E186" s="36">
        <v>4</v>
      </c>
      <c r="F186" s="37">
        <v>1707000</v>
      </c>
      <c r="G186" s="36">
        <v>5</v>
      </c>
      <c r="H186" s="37">
        <v>1220000</v>
      </c>
      <c r="I186" s="4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46"/>
    </row>
    <row r="187" spans="1:108" ht="12.75">
      <c r="A187" s="38">
        <v>108</v>
      </c>
      <c r="B187" s="60">
        <v>10</v>
      </c>
      <c r="C187" s="35" t="s">
        <v>301</v>
      </c>
      <c r="D187" s="35" t="s">
        <v>302</v>
      </c>
      <c r="E187" s="36">
        <v>8</v>
      </c>
      <c r="F187" s="37">
        <v>3802000</v>
      </c>
      <c r="G187" s="36">
        <v>4</v>
      </c>
      <c r="H187" s="37">
        <v>2555000</v>
      </c>
      <c r="I187" s="4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46"/>
    </row>
    <row r="188" spans="1:108" ht="13.5" thickBot="1">
      <c r="A188" s="38">
        <v>120</v>
      </c>
      <c r="B188" s="35">
        <v>11</v>
      </c>
      <c r="C188" s="35" t="s">
        <v>305</v>
      </c>
      <c r="D188" s="35" t="s">
        <v>306</v>
      </c>
      <c r="E188" s="36">
        <v>4</v>
      </c>
      <c r="F188" s="37">
        <v>2731000</v>
      </c>
      <c r="G188" s="36">
        <v>3</v>
      </c>
      <c r="H188" s="37">
        <v>2913000</v>
      </c>
      <c r="I188" s="4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46"/>
    </row>
    <row r="189" spans="1:108" ht="12.75">
      <c r="A189" s="30">
        <v>126</v>
      </c>
      <c r="B189" s="35">
        <v>12</v>
      </c>
      <c r="C189" s="35" t="s">
        <v>324</v>
      </c>
      <c r="D189" s="35" t="s">
        <v>520</v>
      </c>
      <c r="E189" s="36">
        <v>4</v>
      </c>
      <c r="F189" s="37">
        <v>2862000</v>
      </c>
      <c r="G189" s="36">
        <v>3</v>
      </c>
      <c r="H189" s="37">
        <v>1169000</v>
      </c>
      <c r="I189" s="4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46"/>
    </row>
    <row r="190" spans="1:108" ht="12.75">
      <c r="A190" s="38">
        <v>130</v>
      </c>
      <c r="B190" s="60">
        <v>13</v>
      </c>
      <c r="C190" s="35" t="s">
        <v>328</v>
      </c>
      <c r="D190" s="35" t="s">
        <v>329</v>
      </c>
      <c r="E190" s="36">
        <v>4</v>
      </c>
      <c r="F190" s="37">
        <v>853000</v>
      </c>
      <c r="G190" s="36">
        <v>3</v>
      </c>
      <c r="H190" s="37">
        <v>783000</v>
      </c>
      <c r="I190" s="4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46"/>
    </row>
    <row r="191" spans="1:108" ht="13.5" thickBot="1">
      <c r="A191" s="34">
        <v>137</v>
      </c>
      <c r="B191" s="35">
        <v>14</v>
      </c>
      <c r="C191" s="35" t="s">
        <v>295</v>
      </c>
      <c r="D191" s="35" t="s">
        <v>296</v>
      </c>
      <c r="E191" s="36">
        <v>6</v>
      </c>
      <c r="F191" s="37">
        <v>3266000</v>
      </c>
      <c r="G191" s="36">
        <v>2</v>
      </c>
      <c r="H191" s="37">
        <v>2080000</v>
      </c>
      <c r="I191" s="4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46"/>
    </row>
    <row r="192" spans="1:108" ht="12.75">
      <c r="A192" s="30">
        <v>138</v>
      </c>
      <c r="B192" s="35">
        <v>15</v>
      </c>
      <c r="C192" s="35" t="s">
        <v>291</v>
      </c>
      <c r="D192" s="35" t="s">
        <v>292</v>
      </c>
      <c r="E192" s="36">
        <v>1</v>
      </c>
      <c r="F192" s="37">
        <v>2017000</v>
      </c>
      <c r="G192" s="36">
        <v>2</v>
      </c>
      <c r="H192" s="37">
        <v>1979000</v>
      </c>
      <c r="I192" s="4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46"/>
    </row>
    <row r="193" spans="1:108" ht="12.75">
      <c r="A193" s="38">
        <v>142</v>
      </c>
      <c r="B193" s="60">
        <v>16</v>
      </c>
      <c r="C193" s="35" t="s">
        <v>307</v>
      </c>
      <c r="D193" s="35" t="s">
        <v>308</v>
      </c>
      <c r="E193" s="36">
        <v>0</v>
      </c>
      <c r="F193" s="45" t="s">
        <v>590</v>
      </c>
      <c r="G193" s="36">
        <v>2</v>
      </c>
      <c r="H193" s="45">
        <v>1410000</v>
      </c>
      <c r="I193" s="4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46"/>
    </row>
    <row r="194" spans="1:108" ht="13.5" thickBot="1">
      <c r="A194" s="34">
        <v>143</v>
      </c>
      <c r="B194" s="35">
        <v>17</v>
      </c>
      <c r="C194" s="35" t="s">
        <v>287</v>
      </c>
      <c r="D194" s="35" t="s">
        <v>288</v>
      </c>
      <c r="E194" s="36">
        <v>1</v>
      </c>
      <c r="F194" s="37">
        <v>124000</v>
      </c>
      <c r="G194" s="36">
        <v>2</v>
      </c>
      <c r="H194" s="37">
        <v>1395000</v>
      </c>
      <c r="I194" s="4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46"/>
    </row>
    <row r="195" spans="1:108" ht="12.75">
      <c r="A195" s="64">
        <v>155</v>
      </c>
      <c r="B195" s="35">
        <v>18</v>
      </c>
      <c r="C195" s="36" t="s">
        <v>279</v>
      </c>
      <c r="D195" s="36" t="s">
        <v>580</v>
      </c>
      <c r="E195" s="36">
        <v>3</v>
      </c>
      <c r="F195" s="37">
        <v>1262000</v>
      </c>
      <c r="G195" s="36">
        <v>2</v>
      </c>
      <c r="H195" s="37">
        <v>708000</v>
      </c>
      <c r="I195" s="4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46"/>
    </row>
    <row r="196" spans="1:108" ht="12.75">
      <c r="A196" s="38">
        <v>156</v>
      </c>
      <c r="B196" s="60">
        <v>19</v>
      </c>
      <c r="C196" s="35" t="s">
        <v>303</v>
      </c>
      <c r="D196" s="35" t="s">
        <v>304</v>
      </c>
      <c r="E196" s="36">
        <v>1</v>
      </c>
      <c r="F196" s="37">
        <v>586000</v>
      </c>
      <c r="G196" s="36">
        <v>2</v>
      </c>
      <c r="H196" s="37">
        <v>691000</v>
      </c>
      <c r="I196" s="4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46"/>
    </row>
    <row r="197" spans="1:108" ht="13.5" thickBot="1">
      <c r="A197" s="38">
        <v>168</v>
      </c>
      <c r="B197" s="35">
        <v>20</v>
      </c>
      <c r="C197" s="35" t="s">
        <v>297</v>
      </c>
      <c r="D197" s="35" t="s">
        <v>298</v>
      </c>
      <c r="E197" s="36">
        <v>2</v>
      </c>
      <c r="F197" s="37">
        <v>1226000</v>
      </c>
      <c r="G197" s="36">
        <v>1</v>
      </c>
      <c r="H197" s="37">
        <v>2862000</v>
      </c>
      <c r="I197" s="4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46"/>
    </row>
    <row r="198" spans="1:108" ht="12.75">
      <c r="A198" s="30">
        <v>169</v>
      </c>
      <c r="B198" s="35">
        <v>21</v>
      </c>
      <c r="C198" s="35" t="s">
        <v>299</v>
      </c>
      <c r="D198" s="35" t="s">
        <v>300</v>
      </c>
      <c r="E198" s="36">
        <v>4</v>
      </c>
      <c r="F198" s="37">
        <v>3244000</v>
      </c>
      <c r="G198" s="36">
        <v>1</v>
      </c>
      <c r="H198" s="37">
        <v>2590000</v>
      </c>
      <c r="I198" s="4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46"/>
    </row>
    <row r="199" spans="1:108" ht="12.75">
      <c r="A199" s="34">
        <v>170</v>
      </c>
      <c r="B199" s="60">
        <v>22</v>
      </c>
      <c r="C199" s="35" t="s">
        <v>325</v>
      </c>
      <c r="D199" s="35" t="s">
        <v>326</v>
      </c>
      <c r="E199" s="36">
        <v>0</v>
      </c>
      <c r="F199" s="45" t="s">
        <v>590</v>
      </c>
      <c r="G199" s="36">
        <v>1</v>
      </c>
      <c r="H199" s="45">
        <v>1735000</v>
      </c>
      <c r="I199" s="4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46"/>
    </row>
    <row r="200" spans="1:108" ht="13.5" thickBot="1">
      <c r="A200" s="34">
        <v>194</v>
      </c>
      <c r="B200" s="35">
        <v>23</v>
      </c>
      <c r="C200" s="35" t="s">
        <v>505</v>
      </c>
      <c r="D200" s="35" t="s">
        <v>506</v>
      </c>
      <c r="E200" s="36">
        <v>1</v>
      </c>
      <c r="F200" s="37">
        <v>284000</v>
      </c>
      <c r="G200" s="36">
        <v>1</v>
      </c>
      <c r="H200" s="37">
        <v>340000</v>
      </c>
      <c r="I200" s="4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46"/>
    </row>
    <row r="201" spans="1:108" ht="12.75">
      <c r="A201" s="30">
        <v>201</v>
      </c>
      <c r="B201" s="35">
        <v>24</v>
      </c>
      <c r="C201" s="35" t="s">
        <v>320</v>
      </c>
      <c r="D201" s="35" t="s">
        <v>321</v>
      </c>
      <c r="E201" s="36">
        <v>7</v>
      </c>
      <c r="F201" s="37">
        <v>2610000</v>
      </c>
      <c r="G201" s="36">
        <v>1</v>
      </c>
      <c r="H201" s="37">
        <v>192000</v>
      </c>
      <c r="I201" s="4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46"/>
    </row>
    <row r="202" spans="1:108" ht="15" customHeight="1">
      <c r="A202" s="38" t="s">
        <v>620</v>
      </c>
      <c r="B202" s="43" t="s">
        <v>620</v>
      </c>
      <c r="C202" s="35" t="s">
        <v>278</v>
      </c>
      <c r="D202" s="35" t="s">
        <v>536</v>
      </c>
      <c r="E202" s="36">
        <v>0</v>
      </c>
      <c r="F202" s="45" t="s">
        <v>590</v>
      </c>
      <c r="G202" s="36">
        <v>0</v>
      </c>
      <c r="H202" s="45" t="s">
        <v>590</v>
      </c>
      <c r="I202" s="4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46"/>
    </row>
    <row r="203" spans="1:108" ht="12.75">
      <c r="A203" s="38" t="s">
        <v>620</v>
      </c>
      <c r="B203" s="43" t="s">
        <v>620</v>
      </c>
      <c r="C203" s="35" t="s">
        <v>279</v>
      </c>
      <c r="D203" s="35" t="s">
        <v>537</v>
      </c>
      <c r="E203" s="36">
        <v>0</v>
      </c>
      <c r="F203" s="45" t="s">
        <v>590</v>
      </c>
      <c r="G203" s="36">
        <v>0</v>
      </c>
      <c r="H203" s="45" t="s">
        <v>590</v>
      </c>
      <c r="I203" s="4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46"/>
    </row>
    <row r="204" spans="1:108" ht="12.75">
      <c r="A204" s="38" t="s">
        <v>620</v>
      </c>
      <c r="B204" s="43" t="s">
        <v>620</v>
      </c>
      <c r="C204" s="35" t="s">
        <v>282</v>
      </c>
      <c r="D204" s="35" t="s">
        <v>283</v>
      </c>
      <c r="E204" s="36">
        <v>8</v>
      </c>
      <c r="F204" s="37">
        <v>3677000</v>
      </c>
      <c r="G204" s="36">
        <v>0</v>
      </c>
      <c r="H204" s="45" t="s">
        <v>590</v>
      </c>
      <c r="I204" s="4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46"/>
    </row>
    <row r="205" spans="1:108" ht="12.75">
      <c r="A205" s="38" t="s">
        <v>620</v>
      </c>
      <c r="B205" s="43" t="s">
        <v>620</v>
      </c>
      <c r="C205" s="35" t="s">
        <v>284</v>
      </c>
      <c r="D205" s="35" t="s">
        <v>285</v>
      </c>
      <c r="E205" s="36">
        <v>0</v>
      </c>
      <c r="F205" s="45" t="s">
        <v>590</v>
      </c>
      <c r="G205" s="36">
        <v>0</v>
      </c>
      <c r="H205" s="45" t="s">
        <v>590</v>
      </c>
      <c r="I205" s="4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46"/>
    </row>
    <row r="206" spans="1:108" ht="12.75">
      <c r="A206" s="38" t="s">
        <v>620</v>
      </c>
      <c r="B206" s="43" t="s">
        <v>620</v>
      </c>
      <c r="C206" s="35" t="s">
        <v>286</v>
      </c>
      <c r="D206" s="35" t="s">
        <v>574</v>
      </c>
      <c r="E206" s="36">
        <v>0</v>
      </c>
      <c r="F206" s="45" t="s">
        <v>590</v>
      </c>
      <c r="G206" s="36">
        <v>0</v>
      </c>
      <c r="H206" s="45" t="s">
        <v>590</v>
      </c>
      <c r="I206" s="4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46"/>
    </row>
    <row r="207" spans="1:108" ht="12.75">
      <c r="A207" s="38" t="s">
        <v>620</v>
      </c>
      <c r="B207" s="43" t="s">
        <v>620</v>
      </c>
      <c r="C207" s="35" t="s">
        <v>289</v>
      </c>
      <c r="D207" s="35" t="s">
        <v>290</v>
      </c>
      <c r="E207" s="36">
        <v>1</v>
      </c>
      <c r="F207" s="37">
        <v>754000</v>
      </c>
      <c r="G207" s="36">
        <v>0</v>
      </c>
      <c r="H207" s="45" t="s">
        <v>590</v>
      </c>
      <c r="I207" s="4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46"/>
    </row>
    <row r="208" spans="1:108" ht="12.75">
      <c r="A208" s="38" t="s">
        <v>620</v>
      </c>
      <c r="B208" s="43" t="s">
        <v>620</v>
      </c>
      <c r="C208" s="35" t="s">
        <v>309</v>
      </c>
      <c r="D208" s="35" t="s">
        <v>310</v>
      </c>
      <c r="E208" s="36">
        <v>0</v>
      </c>
      <c r="F208" s="45" t="s">
        <v>590</v>
      </c>
      <c r="G208" s="36">
        <v>0</v>
      </c>
      <c r="H208" s="45" t="s">
        <v>590</v>
      </c>
      <c r="I208" s="4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46"/>
    </row>
    <row r="209" spans="1:108" ht="12.75">
      <c r="A209" s="38" t="s">
        <v>620</v>
      </c>
      <c r="B209" s="43" t="s">
        <v>620</v>
      </c>
      <c r="C209" s="35" t="s">
        <v>311</v>
      </c>
      <c r="D209" s="35" t="s">
        <v>312</v>
      </c>
      <c r="E209" s="36">
        <v>1</v>
      </c>
      <c r="F209" s="37">
        <v>138000</v>
      </c>
      <c r="G209" s="36">
        <v>0</v>
      </c>
      <c r="H209" s="45" t="s">
        <v>590</v>
      </c>
      <c r="I209" s="4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46"/>
    </row>
    <row r="210" spans="1:108" ht="12.75">
      <c r="A210" s="38" t="s">
        <v>620</v>
      </c>
      <c r="B210" s="43" t="s">
        <v>620</v>
      </c>
      <c r="C210" s="35" t="s">
        <v>313</v>
      </c>
      <c r="D210" s="35" t="s">
        <v>314</v>
      </c>
      <c r="E210" s="36">
        <v>1</v>
      </c>
      <c r="F210" s="37">
        <v>211000</v>
      </c>
      <c r="G210" s="36">
        <v>0</v>
      </c>
      <c r="H210" s="45" t="s">
        <v>590</v>
      </c>
      <c r="I210" s="4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46"/>
    </row>
    <row r="211" spans="1:108" ht="12.75">
      <c r="A211" s="38" t="s">
        <v>620</v>
      </c>
      <c r="B211" s="43" t="s">
        <v>620</v>
      </c>
      <c r="C211" s="35" t="s">
        <v>317</v>
      </c>
      <c r="D211" s="35" t="s">
        <v>569</v>
      </c>
      <c r="E211" s="36">
        <v>2</v>
      </c>
      <c r="F211" s="37">
        <v>631000</v>
      </c>
      <c r="G211" s="36">
        <v>0</v>
      </c>
      <c r="H211" s="45" t="s">
        <v>590</v>
      </c>
      <c r="I211" s="4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46"/>
    </row>
    <row r="212" spans="1:108" ht="12.75">
      <c r="A212" s="38" t="s">
        <v>620</v>
      </c>
      <c r="B212" s="43" t="s">
        <v>620</v>
      </c>
      <c r="C212" s="35" t="s">
        <v>318</v>
      </c>
      <c r="D212" s="35" t="s">
        <v>319</v>
      </c>
      <c r="E212" s="36">
        <v>0</v>
      </c>
      <c r="F212" s="45" t="s">
        <v>590</v>
      </c>
      <c r="G212" s="36">
        <v>0</v>
      </c>
      <c r="H212" s="45" t="s">
        <v>590</v>
      </c>
      <c r="I212" s="36" t="s">
        <v>622</v>
      </c>
      <c r="J212" s="36" t="s">
        <v>622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46"/>
    </row>
    <row r="213" spans="1:108" ht="13.5" thickBot="1">
      <c r="A213" s="38" t="s">
        <v>620</v>
      </c>
      <c r="B213" s="43" t="s">
        <v>620</v>
      </c>
      <c r="C213" s="61" t="s">
        <v>327</v>
      </c>
      <c r="D213" s="61" t="s">
        <v>560</v>
      </c>
      <c r="E213" s="58">
        <v>4</v>
      </c>
      <c r="F213" s="67">
        <v>4616000</v>
      </c>
      <c r="G213" s="58">
        <v>0</v>
      </c>
      <c r="H213" s="69" t="s">
        <v>590</v>
      </c>
      <c r="I213" s="36" t="s">
        <v>607</v>
      </c>
      <c r="J213" s="36" t="s">
        <v>621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46"/>
    </row>
    <row r="214" spans="1:108" ht="13.5" thickBot="1">
      <c r="A214" s="91" t="s">
        <v>602</v>
      </c>
      <c r="B214" s="91"/>
      <c r="C214" s="91"/>
      <c r="D214" s="91"/>
      <c r="E214" s="6">
        <f>SUM(E178:E213)</f>
        <v>182</v>
      </c>
      <c r="F214" s="71">
        <f>SUM(F178:F213)</f>
        <v>112130000</v>
      </c>
      <c r="G214" s="6">
        <f>SUM(G178:G213)</f>
        <v>117</v>
      </c>
      <c r="H214" s="71">
        <f>SUM(H178:H213)</f>
        <v>93139000</v>
      </c>
      <c r="I214" s="80">
        <f>(G214-E214)/E214</f>
        <v>-0.35714285714285715</v>
      </c>
      <c r="J214" s="81">
        <f>(H214-F214)/F214</f>
        <v>-0.16936591456345312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46"/>
    </row>
    <row r="215" spans="1:108" ht="13.5" thickBot="1">
      <c r="A215" s="97" t="s">
        <v>546</v>
      </c>
      <c r="B215" s="98"/>
      <c r="C215" s="98"/>
      <c r="D215" s="98"/>
      <c r="E215" s="98"/>
      <c r="F215" s="98"/>
      <c r="G215" s="98"/>
      <c r="H215" s="99"/>
      <c r="I215" s="4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46"/>
    </row>
    <row r="216" spans="1:108" ht="12.75">
      <c r="A216" s="59">
        <v>38</v>
      </c>
      <c r="B216" s="60">
        <v>1</v>
      </c>
      <c r="C216" s="60" t="s">
        <v>366</v>
      </c>
      <c r="D216" s="60" t="s">
        <v>367</v>
      </c>
      <c r="E216" s="55">
        <v>14</v>
      </c>
      <c r="F216" s="68">
        <v>4653000</v>
      </c>
      <c r="G216" s="55">
        <v>12</v>
      </c>
      <c r="H216" s="68">
        <v>4052000</v>
      </c>
      <c r="I216" s="4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46"/>
    </row>
    <row r="217" spans="1:108" ht="13.5" thickBot="1">
      <c r="A217" s="38">
        <v>43</v>
      </c>
      <c r="B217" s="35">
        <v>2</v>
      </c>
      <c r="C217" s="35" t="s">
        <v>381</v>
      </c>
      <c r="D217" s="35" t="s">
        <v>382</v>
      </c>
      <c r="E217" s="36">
        <v>23</v>
      </c>
      <c r="F217" s="37">
        <v>8837000</v>
      </c>
      <c r="G217" s="36">
        <v>11</v>
      </c>
      <c r="H217" s="37">
        <v>5649000</v>
      </c>
      <c r="I217" s="4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46"/>
    </row>
    <row r="218" spans="1:108" ht="12.75">
      <c r="A218" s="30">
        <v>45</v>
      </c>
      <c r="B218" s="35">
        <v>3</v>
      </c>
      <c r="C218" s="35" t="s">
        <v>345</v>
      </c>
      <c r="D218" s="35" t="s">
        <v>346</v>
      </c>
      <c r="E218" s="36">
        <v>15</v>
      </c>
      <c r="F218" s="37">
        <v>4803000</v>
      </c>
      <c r="G218" s="36">
        <v>11</v>
      </c>
      <c r="H218" s="37">
        <v>3654000</v>
      </c>
      <c r="I218" s="4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46"/>
    </row>
    <row r="219" spans="1:108" ht="12.75">
      <c r="A219" s="38">
        <v>54</v>
      </c>
      <c r="B219" s="60">
        <v>4</v>
      </c>
      <c r="C219" s="35" t="s">
        <v>347</v>
      </c>
      <c r="D219" s="35" t="s">
        <v>348</v>
      </c>
      <c r="E219" s="36">
        <v>6</v>
      </c>
      <c r="F219" s="37">
        <v>3081000</v>
      </c>
      <c r="G219" s="36">
        <v>9</v>
      </c>
      <c r="H219" s="37">
        <v>6084000</v>
      </c>
      <c r="I219" s="4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46"/>
    </row>
    <row r="220" spans="1:108" ht="13.5" thickBot="1">
      <c r="A220" s="38">
        <v>55</v>
      </c>
      <c r="B220" s="35">
        <v>5</v>
      </c>
      <c r="C220" s="35" t="s">
        <v>339</v>
      </c>
      <c r="D220" s="35" t="s">
        <v>340</v>
      </c>
      <c r="E220" s="36">
        <v>14</v>
      </c>
      <c r="F220" s="37">
        <v>5815000</v>
      </c>
      <c r="G220" s="36">
        <v>9</v>
      </c>
      <c r="H220" s="37">
        <v>5632000</v>
      </c>
      <c r="I220" s="4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46"/>
    </row>
    <row r="221" spans="1:108" ht="12.75">
      <c r="A221" s="30">
        <v>66</v>
      </c>
      <c r="B221" s="35">
        <v>6</v>
      </c>
      <c r="C221" s="35" t="s">
        <v>368</v>
      </c>
      <c r="D221" s="35" t="s">
        <v>369</v>
      </c>
      <c r="E221" s="36">
        <v>4</v>
      </c>
      <c r="F221" s="37">
        <v>981000</v>
      </c>
      <c r="G221" s="36">
        <v>7</v>
      </c>
      <c r="H221" s="37">
        <v>4690000</v>
      </c>
      <c r="I221" s="4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46"/>
    </row>
    <row r="222" spans="1:108" ht="12.75">
      <c r="A222" s="34">
        <v>92</v>
      </c>
      <c r="B222" s="60">
        <v>7</v>
      </c>
      <c r="C222" s="35" t="s">
        <v>374</v>
      </c>
      <c r="D222" s="35" t="s">
        <v>573</v>
      </c>
      <c r="E222" s="36">
        <v>9</v>
      </c>
      <c r="F222" s="37">
        <v>9900000</v>
      </c>
      <c r="G222" s="36">
        <v>5</v>
      </c>
      <c r="H222" s="37">
        <v>5033000</v>
      </c>
      <c r="I222" s="4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46"/>
    </row>
    <row r="223" spans="1:108" ht="13.5" thickBot="1">
      <c r="A223" s="38">
        <v>117</v>
      </c>
      <c r="B223" s="35">
        <v>8</v>
      </c>
      <c r="C223" s="35" t="s">
        <v>364</v>
      </c>
      <c r="D223" s="35" t="s">
        <v>365</v>
      </c>
      <c r="E223" s="36">
        <v>3</v>
      </c>
      <c r="F223" s="37">
        <v>1437000</v>
      </c>
      <c r="G223" s="36">
        <v>3</v>
      </c>
      <c r="H223" s="37">
        <v>4756000</v>
      </c>
      <c r="I223" s="4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46"/>
    </row>
    <row r="224" spans="1:108" ht="12.75">
      <c r="A224" s="30">
        <v>124</v>
      </c>
      <c r="B224" s="35">
        <v>9</v>
      </c>
      <c r="C224" s="35" t="s">
        <v>383</v>
      </c>
      <c r="D224" s="35" t="s">
        <v>384</v>
      </c>
      <c r="E224" s="36">
        <v>2</v>
      </c>
      <c r="F224" s="37">
        <v>765000</v>
      </c>
      <c r="G224" s="36">
        <v>3</v>
      </c>
      <c r="H224" s="37">
        <v>1457000</v>
      </c>
      <c r="I224" s="4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46"/>
    </row>
    <row r="225" spans="1:108" ht="12.75">
      <c r="A225" s="34">
        <v>128</v>
      </c>
      <c r="B225" s="60">
        <v>10</v>
      </c>
      <c r="C225" s="35" t="s">
        <v>379</v>
      </c>
      <c r="D225" s="35" t="s">
        <v>380</v>
      </c>
      <c r="E225" s="36">
        <v>9</v>
      </c>
      <c r="F225" s="37">
        <v>5240000</v>
      </c>
      <c r="G225" s="36">
        <v>3</v>
      </c>
      <c r="H225" s="37">
        <v>1073000</v>
      </c>
      <c r="I225" s="4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46"/>
    </row>
    <row r="226" spans="1:108" ht="13.5" thickBot="1">
      <c r="A226" s="38">
        <v>129</v>
      </c>
      <c r="B226" s="35">
        <v>11</v>
      </c>
      <c r="C226" s="35" t="s">
        <v>615</v>
      </c>
      <c r="D226" s="35" t="s">
        <v>616</v>
      </c>
      <c r="E226" s="36"/>
      <c r="F226" s="37"/>
      <c r="G226" s="36">
        <v>3</v>
      </c>
      <c r="H226" s="37">
        <v>1003000</v>
      </c>
      <c r="I226" s="4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46"/>
    </row>
    <row r="227" spans="1:108" ht="12.75">
      <c r="A227" s="64">
        <v>131</v>
      </c>
      <c r="B227" s="35">
        <v>12</v>
      </c>
      <c r="C227" s="35" t="s">
        <v>353</v>
      </c>
      <c r="D227" s="35" t="s">
        <v>354</v>
      </c>
      <c r="E227" s="36">
        <v>0</v>
      </c>
      <c r="F227" s="45" t="s">
        <v>590</v>
      </c>
      <c r="G227" s="36">
        <v>3</v>
      </c>
      <c r="H227" s="45">
        <v>668000</v>
      </c>
      <c r="I227" s="4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46"/>
    </row>
    <row r="228" spans="1:108" ht="12.75">
      <c r="A228" s="38">
        <v>144</v>
      </c>
      <c r="B228" s="60">
        <v>13</v>
      </c>
      <c r="C228" s="35" t="s">
        <v>357</v>
      </c>
      <c r="D228" s="35" t="s">
        <v>358</v>
      </c>
      <c r="E228" s="36">
        <v>0</v>
      </c>
      <c r="F228" s="45" t="s">
        <v>590</v>
      </c>
      <c r="G228" s="36">
        <v>2</v>
      </c>
      <c r="H228" s="45">
        <v>1358000</v>
      </c>
      <c r="I228" s="4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46"/>
    </row>
    <row r="229" spans="1:108" ht="13.5" thickBot="1">
      <c r="A229" s="38">
        <v>151</v>
      </c>
      <c r="B229" s="35">
        <v>14</v>
      </c>
      <c r="C229" s="35" t="s">
        <v>343</v>
      </c>
      <c r="D229" s="35" t="s">
        <v>344</v>
      </c>
      <c r="E229" s="36">
        <v>1</v>
      </c>
      <c r="F229" s="37">
        <v>717000</v>
      </c>
      <c r="G229" s="36">
        <v>2</v>
      </c>
      <c r="H229" s="37">
        <v>1098000</v>
      </c>
      <c r="I229" s="4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46"/>
    </row>
    <row r="230" spans="1:108" ht="12.75">
      <c r="A230" s="30">
        <v>162</v>
      </c>
      <c r="B230" s="35">
        <v>15</v>
      </c>
      <c r="C230" s="35" t="s">
        <v>377</v>
      </c>
      <c r="D230" s="35" t="s">
        <v>378</v>
      </c>
      <c r="E230" s="36">
        <v>2</v>
      </c>
      <c r="F230" s="37">
        <v>1272000</v>
      </c>
      <c r="G230" s="36">
        <v>2</v>
      </c>
      <c r="H230" s="37">
        <v>376000</v>
      </c>
      <c r="I230" s="4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46"/>
    </row>
    <row r="231" spans="1:108" ht="12.75">
      <c r="A231" s="38">
        <v>181</v>
      </c>
      <c r="B231" s="60">
        <v>16</v>
      </c>
      <c r="C231" s="35" t="s">
        <v>349</v>
      </c>
      <c r="D231" s="35" t="s">
        <v>350</v>
      </c>
      <c r="E231" s="36">
        <v>1</v>
      </c>
      <c r="F231" s="37">
        <v>81000</v>
      </c>
      <c r="G231" s="36">
        <v>1</v>
      </c>
      <c r="H231" s="37">
        <v>682000</v>
      </c>
      <c r="I231" s="4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46"/>
    </row>
    <row r="232" spans="1:108" ht="13.5" thickBot="1">
      <c r="A232" s="38">
        <v>186</v>
      </c>
      <c r="B232" s="35">
        <v>17</v>
      </c>
      <c r="C232" s="35" t="s">
        <v>335</v>
      </c>
      <c r="D232" s="35" t="s">
        <v>336</v>
      </c>
      <c r="E232" s="36">
        <v>3</v>
      </c>
      <c r="F232" s="37">
        <v>1191000</v>
      </c>
      <c r="G232" s="36">
        <v>1</v>
      </c>
      <c r="H232" s="37">
        <v>471000</v>
      </c>
      <c r="I232" s="4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46"/>
    </row>
    <row r="233" spans="1:108" ht="12.75">
      <c r="A233" s="64">
        <v>200</v>
      </c>
      <c r="B233" s="35">
        <v>18</v>
      </c>
      <c r="C233" s="35" t="s">
        <v>370</v>
      </c>
      <c r="D233" s="35" t="s">
        <v>371</v>
      </c>
      <c r="E233" s="36">
        <v>1</v>
      </c>
      <c r="F233" s="37">
        <v>396000</v>
      </c>
      <c r="G233" s="36">
        <v>1</v>
      </c>
      <c r="H233" s="37">
        <v>204000</v>
      </c>
      <c r="I233" s="4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46"/>
    </row>
    <row r="234" spans="1:108" ht="12.75">
      <c r="A234" s="38" t="s">
        <v>620</v>
      </c>
      <c r="B234" s="43" t="s">
        <v>620</v>
      </c>
      <c r="C234" s="35" t="s">
        <v>337</v>
      </c>
      <c r="D234" s="35" t="s">
        <v>338</v>
      </c>
      <c r="E234" s="36">
        <v>0</v>
      </c>
      <c r="F234" s="45" t="s">
        <v>590</v>
      </c>
      <c r="G234" s="36">
        <v>0</v>
      </c>
      <c r="H234" s="45" t="s">
        <v>590</v>
      </c>
      <c r="I234" s="4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46"/>
    </row>
    <row r="235" spans="1:108" ht="12.75">
      <c r="A235" s="38" t="s">
        <v>620</v>
      </c>
      <c r="B235" s="43" t="s">
        <v>620</v>
      </c>
      <c r="C235" s="35" t="s">
        <v>341</v>
      </c>
      <c r="D235" s="35" t="s">
        <v>342</v>
      </c>
      <c r="E235" s="36">
        <v>0</v>
      </c>
      <c r="F235" s="45" t="s">
        <v>590</v>
      </c>
      <c r="G235" s="36">
        <v>0</v>
      </c>
      <c r="H235" s="45" t="s">
        <v>590</v>
      </c>
      <c r="I235" s="4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46"/>
    </row>
    <row r="236" spans="1:108" ht="12.75">
      <c r="A236" s="38" t="s">
        <v>620</v>
      </c>
      <c r="B236" s="43" t="s">
        <v>620</v>
      </c>
      <c r="C236" s="35" t="s">
        <v>351</v>
      </c>
      <c r="D236" s="35" t="s">
        <v>352</v>
      </c>
      <c r="E236" s="36">
        <v>0</v>
      </c>
      <c r="F236" s="45" t="s">
        <v>590</v>
      </c>
      <c r="G236" s="36">
        <v>0</v>
      </c>
      <c r="H236" s="45" t="s">
        <v>590</v>
      </c>
      <c r="I236" s="4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46"/>
    </row>
    <row r="237" spans="1:108" ht="12.75">
      <c r="A237" s="38" t="s">
        <v>620</v>
      </c>
      <c r="B237" s="43" t="s">
        <v>620</v>
      </c>
      <c r="C237" s="35" t="s">
        <v>355</v>
      </c>
      <c r="D237" s="35" t="s">
        <v>356</v>
      </c>
      <c r="E237" s="36">
        <v>0</v>
      </c>
      <c r="F237" s="45" t="s">
        <v>590</v>
      </c>
      <c r="G237" s="36">
        <v>0</v>
      </c>
      <c r="H237" s="45" t="s">
        <v>590</v>
      </c>
      <c r="I237" s="4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46"/>
    </row>
    <row r="238" spans="1:108" ht="12.75">
      <c r="A238" s="38" t="s">
        <v>620</v>
      </c>
      <c r="B238" s="43" t="s">
        <v>620</v>
      </c>
      <c r="C238" s="35" t="s">
        <v>359</v>
      </c>
      <c r="D238" s="35" t="s">
        <v>562</v>
      </c>
      <c r="E238" s="36">
        <v>1</v>
      </c>
      <c r="F238" s="37">
        <v>126000</v>
      </c>
      <c r="G238" s="36">
        <v>0</v>
      </c>
      <c r="H238" s="45" t="s">
        <v>590</v>
      </c>
      <c r="I238" s="4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46"/>
    </row>
    <row r="239" spans="1:108" ht="12.75">
      <c r="A239" s="38" t="s">
        <v>620</v>
      </c>
      <c r="B239" s="43" t="s">
        <v>620</v>
      </c>
      <c r="C239" s="35" t="s">
        <v>360</v>
      </c>
      <c r="D239" s="35" t="s">
        <v>361</v>
      </c>
      <c r="E239" s="36">
        <v>0</v>
      </c>
      <c r="F239" s="45" t="s">
        <v>590</v>
      </c>
      <c r="G239" s="36">
        <v>0</v>
      </c>
      <c r="H239" s="45" t="s">
        <v>590</v>
      </c>
      <c r="I239" s="4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46"/>
    </row>
    <row r="240" spans="1:108" ht="12.75">
      <c r="A240" s="38" t="s">
        <v>620</v>
      </c>
      <c r="B240" s="43" t="s">
        <v>620</v>
      </c>
      <c r="C240" s="35" t="s">
        <v>362</v>
      </c>
      <c r="D240" s="35" t="s">
        <v>363</v>
      </c>
      <c r="E240" s="36">
        <v>0</v>
      </c>
      <c r="F240" s="45" t="s">
        <v>590</v>
      </c>
      <c r="G240" s="36">
        <v>0</v>
      </c>
      <c r="H240" s="45" t="s">
        <v>590</v>
      </c>
      <c r="I240" s="4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46"/>
    </row>
    <row r="241" spans="1:108" ht="12.75">
      <c r="A241" s="38" t="s">
        <v>620</v>
      </c>
      <c r="B241" s="43" t="s">
        <v>620</v>
      </c>
      <c r="C241" s="35" t="s">
        <v>372</v>
      </c>
      <c r="D241" s="35" t="s">
        <v>373</v>
      </c>
      <c r="E241" s="36">
        <v>0</v>
      </c>
      <c r="F241" s="45" t="s">
        <v>590</v>
      </c>
      <c r="G241" s="36">
        <v>0</v>
      </c>
      <c r="H241" s="45" t="s">
        <v>590</v>
      </c>
      <c r="I241" s="36" t="s">
        <v>622</v>
      </c>
      <c r="J241" s="36" t="s">
        <v>622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46"/>
    </row>
    <row r="242" spans="1:108" ht="13.5" thickBot="1">
      <c r="A242" s="38" t="s">
        <v>620</v>
      </c>
      <c r="B242" s="43" t="s">
        <v>620</v>
      </c>
      <c r="C242" s="61" t="s">
        <v>375</v>
      </c>
      <c r="D242" s="61" t="s">
        <v>376</v>
      </c>
      <c r="E242" s="58">
        <v>0</v>
      </c>
      <c r="F242" s="69" t="s">
        <v>590</v>
      </c>
      <c r="G242" s="58">
        <v>0</v>
      </c>
      <c r="H242" s="69" t="s">
        <v>590</v>
      </c>
      <c r="I242" s="36" t="s">
        <v>607</v>
      </c>
      <c r="J242" s="36" t="s">
        <v>621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46"/>
    </row>
    <row r="243" spans="1:108" ht="13.5" thickBot="1">
      <c r="A243" s="100" t="s">
        <v>603</v>
      </c>
      <c r="B243" s="100"/>
      <c r="C243" s="100"/>
      <c r="D243" s="100"/>
      <c r="E243" s="6">
        <f>SUM(E216:E242)</f>
        <v>108</v>
      </c>
      <c r="F243" s="71">
        <f>SUM(F216:F242)</f>
        <v>49295000</v>
      </c>
      <c r="G243" s="6">
        <f>SUM(G216:G242)</f>
        <v>88</v>
      </c>
      <c r="H243" s="71">
        <f>SUM(H216:H242)</f>
        <v>47940000</v>
      </c>
      <c r="I243" s="80">
        <f>(G243-E243)/E243</f>
        <v>-0.18518518518518517</v>
      </c>
      <c r="J243" s="81">
        <f>(H243-F243)/F243</f>
        <v>-0.027487574804746933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46"/>
    </row>
    <row r="244" spans="1:108" ht="13.5" thickBot="1">
      <c r="A244" s="92" t="s">
        <v>547</v>
      </c>
      <c r="B244" s="95"/>
      <c r="C244" s="95"/>
      <c r="D244" s="95"/>
      <c r="E244" s="95"/>
      <c r="F244" s="95"/>
      <c r="G244" s="95"/>
      <c r="H244" s="96"/>
      <c r="I244" s="4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46"/>
    </row>
    <row r="245" spans="1:108" ht="12.75">
      <c r="A245" s="54">
        <v>9</v>
      </c>
      <c r="B245" s="60">
        <v>1</v>
      </c>
      <c r="C245" s="60" t="s">
        <v>388</v>
      </c>
      <c r="D245" s="60" t="s">
        <v>389</v>
      </c>
      <c r="E245" s="55">
        <v>51</v>
      </c>
      <c r="F245" s="68">
        <v>26971000</v>
      </c>
      <c r="G245" s="55">
        <v>47</v>
      </c>
      <c r="H245" s="68">
        <v>24033000</v>
      </c>
      <c r="I245" s="4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46"/>
    </row>
    <row r="246" spans="1:108" ht="13.5" thickBot="1">
      <c r="A246" s="34">
        <v>11</v>
      </c>
      <c r="B246" s="36">
        <v>2</v>
      </c>
      <c r="C246" s="35" t="s">
        <v>406</v>
      </c>
      <c r="D246" s="35" t="s">
        <v>538</v>
      </c>
      <c r="E246" s="36">
        <v>55</v>
      </c>
      <c r="F246" s="37">
        <v>29755000</v>
      </c>
      <c r="G246" s="36">
        <v>38</v>
      </c>
      <c r="H246" s="37">
        <v>17995000</v>
      </c>
      <c r="I246" s="4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46"/>
    </row>
    <row r="247" spans="1:108" ht="12.75">
      <c r="A247" s="30">
        <v>19</v>
      </c>
      <c r="B247" s="35">
        <v>3</v>
      </c>
      <c r="C247" s="35" t="s">
        <v>390</v>
      </c>
      <c r="D247" s="35" t="s">
        <v>391</v>
      </c>
      <c r="E247" s="36">
        <v>18</v>
      </c>
      <c r="F247" s="37">
        <v>8518000</v>
      </c>
      <c r="G247" s="36">
        <v>22</v>
      </c>
      <c r="H247" s="37">
        <v>9391000</v>
      </c>
      <c r="I247" s="4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46"/>
    </row>
    <row r="248" spans="1:108" ht="12.75">
      <c r="A248" s="38">
        <v>85</v>
      </c>
      <c r="B248" s="60">
        <v>4</v>
      </c>
      <c r="C248" s="35" t="s">
        <v>394</v>
      </c>
      <c r="D248" s="35" t="s">
        <v>395</v>
      </c>
      <c r="E248" s="36">
        <v>4</v>
      </c>
      <c r="F248" s="37">
        <v>7605000</v>
      </c>
      <c r="G248" s="36">
        <v>6</v>
      </c>
      <c r="H248" s="37">
        <v>2189000</v>
      </c>
      <c r="I248" s="4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46"/>
    </row>
    <row r="249" spans="1:108" ht="13.5" thickBot="1">
      <c r="A249" s="38">
        <v>87</v>
      </c>
      <c r="B249" s="36">
        <v>5</v>
      </c>
      <c r="C249" s="35" t="s">
        <v>385</v>
      </c>
      <c r="D249" s="35" t="s">
        <v>386</v>
      </c>
      <c r="E249" s="36">
        <v>3</v>
      </c>
      <c r="F249" s="37">
        <v>1207000</v>
      </c>
      <c r="G249" s="36">
        <v>6</v>
      </c>
      <c r="H249" s="37">
        <v>1471000</v>
      </c>
      <c r="I249" s="47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46"/>
    </row>
    <row r="250" spans="1:108" ht="12.75">
      <c r="A250" s="64">
        <v>89</v>
      </c>
      <c r="B250" s="35">
        <v>6</v>
      </c>
      <c r="C250" s="35" t="s">
        <v>392</v>
      </c>
      <c r="D250" s="35" t="s">
        <v>393</v>
      </c>
      <c r="E250" s="36">
        <v>18</v>
      </c>
      <c r="F250" s="37">
        <v>8950000</v>
      </c>
      <c r="G250" s="36">
        <v>6</v>
      </c>
      <c r="H250" s="37">
        <v>1208000</v>
      </c>
      <c r="I250" s="47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46"/>
    </row>
    <row r="251" spans="1:108" ht="12.75">
      <c r="A251" s="38">
        <v>103</v>
      </c>
      <c r="B251" s="60">
        <v>7</v>
      </c>
      <c r="C251" s="35" t="s">
        <v>403</v>
      </c>
      <c r="D251" s="35" t="s">
        <v>404</v>
      </c>
      <c r="E251" s="36">
        <v>1</v>
      </c>
      <c r="F251" s="37">
        <v>240000</v>
      </c>
      <c r="G251" s="36">
        <v>5</v>
      </c>
      <c r="H251" s="37">
        <v>1384000</v>
      </c>
      <c r="I251" s="47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46"/>
    </row>
    <row r="252" spans="1:108" ht="13.5" thickBot="1">
      <c r="A252" s="38">
        <v>109</v>
      </c>
      <c r="B252" s="36">
        <v>8</v>
      </c>
      <c r="C252" s="35" t="s">
        <v>396</v>
      </c>
      <c r="D252" s="35" t="s">
        <v>397</v>
      </c>
      <c r="E252" s="35">
        <v>2</v>
      </c>
      <c r="F252" s="44">
        <v>2802000</v>
      </c>
      <c r="G252" s="35">
        <v>4</v>
      </c>
      <c r="H252" s="44">
        <v>2276000</v>
      </c>
      <c r="I252" s="47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46"/>
    </row>
    <row r="253" spans="1:108" ht="12.75">
      <c r="A253" s="30">
        <v>132</v>
      </c>
      <c r="B253" s="35">
        <v>9</v>
      </c>
      <c r="C253" s="35" t="s">
        <v>402</v>
      </c>
      <c r="D253" s="35" t="s">
        <v>587</v>
      </c>
      <c r="E253" s="36">
        <v>3</v>
      </c>
      <c r="F253" s="37">
        <v>466000</v>
      </c>
      <c r="G253" s="36">
        <v>3</v>
      </c>
      <c r="H253" s="37">
        <v>571000</v>
      </c>
      <c r="I253" s="47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46"/>
    </row>
    <row r="254" spans="1:108" ht="12.75">
      <c r="A254" s="38">
        <v>141</v>
      </c>
      <c r="B254" s="60">
        <v>10</v>
      </c>
      <c r="C254" s="35" t="s">
        <v>409</v>
      </c>
      <c r="D254" s="35" t="s">
        <v>410</v>
      </c>
      <c r="E254" s="36">
        <v>5</v>
      </c>
      <c r="F254" s="37">
        <v>2952000</v>
      </c>
      <c r="G254" s="36">
        <v>2</v>
      </c>
      <c r="H254" s="37">
        <v>1712000</v>
      </c>
      <c r="I254" s="47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46"/>
    </row>
    <row r="255" spans="1:108" ht="13.5" thickBot="1">
      <c r="A255" s="34">
        <v>146</v>
      </c>
      <c r="B255" s="36">
        <v>11</v>
      </c>
      <c r="C255" s="35" t="s">
        <v>405</v>
      </c>
      <c r="D255" s="35" t="s">
        <v>508</v>
      </c>
      <c r="E255" s="36">
        <v>1</v>
      </c>
      <c r="F255" s="37">
        <v>513000</v>
      </c>
      <c r="G255" s="36">
        <v>2</v>
      </c>
      <c r="H255" s="37">
        <v>1283000</v>
      </c>
      <c r="I255" s="47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46"/>
    </row>
    <row r="256" spans="1:108" ht="12.75">
      <c r="A256" s="30">
        <v>147</v>
      </c>
      <c r="B256" s="35">
        <v>12</v>
      </c>
      <c r="C256" s="35" t="s">
        <v>400</v>
      </c>
      <c r="D256" s="35" t="s">
        <v>401</v>
      </c>
      <c r="E256" s="36">
        <v>1</v>
      </c>
      <c r="F256" s="37">
        <v>820000</v>
      </c>
      <c r="G256" s="36">
        <v>2</v>
      </c>
      <c r="H256" s="37">
        <v>1214000</v>
      </c>
      <c r="I256" s="47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46"/>
    </row>
    <row r="257" spans="1:108" ht="12.75">
      <c r="A257" s="34">
        <v>149</v>
      </c>
      <c r="B257" s="60">
        <v>13</v>
      </c>
      <c r="C257" s="35" t="s">
        <v>387</v>
      </c>
      <c r="D257" s="35" t="s">
        <v>564</v>
      </c>
      <c r="E257" s="36">
        <v>5</v>
      </c>
      <c r="F257" s="37">
        <v>1657000</v>
      </c>
      <c r="G257" s="36">
        <v>2</v>
      </c>
      <c r="H257" s="37">
        <v>1137000</v>
      </c>
      <c r="I257" s="4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46"/>
    </row>
    <row r="258" spans="1:108" ht="13.5" thickBot="1">
      <c r="A258" s="34">
        <v>158</v>
      </c>
      <c r="B258" s="36">
        <v>14</v>
      </c>
      <c r="C258" s="35" t="s">
        <v>407</v>
      </c>
      <c r="D258" s="35" t="s">
        <v>408</v>
      </c>
      <c r="E258" s="36">
        <v>1</v>
      </c>
      <c r="F258" s="37">
        <v>668000</v>
      </c>
      <c r="G258" s="36">
        <v>2</v>
      </c>
      <c r="H258" s="37">
        <v>624000</v>
      </c>
      <c r="I258" s="4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46"/>
    </row>
    <row r="259" spans="1:108" ht="12.75">
      <c r="A259" s="30">
        <v>163</v>
      </c>
      <c r="B259" s="35">
        <v>15</v>
      </c>
      <c r="C259" s="35" t="s">
        <v>515</v>
      </c>
      <c r="D259" s="35" t="s">
        <v>517</v>
      </c>
      <c r="E259" s="36">
        <v>9</v>
      </c>
      <c r="F259" s="37">
        <v>1833000</v>
      </c>
      <c r="G259" s="36">
        <v>2</v>
      </c>
      <c r="H259" s="37">
        <v>363000</v>
      </c>
      <c r="I259" s="47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46"/>
    </row>
    <row r="260" spans="1:108" ht="12.75">
      <c r="A260" s="34">
        <v>167</v>
      </c>
      <c r="B260" s="60">
        <v>16</v>
      </c>
      <c r="C260" s="35" t="s">
        <v>583</v>
      </c>
      <c r="D260" s="35" t="s">
        <v>584</v>
      </c>
      <c r="E260" s="36">
        <v>2</v>
      </c>
      <c r="F260" s="37">
        <v>722000</v>
      </c>
      <c r="G260" s="36">
        <v>1</v>
      </c>
      <c r="H260" s="37">
        <v>4284000</v>
      </c>
      <c r="I260" s="4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46"/>
    </row>
    <row r="261" spans="1:108" ht="13.5" thickBot="1">
      <c r="A261" s="34">
        <v>206</v>
      </c>
      <c r="B261" s="36">
        <v>17</v>
      </c>
      <c r="C261" s="35" t="s">
        <v>511</v>
      </c>
      <c r="D261" s="35" t="s">
        <v>512</v>
      </c>
      <c r="E261" s="36">
        <v>0</v>
      </c>
      <c r="F261" s="45" t="s">
        <v>590</v>
      </c>
      <c r="G261" s="36">
        <v>1</v>
      </c>
      <c r="H261" s="45">
        <v>150000</v>
      </c>
      <c r="I261" s="4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46"/>
    </row>
    <row r="262" spans="1:108" ht="12.75">
      <c r="A262" s="64">
        <v>209</v>
      </c>
      <c r="B262" s="35">
        <v>18</v>
      </c>
      <c r="C262" s="35" t="s">
        <v>398</v>
      </c>
      <c r="D262" s="35" t="s">
        <v>399</v>
      </c>
      <c r="E262" s="36">
        <v>0</v>
      </c>
      <c r="F262" s="45" t="s">
        <v>590</v>
      </c>
      <c r="G262" s="36">
        <v>1</v>
      </c>
      <c r="H262" s="45">
        <v>115000</v>
      </c>
      <c r="I262" s="36" t="s">
        <v>622</v>
      </c>
      <c r="J262" s="36" t="s">
        <v>622</v>
      </c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46"/>
    </row>
    <row r="263" spans="1:108" ht="13.5" thickBot="1">
      <c r="A263" s="66" t="s">
        <v>620</v>
      </c>
      <c r="B263" s="56" t="s">
        <v>620</v>
      </c>
      <c r="C263" s="61" t="s">
        <v>509</v>
      </c>
      <c r="D263" s="61" t="s">
        <v>510</v>
      </c>
      <c r="E263" s="58">
        <v>0</v>
      </c>
      <c r="F263" s="69" t="s">
        <v>590</v>
      </c>
      <c r="G263" s="58">
        <v>0</v>
      </c>
      <c r="H263" s="69" t="s">
        <v>590</v>
      </c>
      <c r="I263" s="36" t="s">
        <v>607</v>
      </c>
      <c r="J263" s="36" t="s">
        <v>621</v>
      </c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46"/>
    </row>
    <row r="264" spans="1:108" ht="13.5" thickBot="1">
      <c r="A264" s="91" t="s">
        <v>606</v>
      </c>
      <c r="B264" s="91"/>
      <c r="C264" s="91"/>
      <c r="D264" s="91"/>
      <c r="E264" s="6">
        <f>SUM(E245:E263)</f>
        <v>179</v>
      </c>
      <c r="F264" s="71">
        <f>SUM(F245:F263)</f>
        <v>95679000</v>
      </c>
      <c r="G264" s="6">
        <f>SUM(G245:G263)</f>
        <v>152</v>
      </c>
      <c r="H264" s="71">
        <f>SUM(H245:H263)</f>
        <v>71400000</v>
      </c>
      <c r="I264" s="80">
        <f>(G264-E264)/E264</f>
        <v>-0.15083798882681565</v>
      </c>
      <c r="J264" s="81">
        <f>(H264-F264)/F264</f>
        <v>-0.25375474241996676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46"/>
    </row>
    <row r="265" spans="1:108" ht="13.5" thickBot="1">
      <c r="A265" s="97" t="s">
        <v>548</v>
      </c>
      <c r="B265" s="98"/>
      <c r="C265" s="98"/>
      <c r="D265" s="98"/>
      <c r="E265" s="98"/>
      <c r="F265" s="98"/>
      <c r="G265" s="98"/>
      <c r="H265" s="99"/>
      <c r="I265" s="47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46"/>
    </row>
    <row r="266" spans="1:108" ht="13.5" thickBot="1">
      <c r="A266" s="54">
        <v>1</v>
      </c>
      <c r="B266" s="55">
        <v>1</v>
      </c>
      <c r="C266" s="60" t="s">
        <v>415</v>
      </c>
      <c r="D266" s="60" t="s">
        <v>416</v>
      </c>
      <c r="E266" s="55">
        <v>154</v>
      </c>
      <c r="F266" s="68">
        <v>92506000</v>
      </c>
      <c r="G266" s="55">
        <v>108</v>
      </c>
      <c r="H266" s="68">
        <v>72956000</v>
      </c>
      <c r="I266" s="47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46"/>
    </row>
    <row r="267" spans="1:108" ht="12.75">
      <c r="A267" s="30">
        <v>3</v>
      </c>
      <c r="B267" s="36">
        <v>2</v>
      </c>
      <c r="C267" s="36" t="s">
        <v>459</v>
      </c>
      <c r="D267" s="36" t="s">
        <v>460</v>
      </c>
      <c r="E267" s="36">
        <v>94</v>
      </c>
      <c r="F267" s="37">
        <v>79150000</v>
      </c>
      <c r="G267" s="36">
        <v>69</v>
      </c>
      <c r="H267" s="37">
        <v>77752000</v>
      </c>
      <c r="I267" s="47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46"/>
    </row>
    <row r="268" spans="1:108" ht="12.75">
      <c r="A268" s="38">
        <v>6</v>
      </c>
      <c r="B268" s="36">
        <v>3</v>
      </c>
      <c r="C268" s="36" t="s">
        <v>426</v>
      </c>
      <c r="D268" s="36" t="s">
        <v>427</v>
      </c>
      <c r="E268" s="36">
        <v>57</v>
      </c>
      <c r="F268" s="37">
        <v>33589000</v>
      </c>
      <c r="G268" s="36">
        <v>57</v>
      </c>
      <c r="H268" s="37">
        <v>50961000</v>
      </c>
      <c r="I268" s="47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46"/>
    </row>
    <row r="269" spans="1:108" ht="13.5" thickBot="1">
      <c r="A269" s="34">
        <v>20</v>
      </c>
      <c r="B269" s="55">
        <v>4</v>
      </c>
      <c r="C269" s="36" t="s">
        <v>458</v>
      </c>
      <c r="D269" s="36" t="s">
        <v>514</v>
      </c>
      <c r="E269" s="36">
        <v>23</v>
      </c>
      <c r="F269" s="37">
        <v>22939000</v>
      </c>
      <c r="G269" s="36">
        <v>20</v>
      </c>
      <c r="H269" s="37">
        <v>12324000</v>
      </c>
      <c r="I269" s="47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46"/>
    </row>
    <row r="270" spans="1:108" ht="12.75">
      <c r="A270" s="30">
        <v>21</v>
      </c>
      <c r="B270" s="36">
        <v>5</v>
      </c>
      <c r="C270" s="36" t="s">
        <v>421</v>
      </c>
      <c r="D270" s="36" t="s">
        <v>422</v>
      </c>
      <c r="E270" s="36">
        <v>43</v>
      </c>
      <c r="F270" s="37">
        <v>27210000</v>
      </c>
      <c r="G270" s="36">
        <v>19</v>
      </c>
      <c r="H270" s="37">
        <v>17576000</v>
      </c>
      <c r="I270" s="47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46"/>
    </row>
    <row r="271" spans="1:108" ht="12.75">
      <c r="A271" s="34">
        <v>26</v>
      </c>
      <c r="B271" s="36">
        <v>6</v>
      </c>
      <c r="C271" s="36" t="s">
        <v>439</v>
      </c>
      <c r="D271" s="36" t="s">
        <v>440</v>
      </c>
      <c r="E271" s="36">
        <v>20</v>
      </c>
      <c r="F271" s="37">
        <v>19995000</v>
      </c>
      <c r="G271" s="36">
        <v>16</v>
      </c>
      <c r="H271" s="37">
        <v>8043000</v>
      </c>
      <c r="I271" s="47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46"/>
    </row>
    <row r="272" spans="1:108" ht="13.5" thickBot="1">
      <c r="A272" s="34">
        <v>29</v>
      </c>
      <c r="B272" s="55">
        <v>7</v>
      </c>
      <c r="C272" s="35" t="s">
        <v>411</v>
      </c>
      <c r="D272" s="35" t="s">
        <v>412</v>
      </c>
      <c r="E272" s="36">
        <v>12</v>
      </c>
      <c r="F272" s="37">
        <v>5541000</v>
      </c>
      <c r="G272" s="36">
        <v>15</v>
      </c>
      <c r="H272" s="37">
        <v>8518000</v>
      </c>
      <c r="I272" s="47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46"/>
    </row>
    <row r="273" spans="1:108" ht="12.75">
      <c r="A273" s="64">
        <v>32</v>
      </c>
      <c r="B273" s="36">
        <v>8</v>
      </c>
      <c r="C273" s="36" t="s">
        <v>433</v>
      </c>
      <c r="D273" s="36" t="s">
        <v>434</v>
      </c>
      <c r="E273" s="36">
        <v>16</v>
      </c>
      <c r="F273" s="37">
        <v>7345000</v>
      </c>
      <c r="G273" s="36">
        <v>14</v>
      </c>
      <c r="H273" s="37">
        <v>7885000</v>
      </c>
      <c r="I273" s="47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46"/>
    </row>
    <row r="274" spans="1:108" ht="12.75">
      <c r="A274" s="38">
        <v>34</v>
      </c>
      <c r="B274" s="36">
        <v>9</v>
      </c>
      <c r="C274" s="36" t="s">
        <v>428</v>
      </c>
      <c r="D274" s="36" t="s">
        <v>429</v>
      </c>
      <c r="E274" s="36">
        <v>18</v>
      </c>
      <c r="F274" s="37">
        <v>13595000</v>
      </c>
      <c r="G274" s="36">
        <v>14</v>
      </c>
      <c r="H274" s="37">
        <v>5204000</v>
      </c>
      <c r="I274" s="47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46"/>
    </row>
    <row r="275" spans="1:108" ht="13.5" thickBot="1">
      <c r="A275" s="38">
        <v>42</v>
      </c>
      <c r="B275" s="55">
        <v>10</v>
      </c>
      <c r="C275" s="36" t="s">
        <v>454</v>
      </c>
      <c r="D275" s="36" t="s">
        <v>455</v>
      </c>
      <c r="E275" s="36">
        <v>23</v>
      </c>
      <c r="F275" s="37">
        <v>13582000</v>
      </c>
      <c r="G275" s="36">
        <v>11</v>
      </c>
      <c r="H275" s="37">
        <v>8784000</v>
      </c>
      <c r="I275" s="47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46"/>
    </row>
    <row r="276" spans="1:108" ht="12.75">
      <c r="A276" s="30">
        <v>49</v>
      </c>
      <c r="B276" s="36">
        <v>11</v>
      </c>
      <c r="C276" s="35" t="s">
        <v>617</v>
      </c>
      <c r="D276" s="35" t="s">
        <v>618</v>
      </c>
      <c r="E276" s="58">
        <v>0</v>
      </c>
      <c r="F276" s="69" t="s">
        <v>590</v>
      </c>
      <c r="G276" s="36">
        <v>10</v>
      </c>
      <c r="H276" s="45">
        <v>7240000</v>
      </c>
      <c r="I276" s="47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46"/>
    </row>
    <row r="277" spans="1:108" ht="12.75">
      <c r="A277" s="38">
        <v>58</v>
      </c>
      <c r="B277" s="36">
        <v>12</v>
      </c>
      <c r="C277" s="36" t="s">
        <v>432</v>
      </c>
      <c r="D277" s="36" t="s">
        <v>585</v>
      </c>
      <c r="E277" s="36">
        <v>13</v>
      </c>
      <c r="F277" s="37">
        <v>8723000</v>
      </c>
      <c r="G277" s="36">
        <v>8</v>
      </c>
      <c r="H277" s="37">
        <v>9678000</v>
      </c>
      <c r="I277" s="47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46"/>
    </row>
    <row r="278" spans="1:108" ht="13.5" thickBot="1">
      <c r="A278" s="38">
        <v>69</v>
      </c>
      <c r="B278" s="55">
        <v>13</v>
      </c>
      <c r="C278" s="36" t="s">
        <v>551</v>
      </c>
      <c r="D278" s="36" t="s">
        <v>552</v>
      </c>
      <c r="E278" s="36">
        <v>6</v>
      </c>
      <c r="F278" s="37">
        <v>4187000</v>
      </c>
      <c r="G278" s="36">
        <v>7</v>
      </c>
      <c r="H278" s="37">
        <v>3722000</v>
      </c>
      <c r="I278" s="47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46"/>
    </row>
    <row r="279" spans="1:108" ht="12.75">
      <c r="A279" s="30">
        <v>76</v>
      </c>
      <c r="B279" s="36">
        <v>14</v>
      </c>
      <c r="C279" s="36" t="s">
        <v>425</v>
      </c>
      <c r="D279" s="36" t="s">
        <v>513</v>
      </c>
      <c r="E279" s="36">
        <v>5</v>
      </c>
      <c r="F279" s="37">
        <v>3342000</v>
      </c>
      <c r="G279" s="36">
        <v>6</v>
      </c>
      <c r="H279" s="37">
        <v>5964000</v>
      </c>
      <c r="I279" s="47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46"/>
    </row>
    <row r="280" spans="1:108" ht="12.75">
      <c r="A280" s="38">
        <v>81</v>
      </c>
      <c r="B280" s="36">
        <v>15</v>
      </c>
      <c r="C280" s="36" t="s">
        <v>453</v>
      </c>
      <c r="D280" s="36" t="s">
        <v>567</v>
      </c>
      <c r="E280" s="36">
        <v>8</v>
      </c>
      <c r="F280" s="37">
        <v>6802000</v>
      </c>
      <c r="G280" s="36">
        <v>6</v>
      </c>
      <c r="H280" s="37">
        <v>3452000</v>
      </c>
      <c r="I280" s="47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46"/>
    </row>
    <row r="281" spans="1:108" ht="13.5" thickBot="1">
      <c r="A281" s="34">
        <v>101</v>
      </c>
      <c r="B281" s="55">
        <v>16</v>
      </c>
      <c r="C281" s="36" t="s">
        <v>443</v>
      </c>
      <c r="D281" s="35" t="s">
        <v>586</v>
      </c>
      <c r="E281" s="36">
        <v>5</v>
      </c>
      <c r="F281" s="37">
        <v>1743000</v>
      </c>
      <c r="G281" s="36">
        <v>5</v>
      </c>
      <c r="H281" s="37">
        <v>1647000</v>
      </c>
      <c r="I281" s="47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46"/>
    </row>
    <row r="282" spans="1:108" ht="12.75">
      <c r="A282" s="30">
        <v>105</v>
      </c>
      <c r="B282" s="36">
        <v>17</v>
      </c>
      <c r="C282" s="36" t="s">
        <v>448</v>
      </c>
      <c r="D282" s="36" t="s">
        <v>449</v>
      </c>
      <c r="E282" s="36">
        <v>8</v>
      </c>
      <c r="F282" s="37">
        <v>7077000</v>
      </c>
      <c r="G282" s="36">
        <v>4</v>
      </c>
      <c r="H282" s="37">
        <v>5696000</v>
      </c>
      <c r="I282" s="47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46"/>
    </row>
    <row r="283" spans="1:108" ht="12.75">
      <c r="A283" s="38">
        <v>111</v>
      </c>
      <c r="B283" s="36">
        <v>18</v>
      </c>
      <c r="C283" s="36" t="s">
        <v>423</v>
      </c>
      <c r="D283" s="36" t="s">
        <v>424</v>
      </c>
      <c r="E283" s="36">
        <v>6</v>
      </c>
      <c r="F283" s="37">
        <v>3985000</v>
      </c>
      <c r="G283" s="36">
        <v>4</v>
      </c>
      <c r="H283" s="37">
        <v>1624000</v>
      </c>
      <c r="I283" s="47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46"/>
    </row>
    <row r="284" spans="1:108" ht="13.5" thickBot="1">
      <c r="A284" s="38">
        <v>118</v>
      </c>
      <c r="B284" s="55">
        <v>19</v>
      </c>
      <c r="C284" s="36" t="s">
        <v>435</v>
      </c>
      <c r="D284" s="36" t="s">
        <v>436</v>
      </c>
      <c r="E284" s="36">
        <v>0</v>
      </c>
      <c r="F284" s="45" t="s">
        <v>590</v>
      </c>
      <c r="G284" s="36">
        <v>3</v>
      </c>
      <c r="H284" s="45">
        <v>3602000</v>
      </c>
      <c r="I284" s="47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46"/>
    </row>
    <row r="285" spans="1:108" ht="12.75">
      <c r="A285" s="30">
        <v>160</v>
      </c>
      <c r="B285" s="36">
        <v>20</v>
      </c>
      <c r="C285" s="36" t="s">
        <v>419</v>
      </c>
      <c r="D285" s="36" t="s">
        <v>420</v>
      </c>
      <c r="E285" s="36">
        <v>7</v>
      </c>
      <c r="F285" s="37">
        <v>4870000</v>
      </c>
      <c r="G285" s="36">
        <v>2</v>
      </c>
      <c r="H285" s="37">
        <v>553000</v>
      </c>
      <c r="I285" s="47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46"/>
    </row>
    <row r="286" spans="1:108" ht="12.75">
      <c r="A286" s="38">
        <v>180</v>
      </c>
      <c r="B286" s="36">
        <v>21</v>
      </c>
      <c r="C286" s="36" t="s">
        <v>437</v>
      </c>
      <c r="D286" s="36" t="s">
        <v>438</v>
      </c>
      <c r="E286" s="36">
        <v>1</v>
      </c>
      <c r="F286" s="37">
        <v>366000</v>
      </c>
      <c r="G286" s="36">
        <v>1</v>
      </c>
      <c r="H286" s="37">
        <v>689000</v>
      </c>
      <c r="I286" s="47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46"/>
    </row>
    <row r="287" spans="1:108" ht="13.5" thickBot="1">
      <c r="A287" s="38">
        <v>183</v>
      </c>
      <c r="B287" s="55">
        <v>22</v>
      </c>
      <c r="C287" s="36" t="s">
        <v>553</v>
      </c>
      <c r="D287" s="36" t="s">
        <v>557</v>
      </c>
      <c r="E287" s="36">
        <v>1</v>
      </c>
      <c r="F287" s="37">
        <v>446000</v>
      </c>
      <c r="G287" s="36">
        <v>1</v>
      </c>
      <c r="H287" s="37">
        <v>543000</v>
      </c>
      <c r="I287" s="47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46"/>
    </row>
    <row r="288" spans="1:108" ht="12.75">
      <c r="A288" s="30">
        <v>184</v>
      </c>
      <c r="B288" s="36">
        <v>23</v>
      </c>
      <c r="C288" s="36" t="s">
        <v>461</v>
      </c>
      <c r="D288" s="36" t="s">
        <v>462</v>
      </c>
      <c r="E288" s="36">
        <v>1</v>
      </c>
      <c r="F288" s="37">
        <v>133000</v>
      </c>
      <c r="G288" s="36">
        <v>1</v>
      </c>
      <c r="H288" s="37">
        <v>526000</v>
      </c>
      <c r="I288" s="47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46"/>
    </row>
    <row r="289" spans="1:108" ht="12.75">
      <c r="A289" s="34">
        <v>188</v>
      </c>
      <c r="B289" s="36">
        <v>24</v>
      </c>
      <c r="C289" s="36" t="s">
        <v>452</v>
      </c>
      <c r="D289" s="36" t="s">
        <v>497</v>
      </c>
      <c r="E289" s="36">
        <v>1</v>
      </c>
      <c r="F289" s="37">
        <v>1935000</v>
      </c>
      <c r="G289" s="36">
        <v>1</v>
      </c>
      <c r="H289" s="37">
        <v>429000</v>
      </c>
      <c r="I289" s="47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46"/>
    </row>
    <row r="290" spans="1:108" ht="13.5" thickBot="1">
      <c r="A290" s="38">
        <v>189</v>
      </c>
      <c r="B290" s="55">
        <v>25</v>
      </c>
      <c r="C290" s="36" t="s">
        <v>444</v>
      </c>
      <c r="D290" s="36" t="s">
        <v>445</v>
      </c>
      <c r="E290" s="36">
        <v>3</v>
      </c>
      <c r="F290" s="37">
        <v>1366000</v>
      </c>
      <c r="G290" s="36">
        <v>1</v>
      </c>
      <c r="H290" s="37">
        <v>414000</v>
      </c>
      <c r="I290" s="47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46"/>
    </row>
    <row r="291" spans="1:108" ht="12.75">
      <c r="A291" s="30">
        <v>205</v>
      </c>
      <c r="B291" s="36">
        <v>26</v>
      </c>
      <c r="C291" s="36" t="s">
        <v>446</v>
      </c>
      <c r="D291" s="36" t="s">
        <v>447</v>
      </c>
      <c r="E291" s="36">
        <v>1</v>
      </c>
      <c r="F291" s="37">
        <v>107000</v>
      </c>
      <c r="G291" s="36">
        <v>1</v>
      </c>
      <c r="H291" s="37">
        <v>150000</v>
      </c>
      <c r="I291" s="47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46"/>
    </row>
    <row r="292" spans="1:108" ht="12.75">
      <c r="A292" s="38" t="s">
        <v>620</v>
      </c>
      <c r="B292" s="43" t="s">
        <v>620</v>
      </c>
      <c r="C292" s="35" t="s">
        <v>413</v>
      </c>
      <c r="D292" s="35" t="s">
        <v>414</v>
      </c>
      <c r="E292" s="36">
        <v>0</v>
      </c>
      <c r="F292" s="45" t="s">
        <v>590</v>
      </c>
      <c r="G292" s="36">
        <v>0</v>
      </c>
      <c r="H292" s="45" t="s">
        <v>590</v>
      </c>
      <c r="I292" s="47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46"/>
    </row>
    <row r="293" spans="1:108" ht="12.75">
      <c r="A293" s="38" t="s">
        <v>620</v>
      </c>
      <c r="B293" s="43" t="s">
        <v>620</v>
      </c>
      <c r="C293" s="35" t="s">
        <v>417</v>
      </c>
      <c r="D293" s="35" t="s">
        <v>418</v>
      </c>
      <c r="E293" s="36">
        <v>0</v>
      </c>
      <c r="F293" s="45" t="s">
        <v>590</v>
      </c>
      <c r="G293" s="36">
        <v>0</v>
      </c>
      <c r="H293" s="45" t="s">
        <v>590</v>
      </c>
      <c r="I293" s="47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46"/>
    </row>
    <row r="294" spans="1:108" ht="12.75">
      <c r="A294" s="38" t="s">
        <v>620</v>
      </c>
      <c r="B294" s="43" t="s">
        <v>620</v>
      </c>
      <c r="C294" s="36" t="s">
        <v>430</v>
      </c>
      <c r="D294" s="36" t="s">
        <v>431</v>
      </c>
      <c r="E294" s="36">
        <v>0</v>
      </c>
      <c r="F294" s="45" t="s">
        <v>590</v>
      </c>
      <c r="G294" s="36">
        <v>0</v>
      </c>
      <c r="H294" s="45" t="s">
        <v>590</v>
      </c>
      <c r="I294" s="47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46"/>
    </row>
    <row r="295" spans="1:108" ht="12.75">
      <c r="A295" s="38" t="s">
        <v>620</v>
      </c>
      <c r="B295" s="43" t="s">
        <v>620</v>
      </c>
      <c r="C295" s="36" t="s">
        <v>441</v>
      </c>
      <c r="D295" s="36" t="s">
        <v>442</v>
      </c>
      <c r="E295" s="36">
        <v>0</v>
      </c>
      <c r="F295" s="45" t="s">
        <v>590</v>
      </c>
      <c r="G295" s="36">
        <v>0</v>
      </c>
      <c r="H295" s="45" t="s">
        <v>590</v>
      </c>
      <c r="I295" s="47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46"/>
    </row>
    <row r="296" spans="1:108" ht="12.75">
      <c r="A296" s="38" t="s">
        <v>620</v>
      </c>
      <c r="B296" s="43" t="s">
        <v>620</v>
      </c>
      <c r="C296" s="36" t="s">
        <v>450</v>
      </c>
      <c r="D296" s="36" t="s">
        <v>451</v>
      </c>
      <c r="E296" s="36">
        <v>0</v>
      </c>
      <c r="F296" s="45" t="s">
        <v>590</v>
      </c>
      <c r="G296" s="36">
        <v>0</v>
      </c>
      <c r="H296" s="45" t="s">
        <v>590</v>
      </c>
      <c r="I296" s="47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46"/>
    </row>
    <row r="297" spans="1:108" ht="12.75">
      <c r="A297" s="38" t="s">
        <v>620</v>
      </c>
      <c r="B297" s="43" t="s">
        <v>620</v>
      </c>
      <c r="C297" s="36" t="s">
        <v>456</v>
      </c>
      <c r="D297" s="36" t="s">
        <v>457</v>
      </c>
      <c r="E297" s="36">
        <v>2</v>
      </c>
      <c r="F297" s="37">
        <v>3450000</v>
      </c>
      <c r="G297" s="36">
        <v>0</v>
      </c>
      <c r="H297" s="45" t="s">
        <v>590</v>
      </c>
      <c r="I297" s="47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46"/>
    </row>
    <row r="298" spans="1:108" ht="12.75">
      <c r="A298" s="38" t="s">
        <v>620</v>
      </c>
      <c r="B298" s="43" t="s">
        <v>620</v>
      </c>
      <c r="C298" s="36" t="s">
        <v>463</v>
      </c>
      <c r="D298" s="36" t="s">
        <v>464</v>
      </c>
      <c r="E298" s="36">
        <v>0</v>
      </c>
      <c r="F298" s="45" t="s">
        <v>590</v>
      </c>
      <c r="G298" s="36">
        <v>0</v>
      </c>
      <c r="H298" s="45" t="s">
        <v>590</v>
      </c>
      <c r="I298" s="36" t="s">
        <v>622</v>
      </c>
      <c r="J298" s="36" t="s">
        <v>622</v>
      </c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46"/>
    </row>
    <row r="299" spans="1:108" ht="13.5" thickBot="1">
      <c r="A299" s="38" t="s">
        <v>620</v>
      </c>
      <c r="B299" s="43" t="s">
        <v>620</v>
      </c>
      <c r="C299" s="58" t="s">
        <v>465</v>
      </c>
      <c r="D299" s="58" t="s">
        <v>466</v>
      </c>
      <c r="E299" s="58">
        <v>0</v>
      </c>
      <c r="F299" s="69" t="s">
        <v>590</v>
      </c>
      <c r="G299" s="58">
        <v>0</v>
      </c>
      <c r="H299" s="69" t="s">
        <v>590</v>
      </c>
      <c r="I299" s="36" t="s">
        <v>607</v>
      </c>
      <c r="J299" s="36" t="s">
        <v>621</v>
      </c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46"/>
    </row>
    <row r="300" spans="1:108" ht="13.5" thickBot="1">
      <c r="A300" s="100" t="s">
        <v>604</v>
      </c>
      <c r="B300" s="100"/>
      <c r="C300" s="100"/>
      <c r="D300" s="100"/>
      <c r="E300" s="6">
        <f>SUM(E266:E299)</f>
        <v>528</v>
      </c>
      <c r="F300" s="72">
        <f>SUM(F266:F299)</f>
        <v>363984000</v>
      </c>
      <c r="G300" s="6">
        <f>SUM(G266:G299)</f>
        <v>404</v>
      </c>
      <c r="H300" s="72">
        <f>SUM(H266:H299)</f>
        <v>315932000</v>
      </c>
      <c r="I300" s="80">
        <f>(G300-E300)/E300</f>
        <v>-0.23484848484848486</v>
      </c>
      <c r="J300" s="81">
        <f>(H300-F300)/F300</f>
        <v>-0.13201679194689878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46"/>
    </row>
    <row r="301" spans="1:108" ht="13.5" thickBot="1">
      <c r="A301" s="92" t="s">
        <v>549</v>
      </c>
      <c r="B301" s="95"/>
      <c r="C301" s="95"/>
      <c r="D301" s="95"/>
      <c r="E301" s="95"/>
      <c r="F301" s="95"/>
      <c r="G301" s="95"/>
      <c r="H301" s="96"/>
      <c r="I301" s="47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46"/>
    </row>
    <row r="302" spans="1:108" ht="12.75">
      <c r="A302" s="59">
        <v>17</v>
      </c>
      <c r="B302" s="63">
        <v>1</v>
      </c>
      <c r="C302" s="55" t="s">
        <v>467</v>
      </c>
      <c r="D302" s="55" t="s">
        <v>550</v>
      </c>
      <c r="E302" s="55">
        <v>29</v>
      </c>
      <c r="F302" s="68">
        <v>16922000</v>
      </c>
      <c r="G302" s="55">
        <v>24</v>
      </c>
      <c r="H302" s="68">
        <v>13352000</v>
      </c>
      <c r="I302" s="47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46"/>
    </row>
    <row r="303" spans="1:108" ht="12.75">
      <c r="A303" s="38">
        <v>24</v>
      </c>
      <c r="B303" s="42">
        <v>2</v>
      </c>
      <c r="C303" s="36" t="s">
        <v>470</v>
      </c>
      <c r="D303" s="36" t="s">
        <v>471</v>
      </c>
      <c r="E303" s="36">
        <v>42</v>
      </c>
      <c r="F303" s="37">
        <v>21469000</v>
      </c>
      <c r="G303" s="36">
        <v>17</v>
      </c>
      <c r="H303" s="37">
        <v>10177000</v>
      </c>
      <c r="I303" s="47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46"/>
    </row>
    <row r="304" spans="1:108" ht="13.5" thickBot="1">
      <c r="A304" s="38">
        <v>63</v>
      </c>
      <c r="B304" s="42">
        <v>3</v>
      </c>
      <c r="C304" s="36" t="s">
        <v>479</v>
      </c>
      <c r="D304" s="36" t="s">
        <v>480</v>
      </c>
      <c r="E304" s="36">
        <v>13</v>
      </c>
      <c r="F304" s="37">
        <v>6281000</v>
      </c>
      <c r="G304" s="36">
        <v>8</v>
      </c>
      <c r="H304" s="37">
        <v>1379000</v>
      </c>
      <c r="I304" s="47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46"/>
    </row>
    <row r="305" spans="1:108" ht="12.75">
      <c r="A305" s="64">
        <v>80</v>
      </c>
      <c r="B305" s="63">
        <v>4</v>
      </c>
      <c r="C305" s="36" t="s">
        <v>518</v>
      </c>
      <c r="D305" s="36" t="s">
        <v>519</v>
      </c>
      <c r="E305" s="36">
        <v>8</v>
      </c>
      <c r="F305" s="37">
        <v>3995000</v>
      </c>
      <c r="G305" s="36">
        <v>6</v>
      </c>
      <c r="H305" s="37">
        <v>3488000</v>
      </c>
      <c r="I305" s="47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46"/>
    </row>
    <row r="306" spans="1:108" ht="12.75">
      <c r="A306" s="38">
        <v>91</v>
      </c>
      <c r="B306" s="42">
        <v>5</v>
      </c>
      <c r="C306" s="36" t="s">
        <v>487</v>
      </c>
      <c r="D306" s="36" t="s">
        <v>488</v>
      </c>
      <c r="E306" s="36">
        <v>6</v>
      </c>
      <c r="F306" s="37">
        <v>3165000</v>
      </c>
      <c r="G306" s="36">
        <v>5</v>
      </c>
      <c r="H306" s="37">
        <v>5439000</v>
      </c>
      <c r="I306" s="47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46"/>
    </row>
    <row r="307" spans="1:108" ht="13.5" thickBot="1">
      <c r="A307" s="38">
        <v>139</v>
      </c>
      <c r="B307" s="42">
        <v>6</v>
      </c>
      <c r="C307" s="36" t="s">
        <v>481</v>
      </c>
      <c r="D307" s="36" t="s">
        <v>482</v>
      </c>
      <c r="E307" s="36">
        <v>3</v>
      </c>
      <c r="F307" s="37">
        <v>1163000</v>
      </c>
      <c r="G307" s="36">
        <v>2</v>
      </c>
      <c r="H307" s="37">
        <v>1908000</v>
      </c>
      <c r="I307" s="4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46"/>
    </row>
    <row r="308" spans="1:108" ht="12.75">
      <c r="A308" s="30">
        <v>157</v>
      </c>
      <c r="B308" s="63">
        <v>7</v>
      </c>
      <c r="C308" s="36" t="s">
        <v>485</v>
      </c>
      <c r="D308" s="36" t="s">
        <v>486</v>
      </c>
      <c r="E308" s="36">
        <v>4</v>
      </c>
      <c r="F308" s="37">
        <v>1703000</v>
      </c>
      <c r="G308" s="36">
        <v>2</v>
      </c>
      <c r="H308" s="37">
        <v>651000</v>
      </c>
      <c r="I308" s="47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46"/>
    </row>
    <row r="309" spans="1:108" ht="12.75">
      <c r="A309" s="34">
        <v>176</v>
      </c>
      <c r="B309" s="42">
        <v>8</v>
      </c>
      <c r="C309" s="36" t="s">
        <v>468</v>
      </c>
      <c r="D309" s="36" t="s">
        <v>469</v>
      </c>
      <c r="E309" s="36">
        <v>1</v>
      </c>
      <c r="F309" s="37">
        <v>875000</v>
      </c>
      <c r="G309" s="36">
        <v>1</v>
      </c>
      <c r="H309" s="37">
        <v>968000</v>
      </c>
      <c r="I309" s="47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46"/>
    </row>
    <row r="310" spans="1:108" ht="13.5" thickBot="1">
      <c r="A310" s="38">
        <v>204</v>
      </c>
      <c r="B310" s="42">
        <v>9</v>
      </c>
      <c r="C310" s="36" t="s">
        <v>472</v>
      </c>
      <c r="D310" s="36" t="s">
        <v>539</v>
      </c>
      <c r="E310" s="36">
        <v>3</v>
      </c>
      <c r="F310" s="37">
        <v>1109000</v>
      </c>
      <c r="G310" s="36">
        <v>1</v>
      </c>
      <c r="H310" s="37">
        <v>153000</v>
      </c>
      <c r="I310" s="47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46"/>
    </row>
    <row r="311" spans="1:108" ht="12.75">
      <c r="A311" s="30">
        <v>207</v>
      </c>
      <c r="B311" s="63">
        <v>10</v>
      </c>
      <c r="C311" s="36" t="s">
        <v>477</v>
      </c>
      <c r="D311" s="36" t="s">
        <v>478</v>
      </c>
      <c r="E311" s="36">
        <v>0</v>
      </c>
      <c r="F311" s="45" t="s">
        <v>590</v>
      </c>
      <c r="G311" s="36">
        <v>1</v>
      </c>
      <c r="H311" s="45">
        <v>146000</v>
      </c>
      <c r="I311" s="47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46"/>
    </row>
    <row r="312" spans="1:108" ht="12.75">
      <c r="A312" s="38">
        <v>208</v>
      </c>
      <c r="B312" s="42">
        <v>11</v>
      </c>
      <c r="C312" s="36" t="s">
        <v>483</v>
      </c>
      <c r="D312" s="36" t="s">
        <v>484</v>
      </c>
      <c r="E312" s="36">
        <v>2</v>
      </c>
      <c r="F312" s="37">
        <v>563000</v>
      </c>
      <c r="G312" s="36">
        <v>1</v>
      </c>
      <c r="H312" s="37">
        <v>116000</v>
      </c>
      <c r="I312" s="47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46"/>
    </row>
    <row r="313" spans="1:108" ht="13.5" thickBot="1">
      <c r="A313" s="34" t="s">
        <v>620</v>
      </c>
      <c r="B313" s="43" t="s">
        <v>620</v>
      </c>
      <c r="C313" s="36" t="s">
        <v>473</v>
      </c>
      <c r="D313" s="36" t="s">
        <v>474</v>
      </c>
      <c r="E313" s="36">
        <v>0</v>
      </c>
      <c r="F313" s="45" t="s">
        <v>590</v>
      </c>
      <c r="G313" s="36">
        <v>0</v>
      </c>
      <c r="H313" s="45" t="s">
        <v>590</v>
      </c>
      <c r="I313" s="36" t="s">
        <v>622</v>
      </c>
      <c r="J313" s="36" t="s">
        <v>622</v>
      </c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46"/>
    </row>
    <row r="314" spans="1:108" ht="13.5" thickBot="1">
      <c r="A314" s="70" t="s">
        <v>620</v>
      </c>
      <c r="B314" s="74" t="s">
        <v>620</v>
      </c>
      <c r="C314" s="58" t="s">
        <v>475</v>
      </c>
      <c r="D314" s="58" t="s">
        <v>476</v>
      </c>
      <c r="E314" s="58">
        <v>1</v>
      </c>
      <c r="F314" s="67">
        <v>662000</v>
      </c>
      <c r="G314" s="58">
        <v>0</v>
      </c>
      <c r="H314" s="69" t="s">
        <v>590</v>
      </c>
      <c r="I314" s="36" t="s">
        <v>607</v>
      </c>
      <c r="J314" s="36" t="s">
        <v>621</v>
      </c>
      <c r="K314" s="82"/>
      <c r="L314" s="3"/>
      <c r="M314" s="3"/>
      <c r="N314" s="3"/>
      <c r="O314" s="73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</row>
    <row r="315" spans="1:108" ht="13.5" thickBot="1">
      <c r="A315" s="91" t="s">
        <v>605</v>
      </c>
      <c r="B315" s="91"/>
      <c r="C315" s="91"/>
      <c r="D315" s="91"/>
      <c r="E315" s="6">
        <f>SUM(E302:E314)</f>
        <v>112</v>
      </c>
      <c r="F315" s="71">
        <f>SUM(F302:F314)</f>
        <v>57907000</v>
      </c>
      <c r="G315" s="6">
        <f>SUM(G302:G314)</f>
        <v>68</v>
      </c>
      <c r="H315" s="71">
        <f>SUM(H302:H314)</f>
        <v>37777000</v>
      </c>
      <c r="I315" s="80">
        <f>(G315-E315)/E315</f>
        <v>-0.39285714285714285</v>
      </c>
      <c r="J315" s="81">
        <f>(H315-F315)/F315</f>
        <v>-0.3476263664151139</v>
      </c>
      <c r="K315" s="82"/>
      <c r="L315" s="3"/>
      <c r="M315" s="3"/>
      <c r="N315" s="3"/>
      <c r="O315" s="73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</row>
    <row r="316" spans="1:15" ht="12.75">
      <c r="A316" s="24" t="s">
        <v>494</v>
      </c>
      <c r="B316" s="25"/>
      <c r="C316" s="25" t="s">
        <v>489</v>
      </c>
      <c r="D316" s="7"/>
      <c r="E316" s="26">
        <f>SUM(E23,E45,E71,E124,E176,E214,E243,E264,E300,E315)</f>
        <v>2344</v>
      </c>
      <c r="F316" s="27">
        <f>SUM(F23,F45,F71,F124,F176,F214,F243,F264,F300,F315)</f>
        <v>1357742000</v>
      </c>
      <c r="G316" s="26">
        <f>SUM(G23,G45,G71,G124,G176,G214,G243,G264,G300,G315)</f>
        <v>1893</v>
      </c>
      <c r="H316" s="75">
        <f>SUM(H23,H45,H71,H124,H176,H214,H243,H264,H300,H315)</f>
        <v>1220527000</v>
      </c>
      <c r="I316" s="3"/>
      <c r="J316" s="83"/>
      <c r="K316" s="3"/>
      <c r="L316" s="3"/>
      <c r="M316" s="3"/>
      <c r="N316" s="3"/>
      <c r="O316" s="18"/>
    </row>
    <row r="317" spans="1:15" ht="12.75">
      <c r="A317" s="13" t="s">
        <v>608</v>
      </c>
      <c r="B317" s="14"/>
      <c r="C317" s="14"/>
      <c r="D317" s="14"/>
      <c r="E317" s="15"/>
      <c r="F317" s="15"/>
      <c r="G317" s="15">
        <f>(G316-E316)/E316</f>
        <v>-0.1924061433447099</v>
      </c>
      <c r="H317" s="76">
        <f>(H316-F316)/F316</f>
        <v>-0.10106117362503332</v>
      </c>
      <c r="I317" s="3"/>
      <c r="J317" s="3"/>
      <c r="K317" s="3"/>
      <c r="L317" s="3"/>
      <c r="M317" s="3"/>
      <c r="N317" s="3"/>
      <c r="O317" s="18"/>
    </row>
    <row r="318" spans="8:15" ht="12.75">
      <c r="H318" s="77"/>
      <c r="I318" s="3"/>
      <c r="J318" s="3"/>
      <c r="K318" s="3"/>
      <c r="L318" s="3"/>
      <c r="M318" s="3"/>
      <c r="N318" s="3"/>
      <c r="O318" s="18"/>
    </row>
    <row r="319" spans="1:15" ht="12.75">
      <c r="A319" s="87" t="s">
        <v>609</v>
      </c>
      <c r="B319" s="88"/>
      <c r="C319" s="88"/>
      <c r="D319" s="88"/>
      <c r="E319" s="16"/>
      <c r="F319" s="11">
        <f>(F316/E316)</f>
        <v>579241.4675767918</v>
      </c>
      <c r="H319" s="77">
        <f>H316/G316</f>
        <v>644758.0559957739</v>
      </c>
      <c r="I319" s="3"/>
      <c r="J319" s="3"/>
      <c r="K319" s="3"/>
      <c r="L319" s="3"/>
      <c r="M319" s="3"/>
      <c r="N319" s="3"/>
      <c r="O319" s="18"/>
    </row>
    <row r="320" spans="1:15" ht="13.5" thickBot="1">
      <c r="A320" s="89" t="s">
        <v>619</v>
      </c>
      <c r="B320" s="90"/>
      <c r="C320" s="90"/>
      <c r="D320" s="90"/>
      <c r="E320" s="28"/>
      <c r="F320" s="1"/>
      <c r="G320" s="29"/>
      <c r="H320" s="78">
        <f>(H319-F319)/F319</f>
        <v>0.11310755891332379</v>
      </c>
      <c r="I320" s="3"/>
      <c r="J320" s="3"/>
      <c r="K320" s="3"/>
      <c r="L320" s="3"/>
      <c r="M320" s="3"/>
      <c r="N320" s="3"/>
      <c r="O320" s="18"/>
    </row>
    <row r="321" spans="1:15" ht="12.75">
      <c r="A321" s="5"/>
      <c r="B321" s="2"/>
      <c r="C321" s="2"/>
      <c r="D321" s="2"/>
      <c r="E321" s="2"/>
      <c r="F321" s="19"/>
      <c r="G321" s="2"/>
      <c r="H321" s="19"/>
      <c r="I321" s="82"/>
      <c r="J321" s="3"/>
      <c r="K321" s="3"/>
      <c r="L321" s="3"/>
      <c r="M321" s="3"/>
      <c r="N321" s="3"/>
      <c r="O321" s="18"/>
    </row>
    <row r="322" spans="1:15" ht="12.75">
      <c r="A322" s="17" t="s">
        <v>610</v>
      </c>
      <c r="I322" s="82"/>
      <c r="J322" s="3"/>
      <c r="K322" s="3"/>
      <c r="L322" s="3"/>
      <c r="M322" s="3"/>
      <c r="N322" s="3"/>
      <c r="O322" s="18"/>
    </row>
    <row r="323" spans="1:15" ht="12.75">
      <c r="A323" s="17" t="s">
        <v>611</v>
      </c>
      <c r="I323" s="82"/>
      <c r="J323" s="3"/>
      <c r="K323" s="3"/>
      <c r="L323" s="3"/>
      <c r="M323" s="3"/>
      <c r="N323" s="3"/>
      <c r="O323" s="18"/>
    </row>
    <row r="324" spans="6:14" s="4" customFormat="1" ht="12.75">
      <c r="F324" s="11"/>
      <c r="H324" s="11"/>
      <c r="I324" s="20"/>
      <c r="J324" s="20"/>
      <c r="K324" s="20"/>
      <c r="L324" s="20"/>
      <c r="M324" s="20"/>
      <c r="N324" s="2"/>
    </row>
  </sheetData>
  <sheetProtection/>
  <mergeCells count="22">
    <mergeCell ref="A319:D319"/>
    <mergeCell ref="A320:D320"/>
    <mergeCell ref="A300:D300"/>
    <mergeCell ref="A315:D315"/>
    <mergeCell ref="A265:H265"/>
    <mergeCell ref="A301:H301"/>
    <mergeCell ref="A71:D71"/>
    <mergeCell ref="A124:D124"/>
    <mergeCell ref="A215:H215"/>
    <mergeCell ref="A244:H244"/>
    <mergeCell ref="A243:D243"/>
    <mergeCell ref="A264:D264"/>
    <mergeCell ref="A176:D176"/>
    <mergeCell ref="A214:D214"/>
    <mergeCell ref="A4:H4"/>
    <mergeCell ref="A24:H24"/>
    <mergeCell ref="A46:H46"/>
    <mergeCell ref="A72:H72"/>
    <mergeCell ref="A125:H125"/>
    <mergeCell ref="A177:H177"/>
    <mergeCell ref="A23:D23"/>
    <mergeCell ref="A45:D45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2012&amp;"Arial,Regular"&amp;10
&amp;"Arial,Bold Italic"&amp;9Comparing total for FY12 with FY11 through 12-31-11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Brianne Doura</cp:lastModifiedBy>
  <cp:lastPrinted>2010-01-19T18:22:00Z</cp:lastPrinted>
  <dcterms:created xsi:type="dcterms:W3CDTF">2005-12-22T13:56:09Z</dcterms:created>
  <dcterms:modified xsi:type="dcterms:W3CDTF">2012-01-19T16:19:23Z</dcterms:modified>
  <cp:category/>
  <cp:version/>
  <cp:contentType/>
  <cp:contentStatus/>
</cp:coreProperties>
</file>