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a3e60b45072d5f7/Documents/Hampton/Hampton Roads/"/>
    </mc:Choice>
  </mc:AlternateContent>
  <xr:revisionPtr revIDLastSave="0" documentId="11_8263A717237132CFA9BA9D83A32A5D34281B634E" xr6:coauthVersionLast="47" xr6:coauthVersionMax="47" xr10:uidLastSave="{00000000-0000-0000-0000-000000000000}"/>
  <bookViews>
    <workbookView xWindow="0" yWindow="0" windowWidth="20490" windowHeight="768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F21" i="1"/>
  <c r="F22" i="1"/>
  <c r="B14" i="1"/>
  <c r="F14" i="1"/>
  <c r="B20" i="1"/>
  <c r="F20" i="1"/>
  <c r="B16" i="1"/>
  <c r="F16" i="1"/>
  <c r="B15" i="1"/>
  <c r="F15" i="1"/>
  <c r="B9" i="1"/>
  <c r="F9" i="1"/>
  <c r="B8" i="1"/>
  <c r="F8" i="1"/>
  <c r="B5" i="1"/>
  <c r="F5" i="1"/>
  <c r="F24" i="1"/>
  <c r="F10" i="1"/>
  <c r="B13" i="1"/>
  <c r="F13" i="1"/>
  <c r="F17" i="1"/>
</calcChain>
</file>

<file path=xl/sharedStrings.xml><?xml version="1.0" encoding="utf-8"?>
<sst xmlns="http://schemas.openxmlformats.org/spreadsheetml/2006/main" count="55" uniqueCount="39">
  <si>
    <t>Town of Hampton New York</t>
  </si>
  <si>
    <t>Option 1</t>
  </si>
  <si>
    <t xml:space="preserve">Option 2 </t>
  </si>
  <si>
    <t>Option 3</t>
  </si>
  <si>
    <t>Full Depth Reclaimation (Assume 8-12" Depth)</t>
  </si>
  <si>
    <t>Estimate for Vladyka Woods Road (1.3 miles in length, 20' wide)</t>
  </si>
  <si>
    <t>SY</t>
  </si>
  <si>
    <t>Per SY</t>
  </si>
  <si>
    <t>Grind</t>
  </si>
  <si>
    <t>Calcium</t>
  </si>
  <si>
    <t>Per Gal/SY</t>
  </si>
  <si>
    <t>Total</t>
  </si>
  <si>
    <t xml:space="preserve">Low Bid Gorman Bros. County Bid March 25, 2015, Town to Shape Road and Compact with </t>
  </si>
  <si>
    <t>County Dirt Roller</t>
  </si>
  <si>
    <t>1 Stone</t>
  </si>
  <si>
    <t>Full Depth Reclaimation with Calcium (Assume 8-12" Depth)</t>
  </si>
  <si>
    <t>Ton</t>
  </si>
  <si>
    <t>Low Bid Jointa Galusha when trucking factored in</t>
  </si>
  <si>
    <t>Gal</t>
  </si>
  <si>
    <t>Per Ton</t>
  </si>
  <si>
    <t>Per Gal</t>
  </si>
  <si>
    <t>Liquid Asphalt Paving</t>
  </si>
  <si>
    <t>Low Bid Peckham Industries OGS Quick Quote. Assumes 14 Gal per Ton Stone</t>
  </si>
  <si>
    <t>Liquid Asphalt Chip Seal</t>
  </si>
  <si>
    <t>1 ST Stone for Chip Seal</t>
  </si>
  <si>
    <t>Low Bid Peckham Industries County Bid, assume 15  lbs per SY</t>
  </si>
  <si>
    <t xml:space="preserve">Option 4 </t>
  </si>
  <si>
    <t>6 Top Course</t>
  </si>
  <si>
    <t>Hot Mix Overlay (2" Nomimal Thickness)</t>
  </si>
  <si>
    <t>Tons</t>
  </si>
  <si>
    <t>Mobilization Charge</t>
  </si>
  <si>
    <t>Each</t>
  </si>
  <si>
    <t>Peckham Industries Low Bid April 2, 2015</t>
  </si>
  <si>
    <t>Best Guess</t>
  </si>
  <si>
    <t>Cold Mix Pavement (3" Overlay) with Chip Seal Surfacing</t>
  </si>
  <si>
    <t>Shim</t>
  </si>
  <si>
    <t>Assume 500 Tons per mile</t>
  </si>
  <si>
    <t>Hampton may want to consider oil and Stone surfacing</t>
  </si>
  <si>
    <t>Assume 1 Gal Per SY OGS Pricing Not Available online assume $2.50 per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</si>
</sst>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44" fontId="2" fillId="0" borderId="0" xfId="1" applyFont="1"/>
    <xf numFmtId="164" fontId="0" fillId="0" borderId="0" xfId="1" applyNumberFormat="1" applyFont="1"/>
    <xf numFmtId="2" fontId="0" fillId="0" borderId="0" xfId="0" applyNumberFormat="1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3" workbookViewId="0">
      <selection activeCell="A20" sqref="A20:XFD20"/>
    </sheetView>
  </sheetViews>
  <sheetFormatPr defaultRowHeight="15" x14ac:dyDescent="0.2"/>
  <cols>
    <col min="1" max="1" width="21.65625" customWidth="1"/>
    <col min="4" max="4" width="10.625" style="1" bestFit="1" customWidth="1"/>
    <col min="6" max="6" width="12.5078125" style="1" bestFit="1" customWidth="1"/>
    <col min="8" max="8" width="45.6015625" style="5" customWidth="1"/>
  </cols>
  <sheetData>
    <row r="1" spans="1:8" x14ac:dyDescent="0.2">
      <c r="A1" t="s">
        <v>0</v>
      </c>
    </row>
    <row r="2" spans="1:8" x14ac:dyDescent="0.2">
      <c r="A2" t="s">
        <v>5</v>
      </c>
    </row>
    <row r="4" spans="1:8" x14ac:dyDescent="0.2">
      <c r="A4" t="s">
        <v>1</v>
      </c>
      <c r="B4" t="s">
        <v>4</v>
      </c>
    </row>
    <row r="5" spans="1:8" ht="26.25" customHeight="1" x14ac:dyDescent="0.2">
      <c r="A5" t="s">
        <v>8</v>
      </c>
      <c r="B5">
        <f>1.3*5280*20/9</f>
        <v>15253.333333333334</v>
      </c>
      <c r="C5" t="s">
        <v>6</v>
      </c>
      <c r="D5" s="1">
        <v>0.87</v>
      </c>
      <c r="E5" t="s">
        <v>7</v>
      </c>
      <c r="F5" s="2">
        <f>B5*D5</f>
        <v>13270.4</v>
      </c>
      <c r="H5" s="5" t="s">
        <v>12</v>
      </c>
    </row>
    <row r="6" spans="1:8" ht="26.25" customHeight="1" x14ac:dyDescent="0.2">
      <c r="H6" s="5" t="s">
        <v>13</v>
      </c>
    </row>
    <row r="7" spans="1:8" x14ac:dyDescent="0.2">
      <c r="A7" t="s">
        <v>2</v>
      </c>
      <c r="B7" t="s">
        <v>15</v>
      </c>
    </row>
    <row r="8" spans="1:8" ht="28.5" customHeight="1" x14ac:dyDescent="0.2">
      <c r="A8" t="s">
        <v>8</v>
      </c>
      <c r="B8">
        <f>1.3*5280*20/9</f>
        <v>15253.333333333334</v>
      </c>
      <c r="C8" t="s">
        <v>6</v>
      </c>
      <c r="D8" s="1">
        <v>0.87</v>
      </c>
      <c r="E8" t="s">
        <v>7</v>
      </c>
      <c r="F8" s="1">
        <f>B8*D8</f>
        <v>13270.4</v>
      </c>
      <c r="H8" s="5" t="s">
        <v>12</v>
      </c>
    </row>
    <row r="9" spans="1:8" ht="20.25" customHeight="1" x14ac:dyDescent="0.2">
      <c r="A9" t="s">
        <v>9</v>
      </c>
      <c r="B9">
        <f>1.3*5280*20/9</f>
        <v>15253.333333333334</v>
      </c>
      <c r="C9" t="s">
        <v>6</v>
      </c>
      <c r="D9" s="1">
        <v>0.9</v>
      </c>
      <c r="E9" t="s">
        <v>10</v>
      </c>
      <c r="F9" s="1">
        <f>B9*D9</f>
        <v>13728</v>
      </c>
      <c r="H9" s="5" t="s">
        <v>13</v>
      </c>
    </row>
    <row r="10" spans="1:8" ht="30.75" customHeight="1" x14ac:dyDescent="0.2">
      <c r="D10" s="1" t="s">
        <v>11</v>
      </c>
      <c r="F10" s="2">
        <f>SUM(F8:F9)</f>
        <v>26998.400000000001</v>
      </c>
      <c r="H10" s="5" t="s">
        <v>37</v>
      </c>
    </row>
    <row r="12" spans="1:8" x14ac:dyDescent="0.2">
      <c r="A12" t="s">
        <v>3</v>
      </c>
      <c r="B12" t="s">
        <v>34</v>
      </c>
    </row>
    <row r="13" spans="1:8" ht="31.5" customHeight="1" x14ac:dyDescent="0.2">
      <c r="A13" t="s">
        <v>21</v>
      </c>
      <c r="B13">
        <f>B14*14</f>
        <v>35591.111111111109</v>
      </c>
      <c r="C13" t="s">
        <v>18</v>
      </c>
      <c r="D13" s="3">
        <v>2.3090000000000002</v>
      </c>
      <c r="E13" t="s">
        <v>20</v>
      </c>
      <c r="F13" s="1">
        <f>B13*D13</f>
        <v>82179.875555555554</v>
      </c>
      <c r="H13" s="5" t="s">
        <v>22</v>
      </c>
    </row>
    <row r="14" spans="1:8" ht="21" customHeight="1" x14ac:dyDescent="0.2">
      <c r="A14" t="s">
        <v>14</v>
      </c>
      <c r="B14" s="4">
        <f>1.3*5280*20*0.25/27*2</f>
        <v>2542.2222222222222</v>
      </c>
      <c r="C14" t="s">
        <v>16</v>
      </c>
      <c r="D14" s="1">
        <v>9</v>
      </c>
      <c r="E14" t="s">
        <v>19</v>
      </c>
      <c r="F14" s="1">
        <f>B14*D14</f>
        <v>22880</v>
      </c>
      <c r="H14" s="5" t="s">
        <v>17</v>
      </c>
    </row>
    <row r="15" spans="1:8" ht="30" customHeight="1" x14ac:dyDescent="0.2">
      <c r="A15" t="s">
        <v>23</v>
      </c>
      <c r="B15">
        <f>15253.33*1</f>
        <v>15253.33</v>
      </c>
      <c r="C15" t="s">
        <v>18</v>
      </c>
      <c r="D15" s="1">
        <v>2.5</v>
      </c>
      <c r="E15" t="s">
        <v>20</v>
      </c>
      <c r="F15" s="1">
        <f t="shared" ref="F15:F16" si="0">B15*D15</f>
        <v>38133.324999999997</v>
      </c>
      <c r="H15" s="5" t="s">
        <v>38</v>
      </c>
    </row>
    <row r="16" spans="1:8" ht="31.5" customHeight="1" x14ac:dyDescent="0.2">
      <c r="A16" t="s">
        <v>24</v>
      </c>
      <c r="B16">
        <f>15253.33*15/2000</f>
        <v>114.39997500000001</v>
      </c>
      <c r="C16" t="s">
        <v>16</v>
      </c>
      <c r="D16" s="1">
        <v>10.9</v>
      </c>
      <c r="E16" t="s">
        <v>19</v>
      </c>
      <c r="F16" s="1">
        <f t="shared" si="0"/>
        <v>1246.9597275000001</v>
      </c>
      <c r="H16" s="5" t="s">
        <v>25</v>
      </c>
    </row>
    <row r="17" spans="1:8" x14ac:dyDescent="0.2">
      <c r="D17" s="1" t="s">
        <v>11</v>
      </c>
      <c r="F17" s="2">
        <f>SUM(F13:F16)</f>
        <v>144440.16028305556</v>
      </c>
    </row>
    <row r="19" spans="1:8" x14ac:dyDescent="0.2">
      <c r="A19" t="s">
        <v>26</v>
      </c>
      <c r="B19" t="s">
        <v>28</v>
      </c>
    </row>
    <row r="20" spans="1:8" ht="22.5" customHeight="1" x14ac:dyDescent="0.2">
      <c r="A20" t="s">
        <v>27</v>
      </c>
      <c r="B20">
        <f>15253*2*115/2000</f>
        <v>1754.095</v>
      </c>
      <c r="C20" t="s">
        <v>29</v>
      </c>
      <c r="D20" s="1">
        <v>78.75</v>
      </c>
      <c r="E20" t="s">
        <v>19</v>
      </c>
      <c r="F20" s="1">
        <f>B20*D20</f>
        <v>138134.98125000001</v>
      </c>
      <c r="H20" s="5" t="s">
        <v>32</v>
      </c>
    </row>
    <row r="21" spans="1:8" ht="22.5" customHeight="1" x14ac:dyDescent="0.2">
      <c r="A21" t="s">
        <v>35</v>
      </c>
      <c r="B21">
        <f>1.3*500</f>
        <v>650</v>
      </c>
      <c r="C21" t="s">
        <v>29</v>
      </c>
      <c r="D21" s="1">
        <v>78.75</v>
      </c>
      <c r="E21" t="s">
        <v>19</v>
      </c>
      <c r="F21" s="1">
        <f>B21*D21</f>
        <v>51187.5</v>
      </c>
      <c r="H21" s="5" t="s">
        <v>36</v>
      </c>
    </row>
    <row r="22" spans="1:8" x14ac:dyDescent="0.2">
      <c r="A22" t="s">
        <v>30</v>
      </c>
      <c r="B22">
        <v>1</v>
      </c>
      <c r="C22" t="s">
        <v>31</v>
      </c>
      <c r="D22" s="1">
        <v>2000</v>
      </c>
      <c r="E22" t="s">
        <v>31</v>
      </c>
      <c r="F22" s="1">
        <f>B22*D22</f>
        <v>2000</v>
      </c>
      <c r="H22" s="5" t="s">
        <v>33</v>
      </c>
    </row>
    <row r="24" spans="1:8" x14ac:dyDescent="0.2">
      <c r="D24" s="1" t="s">
        <v>11</v>
      </c>
      <c r="F24" s="2">
        <f>SUM(F20:F23)</f>
        <v>191322.48125000001</v>
      </c>
    </row>
  </sheetData>
  <printOptions gridLines="1"/>
  <pageMargins left="0.2" right="0.2" top="0.2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Haskins</dc:creator>
  <cp:lastModifiedBy>Dave O'Brien</cp:lastModifiedBy>
  <cp:lastPrinted>2016-07-17T16:58:02Z</cp:lastPrinted>
  <dcterms:created xsi:type="dcterms:W3CDTF">2015-07-31T11:29:31Z</dcterms:created>
  <dcterms:modified xsi:type="dcterms:W3CDTF">2016-07-17T16:59:13Z</dcterms:modified>
</cp:coreProperties>
</file>