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esa.henson\OneDrive - KDE - Staff\Documents\RODEO\"/>
    </mc:Choice>
  </mc:AlternateContent>
  <bookViews>
    <workbookView xWindow="0" yWindow="0" windowWidth="23040" windowHeight="9192"/>
  </bookViews>
  <sheets>
    <sheet name="KJHR" sheetId="12" r:id="rId1"/>
  </sheets>
  <definedNames>
    <definedName name="_xlnm.Print_Area" localSheetId="0">KJHR!$A$5:$AE$101</definedName>
  </definedNames>
  <calcPr calcId="162913"/>
</workbook>
</file>

<file path=xl/calcChain.xml><?xml version="1.0" encoding="utf-8"?>
<calcChain xmlns="http://schemas.openxmlformats.org/spreadsheetml/2006/main">
  <c r="J118" i="12" l="1"/>
  <c r="AC88" i="12" l="1"/>
  <c r="AC89" i="12"/>
  <c r="AC33" i="12"/>
  <c r="AC34" i="12"/>
  <c r="AC35" i="12"/>
  <c r="AC36" i="12"/>
  <c r="AC37" i="12"/>
  <c r="AC38" i="12"/>
  <c r="AC39" i="12"/>
  <c r="AC40" i="12"/>
  <c r="AC41" i="12"/>
  <c r="AC11" i="12"/>
  <c r="AC12" i="12"/>
  <c r="AC13" i="12"/>
  <c r="AC14" i="12"/>
  <c r="AC15" i="12"/>
  <c r="AC16" i="12"/>
  <c r="AC17" i="12"/>
  <c r="AC18" i="12"/>
  <c r="AC19" i="12"/>
  <c r="AC20" i="12"/>
  <c r="K114" i="12" l="1"/>
  <c r="AC66" i="12"/>
  <c r="AC65" i="12"/>
  <c r="E114" i="12"/>
  <c r="H136" i="12" l="1"/>
  <c r="H135" i="12"/>
  <c r="H134" i="12"/>
  <c r="AC110" i="12"/>
  <c r="AC109" i="12"/>
  <c r="AC108" i="12"/>
  <c r="AC107" i="12"/>
  <c r="AC106" i="12"/>
  <c r="AC105" i="12"/>
  <c r="AC97" i="12"/>
  <c r="AC96" i="12"/>
  <c r="AC99" i="12"/>
  <c r="AC98" i="12"/>
  <c r="AC95" i="12"/>
  <c r="AC94" i="12"/>
  <c r="AC79" i="12"/>
  <c r="AC78" i="12"/>
  <c r="AC77" i="12"/>
  <c r="AC76" i="12"/>
  <c r="AC75" i="12"/>
  <c r="AC74" i="12"/>
  <c r="AC73" i="12"/>
  <c r="AC72" i="12"/>
  <c r="AC71" i="12"/>
  <c r="AC70" i="12"/>
  <c r="AC69" i="12"/>
  <c r="AC68" i="12"/>
  <c r="AC67" i="12"/>
  <c r="AC58" i="12"/>
  <c r="AC57" i="12"/>
  <c r="AC56" i="12"/>
  <c r="AC55" i="12"/>
  <c r="AC54" i="12"/>
  <c r="AC53" i="12"/>
  <c r="AC52" i="12"/>
  <c r="AC51" i="12"/>
  <c r="AC50" i="12"/>
  <c r="AC26" i="12"/>
  <c r="AC25" i="12"/>
  <c r="AC24" i="12"/>
  <c r="AC8" i="12"/>
  <c r="G120" i="12"/>
  <c r="L130" i="12" l="1"/>
  <c r="L129" i="12"/>
  <c r="L128" i="12"/>
  <c r="K130" i="12"/>
  <c r="K129" i="12"/>
  <c r="K128" i="12"/>
  <c r="J129" i="12"/>
  <c r="J128" i="12"/>
  <c r="H130" i="12"/>
  <c r="H129" i="12"/>
  <c r="H128" i="12"/>
  <c r="G129" i="12"/>
  <c r="G128" i="12"/>
  <c r="E129" i="12"/>
  <c r="E128" i="12"/>
  <c r="E127" i="12"/>
  <c r="D130" i="12"/>
  <c r="D129" i="12"/>
  <c r="D128" i="12"/>
  <c r="H115" i="12"/>
  <c r="AC83" i="12"/>
  <c r="I127" i="12" s="1"/>
  <c r="M130" i="12" l="1"/>
  <c r="M127" i="12"/>
  <c r="M128" i="12"/>
  <c r="M129" i="12"/>
  <c r="J122" i="12"/>
  <c r="I118" i="12"/>
  <c r="I117" i="12"/>
  <c r="H121" i="12"/>
  <c r="H120" i="12"/>
  <c r="H116" i="12"/>
  <c r="H122" i="12"/>
  <c r="H118" i="12"/>
  <c r="H114" i="12"/>
  <c r="H119" i="12"/>
  <c r="H117" i="12"/>
  <c r="G121" i="12"/>
  <c r="G115" i="12"/>
  <c r="G119" i="12"/>
  <c r="G116" i="12"/>
  <c r="G114" i="12"/>
  <c r="G122" i="12"/>
  <c r="G118" i="12"/>
  <c r="G117" i="12"/>
  <c r="J117" i="12" l="1"/>
  <c r="AE109" i="12"/>
  <c r="AE107" i="12"/>
  <c r="AE105" i="12"/>
  <c r="E118" i="12"/>
  <c r="E117" i="12"/>
  <c r="E122" i="12"/>
  <c r="E115" i="12"/>
  <c r="K115" i="12" s="1"/>
  <c r="E116" i="12"/>
  <c r="K116" i="12" s="1"/>
  <c r="E120" i="12"/>
  <c r="E121" i="12"/>
  <c r="E119" i="12"/>
  <c r="D118" i="12"/>
  <c r="K118" i="12" s="1"/>
  <c r="D119" i="12"/>
  <c r="D117" i="12"/>
  <c r="D122" i="12"/>
  <c r="D121" i="12"/>
  <c r="D120" i="12"/>
  <c r="K120" i="12" s="1"/>
  <c r="K117" i="12" l="1"/>
  <c r="K119" i="12"/>
  <c r="K121" i="12"/>
  <c r="K122" i="12"/>
  <c r="AE94" i="12"/>
  <c r="AE98" i="12"/>
  <c r="AE96" i="12"/>
  <c r="AC29" i="12" l="1"/>
  <c r="AC4" i="12"/>
  <c r="AC3" i="12"/>
</calcChain>
</file>

<file path=xl/sharedStrings.xml><?xml version="1.0" encoding="utf-8"?>
<sst xmlns="http://schemas.openxmlformats.org/spreadsheetml/2006/main" count="545" uniqueCount="81">
  <si>
    <t>FIRST</t>
  </si>
  <si>
    <t>LAST</t>
  </si>
  <si>
    <t>KODA</t>
  </si>
  <si>
    <t>SMITH</t>
  </si>
  <si>
    <t>GARY</t>
  </si>
  <si>
    <t>MCCONNELL</t>
  </si>
  <si>
    <t>TOTAL POINTS</t>
  </si>
  <si>
    <t>BREAKAWAY</t>
  </si>
  <si>
    <t>BARREL RACING</t>
  </si>
  <si>
    <t>GOAT TYING</t>
  </si>
  <si>
    <t>BAREBACK</t>
  </si>
  <si>
    <t>PLACE</t>
  </si>
  <si>
    <t>1ST GO TIME</t>
  </si>
  <si>
    <t>1ST GO POINTS</t>
  </si>
  <si>
    <t>2ND GO TIME</t>
  </si>
  <si>
    <t>2ND GO POINTS</t>
  </si>
  <si>
    <t xml:space="preserve">POLE BENDING </t>
  </si>
  <si>
    <t>BULLS</t>
  </si>
  <si>
    <t>BR</t>
  </si>
  <si>
    <t>PB</t>
  </si>
  <si>
    <t>BA</t>
  </si>
  <si>
    <t>TR</t>
  </si>
  <si>
    <t>GT</t>
  </si>
  <si>
    <t>COWGIRL ALL-AROUND</t>
  </si>
  <si>
    <t>COWBOY ALL-AROUND</t>
  </si>
  <si>
    <t>TD</t>
  </si>
  <si>
    <t>TEAM ROPING TEAM</t>
  </si>
  <si>
    <t>RR</t>
  </si>
  <si>
    <t>CD</t>
  </si>
  <si>
    <t>RIBBON ROPING</t>
  </si>
  <si>
    <t>Burchett</t>
  </si>
  <si>
    <t>Carter</t>
  </si>
  <si>
    <t>Hailey</t>
  </si>
  <si>
    <t>Lanesville</t>
  </si>
  <si>
    <t>Henderson</t>
  </si>
  <si>
    <t>Total POINTS</t>
  </si>
  <si>
    <t>Lucas</t>
  </si>
  <si>
    <t>Peterson</t>
  </si>
  <si>
    <t>Caden</t>
  </si>
  <si>
    <t>Talip</t>
  </si>
  <si>
    <t>GIRLS</t>
  </si>
  <si>
    <t>BOYS</t>
  </si>
  <si>
    <t>McCann</t>
  </si>
  <si>
    <t>Madi</t>
  </si>
  <si>
    <t>McFarland</t>
  </si>
  <si>
    <t>Addey</t>
  </si>
  <si>
    <t>Lawson</t>
  </si>
  <si>
    <t>Savannah</t>
  </si>
  <si>
    <t>Jaycee</t>
  </si>
  <si>
    <t>Pendley</t>
  </si>
  <si>
    <t xml:space="preserve">Eva </t>
  </si>
  <si>
    <t>Elliot</t>
  </si>
  <si>
    <t>Alexis</t>
  </si>
  <si>
    <t>Laughlin</t>
  </si>
  <si>
    <t>CHUTE DOGGING</t>
  </si>
  <si>
    <t>Luke</t>
  </si>
  <si>
    <t>Eva</t>
  </si>
  <si>
    <t>Trevor</t>
  </si>
  <si>
    <t>Thomas</t>
  </si>
  <si>
    <t>Syklar</t>
  </si>
  <si>
    <t>Newton</t>
  </si>
  <si>
    <t>Sydney</t>
  </si>
  <si>
    <t>Skylar</t>
  </si>
  <si>
    <t>Greenville</t>
  </si>
  <si>
    <t>SADDLE STEER</t>
  </si>
  <si>
    <t>CALF ROPING</t>
  </si>
  <si>
    <t>Light Rifle</t>
  </si>
  <si>
    <t>Madi McFarland</t>
  </si>
  <si>
    <t>Luke Carter</t>
  </si>
  <si>
    <t>Nate Gay</t>
  </si>
  <si>
    <t>Liberty</t>
  </si>
  <si>
    <t xml:space="preserve">Caden </t>
  </si>
  <si>
    <t>Scottsville 1</t>
  </si>
  <si>
    <t>Elliott</t>
  </si>
  <si>
    <t>Scottsville1</t>
  </si>
  <si>
    <t xml:space="preserve"> </t>
  </si>
  <si>
    <t>BK</t>
  </si>
  <si>
    <t>SS</t>
  </si>
  <si>
    <t>Scottsville 2</t>
  </si>
  <si>
    <t>Total</t>
  </si>
  <si>
    <t>Forfeit pts due to Tie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</si>
</sst>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/>
    <xf numFmtId="16" fontId="3" fillId="0" borderId="1" xfId="0" applyNumberFormat="1" applyFont="1" applyBorder="1" applyAlignment="1">
      <alignment horizontal="center"/>
    </xf>
    <xf numFmtId="0" fontId="2" fillId="0" borderId="4" xfId="0" applyFont="1" applyBorder="1"/>
    <xf numFmtId="41" fontId="3" fillId="0" borderId="1" xfId="0" applyNumberFormat="1" applyFont="1" applyBorder="1" applyAlignment="1">
      <alignment horizontal="center"/>
    </xf>
    <xf numFmtId="0" fontId="2" fillId="0" borderId="4" xfId="0" applyFont="1" applyFill="1" applyBorder="1"/>
    <xf numFmtId="2" fontId="2" fillId="0" borderId="1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 applyAlignment="1"/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Border="1" applyAlignment="1"/>
    <xf numFmtId="0" fontId="2" fillId="0" borderId="17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7" xfId="0" applyFont="1" applyBorder="1" applyAlignment="1"/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4" xfId="0" applyFont="1" applyFill="1" applyBorder="1"/>
    <xf numFmtId="0" fontId="0" fillId="0" borderId="8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3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Fill="1" applyBorder="1"/>
    <xf numFmtId="0" fontId="2" fillId="0" borderId="22" xfId="0" applyFont="1" applyBorder="1" applyAlignment="1"/>
    <xf numFmtId="0" fontId="2" fillId="0" borderId="21" xfId="0" applyFont="1" applyFill="1" applyBorder="1"/>
    <xf numFmtId="0" fontId="2" fillId="0" borderId="23" xfId="0" applyFont="1" applyBorder="1" applyAlignment="1"/>
    <xf numFmtId="0" fontId="2" fillId="0" borderId="23" xfId="0" applyFont="1" applyFill="1" applyBorder="1" applyAlignment="1"/>
    <xf numFmtId="0" fontId="2" fillId="0" borderId="23" xfId="0" applyFont="1" applyFill="1" applyBorder="1"/>
    <xf numFmtId="0" fontId="2" fillId="0" borderId="22" xfId="0" applyFont="1" applyBorder="1"/>
    <xf numFmtId="0" fontId="0" fillId="0" borderId="22" xfId="0" applyFont="1" applyBorder="1" applyAlignment="1"/>
    <xf numFmtId="0" fontId="2" fillId="0" borderId="21" xfId="0" applyFont="1" applyBorder="1" applyAlignment="1"/>
    <xf numFmtId="0" fontId="0" fillId="0" borderId="23" xfId="0" applyFont="1" applyBorder="1" applyAlignment="1"/>
    <xf numFmtId="0" fontId="2" fillId="0" borderId="24" xfId="0" applyFont="1" applyFill="1" applyBorder="1"/>
    <xf numFmtId="0" fontId="2" fillId="0" borderId="21" xfId="0" applyFont="1" applyBorder="1"/>
    <xf numFmtId="0" fontId="0" fillId="0" borderId="23" xfId="0" applyFont="1" applyFill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8" xfId="0" applyFont="1" applyBorder="1" applyAlignment="1"/>
    <xf numFmtId="0" fontId="0" fillId="0" borderId="27" xfId="0" applyFont="1" applyFill="1" applyBorder="1" applyAlignment="1"/>
    <xf numFmtId="0" fontId="0" fillId="0" borderId="28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6" xfId="0" applyFont="1" applyBorder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8"/>
  <sheetViews>
    <sheetView tabSelected="1" topLeftCell="A111" zoomScale="79" zoomScaleNormal="79" workbookViewId="0">
      <pane xSplit="3" topLeftCell="D1" activePane="topRight" state="frozen"/>
      <selection activeCell="A23" sqref="A23"/>
      <selection pane="topRight" activeCell="R121" sqref="R121"/>
    </sheetView>
  </sheetViews>
  <sheetFormatPr defaultColWidth="9.109375" defaultRowHeight="14.4" x14ac:dyDescent="0.3"/>
  <cols>
    <col min="1" max="1" width="5.5546875" style="1" customWidth="1"/>
    <col min="2" max="2" width="13.5546875" style="1" customWidth="1"/>
    <col min="3" max="3" width="13.44140625" style="1" bestFit="1" customWidth="1"/>
    <col min="4" max="5" width="7.5546875" style="1" customWidth="1"/>
    <col min="6" max="6" width="7.5546875" style="4" hidden="1" customWidth="1"/>
    <col min="7" max="28" width="7.5546875" style="1" customWidth="1"/>
    <col min="29" max="29" width="9" style="1" customWidth="1"/>
    <col min="30" max="30" width="7.109375" style="5" customWidth="1"/>
    <col min="31" max="31" width="10.6640625" style="1" bestFit="1" customWidth="1"/>
    <col min="32" max="32" width="21.109375" style="1" customWidth="1"/>
    <col min="33" max="33" width="13.6640625" style="1" customWidth="1"/>
    <col min="34" max="16384" width="9.109375" style="1"/>
  </cols>
  <sheetData>
    <row r="1" spans="1:32" hidden="1" x14ac:dyDescent="0.3">
      <c r="B1" s="122" t="s">
        <v>10</v>
      </c>
      <c r="C1" s="122"/>
      <c r="D1" s="2"/>
      <c r="E1" s="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2" s="6" customFormat="1" ht="28.8" hidden="1" x14ac:dyDescent="0.3">
      <c r="B2" s="7" t="s">
        <v>0</v>
      </c>
      <c r="C2" s="8" t="s">
        <v>1</v>
      </c>
      <c r="D2" s="9" t="s">
        <v>12</v>
      </c>
      <c r="E2" s="10" t="s">
        <v>13</v>
      </c>
      <c r="F2" s="11"/>
      <c r="G2" s="9" t="s">
        <v>14</v>
      </c>
      <c r="H2" s="10" t="s">
        <v>15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2" t="s">
        <v>6</v>
      </c>
      <c r="AD2" s="13" t="s">
        <v>11</v>
      </c>
    </row>
    <row r="3" spans="1:32" hidden="1" x14ac:dyDescent="0.3">
      <c r="A3" s="14">
        <v>1</v>
      </c>
      <c r="B3" s="15" t="s">
        <v>4</v>
      </c>
      <c r="C3" s="16" t="s">
        <v>5</v>
      </c>
      <c r="D3" s="17"/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9" t="e">
        <f>SUM(#REF!+#REF!)</f>
        <v>#REF!</v>
      </c>
      <c r="AD3" s="20"/>
    </row>
    <row r="4" spans="1:32" hidden="1" x14ac:dyDescent="0.3">
      <c r="A4" s="14">
        <v>1</v>
      </c>
      <c r="B4" s="15" t="s">
        <v>4</v>
      </c>
      <c r="C4" s="16" t="s">
        <v>5</v>
      </c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9" t="e">
        <f>SUM(#REF!+#REF!)</f>
        <v>#REF!</v>
      </c>
      <c r="AD4" s="20"/>
    </row>
    <row r="5" spans="1:32" x14ac:dyDescent="0.3">
      <c r="D5" s="1">
        <v>10</v>
      </c>
    </row>
    <row r="6" spans="1:32" x14ac:dyDescent="0.3">
      <c r="B6" s="122" t="s">
        <v>7</v>
      </c>
      <c r="C6" s="122"/>
      <c r="D6" s="120" t="s">
        <v>33</v>
      </c>
      <c r="E6" s="120"/>
      <c r="F6" s="120"/>
      <c r="G6" s="120"/>
      <c r="H6" s="120"/>
      <c r="I6" s="121" t="s">
        <v>34</v>
      </c>
      <c r="J6" s="121"/>
      <c r="K6" s="121"/>
      <c r="L6" s="121"/>
      <c r="M6" s="115" t="s">
        <v>63</v>
      </c>
      <c r="N6" s="116"/>
      <c r="O6" s="116"/>
      <c r="P6" s="116"/>
      <c r="Q6" s="117" t="s">
        <v>70</v>
      </c>
      <c r="R6" s="117"/>
      <c r="S6" s="117"/>
      <c r="T6" s="117"/>
      <c r="U6" s="118" t="s">
        <v>74</v>
      </c>
      <c r="V6" s="119"/>
      <c r="W6" s="119"/>
      <c r="X6" s="119"/>
      <c r="Y6" s="131" t="s">
        <v>78</v>
      </c>
      <c r="Z6" s="132"/>
      <c r="AA6" s="132"/>
      <c r="AB6" s="132"/>
    </row>
    <row r="7" spans="1:32" s="6" customFormat="1" ht="28.8" x14ac:dyDescent="0.3">
      <c r="B7" s="7" t="s">
        <v>0</v>
      </c>
      <c r="C7" s="8" t="s">
        <v>1</v>
      </c>
      <c r="D7" s="9" t="s">
        <v>12</v>
      </c>
      <c r="E7" s="10" t="s">
        <v>13</v>
      </c>
      <c r="F7" s="11"/>
      <c r="G7" s="9" t="s">
        <v>14</v>
      </c>
      <c r="H7" s="10" t="s">
        <v>15</v>
      </c>
      <c r="I7" s="9" t="s">
        <v>12</v>
      </c>
      <c r="J7" s="10" t="s">
        <v>13</v>
      </c>
      <c r="K7" s="9" t="s">
        <v>14</v>
      </c>
      <c r="L7" s="10" t="s">
        <v>15</v>
      </c>
      <c r="M7" s="9" t="s">
        <v>12</v>
      </c>
      <c r="N7" s="10" t="s">
        <v>13</v>
      </c>
      <c r="O7" s="9" t="s">
        <v>14</v>
      </c>
      <c r="P7" s="10" t="s">
        <v>15</v>
      </c>
      <c r="Q7" s="9" t="s">
        <v>12</v>
      </c>
      <c r="R7" s="10" t="s">
        <v>13</v>
      </c>
      <c r="S7" s="9" t="s">
        <v>14</v>
      </c>
      <c r="T7" s="10" t="s">
        <v>15</v>
      </c>
      <c r="U7" s="9" t="s">
        <v>12</v>
      </c>
      <c r="V7" s="10" t="s">
        <v>13</v>
      </c>
      <c r="W7" s="9" t="s">
        <v>14</v>
      </c>
      <c r="X7" s="10" t="s">
        <v>15</v>
      </c>
      <c r="Y7" s="9" t="s">
        <v>12</v>
      </c>
      <c r="Z7" s="10" t="s">
        <v>13</v>
      </c>
      <c r="AA7" s="9" t="s">
        <v>14</v>
      </c>
      <c r="AB7" s="10" t="s">
        <v>15</v>
      </c>
      <c r="AC7" s="12" t="s">
        <v>35</v>
      </c>
      <c r="AD7" s="13" t="s">
        <v>11</v>
      </c>
    </row>
    <row r="8" spans="1:32" x14ac:dyDescent="0.3">
      <c r="A8" s="14"/>
      <c r="B8" s="124" t="s">
        <v>41</v>
      </c>
      <c r="C8" s="125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9">
        <f>E8+H8+J8+L8+N8+P8+R8+T8+V8+X8</f>
        <v>0</v>
      </c>
      <c r="AD8" s="20"/>
      <c r="AE8" s="21"/>
      <c r="AF8" s="21"/>
    </row>
    <row r="9" spans="1:32" x14ac:dyDescent="0.3">
      <c r="A9" s="14">
        <v>1</v>
      </c>
      <c r="B9" s="17" t="s">
        <v>36</v>
      </c>
      <c r="C9" s="17" t="s">
        <v>37</v>
      </c>
      <c r="D9" s="17">
        <v>0</v>
      </c>
      <c r="E9" s="17">
        <v>0</v>
      </c>
      <c r="F9" s="18"/>
      <c r="G9" s="17">
        <v>5.4039999999999999</v>
      </c>
      <c r="H9" s="17">
        <v>10</v>
      </c>
      <c r="I9" s="17">
        <v>0</v>
      </c>
      <c r="J9" s="17"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9">
        <v>0</v>
      </c>
      <c r="AD9" s="20"/>
      <c r="AE9" s="134" t="s">
        <v>80</v>
      </c>
      <c r="AF9" s="133"/>
    </row>
    <row r="10" spans="1:32" x14ac:dyDescent="0.3">
      <c r="A10" s="14">
        <v>2</v>
      </c>
      <c r="B10" s="17" t="s">
        <v>38</v>
      </c>
      <c r="C10" s="17" t="s">
        <v>39</v>
      </c>
      <c r="D10" s="17">
        <v>23.643999999999998</v>
      </c>
      <c r="E10" s="17">
        <v>10</v>
      </c>
      <c r="F10" s="18"/>
      <c r="G10" s="17">
        <v>0</v>
      </c>
      <c r="H10" s="17">
        <v>0</v>
      </c>
      <c r="I10" s="17">
        <v>0</v>
      </c>
      <c r="J10" s="17"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9">
        <v>0</v>
      </c>
      <c r="AD10" s="20"/>
      <c r="AE10" s="134" t="s">
        <v>80</v>
      </c>
      <c r="AF10" s="133"/>
    </row>
    <row r="11" spans="1:32" x14ac:dyDescent="0.3">
      <c r="A11" s="14">
        <v>3</v>
      </c>
      <c r="B11" s="17" t="s">
        <v>57</v>
      </c>
      <c r="C11" s="17" t="s">
        <v>58</v>
      </c>
      <c r="D11" s="17"/>
      <c r="E11" s="17"/>
      <c r="F11" s="18"/>
      <c r="G11" s="17"/>
      <c r="H11" s="17"/>
      <c r="I11" s="17">
        <v>0</v>
      </c>
      <c r="J11" s="17">
        <v>0</v>
      </c>
      <c r="K11" s="17">
        <v>99999</v>
      </c>
      <c r="L11" s="17"/>
      <c r="M11" s="17">
        <v>99999</v>
      </c>
      <c r="N11" s="17"/>
      <c r="O11" s="17">
        <v>99999</v>
      </c>
      <c r="P11" s="17"/>
      <c r="Q11" s="17">
        <v>999999</v>
      </c>
      <c r="R11" s="17"/>
      <c r="S11" s="17">
        <v>7.51</v>
      </c>
      <c r="T11" s="17">
        <v>10</v>
      </c>
      <c r="U11" s="17">
        <v>4.47</v>
      </c>
      <c r="V11" s="17">
        <v>10</v>
      </c>
      <c r="W11" s="17">
        <v>13.23</v>
      </c>
      <c r="X11" s="17">
        <v>10</v>
      </c>
      <c r="Y11" s="17">
        <v>3.62</v>
      </c>
      <c r="Z11" s="17">
        <v>10</v>
      </c>
      <c r="AA11" s="17">
        <v>15.99</v>
      </c>
      <c r="AB11" s="17">
        <v>10</v>
      </c>
      <c r="AC11" s="19">
        <f t="shared" ref="AC10:AC20" si="0">E11+H11+J11+L11+N11+P11+R11+T11+V11+X11+Z11+AB11</f>
        <v>50</v>
      </c>
      <c r="AD11" s="20"/>
      <c r="AE11" s="21"/>
      <c r="AF11" s="21"/>
    </row>
    <row r="12" spans="1:32" x14ac:dyDescent="0.3">
      <c r="A12" s="14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9">
        <f t="shared" si="0"/>
        <v>0</v>
      </c>
      <c r="AD12" s="20"/>
      <c r="AE12" s="21"/>
      <c r="AF12" s="21"/>
    </row>
    <row r="13" spans="1:32" x14ac:dyDescent="0.3">
      <c r="A13" s="14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9">
        <f t="shared" si="0"/>
        <v>0</v>
      </c>
      <c r="AD13" s="20"/>
      <c r="AE13" s="21"/>
      <c r="AF13" s="21"/>
    </row>
    <row r="14" spans="1:32" x14ac:dyDescent="0.3">
      <c r="A14" s="14"/>
      <c r="B14" s="124" t="s">
        <v>40</v>
      </c>
      <c r="C14" s="125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9">
        <f t="shared" si="0"/>
        <v>0</v>
      </c>
      <c r="AD14" s="20"/>
      <c r="AE14" s="21"/>
      <c r="AF14" s="21"/>
    </row>
    <row r="15" spans="1:32" x14ac:dyDescent="0.3">
      <c r="A15" s="14">
        <v>1</v>
      </c>
      <c r="B15" s="17" t="s">
        <v>32</v>
      </c>
      <c r="C15" s="17" t="s">
        <v>42</v>
      </c>
      <c r="D15" s="17">
        <v>43.914999999999999</v>
      </c>
      <c r="E15" s="17">
        <v>9</v>
      </c>
      <c r="F15" s="18"/>
      <c r="G15" s="17">
        <v>53.826999999999998</v>
      </c>
      <c r="H15" s="17">
        <v>9</v>
      </c>
      <c r="I15" s="17">
        <v>13.74</v>
      </c>
      <c r="J15" s="17">
        <v>10</v>
      </c>
      <c r="K15" s="17">
        <v>99999</v>
      </c>
      <c r="L15" s="17"/>
      <c r="M15" s="17"/>
      <c r="N15" s="17"/>
      <c r="O15" s="17">
        <v>5.84</v>
      </c>
      <c r="P15" s="17">
        <v>9</v>
      </c>
      <c r="Q15" s="17">
        <v>99999</v>
      </c>
      <c r="R15" s="17"/>
      <c r="S15" s="17">
        <v>14.49</v>
      </c>
      <c r="T15" s="17">
        <v>7</v>
      </c>
      <c r="U15" s="17">
        <v>999999</v>
      </c>
      <c r="V15" s="17"/>
      <c r="W15" s="17">
        <v>9999</v>
      </c>
      <c r="X15" s="17"/>
      <c r="Y15" s="17">
        <v>9999</v>
      </c>
      <c r="Z15" s="17"/>
      <c r="AA15" s="17">
        <v>9999</v>
      </c>
      <c r="AB15" s="17"/>
      <c r="AC15" s="19">
        <f t="shared" si="0"/>
        <v>44</v>
      </c>
      <c r="AD15" s="20"/>
      <c r="AE15" s="21"/>
      <c r="AF15" s="21"/>
    </row>
    <row r="16" spans="1:32" x14ac:dyDescent="0.3">
      <c r="A16" s="14">
        <v>2</v>
      </c>
      <c r="B16" s="17" t="s">
        <v>43</v>
      </c>
      <c r="C16" s="17" t="s">
        <v>44</v>
      </c>
      <c r="D16" s="17">
        <v>0</v>
      </c>
      <c r="E16" s="17">
        <v>0</v>
      </c>
      <c r="F16" s="18"/>
      <c r="G16" s="17">
        <v>0</v>
      </c>
      <c r="H16" s="17">
        <v>0</v>
      </c>
      <c r="I16" s="17">
        <v>0</v>
      </c>
      <c r="J16" s="17">
        <v>0</v>
      </c>
      <c r="K16" s="17">
        <v>99999</v>
      </c>
      <c r="L16" s="17"/>
      <c r="M16" s="17"/>
      <c r="N16" s="17"/>
      <c r="O16" s="17">
        <v>9999</v>
      </c>
      <c r="P16" s="17"/>
      <c r="Q16" s="17">
        <v>999999</v>
      </c>
      <c r="R16" s="17"/>
      <c r="S16" s="17">
        <v>12.52</v>
      </c>
      <c r="T16" s="17">
        <v>8</v>
      </c>
      <c r="U16" s="17">
        <v>99999</v>
      </c>
      <c r="V16" s="17"/>
      <c r="W16" s="17">
        <v>99999</v>
      </c>
      <c r="X16" s="17"/>
      <c r="Y16" s="17">
        <v>99999</v>
      </c>
      <c r="Z16" s="17"/>
      <c r="AA16" s="17">
        <v>9999</v>
      </c>
      <c r="AB16" s="17"/>
      <c r="AC16" s="19">
        <f t="shared" si="0"/>
        <v>8</v>
      </c>
      <c r="AD16" s="20"/>
      <c r="AE16" s="21"/>
      <c r="AF16" s="21"/>
    </row>
    <row r="17" spans="1:32" x14ac:dyDescent="0.3">
      <c r="A17" s="14">
        <v>3</v>
      </c>
      <c r="B17" s="17" t="s">
        <v>45</v>
      </c>
      <c r="C17" s="17" t="s">
        <v>46</v>
      </c>
      <c r="D17" s="17">
        <v>28.742000000000001</v>
      </c>
      <c r="E17" s="17">
        <v>10</v>
      </c>
      <c r="F17" s="18"/>
      <c r="G17" s="17">
        <v>4.2619999999999996</v>
      </c>
      <c r="H17" s="17">
        <v>10</v>
      </c>
      <c r="I17" s="17">
        <v>0</v>
      </c>
      <c r="J17" s="17">
        <v>0</v>
      </c>
      <c r="K17" s="17">
        <v>99999</v>
      </c>
      <c r="L17" s="17"/>
      <c r="M17" s="17">
        <v>3.99</v>
      </c>
      <c r="N17" s="17">
        <v>10</v>
      </c>
      <c r="O17" s="17">
        <v>4.87</v>
      </c>
      <c r="P17" s="17">
        <v>10</v>
      </c>
      <c r="Q17" s="17">
        <v>3.95</v>
      </c>
      <c r="R17" s="17">
        <v>10</v>
      </c>
      <c r="S17" s="17">
        <v>99999</v>
      </c>
      <c r="T17" s="17"/>
      <c r="U17" s="17">
        <v>13.75</v>
      </c>
      <c r="V17" s="17">
        <v>10</v>
      </c>
      <c r="W17" s="17">
        <v>9999</v>
      </c>
      <c r="X17" s="17"/>
      <c r="Y17" s="17">
        <v>15.44</v>
      </c>
      <c r="Z17" s="17">
        <v>10</v>
      </c>
      <c r="AA17" s="17">
        <v>3.71</v>
      </c>
      <c r="AB17" s="17">
        <v>10</v>
      </c>
      <c r="AC17" s="19">
        <f t="shared" si="0"/>
        <v>80</v>
      </c>
      <c r="AD17" s="20"/>
      <c r="AE17" s="21"/>
      <c r="AF17" s="21"/>
    </row>
    <row r="18" spans="1:32" x14ac:dyDescent="0.3">
      <c r="A18" s="14">
        <v>4</v>
      </c>
      <c r="B18" s="59" t="s">
        <v>48</v>
      </c>
      <c r="C18" s="59" t="s">
        <v>49</v>
      </c>
      <c r="D18" s="17"/>
      <c r="E18" s="17"/>
      <c r="F18" s="18"/>
      <c r="G18" s="17"/>
      <c r="H18" s="17"/>
      <c r="I18" s="17"/>
      <c r="J18" s="17"/>
      <c r="K18" s="17">
        <v>99999</v>
      </c>
      <c r="L18" s="17"/>
      <c r="M18" s="17">
        <v>4.93</v>
      </c>
      <c r="N18" s="17">
        <v>9</v>
      </c>
      <c r="O18" s="17">
        <v>9999</v>
      </c>
      <c r="P18" s="17"/>
      <c r="Q18" s="17">
        <v>99999</v>
      </c>
      <c r="R18" s="17"/>
      <c r="S18" s="17">
        <v>99999</v>
      </c>
      <c r="T18" s="17"/>
      <c r="U18" s="17">
        <v>99999</v>
      </c>
      <c r="V18" s="17"/>
      <c r="W18" s="17">
        <v>99999</v>
      </c>
      <c r="X18" s="17"/>
      <c r="Y18" s="17">
        <v>99999</v>
      </c>
      <c r="Z18" s="17"/>
      <c r="AA18" s="17">
        <v>99999</v>
      </c>
      <c r="AB18" s="17"/>
      <c r="AC18" s="19">
        <f t="shared" si="0"/>
        <v>9</v>
      </c>
      <c r="AD18" s="20"/>
      <c r="AE18" s="21"/>
      <c r="AF18" s="21"/>
    </row>
    <row r="19" spans="1:32" x14ac:dyDescent="0.3">
      <c r="A19" s="14">
        <v>5</v>
      </c>
      <c r="B19" s="59" t="s">
        <v>61</v>
      </c>
      <c r="C19" s="59" t="s">
        <v>60</v>
      </c>
      <c r="D19" s="17"/>
      <c r="E19" s="17"/>
      <c r="F19" s="18"/>
      <c r="G19" s="17"/>
      <c r="H19" s="17"/>
      <c r="I19" s="17"/>
      <c r="J19" s="17"/>
      <c r="K19" s="17">
        <v>99999</v>
      </c>
      <c r="L19" s="17"/>
      <c r="M19" s="17">
        <v>99999</v>
      </c>
      <c r="N19" s="17"/>
      <c r="O19" s="17">
        <v>9999</v>
      </c>
      <c r="P19" s="17"/>
      <c r="Q19" s="17">
        <v>999999</v>
      </c>
      <c r="R19" s="17"/>
      <c r="S19" s="17">
        <v>4.84</v>
      </c>
      <c r="T19" s="17">
        <v>10</v>
      </c>
      <c r="U19" s="17">
        <v>999999</v>
      </c>
      <c r="V19" s="17"/>
      <c r="W19" s="59">
        <v>4.8</v>
      </c>
      <c r="X19" s="17">
        <v>10</v>
      </c>
      <c r="Y19" s="17">
        <v>99999</v>
      </c>
      <c r="Z19" s="17"/>
      <c r="AA19" s="59">
        <v>99999</v>
      </c>
      <c r="AB19" s="17"/>
      <c r="AC19" s="19">
        <f t="shared" si="0"/>
        <v>20</v>
      </c>
      <c r="AD19" s="20"/>
      <c r="AE19" s="21"/>
      <c r="AF19" s="21"/>
    </row>
    <row r="20" spans="1:32" x14ac:dyDescent="0.3">
      <c r="A20" s="14">
        <v>6</v>
      </c>
      <c r="B20" s="59" t="s">
        <v>62</v>
      </c>
      <c r="C20" s="59" t="s">
        <v>60</v>
      </c>
      <c r="D20" s="17"/>
      <c r="E20" s="17"/>
      <c r="F20" s="18"/>
      <c r="G20" s="17"/>
      <c r="H20" s="17"/>
      <c r="I20" s="17"/>
      <c r="J20" s="17"/>
      <c r="K20" s="17">
        <v>999999</v>
      </c>
      <c r="L20" s="17"/>
      <c r="M20" s="17">
        <v>9999</v>
      </c>
      <c r="N20" s="17"/>
      <c r="O20" s="17">
        <v>999</v>
      </c>
      <c r="P20" s="17"/>
      <c r="Q20" s="17">
        <v>9.92</v>
      </c>
      <c r="R20" s="17">
        <v>9</v>
      </c>
      <c r="S20" s="17">
        <v>8.6199999999999992</v>
      </c>
      <c r="T20" s="17">
        <v>9</v>
      </c>
      <c r="U20" s="17">
        <v>999999</v>
      </c>
      <c r="V20" s="17"/>
      <c r="W20" s="17">
        <v>5.31</v>
      </c>
      <c r="X20" s="17">
        <v>9</v>
      </c>
      <c r="Y20" s="17">
        <v>99999</v>
      </c>
      <c r="Z20" s="17"/>
      <c r="AA20" s="17">
        <v>99999</v>
      </c>
      <c r="AB20" s="17"/>
      <c r="AC20" s="19">
        <f t="shared" si="0"/>
        <v>27</v>
      </c>
      <c r="AD20" s="20"/>
      <c r="AE20" s="21"/>
      <c r="AF20" s="21"/>
    </row>
    <row r="22" spans="1:32" x14ac:dyDescent="0.3">
      <c r="B22" s="122" t="s">
        <v>54</v>
      </c>
      <c r="C22" s="122"/>
      <c r="D22" s="120" t="s">
        <v>33</v>
      </c>
      <c r="E22" s="120"/>
      <c r="F22" s="120"/>
      <c r="G22" s="120"/>
      <c r="H22" s="120"/>
      <c r="I22" s="121" t="s">
        <v>34</v>
      </c>
      <c r="J22" s="121"/>
      <c r="K22" s="121"/>
      <c r="L22" s="121"/>
      <c r="M22" s="115" t="s">
        <v>63</v>
      </c>
      <c r="N22" s="116"/>
      <c r="O22" s="116"/>
      <c r="P22" s="116"/>
      <c r="Q22" s="117" t="s">
        <v>70</v>
      </c>
      <c r="R22" s="117"/>
      <c r="S22" s="117"/>
      <c r="T22" s="117"/>
      <c r="U22" s="118" t="s">
        <v>72</v>
      </c>
      <c r="V22" s="119"/>
      <c r="W22" s="119"/>
      <c r="X22" s="119"/>
      <c r="Y22" s="131" t="s">
        <v>78</v>
      </c>
      <c r="Z22" s="132"/>
      <c r="AA22" s="132"/>
      <c r="AB22" s="132"/>
    </row>
    <row r="23" spans="1:32" s="6" customFormat="1" ht="28.8" x14ac:dyDescent="0.3">
      <c r="B23" s="7" t="s">
        <v>0</v>
      </c>
      <c r="C23" s="8" t="s">
        <v>1</v>
      </c>
      <c r="D23" s="9" t="s">
        <v>12</v>
      </c>
      <c r="E23" s="10" t="s">
        <v>13</v>
      </c>
      <c r="F23" s="11"/>
      <c r="G23" s="9" t="s">
        <v>14</v>
      </c>
      <c r="H23" s="10" t="s">
        <v>15</v>
      </c>
      <c r="I23" s="9" t="s">
        <v>12</v>
      </c>
      <c r="J23" s="10" t="s">
        <v>13</v>
      </c>
      <c r="K23" s="9" t="s">
        <v>14</v>
      </c>
      <c r="L23" s="10" t="s">
        <v>15</v>
      </c>
      <c r="M23" s="9" t="s">
        <v>12</v>
      </c>
      <c r="N23" s="10" t="s">
        <v>13</v>
      </c>
      <c r="O23" s="9" t="s">
        <v>14</v>
      </c>
      <c r="P23" s="10" t="s">
        <v>15</v>
      </c>
      <c r="Q23" s="9" t="s">
        <v>12</v>
      </c>
      <c r="R23" s="10" t="s">
        <v>13</v>
      </c>
      <c r="S23" s="9" t="s">
        <v>14</v>
      </c>
      <c r="T23" s="10" t="s">
        <v>15</v>
      </c>
      <c r="U23" s="9" t="s">
        <v>12</v>
      </c>
      <c r="V23" s="10" t="s">
        <v>13</v>
      </c>
      <c r="W23" s="9" t="s">
        <v>14</v>
      </c>
      <c r="X23" s="10" t="s">
        <v>15</v>
      </c>
      <c r="Y23" s="9" t="s">
        <v>12</v>
      </c>
      <c r="Z23" s="10" t="s">
        <v>13</v>
      </c>
      <c r="AA23" s="9" t="s">
        <v>14</v>
      </c>
      <c r="AB23" s="10" t="s">
        <v>15</v>
      </c>
      <c r="AC23" s="12" t="s">
        <v>6</v>
      </c>
      <c r="AD23" s="13" t="s">
        <v>11</v>
      </c>
      <c r="AE23" s="22"/>
      <c r="AF23" s="23"/>
    </row>
    <row r="24" spans="1:32" x14ac:dyDescent="0.3">
      <c r="A24" s="24">
        <v>1</v>
      </c>
      <c r="B24" s="25" t="s">
        <v>55</v>
      </c>
      <c r="C24" s="25" t="s">
        <v>31</v>
      </c>
      <c r="D24" s="17">
        <v>18.861999999999998</v>
      </c>
      <c r="E24" s="17">
        <v>10</v>
      </c>
      <c r="F24" s="18"/>
      <c r="G24" s="17">
        <v>13.278</v>
      </c>
      <c r="H24" s="17">
        <v>10</v>
      </c>
      <c r="I24" s="17">
        <v>26.66</v>
      </c>
      <c r="J24" s="17">
        <v>10</v>
      </c>
      <c r="K24" s="17">
        <v>10.49</v>
      </c>
      <c r="L24" s="17">
        <v>10</v>
      </c>
      <c r="M24" s="17">
        <v>3.74</v>
      </c>
      <c r="N24" s="17">
        <v>10</v>
      </c>
      <c r="O24" s="17">
        <v>15</v>
      </c>
      <c r="P24" s="17">
        <v>9</v>
      </c>
      <c r="Q24" s="17">
        <v>21.66</v>
      </c>
      <c r="R24" s="17">
        <v>9</v>
      </c>
      <c r="S24" s="17">
        <v>24.48</v>
      </c>
      <c r="T24" s="17">
        <v>10</v>
      </c>
      <c r="U24" s="17">
        <v>5.1100000000000003</v>
      </c>
      <c r="V24" s="17">
        <v>10</v>
      </c>
      <c r="W24" s="17">
        <v>8.8800000000000008</v>
      </c>
      <c r="X24" s="17">
        <v>10</v>
      </c>
      <c r="Y24" s="17">
        <v>16.510000000000002</v>
      </c>
      <c r="Z24" s="17">
        <v>10</v>
      </c>
      <c r="AA24" s="17">
        <v>9999</v>
      </c>
      <c r="AB24" s="17"/>
      <c r="AC24" s="19">
        <f t="shared" ref="AC24:AC26" si="1">E24+H24+J24+L24+N24+P24+R24+T24+V24+X24+Z24+AB24</f>
        <v>108</v>
      </c>
      <c r="AD24" s="20"/>
      <c r="AE24" s="25"/>
      <c r="AF24" s="25"/>
    </row>
    <row r="25" spans="1:32" x14ac:dyDescent="0.3">
      <c r="A25" s="24">
        <v>2</v>
      </c>
      <c r="B25" s="25" t="s">
        <v>36</v>
      </c>
      <c r="C25" s="25" t="s">
        <v>37</v>
      </c>
      <c r="D25" s="17">
        <v>0</v>
      </c>
      <c r="E25" s="17">
        <v>0</v>
      </c>
      <c r="F25" s="18"/>
      <c r="G25" s="17">
        <v>0</v>
      </c>
      <c r="H25" s="17">
        <v>0</v>
      </c>
      <c r="I25" s="17">
        <v>0</v>
      </c>
      <c r="J25" s="17">
        <v>0</v>
      </c>
      <c r="K25" s="17"/>
      <c r="L25" s="17"/>
      <c r="M25" s="17">
        <v>9999</v>
      </c>
      <c r="N25" s="17"/>
      <c r="O25" s="17">
        <v>3.28</v>
      </c>
      <c r="P25" s="17">
        <v>10</v>
      </c>
      <c r="Q25" s="17">
        <v>6.24</v>
      </c>
      <c r="R25" s="17">
        <v>10</v>
      </c>
      <c r="S25" s="17">
        <v>99999</v>
      </c>
      <c r="T25" s="17"/>
      <c r="U25" s="17"/>
      <c r="V25" s="17"/>
      <c r="W25" s="17">
        <v>99999</v>
      </c>
      <c r="X25" s="17"/>
      <c r="Y25" s="17">
        <v>9999</v>
      </c>
      <c r="Z25" s="17"/>
      <c r="AA25" s="17">
        <v>9999</v>
      </c>
      <c r="AB25" s="17"/>
      <c r="AC25" s="19">
        <f t="shared" si="1"/>
        <v>20</v>
      </c>
      <c r="AD25" s="20"/>
      <c r="AE25" s="25"/>
      <c r="AF25" s="25"/>
    </row>
    <row r="26" spans="1:32" x14ac:dyDescent="0.3">
      <c r="A26" s="24">
        <v>3</v>
      </c>
      <c r="B26" s="61" t="s">
        <v>71</v>
      </c>
      <c r="C26" s="61" t="s">
        <v>39</v>
      </c>
      <c r="D26" s="17"/>
      <c r="E26" s="17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99999</v>
      </c>
      <c r="R26" s="17"/>
      <c r="S26" s="17">
        <v>99999</v>
      </c>
      <c r="T26" s="17"/>
      <c r="U26" s="17"/>
      <c r="V26" s="17"/>
      <c r="W26" s="17">
        <v>99999</v>
      </c>
      <c r="X26" s="17"/>
      <c r="Y26" s="17">
        <v>9999</v>
      </c>
      <c r="Z26" s="17"/>
      <c r="AA26" s="17">
        <v>9999</v>
      </c>
      <c r="AB26" s="17"/>
      <c r="AC26" s="19">
        <f t="shared" si="1"/>
        <v>0</v>
      </c>
      <c r="AD26" s="20"/>
      <c r="AE26" s="25"/>
      <c r="AF26" s="25"/>
    </row>
    <row r="27" spans="1:32" x14ac:dyDescent="0.3">
      <c r="A27" s="24"/>
      <c r="B27" s="25"/>
      <c r="C27" s="25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65" t="s">
        <v>75</v>
      </c>
      <c r="AD27" s="20"/>
      <c r="AE27" s="25"/>
      <c r="AF27" s="25"/>
    </row>
    <row r="28" spans="1:32" x14ac:dyDescent="0.3">
      <c r="A28" s="24"/>
      <c r="B28" s="25"/>
      <c r="C28" s="25"/>
      <c r="D28" s="17"/>
      <c r="E28" s="17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65" t="s">
        <v>75</v>
      </c>
      <c r="AD28" s="20"/>
      <c r="AE28" s="25"/>
      <c r="AF28" s="25"/>
    </row>
    <row r="29" spans="1:32" ht="15" hidden="1" customHeight="1" x14ac:dyDescent="0.3">
      <c r="A29" s="14">
        <v>3</v>
      </c>
      <c r="B29" s="15" t="s">
        <v>2</v>
      </c>
      <c r="C29" s="16" t="s">
        <v>3</v>
      </c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 t="e">
        <f>SUM(#REF!+#REF!)</f>
        <v>#REF!</v>
      </c>
      <c r="AD29" s="20"/>
    </row>
    <row r="30" spans="1:32" x14ac:dyDescent="0.3">
      <c r="A30" s="14"/>
      <c r="B30" s="21"/>
      <c r="C30" s="21"/>
      <c r="D30" s="21"/>
      <c r="E30" s="21"/>
      <c r="F30" s="26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7"/>
      <c r="AD30" s="28"/>
    </row>
    <row r="31" spans="1:32" x14ac:dyDescent="0.3">
      <c r="B31" s="122" t="s">
        <v>16</v>
      </c>
      <c r="C31" s="122"/>
      <c r="D31" s="120" t="s">
        <v>33</v>
      </c>
      <c r="E31" s="120"/>
      <c r="F31" s="120"/>
      <c r="G31" s="120"/>
      <c r="H31" s="120"/>
      <c r="I31" s="121" t="s">
        <v>34</v>
      </c>
      <c r="J31" s="121"/>
      <c r="K31" s="121"/>
      <c r="L31" s="121"/>
      <c r="M31" s="115" t="s">
        <v>63</v>
      </c>
      <c r="N31" s="116"/>
      <c r="O31" s="116"/>
      <c r="P31" s="116"/>
      <c r="Q31" s="117" t="s">
        <v>70</v>
      </c>
      <c r="R31" s="117"/>
      <c r="S31" s="117"/>
      <c r="T31" s="117"/>
      <c r="U31" s="118" t="s">
        <v>72</v>
      </c>
      <c r="V31" s="119"/>
      <c r="W31" s="119"/>
      <c r="X31" s="119"/>
      <c r="Y31" s="131" t="s">
        <v>78</v>
      </c>
      <c r="Z31" s="132"/>
      <c r="AA31" s="132"/>
      <c r="AB31" s="132"/>
    </row>
    <row r="32" spans="1:32" s="6" customFormat="1" ht="28.8" x14ac:dyDescent="0.3">
      <c r="B32" s="7" t="s">
        <v>0</v>
      </c>
      <c r="C32" s="8" t="s">
        <v>1</v>
      </c>
      <c r="D32" s="9" t="s">
        <v>12</v>
      </c>
      <c r="E32" s="10" t="s">
        <v>13</v>
      </c>
      <c r="F32" s="11"/>
      <c r="G32" s="9" t="s">
        <v>14</v>
      </c>
      <c r="H32" s="10" t="s">
        <v>15</v>
      </c>
      <c r="I32" s="9" t="s">
        <v>12</v>
      </c>
      <c r="J32" s="10" t="s">
        <v>13</v>
      </c>
      <c r="K32" s="9" t="s">
        <v>14</v>
      </c>
      <c r="L32" s="10" t="s">
        <v>15</v>
      </c>
      <c r="M32" s="9" t="s">
        <v>12</v>
      </c>
      <c r="N32" s="10" t="s">
        <v>13</v>
      </c>
      <c r="O32" s="9" t="s">
        <v>14</v>
      </c>
      <c r="P32" s="10" t="s">
        <v>15</v>
      </c>
      <c r="Q32" s="9" t="s">
        <v>12</v>
      </c>
      <c r="R32" s="10" t="s">
        <v>13</v>
      </c>
      <c r="S32" s="9" t="s">
        <v>14</v>
      </c>
      <c r="T32" s="10" t="s">
        <v>15</v>
      </c>
      <c r="U32" s="9" t="s">
        <v>12</v>
      </c>
      <c r="V32" s="10" t="s">
        <v>13</v>
      </c>
      <c r="W32" s="9" t="s">
        <v>14</v>
      </c>
      <c r="X32" s="10" t="s">
        <v>15</v>
      </c>
      <c r="Y32" s="9" t="s">
        <v>12</v>
      </c>
      <c r="Z32" s="10" t="s">
        <v>13</v>
      </c>
      <c r="AA32" s="9" t="s">
        <v>14</v>
      </c>
      <c r="AB32" s="10" t="s">
        <v>15</v>
      </c>
      <c r="AC32" s="12" t="s">
        <v>6</v>
      </c>
      <c r="AD32" s="13" t="s">
        <v>11</v>
      </c>
      <c r="AE32" s="22"/>
      <c r="AF32" s="23"/>
    </row>
    <row r="33" spans="1:32" x14ac:dyDescent="0.3">
      <c r="A33" s="24">
        <v>1</v>
      </c>
      <c r="B33" s="29" t="s">
        <v>43</v>
      </c>
      <c r="C33" s="29" t="s">
        <v>44</v>
      </c>
      <c r="D33" s="17">
        <v>0</v>
      </c>
      <c r="E33" s="17">
        <v>0</v>
      </c>
      <c r="F33" s="18"/>
      <c r="G33" s="17">
        <v>29.715</v>
      </c>
      <c r="H33" s="17">
        <v>7</v>
      </c>
      <c r="I33" s="17">
        <v>36.872</v>
      </c>
      <c r="J33" s="17">
        <v>5</v>
      </c>
      <c r="K33" s="17">
        <v>99999</v>
      </c>
      <c r="L33" s="17"/>
      <c r="M33" s="17">
        <v>30.593</v>
      </c>
      <c r="N33" s="17">
        <v>5</v>
      </c>
      <c r="O33" s="17">
        <v>35.383000000000003</v>
      </c>
      <c r="P33" s="17">
        <v>4</v>
      </c>
      <c r="Q33" s="17">
        <v>24.337</v>
      </c>
      <c r="R33" s="17">
        <v>7</v>
      </c>
      <c r="S33" s="17">
        <v>25.036000000000001</v>
      </c>
      <c r="T33" s="17">
        <v>6</v>
      </c>
      <c r="U33" s="17">
        <v>24.399000000000001</v>
      </c>
      <c r="V33" s="17">
        <v>7</v>
      </c>
      <c r="W33" s="17">
        <v>99999</v>
      </c>
      <c r="X33" s="17"/>
      <c r="Y33" s="108">
        <v>24.905000000000001</v>
      </c>
      <c r="Z33" s="108">
        <v>7</v>
      </c>
      <c r="AA33" s="108">
        <v>24.533000000000001</v>
      </c>
      <c r="AB33" s="108">
        <v>7</v>
      </c>
      <c r="AC33" s="109">
        <f t="shared" ref="AC33:AC41" si="2">E33+H33+J33+L33+N33+P33+R33+T33+V33+X33+Z33+AB33</f>
        <v>55</v>
      </c>
      <c r="AD33" s="20"/>
      <c r="AE33" s="29"/>
      <c r="AF33" s="29"/>
    </row>
    <row r="34" spans="1:32" x14ac:dyDescent="0.3">
      <c r="A34" s="24">
        <v>2</v>
      </c>
      <c r="B34" s="29" t="s">
        <v>32</v>
      </c>
      <c r="C34" s="29" t="s">
        <v>42</v>
      </c>
      <c r="D34" s="17">
        <v>24.204999999999998</v>
      </c>
      <c r="E34" s="17">
        <v>9</v>
      </c>
      <c r="F34" s="18"/>
      <c r="G34" s="17">
        <v>29.489000000000001</v>
      </c>
      <c r="H34" s="17">
        <v>8</v>
      </c>
      <c r="I34" s="17">
        <v>34.872999999999998</v>
      </c>
      <c r="J34" s="17">
        <v>6</v>
      </c>
      <c r="K34" s="17">
        <v>24.864999999999998</v>
      </c>
      <c r="L34" s="17">
        <v>7</v>
      </c>
      <c r="M34" s="17">
        <v>30.198</v>
      </c>
      <c r="N34" s="17">
        <v>6</v>
      </c>
      <c r="O34" s="17">
        <v>25.373000000000001</v>
      </c>
      <c r="P34" s="17">
        <v>9</v>
      </c>
      <c r="Q34" s="17">
        <v>24.550999999999998</v>
      </c>
      <c r="R34" s="17">
        <v>6</v>
      </c>
      <c r="S34" s="17">
        <v>24.004000000000001</v>
      </c>
      <c r="T34" s="17">
        <v>7</v>
      </c>
      <c r="U34" s="17">
        <v>24.920999999999999</v>
      </c>
      <c r="V34" s="17">
        <v>6</v>
      </c>
      <c r="W34" s="17">
        <v>24.69</v>
      </c>
      <c r="X34" s="17">
        <v>8</v>
      </c>
      <c r="Y34" s="108">
        <v>23.823</v>
      </c>
      <c r="Z34" s="108">
        <v>8</v>
      </c>
      <c r="AA34" s="108">
        <v>24.446000000000002</v>
      </c>
      <c r="AB34" s="108">
        <v>8</v>
      </c>
      <c r="AC34" s="109">
        <f t="shared" si="2"/>
        <v>88</v>
      </c>
      <c r="AD34" s="30"/>
      <c r="AE34" s="29"/>
      <c r="AF34" s="29"/>
    </row>
    <row r="35" spans="1:32" x14ac:dyDescent="0.3">
      <c r="A35" s="24">
        <v>3</v>
      </c>
      <c r="B35" s="29" t="s">
        <v>45</v>
      </c>
      <c r="C35" s="29" t="s">
        <v>46</v>
      </c>
      <c r="D35" s="17">
        <v>0</v>
      </c>
      <c r="E35" s="17">
        <v>0</v>
      </c>
      <c r="F35" s="18"/>
      <c r="G35" s="17">
        <v>27.536000000000001</v>
      </c>
      <c r="H35" s="17">
        <v>9</v>
      </c>
      <c r="I35" s="17"/>
      <c r="J35" s="17"/>
      <c r="K35" s="17">
        <v>99999</v>
      </c>
      <c r="L35" s="17"/>
      <c r="M35" s="17">
        <v>23.183</v>
      </c>
      <c r="N35" s="17">
        <v>8</v>
      </c>
      <c r="O35" s="17">
        <v>33.558</v>
      </c>
      <c r="P35" s="17">
        <v>5</v>
      </c>
      <c r="Q35" s="17">
        <v>26.045999999999999</v>
      </c>
      <c r="R35" s="17">
        <v>5</v>
      </c>
      <c r="S35" s="17">
        <v>33.374000000000002</v>
      </c>
      <c r="T35" s="17">
        <v>4</v>
      </c>
      <c r="U35" s="17">
        <v>27.274999999999999</v>
      </c>
      <c r="V35" s="17">
        <v>3</v>
      </c>
      <c r="W35" s="17">
        <v>25.143999999999998</v>
      </c>
      <c r="X35" s="17">
        <v>7</v>
      </c>
      <c r="Y35" s="108">
        <v>28.681000000000001</v>
      </c>
      <c r="Z35" s="108">
        <v>3</v>
      </c>
      <c r="AA35" s="108">
        <v>28.295000000000002</v>
      </c>
      <c r="AB35" s="108">
        <v>5</v>
      </c>
      <c r="AC35" s="109">
        <f t="shared" si="2"/>
        <v>49</v>
      </c>
      <c r="AD35" s="20"/>
      <c r="AE35" s="29"/>
      <c r="AF35" s="29"/>
    </row>
    <row r="36" spans="1:32" x14ac:dyDescent="0.3">
      <c r="A36" s="24">
        <v>4</v>
      </c>
      <c r="B36" s="31" t="s">
        <v>48</v>
      </c>
      <c r="C36" s="31" t="s">
        <v>49</v>
      </c>
      <c r="D36" s="17">
        <v>22.876999999999999</v>
      </c>
      <c r="E36" s="17">
        <v>10</v>
      </c>
      <c r="F36" s="18"/>
      <c r="G36" s="17">
        <v>0</v>
      </c>
      <c r="H36" s="17">
        <v>0</v>
      </c>
      <c r="I36" s="17"/>
      <c r="J36" s="17"/>
      <c r="K36" s="17">
        <v>32.322000000000003</v>
      </c>
      <c r="L36" s="17">
        <v>4</v>
      </c>
      <c r="M36" s="17">
        <v>22.358000000000001</v>
      </c>
      <c r="N36" s="17">
        <v>9</v>
      </c>
      <c r="O36" s="17">
        <v>27.024000000000001</v>
      </c>
      <c r="P36" s="17">
        <v>8</v>
      </c>
      <c r="Q36" s="17">
        <v>32.334000000000003</v>
      </c>
      <c r="R36" s="17">
        <v>4</v>
      </c>
      <c r="S36" s="17">
        <v>22.637</v>
      </c>
      <c r="T36" s="17">
        <v>8</v>
      </c>
      <c r="U36" s="17">
        <v>22.236999999999998</v>
      </c>
      <c r="V36" s="17">
        <v>9</v>
      </c>
      <c r="W36" s="17">
        <v>21.789000000000001</v>
      </c>
      <c r="X36" s="17">
        <v>9</v>
      </c>
      <c r="Y36" s="108">
        <v>99999</v>
      </c>
      <c r="Z36" s="108"/>
      <c r="AA36" s="108">
        <v>99999</v>
      </c>
      <c r="AB36" s="108"/>
      <c r="AC36" s="109">
        <f t="shared" si="2"/>
        <v>61</v>
      </c>
      <c r="AD36" s="32"/>
      <c r="AE36" s="31"/>
      <c r="AF36" s="31"/>
    </row>
    <row r="37" spans="1:32" x14ac:dyDescent="0.3">
      <c r="A37" s="24">
        <v>5</v>
      </c>
      <c r="B37" s="31" t="s">
        <v>50</v>
      </c>
      <c r="C37" s="31" t="s">
        <v>51</v>
      </c>
      <c r="D37" s="17">
        <v>38.238999999999997</v>
      </c>
      <c r="E37" s="17">
        <v>7</v>
      </c>
      <c r="F37" s="18"/>
      <c r="G37" s="17">
        <v>24.913</v>
      </c>
      <c r="H37" s="17">
        <v>10</v>
      </c>
      <c r="I37" s="17"/>
      <c r="J37" s="17"/>
      <c r="K37" s="17">
        <v>22.696000000000002</v>
      </c>
      <c r="L37" s="17">
        <v>8</v>
      </c>
      <c r="M37" s="17">
        <v>32.645000000000003</v>
      </c>
      <c r="N37" s="17">
        <v>3</v>
      </c>
      <c r="O37" s="17">
        <v>9999</v>
      </c>
      <c r="P37" s="17"/>
      <c r="Q37" s="17">
        <v>99999</v>
      </c>
      <c r="R37" s="17"/>
      <c r="S37" s="17">
        <v>99999</v>
      </c>
      <c r="T37" s="17"/>
      <c r="U37" s="17">
        <v>29.510999999999999</v>
      </c>
      <c r="V37" s="17">
        <v>2</v>
      </c>
      <c r="W37" s="17">
        <v>9999</v>
      </c>
      <c r="X37" s="17"/>
      <c r="Y37" s="108">
        <v>25.597999999999999</v>
      </c>
      <c r="Z37" s="108">
        <v>6</v>
      </c>
      <c r="AA37" s="108">
        <v>22.875</v>
      </c>
      <c r="AB37" s="108">
        <v>9</v>
      </c>
      <c r="AC37" s="109">
        <f t="shared" si="2"/>
        <v>45</v>
      </c>
      <c r="AD37" s="20"/>
      <c r="AE37" s="31"/>
      <c r="AF37" s="31"/>
    </row>
    <row r="38" spans="1:32" x14ac:dyDescent="0.3">
      <c r="A38" s="24">
        <v>6</v>
      </c>
      <c r="B38" s="31" t="s">
        <v>52</v>
      </c>
      <c r="C38" s="31" t="s">
        <v>53</v>
      </c>
      <c r="D38" s="17">
        <v>30.19</v>
      </c>
      <c r="E38" s="17">
        <v>8</v>
      </c>
      <c r="F38" s="18"/>
      <c r="G38" s="17">
        <v>30.216000000000001</v>
      </c>
      <c r="H38" s="17">
        <v>6</v>
      </c>
      <c r="I38" s="17">
        <v>31.335999999999999</v>
      </c>
      <c r="J38" s="17">
        <v>7</v>
      </c>
      <c r="K38" s="17">
        <v>30.373999999999999</v>
      </c>
      <c r="L38" s="17">
        <v>5</v>
      </c>
      <c r="M38" s="17">
        <v>30.841999999999999</v>
      </c>
      <c r="N38" s="17">
        <v>4</v>
      </c>
      <c r="O38" s="17">
        <v>99999</v>
      </c>
      <c r="P38" s="17"/>
      <c r="Q38" s="17">
        <v>99999</v>
      </c>
      <c r="R38" s="17"/>
      <c r="S38" s="17">
        <v>32.954000000000001</v>
      </c>
      <c r="T38" s="17">
        <v>5</v>
      </c>
      <c r="U38" s="17">
        <v>25.99</v>
      </c>
      <c r="V38" s="17">
        <v>5</v>
      </c>
      <c r="W38" s="17">
        <v>25.718</v>
      </c>
      <c r="X38" s="17">
        <v>6</v>
      </c>
      <c r="Y38" s="108">
        <v>28.675999999999998</v>
      </c>
      <c r="Z38" s="108">
        <v>4</v>
      </c>
      <c r="AA38" s="108">
        <v>29.093</v>
      </c>
      <c r="AB38" s="108">
        <v>4</v>
      </c>
      <c r="AC38" s="109">
        <f t="shared" si="2"/>
        <v>54</v>
      </c>
      <c r="AD38" s="20"/>
      <c r="AE38" s="31"/>
      <c r="AF38" s="31"/>
    </row>
    <row r="39" spans="1:32" x14ac:dyDescent="0.3">
      <c r="A39" s="24">
        <v>7</v>
      </c>
      <c r="B39" s="31" t="s">
        <v>59</v>
      </c>
      <c r="C39" s="31" t="s">
        <v>60</v>
      </c>
      <c r="D39" s="17"/>
      <c r="E39" s="17"/>
      <c r="F39" s="18"/>
      <c r="G39" s="17"/>
      <c r="H39" s="17"/>
      <c r="I39" s="17">
        <v>24.251000000000001</v>
      </c>
      <c r="J39" s="17">
        <v>10</v>
      </c>
      <c r="K39" s="17">
        <v>21.216999999999999</v>
      </c>
      <c r="L39" s="17">
        <v>10</v>
      </c>
      <c r="M39" s="17">
        <v>35.908999999999999</v>
      </c>
      <c r="N39" s="17">
        <v>2</v>
      </c>
      <c r="O39" s="17">
        <v>21.977</v>
      </c>
      <c r="P39" s="17">
        <v>10</v>
      </c>
      <c r="Q39" s="17">
        <v>21.835999999999999</v>
      </c>
      <c r="R39" s="17">
        <v>10</v>
      </c>
      <c r="S39" s="17">
        <v>21.905999999999999</v>
      </c>
      <c r="T39" s="17">
        <v>9</v>
      </c>
      <c r="U39" s="17">
        <v>26.103999999999999</v>
      </c>
      <c r="V39" s="17">
        <v>4</v>
      </c>
      <c r="W39" s="17">
        <v>26.846</v>
      </c>
      <c r="X39" s="17">
        <v>5</v>
      </c>
      <c r="Y39" s="108">
        <v>26.684000000000001</v>
      </c>
      <c r="Z39" s="108">
        <v>5</v>
      </c>
      <c r="AA39" s="108">
        <v>27.562000000000001</v>
      </c>
      <c r="AB39" s="108">
        <v>6</v>
      </c>
      <c r="AC39" s="109">
        <f t="shared" si="2"/>
        <v>71</v>
      </c>
      <c r="AD39" s="20"/>
      <c r="AE39" s="31"/>
      <c r="AF39" s="31"/>
    </row>
    <row r="40" spans="1:32" x14ac:dyDescent="0.3">
      <c r="A40" s="24">
        <v>8</v>
      </c>
      <c r="B40" s="31" t="s">
        <v>61</v>
      </c>
      <c r="C40" s="31" t="s">
        <v>60</v>
      </c>
      <c r="D40" s="17"/>
      <c r="E40" s="17"/>
      <c r="F40" s="18"/>
      <c r="G40" s="17"/>
      <c r="H40" s="17"/>
      <c r="I40" s="17">
        <v>29.552</v>
      </c>
      <c r="J40" s="17">
        <v>9</v>
      </c>
      <c r="K40" s="17">
        <v>21.370999999999999</v>
      </c>
      <c r="L40" s="17">
        <v>9</v>
      </c>
      <c r="M40" s="17">
        <v>21.864000000000001</v>
      </c>
      <c r="N40" s="17">
        <v>10</v>
      </c>
      <c r="O40" s="17">
        <v>27.89</v>
      </c>
      <c r="P40" s="17">
        <v>7</v>
      </c>
      <c r="Q40" s="17">
        <v>22.268000000000001</v>
      </c>
      <c r="R40" s="17">
        <v>9</v>
      </c>
      <c r="S40" s="17">
        <v>21.422000000000001</v>
      </c>
      <c r="T40" s="17">
        <v>10</v>
      </c>
      <c r="U40" s="17">
        <v>21.533000000000001</v>
      </c>
      <c r="V40" s="17">
        <v>10</v>
      </c>
      <c r="W40" s="17">
        <v>21.562999999999999</v>
      </c>
      <c r="X40" s="17">
        <v>10</v>
      </c>
      <c r="Y40" s="108">
        <v>21.777999999999999</v>
      </c>
      <c r="Z40" s="108">
        <v>10</v>
      </c>
      <c r="AA40" s="108">
        <v>21.545000000000002</v>
      </c>
      <c r="AB40" s="108">
        <v>10</v>
      </c>
      <c r="AC40" s="109">
        <f t="shared" si="2"/>
        <v>94</v>
      </c>
      <c r="AD40" s="20"/>
      <c r="AE40" s="31"/>
      <c r="AF40" s="31"/>
    </row>
    <row r="41" spans="1:32" x14ac:dyDescent="0.3">
      <c r="A41" s="24">
        <v>9</v>
      </c>
      <c r="B41" s="31" t="s">
        <v>47</v>
      </c>
      <c r="C41" s="31" t="s">
        <v>30</v>
      </c>
      <c r="D41" s="17"/>
      <c r="E41" s="17"/>
      <c r="F41" s="18"/>
      <c r="G41" s="17"/>
      <c r="H41" s="17"/>
      <c r="I41" s="17">
        <v>29.562999999999999</v>
      </c>
      <c r="J41" s="17">
        <v>8</v>
      </c>
      <c r="K41" s="17">
        <v>28.042999999999999</v>
      </c>
      <c r="L41" s="17">
        <v>6</v>
      </c>
      <c r="M41" s="17">
        <v>29.863</v>
      </c>
      <c r="N41" s="17">
        <v>7</v>
      </c>
      <c r="O41" s="17">
        <v>29.274000000000001</v>
      </c>
      <c r="P41" s="17">
        <v>6</v>
      </c>
      <c r="Q41" s="17">
        <v>23.324000000000002</v>
      </c>
      <c r="R41" s="17">
        <v>8</v>
      </c>
      <c r="S41" s="17">
        <v>9999</v>
      </c>
      <c r="T41" s="17"/>
      <c r="U41" s="17">
        <v>23.172000000000001</v>
      </c>
      <c r="V41" s="17">
        <v>8</v>
      </c>
      <c r="W41" s="17">
        <v>29.032</v>
      </c>
      <c r="X41" s="17">
        <v>4</v>
      </c>
      <c r="Y41" s="108">
        <v>22.481000000000002</v>
      </c>
      <c r="Z41" s="108">
        <v>9</v>
      </c>
      <c r="AA41" s="108">
        <v>99999</v>
      </c>
      <c r="AB41" s="108"/>
      <c r="AC41" s="109">
        <f t="shared" si="2"/>
        <v>56</v>
      </c>
      <c r="AD41" s="20"/>
      <c r="AE41" s="31"/>
      <c r="AF41" s="31"/>
    </row>
    <row r="42" spans="1:32" x14ac:dyDescent="0.3">
      <c r="A42" s="14"/>
      <c r="B42" s="26"/>
      <c r="C42" s="21"/>
      <c r="D42" s="21"/>
      <c r="E42" s="21"/>
      <c r="F42" s="26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7"/>
      <c r="AD42" s="28"/>
    </row>
    <row r="43" spans="1:32" x14ac:dyDescent="0.3">
      <c r="B43" s="123" t="s">
        <v>65</v>
      </c>
      <c r="C43" s="122"/>
      <c r="D43" s="120" t="s">
        <v>33</v>
      </c>
      <c r="E43" s="120"/>
      <c r="F43" s="120"/>
      <c r="G43" s="120"/>
      <c r="H43" s="120"/>
      <c r="I43" s="121" t="s">
        <v>34</v>
      </c>
      <c r="J43" s="121"/>
      <c r="K43" s="121"/>
      <c r="L43" s="121"/>
      <c r="M43" s="115" t="s">
        <v>63</v>
      </c>
      <c r="N43" s="116"/>
      <c r="O43" s="116"/>
      <c r="P43" s="116"/>
      <c r="Q43" s="117" t="s">
        <v>70</v>
      </c>
      <c r="R43" s="117"/>
      <c r="S43" s="117"/>
      <c r="T43" s="117"/>
      <c r="U43" s="118" t="s">
        <v>72</v>
      </c>
      <c r="V43" s="119"/>
      <c r="W43" s="119"/>
      <c r="X43" s="119"/>
      <c r="Y43" s="131" t="s">
        <v>78</v>
      </c>
      <c r="Z43" s="132"/>
      <c r="AA43" s="132"/>
      <c r="AB43" s="132"/>
    </row>
    <row r="44" spans="1:32" s="6" customFormat="1" ht="28.8" x14ac:dyDescent="0.3">
      <c r="B44" s="7" t="s">
        <v>0</v>
      </c>
      <c r="C44" s="8" t="s">
        <v>1</v>
      </c>
      <c r="D44" s="9" t="s">
        <v>12</v>
      </c>
      <c r="E44" s="10" t="s">
        <v>13</v>
      </c>
      <c r="F44" s="11"/>
      <c r="G44" s="9" t="s">
        <v>14</v>
      </c>
      <c r="H44" s="10" t="s">
        <v>15</v>
      </c>
      <c r="I44" s="9" t="s">
        <v>12</v>
      </c>
      <c r="J44" s="10" t="s">
        <v>13</v>
      </c>
      <c r="K44" s="9" t="s">
        <v>14</v>
      </c>
      <c r="L44" s="10" t="s">
        <v>15</v>
      </c>
      <c r="M44" s="9" t="s">
        <v>12</v>
      </c>
      <c r="N44" s="10" t="s">
        <v>13</v>
      </c>
      <c r="O44" s="9" t="s">
        <v>14</v>
      </c>
      <c r="P44" s="10" t="s">
        <v>15</v>
      </c>
      <c r="Q44" s="9" t="s">
        <v>12</v>
      </c>
      <c r="R44" s="10" t="s">
        <v>13</v>
      </c>
      <c r="S44" s="9" t="s">
        <v>14</v>
      </c>
      <c r="T44" s="10" t="s">
        <v>15</v>
      </c>
      <c r="U44" s="9" t="s">
        <v>12</v>
      </c>
      <c r="V44" s="10" t="s">
        <v>13</v>
      </c>
      <c r="W44" s="9" t="s">
        <v>14</v>
      </c>
      <c r="X44" s="10" t="s">
        <v>15</v>
      </c>
      <c r="Y44" s="9" t="s">
        <v>12</v>
      </c>
      <c r="Z44" s="10" t="s">
        <v>13</v>
      </c>
      <c r="AA44" s="9" t="s">
        <v>14</v>
      </c>
      <c r="AB44" s="10" t="s">
        <v>15</v>
      </c>
      <c r="AC44" s="12" t="s">
        <v>6</v>
      </c>
      <c r="AD44" s="13" t="s">
        <v>11</v>
      </c>
    </row>
    <row r="45" spans="1:32" x14ac:dyDescent="0.3">
      <c r="A45" s="14">
        <v>1</v>
      </c>
      <c r="B45" s="60" t="s">
        <v>36</v>
      </c>
      <c r="C45" s="60" t="s">
        <v>37</v>
      </c>
      <c r="D45" s="17"/>
      <c r="E45" s="17"/>
      <c r="F45" s="18"/>
      <c r="G45" s="17"/>
      <c r="H45" s="17"/>
      <c r="I45" s="17"/>
      <c r="J45" s="17"/>
      <c r="K45" s="110">
        <v>21.98</v>
      </c>
      <c r="L45" s="110">
        <v>10</v>
      </c>
      <c r="M45" s="110">
        <v>25.21</v>
      </c>
      <c r="N45" s="110">
        <v>10</v>
      </c>
      <c r="O45" s="110">
        <v>99999</v>
      </c>
      <c r="P45" s="110"/>
      <c r="Q45" s="110">
        <v>28.65</v>
      </c>
      <c r="R45" s="110">
        <v>10</v>
      </c>
      <c r="S45" s="110">
        <v>99999</v>
      </c>
      <c r="T45" s="110"/>
      <c r="U45" s="110">
        <v>32.64</v>
      </c>
      <c r="V45" s="110">
        <v>10</v>
      </c>
      <c r="W45" s="110">
        <v>9999</v>
      </c>
      <c r="X45" s="110"/>
      <c r="Y45" s="110">
        <v>99999</v>
      </c>
      <c r="Z45" s="110"/>
      <c r="AA45" s="110">
        <v>99999</v>
      </c>
      <c r="AB45" s="110"/>
      <c r="AC45" s="111">
        <v>40</v>
      </c>
      <c r="AD45" s="20"/>
      <c r="AE45" s="33"/>
      <c r="AF45" s="33"/>
    </row>
    <row r="46" spans="1:32" x14ac:dyDescent="0.3">
      <c r="A46" s="14">
        <v>2</v>
      </c>
      <c r="B46" s="60" t="s">
        <v>38</v>
      </c>
      <c r="C46" s="60" t="s">
        <v>39</v>
      </c>
      <c r="D46" s="17"/>
      <c r="E46" s="17"/>
      <c r="F46" s="18"/>
      <c r="G46" s="17"/>
      <c r="H46" s="17"/>
      <c r="I46" s="17"/>
      <c r="J46" s="17"/>
      <c r="K46" s="110">
        <v>99999</v>
      </c>
      <c r="L46" s="110"/>
      <c r="M46" s="110">
        <v>99999</v>
      </c>
      <c r="N46" s="110">
        <v>0</v>
      </c>
      <c r="O46" s="110">
        <v>22.11</v>
      </c>
      <c r="P46" s="110">
        <v>10</v>
      </c>
      <c r="Q46" s="110">
        <v>999999</v>
      </c>
      <c r="R46" s="110"/>
      <c r="S46" s="110">
        <v>27.41</v>
      </c>
      <c r="T46" s="110">
        <v>10</v>
      </c>
      <c r="U46" s="110">
        <v>99999</v>
      </c>
      <c r="V46" s="110"/>
      <c r="W46" s="110">
        <v>9999</v>
      </c>
      <c r="X46" s="110"/>
      <c r="Y46" s="110">
        <v>26.47</v>
      </c>
      <c r="Z46" s="110">
        <v>10</v>
      </c>
      <c r="AA46" s="110">
        <v>99999</v>
      </c>
      <c r="AB46" s="110"/>
      <c r="AC46" s="111">
        <v>30</v>
      </c>
      <c r="AD46" s="20"/>
      <c r="AE46" s="33"/>
      <c r="AF46" s="33"/>
    </row>
    <row r="47" spans="1:32" x14ac:dyDescent="0.3">
      <c r="A47" s="14"/>
      <c r="B47" s="21"/>
      <c r="C47" s="21"/>
      <c r="D47" s="21"/>
      <c r="E47" s="21"/>
      <c r="F47" s="26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7"/>
      <c r="AD47" s="28"/>
    </row>
    <row r="48" spans="1:32" x14ac:dyDescent="0.3">
      <c r="B48" s="122" t="s">
        <v>8</v>
      </c>
      <c r="C48" s="122"/>
      <c r="D48" s="120" t="s">
        <v>33</v>
      </c>
      <c r="E48" s="120"/>
      <c r="F48" s="120"/>
      <c r="G48" s="120"/>
      <c r="H48" s="120"/>
      <c r="I48" s="121" t="s">
        <v>34</v>
      </c>
      <c r="J48" s="121"/>
      <c r="K48" s="121"/>
      <c r="L48" s="121"/>
      <c r="M48" s="115" t="s">
        <v>63</v>
      </c>
      <c r="N48" s="116"/>
      <c r="O48" s="116"/>
      <c r="P48" s="116"/>
      <c r="Q48" s="117" t="s">
        <v>70</v>
      </c>
      <c r="R48" s="117"/>
      <c r="S48" s="117"/>
      <c r="T48" s="117"/>
      <c r="U48" s="118" t="s">
        <v>72</v>
      </c>
      <c r="V48" s="119"/>
      <c r="W48" s="119"/>
      <c r="X48" s="119"/>
      <c r="Y48" s="131" t="s">
        <v>78</v>
      </c>
      <c r="Z48" s="132"/>
      <c r="AA48" s="132"/>
      <c r="AB48" s="132"/>
    </row>
    <row r="49" spans="1:32" s="6" customFormat="1" ht="28.8" x14ac:dyDescent="0.3">
      <c r="B49" s="7" t="s">
        <v>0</v>
      </c>
      <c r="C49" s="8" t="s">
        <v>1</v>
      </c>
      <c r="D49" s="9" t="s">
        <v>12</v>
      </c>
      <c r="E49" s="10" t="s">
        <v>13</v>
      </c>
      <c r="F49" s="11"/>
      <c r="G49" s="9" t="s">
        <v>14</v>
      </c>
      <c r="H49" s="10" t="s">
        <v>15</v>
      </c>
      <c r="I49" s="9" t="s">
        <v>12</v>
      </c>
      <c r="J49" s="10" t="s">
        <v>13</v>
      </c>
      <c r="K49" s="9" t="s">
        <v>14</v>
      </c>
      <c r="L49" s="10" t="s">
        <v>15</v>
      </c>
      <c r="M49" s="9" t="s">
        <v>12</v>
      </c>
      <c r="N49" s="10" t="s">
        <v>13</v>
      </c>
      <c r="O49" s="9" t="s">
        <v>14</v>
      </c>
      <c r="P49" s="10" t="s">
        <v>15</v>
      </c>
      <c r="Q49" s="9" t="s">
        <v>12</v>
      </c>
      <c r="R49" s="10" t="s">
        <v>13</v>
      </c>
      <c r="S49" s="9" t="s">
        <v>14</v>
      </c>
      <c r="T49" s="10" t="s">
        <v>15</v>
      </c>
      <c r="U49" s="9" t="s">
        <v>12</v>
      </c>
      <c r="V49" s="10" t="s">
        <v>13</v>
      </c>
      <c r="W49" s="9" t="s">
        <v>14</v>
      </c>
      <c r="X49" s="10" t="s">
        <v>15</v>
      </c>
      <c r="Y49" s="9" t="s">
        <v>12</v>
      </c>
      <c r="Z49" s="10" t="s">
        <v>13</v>
      </c>
      <c r="AA49" s="9" t="s">
        <v>14</v>
      </c>
      <c r="AB49" s="10" t="s">
        <v>15</v>
      </c>
      <c r="AC49" s="12" t="s">
        <v>6</v>
      </c>
      <c r="AD49" s="13" t="s">
        <v>11</v>
      </c>
      <c r="AE49" s="22"/>
      <c r="AF49" s="23"/>
    </row>
    <row r="50" spans="1:32" x14ac:dyDescent="0.3">
      <c r="A50" s="14">
        <v>1</v>
      </c>
      <c r="B50" s="29" t="s">
        <v>45</v>
      </c>
      <c r="C50" s="29" t="s">
        <v>46</v>
      </c>
      <c r="D50" s="17">
        <v>15.32</v>
      </c>
      <c r="E50" s="17">
        <v>9</v>
      </c>
      <c r="F50" s="18"/>
      <c r="G50" s="17">
        <v>16</v>
      </c>
      <c r="H50" s="17">
        <v>7</v>
      </c>
      <c r="I50" s="17"/>
      <c r="J50" s="17"/>
      <c r="K50" s="17">
        <v>16.939</v>
      </c>
      <c r="L50" s="17">
        <v>8</v>
      </c>
      <c r="M50" s="17">
        <v>15.805999999999999</v>
      </c>
      <c r="N50" s="17">
        <v>5</v>
      </c>
      <c r="O50" s="17">
        <v>15.478999999999999</v>
      </c>
      <c r="P50" s="17">
        <v>5</v>
      </c>
      <c r="Q50" s="17">
        <v>19.890999999999998</v>
      </c>
      <c r="R50" s="17">
        <v>7</v>
      </c>
      <c r="S50" s="17">
        <v>99999</v>
      </c>
      <c r="T50" s="17"/>
      <c r="U50" s="17">
        <v>16.873000000000001</v>
      </c>
      <c r="V50" s="17">
        <v>7</v>
      </c>
      <c r="W50" s="17">
        <v>16.617000000000001</v>
      </c>
      <c r="X50" s="17">
        <v>10</v>
      </c>
      <c r="Y50" s="17">
        <v>17.047999999999998</v>
      </c>
      <c r="Z50" s="17">
        <v>4</v>
      </c>
      <c r="AA50" s="17">
        <v>17.245999999999999</v>
      </c>
      <c r="AB50" s="17">
        <v>3</v>
      </c>
      <c r="AC50" s="19">
        <f t="shared" ref="AC50:AC58" si="3">E50+H50+J50+L50+N50+P50+R50+T50+V50+X50+Z50+AB50</f>
        <v>65</v>
      </c>
      <c r="AD50" s="20"/>
      <c r="AE50" s="29"/>
      <c r="AF50" s="29"/>
    </row>
    <row r="51" spans="1:32" x14ac:dyDescent="0.3">
      <c r="A51" s="14">
        <v>2</v>
      </c>
      <c r="B51" s="29" t="s">
        <v>32</v>
      </c>
      <c r="C51" s="29" t="s">
        <v>42</v>
      </c>
      <c r="D51" s="17">
        <v>15.608000000000001</v>
      </c>
      <c r="E51" s="17">
        <v>7</v>
      </c>
      <c r="F51" s="18"/>
      <c r="G51" s="17">
        <v>15.282999999999999</v>
      </c>
      <c r="H51" s="17">
        <v>8</v>
      </c>
      <c r="I51" s="17">
        <v>19.600000000000001</v>
      </c>
      <c r="J51" s="17">
        <v>8</v>
      </c>
      <c r="K51" s="17">
        <v>17.14</v>
      </c>
      <c r="L51" s="17">
        <v>6</v>
      </c>
      <c r="M51" s="17">
        <v>15.599</v>
      </c>
      <c r="N51" s="17">
        <v>6</v>
      </c>
      <c r="O51" s="17">
        <v>14.955</v>
      </c>
      <c r="P51" s="17">
        <v>9</v>
      </c>
      <c r="Q51" s="17">
        <v>17.202000000000002</v>
      </c>
      <c r="R51" s="17">
        <v>8</v>
      </c>
      <c r="S51" s="17">
        <v>16.800999999999998</v>
      </c>
      <c r="T51" s="17">
        <v>6</v>
      </c>
      <c r="U51" s="17">
        <v>17.271999999999998</v>
      </c>
      <c r="V51" s="17">
        <v>6</v>
      </c>
      <c r="W51" s="17">
        <v>17.193999999999999</v>
      </c>
      <c r="X51" s="17">
        <v>9</v>
      </c>
      <c r="Y51" s="17">
        <v>17.035</v>
      </c>
      <c r="Z51" s="17">
        <v>5</v>
      </c>
      <c r="AA51" s="17">
        <v>17.131</v>
      </c>
      <c r="AB51" s="17">
        <v>5</v>
      </c>
      <c r="AC51" s="19">
        <f t="shared" si="3"/>
        <v>83</v>
      </c>
      <c r="AD51" s="20"/>
      <c r="AE51" s="29"/>
      <c r="AF51" s="29"/>
    </row>
    <row r="52" spans="1:32" x14ac:dyDescent="0.3">
      <c r="A52" s="14">
        <v>3</v>
      </c>
      <c r="B52" s="29" t="s">
        <v>48</v>
      </c>
      <c r="C52" s="29" t="s">
        <v>49</v>
      </c>
      <c r="D52" s="17">
        <v>15.403</v>
      </c>
      <c r="E52" s="17">
        <v>8</v>
      </c>
      <c r="F52" s="18"/>
      <c r="G52" s="17">
        <v>15.127000000000001</v>
      </c>
      <c r="H52" s="17">
        <v>9</v>
      </c>
      <c r="I52" s="17"/>
      <c r="J52" s="17"/>
      <c r="K52" s="17">
        <v>17.076000000000001</v>
      </c>
      <c r="L52" s="17">
        <v>7</v>
      </c>
      <c r="M52" s="17">
        <v>15.196999999999999</v>
      </c>
      <c r="N52" s="17">
        <v>8</v>
      </c>
      <c r="O52" s="17">
        <v>14.996</v>
      </c>
      <c r="P52" s="17">
        <v>7</v>
      </c>
      <c r="Q52" s="17">
        <v>99999</v>
      </c>
      <c r="R52" s="17"/>
      <c r="S52" s="17">
        <v>15.547000000000001</v>
      </c>
      <c r="T52" s="17">
        <v>7</v>
      </c>
      <c r="U52" s="17">
        <v>17.347999999999999</v>
      </c>
      <c r="V52" s="17">
        <v>4</v>
      </c>
      <c r="W52" s="17">
        <v>22.846</v>
      </c>
      <c r="X52" s="17">
        <v>2</v>
      </c>
      <c r="Y52" s="17">
        <v>21.92</v>
      </c>
      <c r="Z52" s="17">
        <v>2</v>
      </c>
      <c r="AA52" s="17">
        <v>17.170000000000002</v>
      </c>
      <c r="AB52" s="17">
        <v>4</v>
      </c>
      <c r="AC52" s="19">
        <f t="shared" si="3"/>
        <v>58</v>
      </c>
      <c r="AD52" s="20"/>
      <c r="AE52" s="29"/>
      <c r="AF52" s="29"/>
    </row>
    <row r="53" spans="1:32" x14ac:dyDescent="0.3">
      <c r="A53" s="14">
        <v>4</v>
      </c>
      <c r="B53" s="31" t="s">
        <v>47</v>
      </c>
      <c r="C53" s="31" t="s">
        <v>30</v>
      </c>
      <c r="D53" s="17">
        <v>16.134</v>
      </c>
      <c r="E53" s="17">
        <v>5</v>
      </c>
      <c r="F53" s="18"/>
      <c r="G53" s="17">
        <v>0</v>
      </c>
      <c r="H53" s="17">
        <v>0</v>
      </c>
      <c r="I53" s="17">
        <v>18.594000000000001</v>
      </c>
      <c r="J53" s="17">
        <v>10</v>
      </c>
      <c r="K53" s="17">
        <v>21.765000000000001</v>
      </c>
      <c r="L53" s="17">
        <v>3</v>
      </c>
      <c r="M53" s="17">
        <v>25.672000000000001</v>
      </c>
      <c r="N53" s="17">
        <v>2</v>
      </c>
      <c r="O53" s="17">
        <v>20.847999999999999</v>
      </c>
      <c r="P53" s="17">
        <v>2</v>
      </c>
      <c r="Q53" s="17">
        <v>22.021999999999998</v>
      </c>
      <c r="R53" s="17">
        <v>6</v>
      </c>
      <c r="S53" s="17">
        <v>99999</v>
      </c>
      <c r="T53" s="17"/>
      <c r="U53" s="17">
        <v>16.734999999999999</v>
      </c>
      <c r="V53" s="17">
        <v>8</v>
      </c>
      <c r="W53" s="17">
        <v>21.908999999999999</v>
      </c>
      <c r="X53" s="17">
        <v>4</v>
      </c>
      <c r="Y53" s="17">
        <v>16.655000000000001</v>
      </c>
      <c r="Z53" s="17">
        <v>7</v>
      </c>
      <c r="AA53" s="17">
        <v>16.89</v>
      </c>
      <c r="AB53" s="17">
        <v>6</v>
      </c>
      <c r="AC53" s="19">
        <f t="shared" si="3"/>
        <v>53</v>
      </c>
      <c r="AD53" s="20"/>
      <c r="AE53" s="31"/>
      <c r="AF53" s="31"/>
    </row>
    <row r="54" spans="1:32" x14ac:dyDescent="0.3">
      <c r="A54" s="14">
        <v>5</v>
      </c>
      <c r="B54" s="31" t="s">
        <v>52</v>
      </c>
      <c r="C54" s="31" t="s">
        <v>53</v>
      </c>
      <c r="D54" s="17">
        <v>16.989000000000001</v>
      </c>
      <c r="E54" s="17">
        <v>4</v>
      </c>
      <c r="F54" s="18"/>
      <c r="G54" s="17">
        <v>16.7</v>
      </c>
      <c r="H54" s="17">
        <v>5</v>
      </c>
      <c r="I54" s="17">
        <v>22.669</v>
      </c>
      <c r="J54" s="17">
        <v>6</v>
      </c>
      <c r="K54" s="17">
        <v>17.535</v>
      </c>
      <c r="L54" s="17">
        <v>5</v>
      </c>
      <c r="M54" s="17">
        <v>19.120999999999999</v>
      </c>
      <c r="N54" s="17">
        <v>4</v>
      </c>
      <c r="O54" s="17">
        <v>19.152000000000001</v>
      </c>
      <c r="P54" s="17">
        <v>4</v>
      </c>
      <c r="Q54" s="17">
        <v>99999</v>
      </c>
      <c r="R54" s="17"/>
      <c r="S54" s="17">
        <v>21.559000000000001</v>
      </c>
      <c r="T54" s="17">
        <v>4</v>
      </c>
      <c r="U54" s="17">
        <v>18.492000000000001</v>
      </c>
      <c r="V54" s="17">
        <v>2</v>
      </c>
      <c r="W54" s="17">
        <v>18.463999999999999</v>
      </c>
      <c r="X54" s="17">
        <v>7</v>
      </c>
      <c r="Y54" s="17">
        <v>17.574000000000002</v>
      </c>
      <c r="Z54" s="17">
        <v>3</v>
      </c>
      <c r="AA54" s="17">
        <v>17.641999999999999</v>
      </c>
      <c r="AB54" s="17">
        <v>2</v>
      </c>
      <c r="AC54" s="19">
        <f t="shared" si="3"/>
        <v>46</v>
      </c>
      <c r="AD54" s="20"/>
      <c r="AE54" s="31"/>
      <c r="AF54" s="31"/>
    </row>
    <row r="55" spans="1:32" x14ac:dyDescent="0.3">
      <c r="A55" s="14">
        <v>6</v>
      </c>
      <c r="B55" s="31" t="s">
        <v>43</v>
      </c>
      <c r="C55" s="31" t="s">
        <v>44</v>
      </c>
      <c r="D55" s="17">
        <v>15.861000000000001</v>
      </c>
      <c r="E55" s="17">
        <v>6</v>
      </c>
      <c r="F55" s="18"/>
      <c r="G55" s="17">
        <v>16.478000000000002</v>
      </c>
      <c r="H55" s="17">
        <v>6</v>
      </c>
      <c r="I55" s="17">
        <v>24.495999999999999</v>
      </c>
      <c r="J55" s="17">
        <v>5</v>
      </c>
      <c r="K55" s="17">
        <v>99999</v>
      </c>
      <c r="L55" s="17"/>
      <c r="M55" s="17">
        <v>15.236000000000001</v>
      </c>
      <c r="N55" s="17">
        <v>7</v>
      </c>
      <c r="O55" s="17">
        <v>19.943000000000001</v>
      </c>
      <c r="P55" s="17">
        <v>3</v>
      </c>
      <c r="Q55" s="17">
        <v>99999</v>
      </c>
      <c r="R55" s="17"/>
      <c r="S55" s="17">
        <v>16.050999999999998</v>
      </c>
      <c r="T55" s="17">
        <v>9</v>
      </c>
      <c r="U55" s="17">
        <v>17.3</v>
      </c>
      <c r="V55" s="17">
        <v>5</v>
      </c>
      <c r="W55" s="17">
        <v>22.568999999999999</v>
      </c>
      <c r="X55" s="17">
        <v>3</v>
      </c>
      <c r="Y55" s="17">
        <v>16.899000000000001</v>
      </c>
      <c r="Z55" s="17">
        <v>6</v>
      </c>
      <c r="AA55" s="17">
        <v>16.867000000000001</v>
      </c>
      <c r="AB55" s="17">
        <v>7</v>
      </c>
      <c r="AC55" s="19">
        <f t="shared" si="3"/>
        <v>57</v>
      </c>
      <c r="AD55" s="20"/>
      <c r="AE55" s="31"/>
      <c r="AF55" s="31"/>
    </row>
    <row r="56" spans="1:32" x14ac:dyDescent="0.3">
      <c r="A56" s="14">
        <v>7</v>
      </c>
      <c r="B56" s="31" t="s">
        <v>56</v>
      </c>
      <c r="C56" s="31" t="s">
        <v>51</v>
      </c>
      <c r="D56" s="17">
        <v>14.901</v>
      </c>
      <c r="E56" s="17">
        <v>10</v>
      </c>
      <c r="F56" s="18"/>
      <c r="G56" s="17">
        <v>14.586</v>
      </c>
      <c r="H56" s="17">
        <v>10</v>
      </c>
      <c r="I56" s="17"/>
      <c r="J56" s="17"/>
      <c r="K56" s="17">
        <v>20.257999999999999</v>
      </c>
      <c r="L56" s="17">
        <v>4</v>
      </c>
      <c r="M56" s="17">
        <v>14.234999999999999</v>
      </c>
      <c r="N56" s="17">
        <v>10</v>
      </c>
      <c r="O56" s="17">
        <v>14.247</v>
      </c>
      <c r="P56" s="17">
        <v>10</v>
      </c>
      <c r="Q56" s="17">
        <v>99999</v>
      </c>
      <c r="R56" s="17"/>
      <c r="S56" s="17">
        <v>15.738</v>
      </c>
      <c r="T56" s="17">
        <v>10</v>
      </c>
      <c r="U56" s="17">
        <v>17.675999999999998</v>
      </c>
      <c r="V56" s="17">
        <v>3</v>
      </c>
      <c r="W56" s="17">
        <v>20.224</v>
      </c>
      <c r="X56" s="17">
        <v>6</v>
      </c>
      <c r="Y56" s="17">
        <v>15.776</v>
      </c>
      <c r="Z56" s="17">
        <v>10</v>
      </c>
      <c r="AA56" s="17">
        <v>16.46</v>
      </c>
      <c r="AB56" s="17">
        <v>8</v>
      </c>
      <c r="AC56" s="19">
        <f t="shared" si="3"/>
        <v>81</v>
      </c>
      <c r="AD56" s="20"/>
      <c r="AE56" s="31"/>
      <c r="AF56" s="31"/>
    </row>
    <row r="57" spans="1:32" x14ac:dyDescent="0.3">
      <c r="A57" s="14">
        <v>8</v>
      </c>
      <c r="B57" s="31" t="s">
        <v>61</v>
      </c>
      <c r="C57" s="31" t="s">
        <v>60</v>
      </c>
      <c r="D57" s="17"/>
      <c r="E57" s="17"/>
      <c r="F57" s="18"/>
      <c r="G57" s="17"/>
      <c r="H57" s="17"/>
      <c r="I57" s="17">
        <v>18.989999999999998</v>
      </c>
      <c r="J57" s="17">
        <v>9</v>
      </c>
      <c r="K57" s="17">
        <v>16.349</v>
      </c>
      <c r="L57" s="17">
        <v>10</v>
      </c>
      <c r="M57" s="17">
        <v>14.752000000000001</v>
      </c>
      <c r="N57" s="17">
        <v>9</v>
      </c>
      <c r="O57" s="17">
        <v>14.984999999999999</v>
      </c>
      <c r="P57" s="17">
        <v>8</v>
      </c>
      <c r="Q57" s="17">
        <v>15.670999999999999</v>
      </c>
      <c r="R57" s="17">
        <v>10</v>
      </c>
      <c r="S57" s="17">
        <v>16.183</v>
      </c>
      <c r="T57" s="17">
        <v>8</v>
      </c>
      <c r="U57" s="17">
        <v>16.045999999999999</v>
      </c>
      <c r="V57" s="17">
        <v>10</v>
      </c>
      <c r="W57" s="17">
        <v>21.207000000000001</v>
      </c>
      <c r="X57" s="17">
        <v>5</v>
      </c>
      <c r="Y57" s="17">
        <v>16.036000000000001</v>
      </c>
      <c r="Z57" s="17">
        <v>9</v>
      </c>
      <c r="AA57" s="17">
        <v>15.992000000000001</v>
      </c>
      <c r="AB57" s="17">
        <v>9</v>
      </c>
      <c r="AC57" s="19">
        <f t="shared" si="3"/>
        <v>87</v>
      </c>
      <c r="AD57" s="20"/>
      <c r="AE57" s="31"/>
      <c r="AF57" s="31"/>
    </row>
    <row r="58" spans="1:32" x14ac:dyDescent="0.3">
      <c r="A58" s="14">
        <v>9</v>
      </c>
      <c r="B58" s="31" t="s">
        <v>62</v>
      </c>
      <c r="C58" s="31" t="s">
        <v>60</v>
      </c>
      <c r="D58" s="17"/>
      <c r="E58" s="17"/>
      <c r="F58" s="18"/>
      <c r="G58" s="17"/>
      <c r="H58" s="17"/>
      <c r="I58" s="17">
        <v>20.227</v>
      </c>
      <c r="J58" s="17">
        <v>7</v>
      </c>
      <c r="K58" s="17">
        <v>16.484000000000002</v>
      </c>
      <c r="L58" s="17">
        <v>9</v>
      </c>
      <c r="M58" s="17">
        <v>20.561</v>
      </c>
      <c r="N58" s="17">
        <v>3</v>
      </c>
      <c r="O58" s="17">
        <v>15.079000000000001</v>
      </c>
      <c r="P58" s="17">
        <v>6</v>
      </c>
      <c r="Q58" s="17">
        <v>16.088000000000001</v>
      </c>
      <c r="R58" s="17">
        <v>9</v>
      </c>
      <c r="S58" s="17">
        <v>21.451000000000001</v>
      </c>
      <c r="T58" s="17">
        <v>5</v>
      </c>
      <c r="U58" s="17">
        <v>16.684000000000001</v>
      </c>
      <c r="V58" s="17">
        <v>9</v>
      </c>
      <c r="W58" s="17">
        <v>17.32</v>
      </c>
      <c r="X58" s="17">
        <v>8</v>
      </c>
      <c r="Y58" s="17">
        <v>16.268000000000001</v>
      </c>
      <c r="Z58" s="17">
        <v>8</v>
      </c>
      <c r="AA58" s="17">
        <v>15.944000000000001</v>
      </c>
      <c r="AB58" s="17">
        <v>10</v>
      </c>
      <c r="AC58" s="19">
        <f t="shared" si="3"/>
        <v>74</v>
      </c>
      <c r="AD58" s="20"/>
      <c r="AE58" s="31"/>
      <c r="AF58" s="31"/>
    </row>
    <row r="59" spans="1:32" x14ac:dyDescent="0.3">
      <c r="A59" s="14"/>
      <c r="B59" s="31"/>
      <c r="C59" s="31"/>
      <c r="D59" s="17"/>
      <c r="E59" s="17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65" t="s">
        <v>75</v>
      </c>
      <c r="AD59" s="20"/>
      <c r="AE59" s="31"/>
      <c r="AF59" s="31"/>
    </row>
    <row r="60" spans="1:32" x14ac:dyDescent="0.3">
      <c r="A60" s="14"/>
      <c r="B60" s="31"/>
      <c r="C60" s="31"/>
      <c r="D60" s="17"/>
      <c r="E60" s="17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65" t="s">
        <v>75</v>
      </c>
      <c r="AD60" s="20"/>
      <c r="AE60" s="31"/>
      <c r="AF60" s="31"/>
    </row>
    <row r="62" spans="1:32" x14ac:dyDescent="0.3">
      <c r="B62" s="122" t="s">
        <v>9</v>
      </c>
      <c r="C62" s="122"/>
      <c r="D62" s="120" t="s">
        <v>33</v>
      </c>
      <c r="E62" s="120"/>
      <c r="F62" s="120"/>
      <c r="G62" s="120"/>
      <c r="H62" s="120"/>
      <c r="I62" s="121" t="s">
        <v>34</v>
      </c>
      <c r="J62" s="121"/>
      <c r="K62" s="121"/>
      <c r="L62" s="121"/>
      <c r="M62" s="115" t="s">
        <v>63</v>
      </c>
      <c r="N62" s="116"/>
      <c r="O62" s="116"/>
      <c r="P62" s="116"/>
      <c r="Q62" s="117" t="s">
        <v>70</v>
      </c>
      <c r="R62" s="117"/>
      <c r="S62" s="117"/>
      <c r="T62" s="117"/>
      <c r="U62" s="118" t="s">
        <v>72</v>
      </c>
      <c r="V62" s="119"/>
      <c r="W62" s="119"/>
      <c r="X62" s="119"/>
      <c r="Y62" s="131" t="s">
        <v>78</v>
      </c>
      <c r="Z62" s="132"/>
      <c r="AA62" s="132"/>
      <c r="AB62" s="132"/>
    </row>
    <row r="63" spans="1:32" s="6" customFormat="1" ht="28.8" x14ac:dyDescent="0.3">
      <c r="B63" s="7" t="s">
        <v>0</v>
      </c>
      <c r="C63" s="8" t="s">
        <v>1</v>
      </c>
      <c r="D63" s="9" t="s">
        <v>12</v>
      </c>
      <c r="E63" s="10" t="s">
        <v>13</v>
      </c>
      <c r="F63" s="11"/>
      <c r="G63" s="9" t="s">
        <v>14</v>
      </c>
      <c r="H63" s="10" t="s">
        <v>15</v>
      </c>
      <c r="I63" s="9" t="s">
        <v>12</v>
      </c>
      <c r="J63" s="10" t="s">
        <v>13</v>
      </c>
      <c r="K63" s="9" t="s">
        <v>14</v>
      </c>
      <c r="L63" s="10" t="s">
        <v>15</v>
      </c>
      <c r="M63" s="9" t="s">
        <v>12</v>
      </c>
      <c r="N63" s="10" t="s">
        <v>13</v>
      </c>
      <c r="O63" s="9" t="s">
        <v>14</v>
      </c>
      <c r="P63" s="10" t="s">
        <v>15</v>
      </c>
      <c r="Q63" s="9" t="s">
        <v>12</v>
      </c>
      <c r="R63" s="10" t="s">
        <v>13</v>
      </c>
      <c r="S63" s="9" t="s">
        <v>14</v>
      </c>
      <c r="T63" s="10" t="s">
        <v>15</v>
      </c>
      <c r="U63" s="9" t="s">
        <v>12</v>
      </c>
      <c r="V63" s="10" t="s">
        <v>13</v>
      </c>
      <c r="W63" s="9" t="s">
        <v>14</v>
      </c>
      <c r="X63" s="10" t="s">
        <v>15</v>
      </c>
      <c r="Y63" s="9" t="s">
        <v>12</v>
      </c>
      <c r="Z63" s="10" t="s">
        <v>13</v>
      </c>
      <c r="AA63" s="9" t="s">
        <v>14</v>
      </c>
      <c r="AB63" s="10" t="s">
        <v>15</v>
      </c>
      <c r="AC63" s="12" t="s">
        <v>6</v>
      </c>
      <c r="AD63" s="13" t="s">
        <v>11</v>
      </c>
    </row>
    <row r="64" spans="1:32" x14ac:dyDescent="0.3">
      <c r="A64" s="14"/>
      <c r="B64" s="130" t="s">
        <v>41</v>
      </c>
      <c r="C64" s="125"/>
      <c r="D64" s="17"/>
      <c r="E64" s="17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5" t="s">
        <v>75</v>
      </c>
      <c r="AD64" s="20"/>
      <c r="AE64" s="31"/>
      <c r="AF64" s="31"/>
    </row>
    <row r="65" spans="1:32" x14ac:dyDescent="0.3">
      <c r="A65" s="14">
        <v>1</v>
      </c>
      <c r="B65" s="31" t="s">
        <v>36</v>
      </c>
      <c r="C65" s="31" t="s">
        <v>37</v>
      </c>
      <c r="D65" s="17">
        <v>16.547999999999998</v>
      </c>
      <c r="E65" s="17">
        <v>9</v>
      </c>
      <c r="F65" s="18"/>
      <c r="G65" s="17">
        <v>11.34</v>
      </c>
      <c r="H65" s="17">
        <v>10</v>
      </c>
      <c r="I65" s="17"/>
      <c r="J65" s="17"/>
      <c r="K65" s="17">
        <v>14.31</v>
      </c>
      <c r="L65" s="17">
        <v>9</v>
      </c>
      <c r="M65" s="17">
        <v>12.88</v>
      </c>
      <c r="N65" s="17">
        <v>10</v>
      </c>
      <c r="O65" s="17">
        <v>12</v>
      </c>
      <c r="P65" s="17">
        <v>10</v>
      </c>
      <c r="Q65" s="17">
        <v>15.34</v>
      </c>
      <c r="R65" s="17">
        <v>10</v>
      </c>
      <c r="S65" s="17">
        <v>14.33</v>
      </c>
      <c r="T65" s="17">
        <v>10</v>
      </c>
      <c r="U65" s="17">
        <v>13.58</v>
      </c>
      <c r="V65" s="17">
        <v>10</v>
      </c>
      <c r="W65" s="17">
        <v>16.739999999999998</v>
      </c>
      <c r="X65" s="17">
        <v>9</v>
      </c>
      <c r="Y65" s="17">
        <v>11.36</v>
      </c>
      <c r="Z65" s="17">
        <v>10</v>
      </c>
      <c r="AA65" s="17">
        <v>11.01</v>
      </c>
      <c r="AB65" s="17">
        <v>10</v>
      </c>
      <c r="AC65" s="19">
        <f>E65+H65+J65+L65+N65+P65+R65+T65+V65+X65+Z65+AB65</f>
        <v>107</v>
      </c>
      <c r="AD65" s="20"/>
      <c r="AE65" s="31"/>
      <c r="AF65" s="31"/>
    </row>
    <row r="66" spans="1:32" x14ac:dyDescent="0.3">
      <c r="A66" s="14">
        <v>2</v>
      </c>
      <c r="B66" s="31" t="s">
        <v>38</v>
      </c>
      <c r="C66" s="31" t="s">
        <v>39</v>
      </c>
      <c r="D66" s="17">
        <v>15.855</v>
      </c>
      <c r="E66" s="17">
        <v>10</v>
      </c>
      <c r="F66" s="18"/>
      <c r="G66" s="17">
        <v>0</v>
      </c>
      <c r="H66" s="17">
        <v>0</v>
      </c>
      <c r="I66" s="17"/>
      <c r="J66" s="17"/>
      <c r="K66" s="17">
        <v>13.98</v>
      </c>
      <c r="L66" s="17">
        <v>10</v>
      </c>
      <c r="M66" s="17">
        <v>21.1</v>
      </c>
      <c r="N66" s="17">
        <v>9</v>
      </c>
      <c r="O66" s="17">
        <v>99999</v>
      </c>
      <c r="P66" s="17"/>
      <c r="Q66" s="17">
        <v>17.329999999999998</v>
      </c>
      <c r="R66" s="17">
        <v>9</v>
      </c>
      <c r="S66" s="17">
        <v>14.82</v>
      </c>
      <c r="T66" s="17">
        <v>9</v>
      </c>
      <c r="U66" s="17">
        <v>13.82</v>
      </c>
      <c r="V66" s="17">
        <v>9</v>
      </c>
      <c r="W66" s="17">
        <v>14.87</v>
      </c>
      <c r="X66" s="17">
        <v>10</v>
      </c>
      <c r="Y66" s="17">
        <v>12.35</v>
      </c>
      <c r="Z66" s="17">
        <v>9</v>
      </c>
      <c r="AA66" s="17">
        <v>17.25</v>
      </c>
      <c r="AB66" s="17">
        <v>9</v>
      </c>
      <c r="AC66" s="19">
        <f>E66+H66+J66+L66+N66+P66+R66+T66+V66+X66+Z66+AB66</f>
        <v>84</v>
      </c>
      <c r="AD66" s="20"/>
      <c r="AE66" s="31"/>
      <c r="AF66" s="31"/>
    </row>
    <row r="67" spans="1:32" x14ac:dyDescent="0.3">
      <c r="A67" s="14">
        <v>3</v>
      </c>
      <c r="B67" s="31" t="s">
        <v>57</v>
      </c>
      <c r="C67" s="31" t="s">
        <v>58</v>
      </c>
      <c r="D67" s="17"/>
      <c r="E67" s="17"/>
      <c r="F67" s="18"/>
      <c r="G67" s="17"/>
      <c r="H67" s="17"/>
      <c r="I67" s="17">
        <v>17.8</v>
      </c>
      <c r="J67" s="17">
        <v>10</v>
      </c>
      <c r="K67" s="17"/>
      <c r="L67" s="17"/>
      <c r="M67" s="17">
        <v>999999</v>
      </c>
      <c r="N67" s="17"/>
      <c r="O67" s="17">
        <v>22.24</v>
      </c>
      <c r="P67" s="17">
        <v>9</v>
      </c>
      <c r="Q67" s="17">
        <v>9999</v>
      </c>
      <c r="R67" s="17"/>
      <c r="S67" s="17">
        <v>20.66</v>
      </c>
      <c r="T67" s="17">
        <v>8</v>
      </c>
      <c r="U67" s="17"/>
      <c r="V67" s="17"/>
      <c r="W67" s="17"/>
      <c r="X67" s="17"/>
      <c r="Y67" s="17"/>
      <c r="Z67" s="17"/>
      <c r="AA67" s="17"/>
      <c r="AB67" s="17"/>
      <c r="AC67" s="19">
        <f t="shared" ref="AC67:AC79" si="4">E67+H67+J67+L67+N67+P67+R67+T67+V67+X67+Z67+AB67</f>
        <v>27</v>
      </c>
      <c r="AD67" s="20"/>
      <c r="AE67" s="31"/>
      <c r="AF67" s="31"/>
    </row>
    <row r="68" spans="1:32" x14ac:dyDescent="0.3">
      <c r="A68" s="14"/>
      <c r="B68" s="31"/>
      <c r="C68" s="31"/>
      <c r="D68" s="17"/>
      <c r="E68" s="17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>
        <f t="shared" si="4"/>
        <v>0</v>
      </c>
      <c r="AD68" s="20"/>
      <c r="AE68" s="31"/>
      <c r="AF68" s="31"/>
    </row>
    <row r="69" spans="1:32" x14ac:dyDescent="0.3">
      <c r="A69" s="14"/>
      <c r="B69" s="31"/>
      <c r="C69" s="31"/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>
        <f t="shared" si="4"/>
        <v>0</v>
      </c>
      <c r="AD69" s="20"/>
      <c r="AE69" s="31"/>
      <c r="AF69" s="31"/>
    </row>
    <row r="70" spans="1:32" x14ac:dyDescent="0.3">
      <c r="A70" s="14"/>
      <c r="B70" s="130" t="s">
        <v>40</v>
      </c>
      <c r="C70" s="125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>
        <f t="shared" si="4"/>
        <v>0</v>
      </c>
      <c r="AD70" s="20"/>
      <c r="AE70" s="31"/>
      <c r="AF70" s="31"/>
    </row>
    <row r="71" spans="1:32" x14ac:dyDescent="0.3">
      <c r="A71" s="14">
        <v>1</v>
      </c>
      <c r="B71" s="31" t="s">
        <v>45</v>
      </c>
      <c r="C71" s="31" t="s">
        <v>46</v>
      </c>
      <c r="D71" s="17">
        <v>16.018000000000001</v>
      </c>
      <c r="E71" s="17">
        <v>10</v>
      </c>
      <c r="F71" s="18"/>
      <c r="G71" s="17">
        <v>0</v>
      </c>
      <c r="H71" s="17">
        <v>0</v>
      </c>
      <c r="I71" s="17"/>
      <c r="J71" s="17"/>
      <c r="K71" s="17">
        <v>14.24</v>
      </c>
      <c r="L71" s="17">
        <v>10</v>
      </c>
      <c r="M71" s="17">
        <v>17.809999999999999</v>
      </c>
      <c r="N71" s="17">
        <v>8</v>
      </c>
      <c r="O71" s="17">
        <v>15.35</v>
      </c>
      <c r="P71" s="17">
        <v>8</v>
      </c>
      <c r="Q71" s="17">
        <v>99999</v>
      </c>
      <c r="R71" s="17"/>
      <c r="S71" s="17">
        <v>12.33</v>
      </c>
      <c r="T71" s="17">
        <v>10</v>
      </c>
      <c r="U71" s="17">
        <v>10.89</v>
      </c>
      <c r="V71" s="17">
        <v>10</v>
      </c>
      <c r="W71" s="17">
        <v>13.68</v>
      </c>
      <c r="X71" s="17">
        <v>9</v>
      </c>
      <c r="Y71" s="17">
        <v>15.41</v>
      </c>
      <c r="Z71" s="17">
        <v>9</v>
      </c>
      <c r="AA71" s="17">
        <v>12.58</v>
      </c>
      <c r="AB71" s="17">
        <v>10</v>
      </c>
      <c r="AC71" s="19">
        <f t="shared" si="4"/>
        <v>84</v>
      </c>
      <c r="AD71" s="20"/>
      <c r="AE71" s="31"/>
      <c r="AF71" s="31"/>
    </row>
    <row r="72" spans="1:32" x14ac:dyDescent="0.3">
      <c r="A72" s="14">
        <v>2</v>
      </c>
      <c r="B72" s="31" t="s">
        <v>43</v>
      </c>
      <c r="C72" s="31" t="s">
        <v>44</v>
      </c>
      <c r="D72" s="17">
        <v>19.161000000000001</v>
      </c>
      <c r="E72" s="17">
        <v>6</v>
      </c>
      <c r="F72" s="18"/>
      <c r="G72" s="17">
        <v>37.799999999999997</v>
      </c>
      <c r="H72" s="17">
        <v>7</v>
      </c>
      <c r="I72" s="17">
        <v>18.34</v>
      </c>
      <c r="J72" s="17">
        <v>6</v>
      </c>
      <c r="K72" s="17">
        <v>9999</v>
      </c>
      <c r="L72" s="17"/>
      <c r="M72" s="17">
        <v>9999</v>
      </c>
      <c r="N72" s="17"/>
      <c r="O72" s="17">
        <v>15.62</v>
      </c>
      <c r="P72" s="17">
        <v>7</v>
      </c>
      <c r="Q72" s="17">
        <v>19.440000000000001</v>
      </c>
      <c r="R72" s="17">
        <v>8</v>
      </c>
      <c r="S72" s="17">
        <v>16.579999999999998</v>
      </c>
      <c r="T72" s="17">
        <v>8</v>
      </c>
      <c r="U72" s="17">
        <v>9999</v>
      </c>
      <c r="V72" s="17"/>
      <c r="W72" s="17">
        <v>18.809999999999999</v>
      </c>
      <c r="X72" s="17">
        <v>4</v>
      </c>
      <c r="Y72" s="17">
        <v>19.02</v>
      </c>
      <c r="Z72" s="17">
        <v>6</v>
      </c>
      <c r="AA72" s="17">
        <v>18.059999999999999</v>
      </c>
      <c r="AB72" s="17">
        <v>7</v>
      </c>
      <c r="AC72" s="19">
        <f t="shared" si="4"/>
        <v>59</v>
      </c>
      <c r="AD72" s="20"/>
      <c r="AE72" s="31"/>
      <c r="AF72" s="31"/>
    </row>
    <row r="73" spans="1:32" x14ac:dyDescent="0.3">
      <c r="A73" s="14">
        <v>3</v>
      </c>
      <c r="B73" s="31" t="s">
        <v>47</v>
      </c>
      <c r="C73" s="31" t="s">
        <v>30</v>
      </c>
      <c r="D73" s="17">
        <v>16.321999999999999</v>
      </c>
      <c r="E73" s="17">
        <v>8</v>
      </c>
      <c r="F73" s="18"/>
      <c r="G73" s="17">
        <v>15.722</v>
      </c>
      <c r="H73" s="17">
        <v>8</v>
      </c>
      <c r="I73" s="17">
        <v>12</v>
      </c>
      <c r="J73" s="17">
        <v>10</v>
      </c>
      <c r="K73" s="17">
        <v>15.68</v>
      </c>
      <c r="L73" s="17">
        <v>9</v>
      </c>
      <c r="M73" s="17">
        <v>12.37</v>
      </c>
      <c r="N73" s="17">
        <v>10</v>
      </c>
      <c r="O73" s="17">
        <v>10.82</v>
      </c>
      <c r="P73" s="17">
        <v>10</v>
      </c>
      <c r="Q73" s="17">
        <v>27.25</v>
      </c>
      <c r="R73" s="17">
        <v>7</v>
      </c>
      <c r="S73" s="17">
        <v>12.38</v>
      </c>
      <c r="T73" s="17">
        <v>9</v>
      </c>
      <c r="U73" s="17">
        <v>99999</v>
      </c>
      <c r="V73" s="17"/>
      <c r="W73" s="17">
        <v>13.04</v>
      </c>
      <c r="X73" s="17">
        <v>10</v>
      </c>
      <c r="Y73" s="17">
        <v>11.81</v>
      </c>
      <c r="Z73" s="17">
        <v>10</v>
      </c>
      <c r="AA73" s="17">
        <v>13.1</v>
      </c>
      <c r="AB73" s="17">
        <v>8</v>
      </c>
      <c r="AC73" s="19">
        <f t="shared" si="4"/>
        <v>99</v>
      </c>
      <c r="AD73" s="20"/>
      <c r="AE73" s="31"/>
      <c r="AF73" s="31"/>
    </row>
    <row r="74" spans="1:32" x14ac:dyDescent="0.3">
      <c r="A74" s="14">
        <v>4</v>
      </c>
      <c r="B74" s="31" t="s">
        <v>32</v>
      </c>
      <c r="C74" s="31" t="s">
        <v>42</v>
      </c>
      <c r="D74" s="17">
        <v>18.192</v>
      </c>
      <c r="E74" s="17">
        <v>7</v>
      </c>
      <c r="F74" s="18"/>
      <c r="G74" s="17">
        <v>15.33</v>
      </c>
      <c r="H74" s="17">
        <v>9</v>
      </c>
      <c r="I74" s="17">
        <v>15.72</v>
      </c>
      <c r="J74" s="17">
        <v>7</v>
      </c>
      <c r="K74" s="17">
        <v>18.68</v>
      </c>
      <c r="L74" s="17">
        <v>8</v>
      </c>
      <c r="M74" s="17">
        <v>9999</v>
      </c>
      <c r="N74" s="17"/>
      <c r="O74" s="17">
        <v>16.62</v>
      </c>
      <c r="P74" s="17">
        <v>5</v>
      </c>
      <c r="Q74" s="17">
        <v>14.6</v>
      </c>
      <c r="R74" s="17">
        <v>10</v>
      </c>
      <c r="S74" s="17">
        <v>17.88</v>
      </c>
      <c r="T74" s="17">
        <v>6</v>
      </c>
      <c r="U74" s="17">
        <v>19.920000000000002</v>
      </c>
      <c r="V74" s="17">
        <v>7</v>
      </c>
      <c r="W74" s="17">
        <v>13.7</v>
      </c>
      <c r="X74" s="17">
        <v>8</v>
      </c>
      <c r="Y74" s="17">
        <v>99999</v>
      </c>
      <c r="Z74" s="17"/>
      <c r="AA74" s="17">
        <v>99999</v>
      </c>
      <c r="AB74" s="17"/>
      <c r="AC74" s="19">
        <f t="shared" si="4"/>
        <v>67</v>
      </c>
      <c r="AD74" s="20"/>
      <c r="AE74" s="31"/>
      <c r="AF74" s="31"/>
    </row>
    <row r="75" spans="1:32" x14ac:dyDescent="0.3">
      <c r="A75" s="14">
        <v>5</v>
      </c>
      <c r="B75" s="31" t="s">
        <v>48</v>
      </c>
      <c r="C75" s="31" t="s">
        <v>49</v>
      </c>
      <c r="D75" s="17">
        <v>16.321000000000002</v>
      </c>
      <c r="E75" s="17">
        <v>9</v>
      </c>
      <c r="F75" s="18"/>
      <c r="G75" s="17">
        <v>0</v>
      </c>
      <c r="H75" s="17">
        <v>0</v>
      </c>
      <c r="I75" s="17"/>
      <c r="J75" s="17"/>
      <c r="K75" s="17"/>
      <c r="L75" s="17"/>
      <c r="M75" s="17">
        <v>19.23</v>
      </c>
      <c r="N75" s="17">
        <v>7</v>
      </c>
      <c r="O75" s="17">
        <v>21.07</v>
      </c>
      <c r="P75" s="17">
        <v>4</v>
      </c>
      <c r="Q75" s="17">
        <v>9999</v>
      </c>
      <c r="R75" s="17"/>
      <c r="S75" s="17">
        <v>17.940000000000001</v>
      </c>
      <c r="T75" s="17">
        <v>5</v>
      </c>
      <c r="U75" s="17"/>
      <c r="V75" s="17"/>
      <c r="W75" s="17"/>
      <c r="X75" s="17"/>
      <c r="Y75" s="17"/>
      <c r="Z75" s="17"/>
      <c r="AA75" s="17"/>
      <c r="AB75" s="17"/>
      <c r="AC75" s="19">
        <f t="shared" si="4"/>
        <v>25</v>
      </c>
      <c r="AD75" s="20"/>
      <c r="AE75" s="31"/>
      <c r="AF75" s="31"/>
    </row>
    <row r="76" spans="1:32" x14ac:dyDescent="0.3">
      <c r="A76" s="14">
        <v>6</v>
      </c>
      <c r="B76" s="29" t="s">
        <v>52</v>
      </c>
      <c r="C76" s="29" t="s">
        <v>53</v>
      </c>
      <c r="D76" s="17">
        <v>0</v>
      </c>
      <c r="E76" s="17">
        <v>0</v>
      </c>
      <c r="F76" s="18"/>
      <c r="G76" s="17">
        <v>14.087</v>
      </c>
      <c r="H76" s="17">
        <v>10</v>
      </c>
      <c r="I76" s="17">
        <v>15.45</v>
      </c>
      <c r="J76" s="17">
        <v>8</v>
      </c>
      <c r="K76" s="17">
        <v>21.7</v>
      </c>
      <c r="L76" s="17">
        <v>7</v>
      </c>
      <c r="M76" s="17">
        <v>17.57</v>
      </c>
      <c r="N76" s="17">
        <v>9</v>
      </c>
      <c r="O76" s="17">
        <v>16.3</v>
      </c>
      <c r="P76" s="17">
        <v>6</v>
      </c>
      <c r="Q76" s="17">
        <v>15.71</v>
      </c>
      <c r="R76" s="17">
        <v>9</v>
      </c>
      <c r="S76" s="17">
        <v>999999</v>
      </c>
      <c r="T76" s="17"/>
      <c r="U76" s="17">
        <v>13.53</v>
      </c>
      <c r="V76" s="17">
        <v>9</v>
      </c>
      <c r="W76" s="17">
        <v>16.920000000000002</v>
      </c>
      <c r="X76" s="17">
        <v>5</v>
      </c>
      <c r="Y76" s="17">
        <v>16.8</v>
      </c>
      <c r="Z76" s="17">
        <v>8</v>
      </c>
      <c r="AA76" s="17">
        <v>12.87</v>
      </c>
      <c r="AB76" s="17">
        <v>9</v>
      </c>
      <c r="AC76" s="19">
        <f t="shared" si="4"/>
        <v>80</v>
      </c>
      <c r="AD76" s="20"/>
      <c r="AE76" s="29"/>
      <c r="AF76" s="29"/>
    </row>
    <row r="77" spans="1:32" x14ac:dyDescent="0.3">
      <c r="A77" s="14">
        <v>7</v>
      </c>
      <c r="B77" s="31" t="s">
        <v>62</v>
      </c>
      <c r="C77" s="31" t="s">
        <v>60</v>
      </c>
      <c r="D77" s="17"/>
      <c r="E77" s="17"/>
      <c r="F77" s="18"/>
      <c r="G77" s="17"/>
      <c r="H77" s="17"/>
      <c r="I77" s="17">
        <v>14.49</v>
      </c>
      <c r="J77" s="17">
        <v>9</v>
      </c>
      <c r="K77" s="17">
        <v>28.26</v>
      </c>
      <c r="L77" s="17">
        <v>6</v>
      </c>
      <c r="M77" s="17">
        <v>9999</v>
      </c>
      <c r="N77" s="17"/>
      <c r="O77" s="17">
        <v>14.53</v>
      </c>
      <c r="P77" s="17">
        <v>9</v>
      </c>
      <c r="Q77" s="17">
        <v>99999</v>
      </c>
      <c r="R77" s="17"/>
      <c r="S77" s="17">
        <v>999999</v>
      </c>
      <c r="T77" s="17"/>
      <c r="U77" s="17">
        <v>16.45</v>
      </c>
      <c r="V77" s="17">
        <v>8</v>
      </c>
      <c r="W77" s="17">
        <v>14.67</v>
      </c>
      <c r="X77" s="17">
        <v>7</v>
      </c>
      <c r="Y77" s="17">
        <v>99999</v>
      </c>
      <c r="Z77" s="17"/>
      <c r="AA77" s="17">
        <v>99999</v>
      </c>
      <c r="AB77" s="17"/>
      <c r="AC77" s="19">
        <f t="shared" si="4"/>
        <v>39</v>
      </c>
      <c r="AD77" s="20"/>
      <c r="AE77" s="31"/>
      <c r="AF77" s="31"/>
    </row>
    <row r="78" spans="1:32" x14ac:dyDescent="0.3">
      <c r="A78" s="14">
        <v>8</v>
      </c>
      <c r="B78" s="31" t="s">
        <v>61</v>
      </c>
      <c r="C78" s="31" t="s">
        <v>60</v>
      </c>
      <c r="D78" s="34"/>
      <c r="E78" s="17"/>
      <c r="F78" s="18"/>
      <c r="G78" s="17"/>
      <c r="H78" s="17"/>
      <c r="I78" s="17">
        <v>36.229999999999997</v>
      </c>
      <c r="J78" s="17">
        <v>5</v>
      </c>
      <c r="K78" s="17">
        <v>9999</v>
      </c>
      <c r="L78" s="17"/>
      <c r="M78" s="17">
        <v>19.510000000000002</v>
      </c>
      <c r="N78" s="17">
        <v>6</v>
      </c>
      <c r="O78" s="17">
        <v>99999</v>
      </c>
      <c r="P78" s="17"/>
      <c r="Q78" s="17">
        <v>36.479999999999997</v>
      </c>
      <c r="R78" s="17">
        <v>6</v>
      </c>
      <c r="S78" s="17">
        <v>16.66</v>
      </c>
      <c r="T78" s="17">
        <v>7</v>
      </c>
      <c r="U78" s="17">
        <v>99999</v>
      </c>
      <c r="V78" s="17"/>
      <c r="W78" s="17">
        <v>15.84</v>
      </c>
      <c r="X78" s="17">
        <v>6</v>
      </c>
      <c r="Y78" s="17">
        <v>17.440000000000001</v>
      </c>
      <c r="Z78" s="17">
        <v>7</v>
      </c>
      <c r="AA78" s="17">
        <v>99999</v>
      </c>
      <c r="AB78" s="17"/>
      <c r="AC78" s="19">
        <f t="shared" si="4"/>
        <v>37</v>
      </c>
      <c r="AD78" s="20"/>
      <c r="AE78" s="31"/>
      <c r="AF78" s="31"/>
    </row>
    <row r="79" spans="1:32" x14ac:dyDescent="0.3">
      <c r="A79" s="14">
        <v>9</v>
      </c>
      <c r="B79" s="60" t="s">
        <v>56</v>
      </c>
      <c r="C79" s="68" t="s">
        <v>73</v>
      </c>
      <c r="D79" s="18"/>
      <c r="E79" s="17"/>
      <c r="F79" s="18"/>
      <c r="G79" s="17"/>
      <c r="H79" s="17"/>
      <c r="I79" s="17"/>
      <c r="J79" s="17"/>
      <c r="K79" s="67">
        <v>9999</v>
      </c>
      <c r="L79" s="17"/>
      <c r="M79" s="17"/>
      <c r="N79" s="17"/>
      <c r="O79" s="17"/>
      <c r="P79" s="17"/>
      <c r="Q79" s="17"/>
      <c r="R79" s="17"/>
      <c r="S79" s="17"/>
      <c r="T79" s="17"/>
      <c r="U79" s="67">
        <v>28.56</v>
      </c>
      <c r="V79" s="67">
        <v>6</v>
      </c>
      <c r="W79" s="17"/>
      <c r="X79" s="17"/>
      <c r="Y79" s="67">
        <v>19.96</v>
      </c>
      <c r="Z79" s="67">
        <v>5</v>
      </c>
      <c r="AA79" s="67">
        <v>99999</v>
      </c>
      <c r="AB79" s="17"/>
      <c r="AC79" s="19">
        <f t="shared" si="4"/>
        <v>11</v>
      </c>
      <c r="AD79" s="20"/>
      <c r="AE79" s="15"/>
      <c r="AF79" s="31"/>
    </row>
    <row r="80" spans="1:32" s="6" customFormat="1" x14ac:dyDescent="0.3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5"/>
      <c r="AE80" s="1"/>
      <c r="AF80" s="1"/>
    </row>
    <row r="81" spans="1:33" x14ac:dyDescent="0.3">
      <c r="B81" s="122" t="s">
        <v>17</v>
      </c>
      <c r="C81" s="122"/>
      <c r="D81" s="120" t="s">
        <v>33</v>
      </c>
      <c r="E81" s="120"/>
      <c r="F81" s="120"/>
      <c r="G81" s="120"/>
      <c r="H81" s="120"/>
      <c r="I81" s="121" t="s">
        <v>34</v>
      </c>
      <c r="J81" s="121"/>
      <c r="K81" s="121"/>
      <c r="L81" s="121"/>
      <c r="M81" s="115" t="s">
        <v>63</v>
      </c>
      <c r="N81" s="116"/>
      <c r="O81" s="116"/>
      <c r="P81" s="116"/>
      <c r="Q81" s="117" t="s">
        <v>70</v>
      </c>
      <c r="R81" s="117"/>
      <c r="S81" s="117"/>
      <c r="T81" s="117"/>
      <c r="U81" s="119"/>
      <c r="V81" s="119"/>
      <c r="W81" s="119"/>
      <c r="X81" s="119"/>
      <c r="Y81" s="131" t="s">
        <v>78</v>
      </c>
      <c r="Z81" s="132"/>
      <c r="AA81" s="132"/>
      <c r="AB81" s="132"/>
    </row>
    <row r="82" spans="1:33" ht="28.8" x14ac:dyDescent="0.3">
      <c r="A82" s="6"/>
      <c r="B82" s="7" t="s">
        <v>0</v>
      </c>
      <c r="C82" s="8" t="s">
        <v>1</v>
      </c>
      <c r="D82" s="9" t="s">
        <v>12</v>
      </c>
      <c r="E82" s="10" t="s">
        <v>13</v>
      </c>
      <c r="F82" s="11"/>
      <c r="G82" s="9" t="s">
        <v>14</v>
      </c>
      <c r="H82" s="10" t="s">
        <v>15</v>
      </c>
      <c r="I82" s="9" t="s">
        <v>12</v>
      </c>
      <c r="J82" s="10" t="s">
        <v>13</v>
      </c>
      <c r="K82" s="9" t="s">
        <v>14</v>
      </c>
      <c r="L82" s="10" t="s">
        <v>15</v>
      </c>
      <c r="M82" s="9" t="s">
        <v>12</v>
      </c>
      <c r="N82" s="10" t="s">
        <v>13</v>
      </c>
      <c r="O82" s="9" t="s">
        <v>14</v>
      </c>
      <c r="P82" s="10" t="s">
        <v>15</v>
      </c>
      <c r="Q82" s="9" t="s">
        <v>12</v>
      </c>
      <c r="R82" s="10" t="s">
        <v>13</v>
      </c>
      <c r="S82" s="9" t="s">
        <v>14</v>
      </c>
      <c r="T82" s="10" t="s">
        <v>15</v>
      </c>
      <c r="U82" s="9" t="s">
        <v>12</v>
      </c>
      <c r="V82" s="10" t="s">
        <v>13</v>
      </c>
      <c r="W82" s="9" t="s">
        <v>14</v>
      </c>
      <c r="X82" s="10" t="s">
        <v>15</v>
      </c>
      <c r="Y82" s="9" t="s">
        <v>12</v>
      </c>
      <c r="Z82" s="10" t="s">
        <v>13</v>
      </c>
      <c r="AA82" s="9" t="s">
        <v>14</v>
      </c>
      <c r="AB82" s="10" t="s">
        <v>15</v>
      </c>
      <c r="AC82" s="12" t="s">
        <v>6</v>
      </c>
      <c r="AD82" s="13" t="s">
        <v>11</v>
      </c>
      <c r="AE82" s="6"/>
      <c r="AF82" s="6"/>
    </row>
    <row r="83" spans="1:33" x14ac:dyDescent="0.3">
      <c r="A83" s="14">
        <v>1</v>
      </c>
      <c r="B83" s="15" t="s">
        <v>55</v>
      </c>
      <c r="C83" s="16" t="s">
        <v>31</v>
      </c>
      <c r="D83" s="17">
        <v>0</v>
      </c>
      <c r="E83" s="17">
        <v>0</v>
      </c>
      <c r="F83" s="18"/>
      <c r="G83" s="17">
        <v>0</v>
      </c>
      <c r="H83" s="17">
        <v>0</v>
      </c>
      <c r="I83" s="17">
        <v>9999</v>
      </c>
      <c r="J83" s="17">
        <v>0</v>
      </c>
      <c r="K83" s="17"/>
      <c r="L83" s="17"/>
      <c r="M83" s="17">
        <v>999999</v>
      </c>
      <c r="N83" s="17"/>
      <c r="O83" s="17">
        <v>999999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9">
        <f>SUM(E83,H83,J83,L83,N83,P83,R83,T83,V83,X83)</f>
        <v>0</v>
      </c>
      <c r="AD83" s="20"/>
    </row>
    <row r="84" spans="1:33" x14ac:dyDescent="0.3">
      <c r="A84" s="14">
        <v>2</v>
      </c>
      <c r="B84" s="15"/>
      <c r="C84" s="16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9"/>
      <c r="AD84" s="20"/>
    </row>
    <row r="85" spans="1:33" x14ac:dyDescent="0.3">
      <c r="A85" s="14"/>
      <c r="B85" s="21"/>
      <c r="C85" s="21"/>
      <c r="D85" s="21"/>
      <c r="E85" s="21"/>
      <c r="F85" s="26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7"/>
      <c r="AD85" s="28"/>
    </row>
    <row r="86" spans="1:33" x14ac:dyDescent="0.3">
      <c r="B86" s="123" t="s">
        <v>64</v>
      </c>
      <c r="C86" s="122"/>
      <c r="D86" s="120" t="s">
        <v>33</v>
      </c>
      <c r="E86" s="120"/>
      <c r="F86" s="120"/>
      <c r="G86" s="120"/>
      <c r="H86" s="120"/>
      <c r="I86" s="121" t="s">
        <v>34</v>
      </c>
      <c r="J86" s="121"/>
      <c r="K86" s="121"/>
      <c r="L86" s="121"/>
      <c r="M86" s="115" t="s">
        <v>63</v>
      </c>
      <c r="N86" s="116"/>
      <c r="O86" s="116"/>
      <c r="P86" s="116"/>
      <c r="Q86" s="117" t="s">
        <v>70</v>
      </c>
      <c r="R86" s="117"/>
      <c r="S86" s="117"/>
      <c r="T86" s="117"/>
      <c r="U86" s="118" t="s">
        <v>72</v>
      </c>
      <c r="V86" s="119"/>
      <c r="W86" s="119"/>
      <c r="X86" s="119"/>
      <c r="Y86" s="131" t="s">
        <v>78</v>
      </c>
      <c r="Z86" s="132"/>
      <c r="AA86" s="132"/>
      <c r="AB86" s="132"/>
    </row>
    <row r="87" spans="1:33" ht="28.8" x14ac:dyDescent="0.3">
      <c r="A87" s="6"/>
      <c r="B87" s="7" t="s">
        <v>0</v>
      </c>
      <c r="C87" s="8" t="s">
        <v>1</v>
      </c>
      <c r="D87" s="9" t="s">
        <v>12</v>
      </c>
      <c r="E87" s="10" t="s">
        <v>13</v>
      </c>
      <c r="F87" s="11"/>
      <c r="G87" s="9" t="s">
        <v>14</v>
      </c>
      <c r="H87" s="10" t="s">
        <v>15</v>
      </c>
      <c r="I87" s="9" t="s">
        <v>12</v>
      </c>
      <c r="J87" s="10" t="s">
        <v>13</v>
      </c>
      <c r="K87" s="9" t="s">
        <v>14</v>
      </c>
      <c r="L87" s="10" t="s">
        <v>15</v>
      </c>
      <c r="M87" s="9" t="s">
        <v>12</v>
      </c>
      <c r="N87" s="10" t="s">
        <v>13</v>
      </c>
      <c r="O87" s="9" t="s">
        <v>14</v>
      </c>
      <c r="P87" s="10" t="s">
        <v>15</v>
      </c>
      <c r="Q87" s="9" t="s">
        <v>12</v>
      </c>
      <c r="R87" s="10" t="s">
        <v>13</v>
      </c>
      <c r="S87" s="9" t="s">
        <v>14</v>
      </c>
      <c r="T87" s="10" t="s">
        <v>15</v>
      </c>
      <c r="U87" s="9" t="s">
        <v>12</v>
      </c>
      <c r="V87" s="10" t="s">
        <v>13</v>
      </c>
      <c r="W87" s="9" t="s">
        <v>14</v>
      </c>
      <c r="X87" s="10" t="s">
        <v>15</v>
      </c>
      <c r="Y87" s="9" t="s">
        <v>12</v>
      </c>
      <c r="Z87" s="10" t="s">
        <v>13</v>
      </c>
      <c r="AA87" s="9" t="s">
        <v>14</v>
      </c>
      <c r="AB87" s="10" t="s">
        <v>15</v>
      </c>
      <c r="AC87" s="12" t="s">
        <v>6</v>
      </c>
      <c r="AD87" s="13" t="s">
        <v>11</v>
      </c>
      <c r="AE87" s="22"/>
      <c r="AF87" s="23"/>
    </row>
    <row r="88" spans="1:33" x14ac:dyDescent="0.3">
      <c r="A88" s="14">
        <v>1</v>
      </c>
      <c r="B88" s="25" t="s">
        <v>36</v>
      </c>
      <c r="C88" s="25" t="s">
        <v>37</v>
      </c>
      <c r="D88" s="112">
        <v>0</v>
      </c>
      <c r="E88" s="112">
        <v>0</v>
      </c>
      <c r="F88" s="113"/>
      <c r="G88" s="112">
        <v>0</v>
      </c>
      <c r="H88" s="112">
        <v>0</v>
      </c>
      <c r="I88" s="112"/>
      <c r="J88" s="112"/>
      <c r="K88" s="112">
        <v>99999</v>
      </c>
      <c r="L88" s="112"/>
      <c r="M88" s="112">
        <v>99999</v>
      </c>
      <c r="N88" s="112"/>
      <c r="O88" s="112">
        <v>99999</v>
      </c>
      <c r="P88" s="112"/>
      <c r="Q88" s="112">
        <v>999999</v>
      </c>
      <c r="R88" s="112"/>
      <c r="S88" s="112">
        <v>99999</v>
      </c>
      <c r="T88" s="112"/>
      <c r="U88" s="112">
        <v>70</v>
      </c>
      <c r="V88" s="112">
        <v>10</v>
      </c>
      <c r="W88" s="112">
        <v>9999</v>
      </c>
      <c r="X88" s="112"/>
      <c r="Y88" s="112">
        <v>9999</v>
      </c>
      <c r="Z88" s="112"/>
      <c r="AA88" s="112">
        <v>59</v>
      </c>
      <c r="AB88" s="112">
        <v>9</v>
      </c>
      <c r="AC88" s="114">
        <f t="shared" ref="AC88:AC89" si="5">E88+H88+J88+L88+N88+P88+R88+T88+V88+X88+Z88+AB88</f>
        <v>19</v>
      </c>
      <c r="AD88" s="20"/>
      <c r="AE88" s="25"/>
      <c r="AF88" s="25"/>
    </row>
    <row r="89" spans="1:33" x14ac:dyDescent="0.3">
      <c r="A89" s="14">
        <v>2</v>
      </c>
      <c r="B89" s="33" t="s">
        <v>38</v>
      </c>
      <c r="C89" s="33" t="s">
        <v>39</v>
      </c>
      <c r="D89" s="112">
        <v>0</v>
      </c>
      <c r="E89" s="112">
        <v>0</v>
      </c>
      <c r="F89" s="113"/>
      <c r="G89" s="112">
        <v>65</v>
      </c>
      <c r="H89" s="112">
        <v>10</v>
      </c>
      <c r="I89" s="112"/>
      <c r="J89" s="112"/>
      <c r="K89" s="112">
        <v>71</v>
      </c>
      <c r="L89" s="112">
        <v>10</v>
      </c>
      <c r="M89" s="112">
        <v>99999</v>
      </c>
      <c r="N89" s="112"/>
      <c r="O89" s="112">
        <v>99999</v>
      </c>
      <c r="P89" s="112"/>
      <c r="Q89" s="112">
        <v>62</v>
      </c>
      <c r="R89" s="112">
        <v>10</v>
      </c>
      <c r="S89" s="112">
        <v>99999</v>
      </c>
      <c r="T89" s="112"/>
      <c r="U89" s="112">
        <v>999999</v>
      </c>
      <c r="V89" s="112"/>
      <c r="W89" s="112">
        <v>9999</v>
      </c>
      <c r="X89" s="112"/>
      <c r="Y89" s="112">
        <v>99999</v>
      </c>
      <c r="Z89" s="112"/>
      <c r="AA89" s="112">
        <v>70</v>
      </c>
      <c r="AB89" s="112">
        <v>10</v>
      </c>
      <c r="AC89" s="114">
        <f t="shared" si="5"/>
        <v>40</v>
      </c>
      <c r="AD89" s="20"/>
      <c r="AE89" s="33"/>
      <c r="AF89" s="33"/>
    </row>
    <row r="90" spans="1:33" x14ac:dyDescent="0.3">
      <c r="A90" s="14">
        <v>3</v>
      </c>
      <c r="B90" s="33"/>
      <c r="C90" s="33"/>
      <c r="D90" s="17"/>
      <c r="E90" s="17"/>
      <c r="F90" s="18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9"/>
      <c r="AD90" s="20"/>
      <c r="AE90" s="33"/>
      <c r="AF90" s="33"/>
    </row>
    <row r="91" spans="1:33" x14ac:dyDescent="0.3">
      <c r="A91" s="14"/>
      <c r="B91" s="21"/>
      <c r="C91" s="21"/>
      <c r="D91" s="21"/>
      <c r="E91" s="21"/>
      <c r="F91" s="26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7"/>
      <c r="AD91" s="28"/>
    </row>
    <row r="92" spans="1:33" x14ac:dyDescent="0.3">
      <c r="B92" s="122" t="s">
        <v>26</v>
      </c>
      <c r="C92" s="122"/>
      <c r="D92" s="120" t="s">
        <v>33</v>
      </c>
      <c r="E92" s="120"/>
      <c r="F92" s="120"/>
      <c r="G92" s="120"/>
      <c r="H92" s="120"/>
      <c r="I92" s="121" t="s">
        <v>34</v>
      </c>
      <c r="J92" s="121"/>
      <c r="K92" s="121"/>
      <c r="L92" s="121"/>
      <c r="M92" s="115" t="s">
        <v>63</v>
      </c>
      <c r="N92" s="116"/>
      <c r="O92" s="116"/>
      <c r="P92" s="116"/>
      <c r="Q92" s="117" t="s">
        <v>70</v>
      </c>
      <c r="R92" s="117"/>
      <c r="S92" s="117"/>
      <c r="T92" s="117"/>
      <c r="U92" s="118" t="s">
        <v>72</v>
      </c>
      <c r="V92" s="119"/>
      <c r="W92" s="119"/>
      <c r="X92" s="119"/>
      <c r="Y92" s="131" t="s">
        <v>78</v>
      </c>
      <c r="Z92" s="132"/>
      <c r="AA92" s="132"/>
      <c r="AB92" s="132"/>
    </row>
    <row r="93" spans="1:33" ht="29.4" thickBot="1" x14ac:dyDescent="0.35">
      <c r="B93" s="35" t="s">
        <v>0</v>
      </c>
      <c r="C93" s="36" t="s">
        <v>1</v>
      </c>
      <c r="D93" s="9" t="s">
        <v>12</v>
      </c>
      <c r="E93" s="10" t="s">
        <v>13</v>
      </c>
      <c r="F93" s="11"/>
      <c r="G93" s="9" t="s">
        <v>14</v>
      </c>
      <c r="H93" s="10" t="s">
        <v>15</v>
      </c>
      <c r="I93" s="9" t="s">
        <v>12</v>
      </c>
      <c r="J93" s="10" t="s">
        <v>13</v>
      </c>
      <c r="K93" s="9" t="s">
        <v>14</v>
      </c>
      <c r="L93" s="10" t="s">
        <v>15</v>
      </c>
      <c r="M93" s="9" t="s">
        <v>12</v>
      </c>
      <c r="N93" s="10" t="s">
        <v>13</v>
      </c>
      <c r="O93" s="9" t="s">
        <v>14</v>
      </c>
      <c r="P93" s="10" t="s">
        <v>15</v>
      </c>
      <c r="Q93" s="9" t="s">
        <v>12</v>
      </c>
      <c r="R93" s="10" t="s">
        <v>13</v>
      </c>
      <c r="S93" s="9" t="s">
        <v>14</v>
      </c>
      <c r="T93" s="10" t="s">
        <v>15</v>
      </c>
      <c r="U93" s="9" t="s">
        <v>12</v>
      </c>
      <c r="V93" s="10" t="s">
        <v>13</v>
      </c>
      <c r="W93" s="9" t="s">
        <v>14</v>
      </c>
      <c r="X93" s="10" t="s">
        <v>15</v>
      </c>
      <c r="Y93" s="9" t="s">
        <v>12</v>
      </c>
      <c r="Z93" s="10" t="s">
        <v>13</v>
      </c>
      <c r="AA93" s="9" t="s">
        <v>14</v>
      </c>
      <c r="AB93" s="10" t="s">
        <v>15</v>
      </c>
      <c r="AC93" s="37" t="s">
        <v>6</v>
      </c>
      <c r="AD93" s="38" t="s">
        <v>11</v>
      </c>
    </row>
    <row r="94" spans="1:33" x14ac:dyDescent="0.3">
      <c r="A94" s="14">
        <v>1</v>
      </c>
      <c r="B94" s="39" t="s">
        <v>45</v>
      </c>
      <c r="C94" s="40" t="s">
        <v>46</v>
      </c>
      <c r="D94" s="82">
        <v>24.001000000000001</v>
      </c>
      <c r="E94" s="82">
        <v>10</v>
      </c>
      <c r="F94" s="83"/>
      <c r="G94" s="82">
        <v>0</v>
      </c>
      <c r="H94" s="82">
        <v>0</v>
      </c>
      <c r="I94" s="82"/>
      <c r="J94" s="82"/>
      <c r="K94" s="82"/>
      <c r="L94" s="82"/>
      <c r="M94" s="82">
        <v>99999</v>
      </c>
      <c r="N94" s="82"/>
      <c r="O94" s="82">
        <v>99999</v>
      </c>
      <c r="P94" s="82"/>
      <c r="Q94" s="82"/>
      <c r="R94" s="82"/>
      <c r="S94" s="82"/>
      <c r="T94" s="82"/>
      <c r="U94" s="82"/>
      <c r="V94" s="82"/>
      <c r="W94" s="82"/>
      <c r="X94" s="82"/>
      <c r="Y94" s="94"/>
      <c r="Z94" s="95"/>
      <c r="AA94" s="95"/>
      <c r="AB94" s="95"/>
      <c r="AC94" s="96">
        <f>E94+H94+J94+L94+N94+P94+R94+T94+V94+X94+Z94+AB94</f>
        <v>10</v>
      </c>
      <c r="AD94" s="128"/>
      <c r="AE94" s="127">
        <f t="shared" ref="AE94:AE98" si="6">SUM(AC94+AC95)</f>
        <v>10</v>
      </c>
      <c r="AF94" s="39"/>
      <c r="AG94" s="40"/>
    </row>
    <row r="95" spans="1:33" ht="15" thickBot="1" x14ac:dyDescent="0.35">
      <c r="A95" s="14">
        <v>1</v>
      </c>
      <c r="B95" s="43"/>
      <c r="C95" s="44"/>
      <c r="D95" s="84"/>
      <c r="E95" s="85"/>
      <c r="F95" s="86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97"/>
      <c r="Z95" s="98"/>
      <c r="AA95" s="98"/>
      <c r="AB95" s="98"/>
      <c r="AC95" s="99">
        <f>E95+H95+J95+L95+N95+P95+R95+T95+V95+X95+Z95+AB95</f>
        <v>0</v>
      </c>
      <c r="AD95" s="129"/>
      <c r="AE95" s="127"/>
      <c r="AF95" s="43"/>
      <c r="AG95" s="44"/>
    </row>
    <row r="96" spans="1:33" x14ac:dyDescent="0.3">
      <c r="A96" s="14">
        <v>2</v>
      </c>
      <c r="B96" s="39" t="s">
        <v>36</v>
      </c>
      <c r="C96" s="40" t="s">
        <v>37</v>
      </c>
      <c r="D96" s="87">
        <v>24.242000000000001</v>
      </c>
      <c r="E96" s="82">
        <v>9</v>
      </c>
      <c r="F96" s="83"/>
      <c r="G96" s="82">
        <v>0</v>
      </c>
      <c r="H96" s="82">
        <v>0</v>
      </c>
      <c r="I96" s="82"/>
      <c r="J96" s="82"/>
      <c r="K96" s="82">
        <v>9999</v>
      </c>
      <c r="L96" s="88" t="s">
        <v>75</v>
      </c>
      <c r="M96" s="82">
        <v>21.31</v>
      </c>
      <c r="N96" s="82">
        <v>10</v>
      </c>
      <c r="O96" s="82">
        <v>9999</v>
      </c>
      <c r="P96" s="82"/>
      <c r="Q96" s="82">
        <v>999999</v>
      </c>
      <c r="R96" s="82"/>
      <c r="S96" s="82">
        <v>99999</v>
      </c>
      <c r="T96" s="82"/>
      <c r="U96" s="82">
        <v>99999</v>
      </c>
      <c r="V96" s="82"/>
      <c r="W96" s="82">
        <v>99999</v>
      </c>
      <c r="X96" s="82"/>
      <c r="Y96" s="94">
        <v>27.26</v>
      </c>
      <c r="Z96" s="95">
        <v>10</v>
      </c>
      <c r="AA96" s="95">
        <v>99999</v>
      </c>
      <c r="AB96" s="95"/>
      <c r="AC96" s="96">
        <f>SUM(E96,H96,J96,L96,N96,P96,R96,T96,V96,X96,Z96,AB96)</f>
        <v>29</v>
      </c>
      <c r="AD96" s="128"/>
      <c r="AE96" s="127">
        <f t="shared" si="6"/>
        <v>58</v>
      </c>
      <c r="AF96" s="39"/>
      <c r="AG96" s="40"/>
    </row>
    <row r="97" spans="1:33" ht="15" thickBot="1" x14ac:dyDescent="0.35">
      <c r="A97" s="14">
        <v>2</v>
      </c>
      <c r="B97" s="47" t="s">
        <v>38</v>
      </c>
      <c r="C97" s="48" t="s">
        <v>39</v>
      </c>
      <c r="D97" s="84">
        <v>24.242000000000001</v>
      </c>
      <c r="E97" s="84">
        <v>9</v>
      </c>
      <c r="F97" s="86"/>
      <c r="G97" s="84">
        <v>0</v>
      </c>
      <c r="H97" s="84">
        <v>0</v>
      </c>
      <c r="I97" s="84"/>
      <c r="J97" s="84"/>
      <c r="K97" s="84">
        <v>9999</v>
      </c>
      <c r="L97" s="90" t="s">
        <v>75</v>
      </c>
      <c r="M97" s="84">
        <v>21.31</v>
      </c>
      <c r="N97" s="84">
        <v>10</v>
      </c>
      <c r="O97" s="84">
        <v>99999</v>
      </c>
      <c r="P97" s="84"/>
      <c r="Q97" s="84"/>
      <c r="R97" s="84"/>
      <c r="S97" s="84">
        <v>99999</v>
      </c>
      <c r="T97" s="84"/>
      <c r="U97" s="84">
        <v>99999</v>
      </c>
      <c r="V97" s="84"/>
      <c r="W97" s="84">
        <v>99999</v>
      </c>
      <c r="X97" s="84"/>
      <c r="Y97" s="100">
        <v>27.26</v>
      </c>
      <c r="Z97" s="101">
        <v>10</v>
      </c>
      <c r="AA97" s="101">
        <v>99999</v>
      </c>
      <c r="AB97" s="101"/>
      <c r="AC97" s="99">
        <f>SUM(E97,H97,J97,L97,N97,P97,R97,T97,V97,X97,Z97,AB97)</f>
        <v>29</v>
      </c>
      <c r="AD97" s="129"/>
      <c r="AE97" s="127"/>
      <c r="AF97" s="47"/>
      <c r="AG97" s="48"/>
    </row>
    <row r="98" spans="1:33" x14ac:dyDescent="0.3">
      <c r="A98" s="14">
        <v>3</v>
      </c>
      <c r="B98" s="39" t="s">
        <v>32</v>
      </c>
      <c r="C98" s="40" t="s">
        <v>42</v>
      </c>
      <c r="D98" s="82"/>
      <c r="E98" s="82"/>
      <c r="F98" s="83"/>
      <c r="G98" s="82"/>
      <c r="H98" s="82"/>
      <c r="I98" s="82">
        <v>99999</v>
      </c>
      <c r="J98" s="82">
        <v>0</v>
      </c>
      <c r="K98" s="82">
        <v>41.93</v>
      </c>
      <c r="L98" s="82">
        <v>10</v>
      </c>
      <c r="M98" s="82">
        <v>99999</v>
      </c>
      <c r="N98" s="82"/>
      <c r="O98" s="82">
        <v>9999</v>
      </c>
      <c r="P98" s="82"/>
      <c r="Q98" s="82">
        <v>99999</v>
      </c>
      <c r="R98" s="82"/>
      <c r="S98" s="82">
        <v>99999</v>
      </c>
      <c r="T98" s="82"/>
      <c r="U98" s="82">
        <v>99999</v>
      </c>
      <c r="V98" s="82"/>
      <c r="W98" s="82">
        <v>40.369999999999997</v>
      </c>
      <c r="X98" s="82">
        <v>10</v>
      </c>
      <c r="Y98" s="94">
        <v>9999</v>
      </c>
      <c r="Z98" s="95"/>
      <c r="AA98" s="95">
        <v>34.9</v>
      </c>
      <c r="AB98" s="95">
        <v>10</v>
      </c>
      <c r="AC98" s="96">
        <f t="shared" ref="AC98:AC99" si="7">E98+H98+J98+L98+N98+P98+R98+T98+V98+X98+Z98+AB98</f>
        <v>30</v>
      </c>
      <c r="AD98" s="128"/>
      <c r="AE98" s="127">
        <f t="shared" si="6"/>
        <v>60</v>
      </c>
      <c r="AF98" s="39"/>
      <c r="AG98" s="40"/>
    </row>
    <row r="99" spans="1:33" ht="15" thickBot="1" x14ac:dyDescent="0.35">
      <c r="A99" s="14">
        <v>3</v>
      </c>
      <c r="B99" s="47" t="s">
        <v>57</v>
      </c>
      <c r="C99" s="48" t="s">
        <v>58</v>
      </c>
      <c r="D99" s="84"/>
      <c r="E99" s="84"/>
      <c r="F99" s="91"/>
      <c r="G99" s="84"/>
      <c r="H99" s="84"/>
      <c r="I99" s="84">
        <v>99999</v>
      </c>
      <c r="J99" s="84">
        <v>0</v>
      </c>
      <c r="K99" s="84">
        <v>41.93</v>
      </c>
      <c r="L99" s="84">
        <v>10</v>
      </c>
      <c r="M99" s="84">
        <v>99999</v>
      </c>
      <c r="N99" s="84"/>
      <c r="O99" s="84">
        <v>99999</v>
      </c>
      <c r="P99" s="84"/>
      <c r="Q99" s="84"/>
      <c r="R99" s="84"/>
      <c r="S99" s="84">
        <v>99999</v>
      </c>
      <c r="T99" s="84"/>
      <c r="U99" s="84">
        <v>999999</v>
      </c>
      <c r="V99" s="84"/>
      <c r="W99" s="84">
        <v>40.369999999999997</v>
      </c>
      <c r="X99" s="84">
        <v>10</v>
      </c>
      <c r="Y99" s="100">
        <v>9999</v>
      </c>
      <c r="Z99" s="101"/>
      <c r="AA99" s="101">
        <v>34.9</v>
      </c>
      <c r="AB99" s="101">
        <v>10</v>
      </c>
      <c r="AC99" s="99">
        <f t="shared" si="7"/>
        <v>30</v>
      </c>
      <c r="AD99" s="129"/>
      <c r="AE99" s="127"/>
      <c r="AF99" s="47"/>
      <c r="AG99" s="48"/>
    </row>
    <row r="100" spans="1:33" x14ac:dyDescent="0.3">
      <c r="A100" s="14">
        <v>3</v>
      </c>
      <c r="B100" s="62"/>
      <c r="C100" s="63"/>
      <c r="D100" s="41"/>
      <c r="E100" s="41"/>
      <c r="F100" s="26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2"/>
      <c r="AD100" s="128"/>
      <c r="AE100" s="127"/>
      <c r="AF100" s="39"/>
      <c r="AG100" s="40"/>
    </row>
    <row r="101" spans="1:33" ht="15" thickBot="1" x14ac:dyDescent="0.35">
      <c r="A101" s="14">
        <v>3</v>
      </c>
      <c r="B101" s="47"/>
      <c r="C101" s="48"/>
      <c r="D101" s="49"/>
      <c r="E101" s="49"/>
      <c r="F101" s="46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0"/>
      <c r="AD101" s="129"/>
      <c r="AE101" s="127"/>
      <c r="AF101" s="47"/>
      <c r="AG101" s="48"/>
    </row>
    <row r="102" spans="1:33" x14ac:dyDescent="0.3">
      <c r="B102" s="21"/>
      <c r="C102" s="21"/>
      <c r="D102" s="51"/>
      <c r="E102" s="27"/>
      <c r="F102" s="52"/>
      <c r="G102" s="51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53"/>
      <c r="AD102" s="28"/>
    </row>
    <row r="103" spans="1:33" x14ac:dyDescent="0.3">
      <c r="B103" s="122" t="s">
        <v>29</v>
      </c>
      <c r="C103" s="122"/>
      <c r="D103" s="120" t="s">
        <v>33</v>
      </c>
      <c r="E103" s="120"/>
      <c r="F103" s="120"/>
      <c r="G103" s="120"/>
      <c r="H103" s="120"/>
      <c r="I103" s="121" t="s">
        <v>34</v>
      </c>
      <c r="J103" s="121"/>
      <c r="K103" s="121"/>
      <c r="L103" s="121"/>
      <c r="M103" s="115" t="s">
        <v>63</v>
      </c>
      <c r="N103" s="116"/>
      <c r="O103" s="116"/>
      <c r="P103" s="116"/>
      <c r="Q103" s="135" t="s">
        <v>70</v>
      </c>
      <c r="R103" s="136"/>
      <c r="S103" s="136"/>
      <c r="T103" s="136"/>
      <c r="U103" s="118" t="s">
        <v>72</v>
      </c>
      <c r="V103" s="119"/>
      <c r="W103" s="119"/>
      <c r="X103" s="119"/>
      <c r="Y103" s="131" t="s">
        <v>78</v>
      </c>
      <c r="Z103" s="132"/>
      <c r="AA103" s="132"/>
      <c r="AB103" s="132"/>
    </row>
    <row r="104" spans="1:33" ht="29.4" thickBot="1" x14ac:dyDescent="0.35">
      <c r="B104" s="35" t="s">
        <v>0</v>
      </c>
      <c r="C104" s="36" t="s">
        <v>1</v>
      </c>
      <c r="D104" s="9" t="s">
        <v>12</v>
      </c>
      <c r="E104" s="10" t="s">
        <v>13</v>
      </c>
      <c r="F104" s="11"/>
      <c r="G104" s="9" t="s">
        <v>14</v>
      </c>
      <c r="H104" s="10" t="s">
        <v>15</v>
      </c>
      <c r="I104" s="9" t="s">
        <v>12</v>
      </c>
      <c r="J104" s="10" t="s">
        <v>13</v>
      </c>
      <c r="K104" s="9" t="s">
        <v>14</v>
      </c>
      <c r="L104" s="10" t="s">
        <v>15</v>
      </c>
      <c r="M104" s="9" t="s">
        <v>12</v>
      </c>
      <c r="N104" s="10" t="s">
        <v>13</v>
      </c>
      <c r="O104" s="9" t="s">
        <v>14</v>
      </c>
      <c r="P104" s="10" t="s">
        <v>15</v>
      </c>
      <c r="Q104" s="9" t="s">
        <v>12</v>
      </c>
      <c r="R104" s="10" t="s">
        <v>13</v>
      </c>
      <c r="S104" s="9" t="s">
        <v>14</v>
      </c>
      <c r="T104" s="10" t="s">
        <v>15</v>
      </c>
      <c r="U104" s="9" t="s">
        <v>12</v>
      </c>
      <c r="V104" s="10" t="s">
        <v>13</v>
      </c>
      <c r="W104" s="9" t="s">
        <v>14</v>
      </c>
      <c r="X104" s="10" t="s">
        <v>15</v>
      </c>
      <c r="Y104" s="9" t="s">
        <v>12</v>
      </c>
      <c r="Z104" s="10" t="s">
        <v>13</v>
      </c>
      <c r="AA104" s="9" t="s">
        <v>14</v>
      </c>
      <c r="AB104" s="10" t="s">
        <v>15</v>
      </c>
      <c r="AC104" s="37" t="s">
        <v>6</v>
      </c>
      <c r="AD104" s="38" t="s">
        <v>11</v>
      </c>
    </row>
    <row r="105" spans="1:33" x14ac:dyDescent="0.3">
      <c r="A105" s="14">
        <v>1</v>
      </c>
      <c r="B105" s="39" t="s">
        <v>36</v>
      </c>
      <c r="C105" s="40" t="s">
        <v>37</v>
      </c>
      <c r="D105" s="82">
        <v>0</v>
      </c>
      <c r="E105" s="82">
        <v>0</v>
      </c>
      <c r="F105" s="83"/>
      <c r="G105" s="82">
        <v>0</v>
      </c>
      <c r="H105" s="82">
        <v>0</v>
      </c>
      <c r="I105" s="82"/>
      <c r="J105" s="82"/>
      <c r="K105" s="82">
        <v>12.23</v>
      </c>
      <c r="L105" s="82">
        <v>10</v>
      </c>
      <c r="M105" s="82">
        <v>13.77</v>
      </c>
      <c r="N105" s="82">
        <v>10</v>
      </c>
      <c r="O105" s="82">
        <v>24.03</v>
      </c>
      <c r="P105" s="82">
        <v>9</v>
      </c>
      <c r="Q105" s="82">
        <v>12.55</v>
      </c>
      <c r="R105" s="82">
        <v>10</v>
      </c>
      <c r="S105" s="82">
        <v>9.89</v>
      </c>
      <c r="T105" s="82">
        <v>10</v>
      </c>
      <c r="U105" s="82">
        <v>99999</v>
      </c>
      <c r="V105" s="82"/>
      <c r="W105" s="82">
        <v>99999</v>
      </c>
      <c r="X105" s="82"/>
      <c r="Y105" s="94">
        <v>10.97</v>
      </c>
      <c r="Z105" s="95">
        <v>10</v>
      </c>
      <c r="AA105" s="95">
        <v>9999</v>
      </c>
      <c r="AB105" s="95"/>
      <c r="AC105" s="96">
        <f t="shared" ref="AC105:AC110" si="8">E105+H105+J105+L105+N105+P105+R105+T105+V105+X105+Z105+AB105</f>
        <v>59</v>
      </c>
      <c r="AD105" s="128"/>
      <c r="AE105" s="127">
        <f t="shared" ref="AE105" si="9">SUM(AC105+AC106)</f>
        <v>118</v>
      </c>
      <c r="AF105" s="39"/>
      <c r="AG105" s="40"/>
    </row>
    <row r="106" spans="1:33" ht="15" thickBot="1" x14ac:dyDescent="0.35">
      <c r="A106" s="14">
        <v>1</v>
      </c>
      <c r="B106" s="43" t="s">
        <v>48</v>
      </c>
      <c r="C106" s="44" t="s">
        <v>49</v>
      </c>
      <c r="D106" s="84">
        <v>0</v>
      </c>
      <c r="E106" s="85">
        <v>0</v>
      </c>
      <c r="F106" s="86"/>
      <c r="G106" s="85">
        <v>0</v>
      </c>
      <c r="H106" s="85">
        <v>0</v>
      </c>
      <c r="I106" s="85"/>
      <c r="J106" s="85"/>
      <c r="K106" s="85">
        <v>12.23</v>
      </c>
      <c r="L106" s="93">
        <v>10</v>
      </c>
      <c r="M106" s="85">
        <v>13.77</v>
      </c>
      <c r="N106" s="85">
        <v>10</v>
      </c>
      <c r="O106" s="85">
        <v>24.03</v>
      </c>
      <c r="P106" s="93">
        <v>9</v>
      </c>
      <c r="Q106" s="93">
        <v>12.55</v>
      </c>
      <c r="R106" s="93">
        <v>10</v>
      </c>
      <c r="S106" s="93">
        <v>9.89</v>
      </c>
      <c r="T106" s="93">
        <v>10</v>
      </c>
      <c r="U106" s="93">
        <v>99999</v>
      </c>
      <c r="V106" s="85"/>
      <c r="W106" s="93">
        <v>99999</v>
      </c>
      <c r="X106" s="85"/>
      <c r="Y106" s="102">
        <v>10.97</v>
      </c>
      <c r="Z106" s="103">
        <v>10</v>
      </c>
      <c r="AA106" s="103">
        <v>99999</v>
      </c>
      <c r="AB106" s="98"/>
      <c r="AC106" s="99">
        <f t="shared" si="8"/>
        <v>59</v>
      </c>
      <c r="AD106" s="129"/>
      <c r="AE106" s="127"/>
      <c r="AF106" s="43"/>
      <c r="AG106" s="44"/>
    </row>
    <row r="107" spans="1:33" x14ac:dyDescent="0.3">
      <c r="A107" s="14">
        <v>2</v>
      </c>
      <c r="B107" s="39" t="s">
        <v>38</v>
      </c>
      <c r="C107" s="40" t="s">
        <v>39</v>
      </c>
      <c r="D107" s="92">
        <v>0</v>
      </c>
      <c r="E107" s="89">
        <v>0</v>
      </c>
      <c r="F107" s="83"/>
      <c r="G107" s="89">
        <v>0</v>
      </c>
      <c r="H107" s="89">
        <v>0</v>
      </c>
      <c r="I107" s="89"/>
      <c r="J107" s="89"/>
      <c r="K107" s="89">
        <v>15.51</v>
      </c>
      <c r="L107" s="89">
        <v>9</v>
      </c>
      <c r="M107" s="89">
        <v>999999</v>
      </c>
      <c r="N107" s="89"/>
      <c r="O107" s="89">
        <v>16.12</v>
      </c>
      <c r="P107" s="89">
        <v>10</v>
      </c>
      <c r="Q107" s="89">
        <v>17.11</v>
      </c>
      <c r="R107" s="89">
        <v>9</v>
      </c>
      <c r="S107" s="89">
        <v>19.690000000000001</v>
      </c>
      <c r="T107" s="89">
        <v>9</v>
      </c>
      <c r="U107" s="89">
        <v>8.8000000000000007</v>
      </c>
      <c r="V107" s="89">
        <v>10</v>
      </c>
      <c r="W107" s="89">
        <v>10.73</v>
      </c>
      <c r="X107" s="89">
        <v>10</v>
      </c>
      <c r="Y107" s="94">
        <v>99999</v>
      </c>
      <c r="Z107" s="95"/>
      <c r="AA107" s="95">
        <v>99999</v>
      </c>
      <c r="AB107" s="95"/>
      <c r="AC107" s="96">
        <f t="shared" si="8"/>
        <v>57</v>
      </c>
      <c r="AD107" s="128"/>
      <c r="AE107" s="127">
        <f t="shared" ref="AE107" si="10">SUM(AC107+AC108)</f>
        <v>114</v>
      </c>
      <c r="AF107" s="39"/>
      <c r="AG107" s="40"/>
    </row>
    <row r="108" spans="1:33" ht="15" thickBot="1" x14ac:dyDescent="0.35">
      <c r="A108" s="14">
        <v>2</v>
      </c>
      <c r="B108" s="47" t="s">
        <v>45</v>
      </c>
      <c r="C108" s="48" t="s">
        <v>46</v>
      </c>
      <c r="D108" s="84">
        <v>0</v>
      </c>
      <c r="E108" s="84">
        <v>0</v>
      </c>
      <c r="F108" s="86"/>
      <c r="G108" s="84">
        <v>0</v>
      </c>
      <c r="H108" s="84">
        <v>0</v>
      </c>
      <c r="I108" s="84"/>
      <c r="J108" s="84"/>
      <c r="K108" s="84">
        <v>15.51</v>
      </c>
      <c r="L108" s="84">
        <v>9</v>
      </c>
      <c r="M108" s="84">
        <v>999999</v>
      </c>
      <c r="N108" s="84"/>
      <c r="O108" s="84">
        <v>16.12</v>
      </c>
      <c r="P108" s="84">
        <v>10</v>
      </c>
      <c r="Q108" s="84">
        <v>17.11</v>
      </c>
      <c r="R108" s="84">
        <v>9</v>
      </c>
      <c r="S108" s="84">
        <v>19.690000000000001</v>
      </c>
      <c r="T108" s="84">
        <v>9</v>
      </c>
      <c r="U108" s="84">
        <v>8.8000000000000007</v>
      </c>
      <c r="V108" s="84">
        <v>10</v>
      </c>
      <c r="W108" s="84">
        <v>10.73</v>
      </c>
      <c r="X108" s="84">
        <v>10</v>
      </c>
      <c r="Y108" s="100">
        <v>99999</v>
      </c>
      <c r="Z108" s="101"/>
      <c r="AA108" s="101">
        <v>99999</v>
      </c>
      <c r="AB108" s="101"/>
      <c r="AC108" s="99">
        <f t="shared" si="8"/>
        <v>57</v>
      </c>
      <c r="AD108" s="129"/>
      <c r="AE108" s="127"/>
      <c r="AF108" s="47"/>
      <c r="AG108" s="48"/>
    </row>
    <row r="109" spans="1:33" x14ac:dyDescent="0.3">
      <c r="A109" s="14">
        <v>3</v>
      </c>
      <c r="B109" s="39" t="s">
        <v>57</v>
      </c>
      <c r="C109" s="40" t="s">
        <v>58</v>
      </c>
      <c r="D109" s="89"/>
      <c r="E109" s="89"/>
      <c r="F109" s="83"/>
      <c r="G109" s="89"/>
      <c r="H109" s="89"/>
      <c r="I109" s="89">
        <v>9999</v>
      </c>
      <c r="J109" s="89">
        <v>0</v>
      </c>
      <c r="K109" s="89">
        <v>99999</v>
      </c>
      <c r="L109" s="89"/>
      <c r="M109" s="89">
        <v>99999</v>
      </c>
      <c r="N109" s="89"/>
      <c r="O109" s="89">
        <v>99999</v>
      </c>
      <c r="P109" s="89"/>
      <c r="Q109" s="89">
        <v>99999</v>
      </c>
      <c r="R109" s="89"/>
      <c r="S109" s="89">
        <v>99999</v>
      </c>
      <c r="T109" s="89"/>
      <c r="U109" s="89">
        <v>99999</v>
      </c>
      <c r="V109" s="89"/>
      <c r="W109" s="89">
        <v>9999</v>
      </c>
      <c r="X109" s="89"/>
      <c r="Y109" s="94">
        <v>99999</v>
      </c>
      <c r="Z109" s="95"/>
      <c r="AA109" s="95">
        <v>99999</v>
      </c>
      <c r="AB109" s="95"/>
      <c r="AC109" s="96">
        <f t="shared" si="8"/>
        <v>0</v>
      </c>
      <c r="AD109" s="128"/>
      <c r="AE109" s="127">
        <f t="shared" ref="AE109" si="11">SUM(AC109+AC110)</f>
        <v>0</v>
      </c>
      <c r="AF109" s="39"/>
      <c r="AG109" s="40"/>
    </row>
    <row r="110" spans="1:33" ht="15" thickBot="1" x14ac:dyDescent="0.35">
      <c r="A110" s="14">
        <v>3</v>
      </c>
      <c r="B110" s="47" t="s">
        <v>32</v>
      </c>
      <c r="C110" s="48" t="s">
        <v>42</v>
      </c>
      <c r="D110" s="84"/>
      <c r="E110" s="84"/>
      <c r="F110" s="86"/>
      <c r="G110" s="84"/>
      <c r="H110" s="84"/>
      <c r="I110" s="84">
        <v>9999</v>
      </c>
      <c r="J110" s="84">
        <v>0</v>
      </c>
      <c r="K110" s="84">
        <v>9999</v>
      </c>
      <c r="L110" s="84"/>
      <c r="M110" s="84">
        <v>99999</v>
      </c>
      <c r="N110" s="84"/>
      <c r="O110" s="84">
        <v>99999</v>
      </c>
      <c r="P110" s="84"/>
      <c r="Q110" s="84">
        <v>999999</v>
      </c>
      <c r="R110" s="84"/>
      <c r="S110" s="84">
        <v>999999</v>
      </c>
      <c r="T110" s="84"/>
      <c r="U110" s="84">
        <v>999999</v>
      </c>
      <c r="V110" s="84"/>
      <c r="W110" s="84">
        <v>99999</v>
      </c>
      <c r="X110" s="84"/>
      <c r="Y110" s="100">
        <v>99999</v>
      </c>
      <c r="Z110" s="101"/>
      <c r="AA110" s="101">
        <v>99999</v>
      </c>
      <c r="AB110" s="101"/>
      <c r="AC110" s="99">
        <f t="shared" si="8"/>
        <v>0</v>
      </c>
      <c r="AD110" s="129"/>
      <c r="AE110" s="127"/>
      <c r="AF110" s="47"/>
      <c r="AG110" s="48"/>
    </row>
    <row r="111" spans="1:33" x14ac:dyDescent="0.3">
      <c r="A111" s="14">
        <v>3</v>
      </c>
      <c r="B111" s="39"/>
      <c r="C111" s="40"/>
      <c r="D111" s="45"/>
      <c r="E111" s="45"/>
      <c r="F111" s="26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80" t="s">
        <v>75</v>
      </c>
      <c r="AD111" s="128"/>
      <c r="AE111" s="127"/>
      <c r="AF111" s="39"/>
      <c r="AG111" s="40"/>
    </row>
    <row r="112" spans="1:33" ht="15" thickBot="1" x14ac:dyDescent="0.35">
      <c r="A112" s="14">
        <v>3</v>
      </c>
      <c r="B112" s="47"/>
      <c r="C112" s="48"/>
      <c r="D112" s="49"/>
      <c r="E112" s="49"/>
      <c r="F112" s="46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66" t="s">
        <v>75</v>
      </c>
      <c r="AD112" s="129"/>
      <c r="AE112" s="127"/>
      <c r="AF112" s="47"/>
      <c r="AG112" s="48"/>
    </row>
    <row r="113" spans="1:31" ht="32.4" customHeight="1" x14ac:dyDescent="0.3">
      <c r="B113" s="126" t="s">
        <v>23</v>
      </c>
      <c r="C113" s="126"/>
      <c r="D113" s="69" t="s">
        <v>76</v>
      </c>
      <c r="E113" s="69" t="s">
        <v>19</v>
      </c>
      <c r="F113" s="55"/>
      <c r="G113" s="69" t="s">
        <v>20</v>
      </c>
      <c r="H113" s="69" t="s">
        <v>22</v>
      </c>
      <c r="I113" s="69" t="s">
        <v>21</v>
      </c>
      <c r="J113" s="69" t="s">
        <v>27</v>
      </c>
      <c r="K113" s="71" t="s">
        <v>6</v>
      </c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spans="1:31" x14ac:dyDescent="0.3">
      <c r="A114" s="54">
        <v>1</v>
      </c>
      <c r="B114" s="29" t="s">
        <v>30</v>
      </c>
      <c r="C114" s="29" t="s">
        <v>47</v>
      </c>
      <c r="D114" s="74"/>
      <c r="E114" s="74">
        <f>SUM(AC41)</f>
        <v>56</v>
      </c>
      <c r="F114" s="74"/>
      <c r="G114" s="74">
        <f>SUM(AC53)</f>
        <v>53</v>
      </c>
      <c r="H114" s="74">
        <f>SUM(AC73)</f>
        <v>99</v>
      </c>
      <c r="I114" s="75"/>
      <c r="J114" s="76"/>
      <c r="K114" s="137">
        <f>SUM(D114,E114,G114,H114,I114,J114)</f>
        <v>208</v>
      </c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5"/>
    </row>
    <row r="115" spans="1:31" x14ac:dyDescent="0.3">
      <c r="A115" s="54">
        <v>2</v>
      </c>
      <c r="B115" s="29" t="s">
        <v>51</v>
      </c>
      <c r="C115" s="29" t="s">
        <v>56</v>
      </c>
      <c r="D115" s="74"/>
      <c r="E115" s="74">
        <f>SUM(AC37)</f>
        <v>45</v>
      </c>
      <c r="F115" s="74"/>
      <c r="G115" s="74">
        <f>SUM(AC56)</f>
        <v>81</v>
      </c>
      <c r="H115" s="74">
        <f>SUM(AC79)</f>
        <v>11</v>
      </c>
      <c r="I115" s="75"/>
      <c r="J115" s="76"/>
      <c r="K115" s="137">
        <f t="shared" ref="K115:K122" si="12">SUM(D115:J115)</f>
        <v>137</v>
      </c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5"/>
    </row>
    <row r="116" spans="1:31" x14ac:dyDescent="0.3">
      <c r="A116" s="54">
        <v>3</v>
      </c>
      <c r="B116" s="29" t="s">
        <v>53</v>
      </c>
      <c r="C116" s="29" t="s">
        <v>52</v>
      </c>
      <c r="D116" s="74"/>
      <c r="E116" s="74">
        <f>SUM(AC38)</f>
        <v>54</v>
      </c>
      <c r="F116" s="74"/>
      <c r="G116" s="77">
        <f>SUM(AC54)</f>
        <v>46</v>
      </c>
      <c r="H116" s="74">
        <f>SUM(AC76)</f>
        <v>80</v>
      </c>
      <c r="I116" s="75"/>
      <c r="J116" s="76"/>
      <c r="K116" s="137">
        <f t="shared" si="12"/>
        <v>180</v>
      </c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26"/>
    </row>
    <row r="117" spans="1:31" x14ac:dyDescent="0.3">
      <c r="A117" s="54">
        <v>4</v>
      </c>
      <c r="B117" s="31" t="s">
        <v>46</v>
      </c>
      <c r="C117" s="31" t="s">
        <v>45</v>
      </c>
      <c r="D117" s="74">
        <f>SUM(AC17)</f>
        <v>80</v>
      </c>
      <c r="E117" s="74">
        <f>SUM(AC35)</f>
        <v>49</v>
      </c>
      <c r="F117" s="74"/>
      <c r="G117" s="74">
        <f>SUM(AC50)</f>
        <v>65</v>
      </c>
      <c r="H117" s="74">
        <f>SUM(AC71)</f>
        <v>84</v>
      </c>
      <c r="I117" s="75">
        <f>SUM(AC94)</f>
        <v>10</v>
      </c>
      <c r="J117" s="76">
        <f>SUM(AC108)</f>
        <v>57</v>
      </c>
      <c r="K117" s="137">
        <f t="shared" si="12"/>
        <v>345</v>
      </c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26"/>
    </row>
    <row r="118" spans="1:31" x14ac:dyDescent="0.3">
      <c r="A118" s="54">
        <v>5</v>
      </c>
      <c r="B118" s="31" t="s">
        <v>42</v>
      </c>
      <c r="C118" s="31" t="s">
        <v>32</v>
      </c>
      <c r="D118" s="74">
        <f>SUM(AC15)</f>
        <v>44</v>
      </c>
      <c r="E118" s="74">
        <f>SUM(AC34)</f>
        <v>88</v>
      </c>
      <c r="F118" s="74"/>
      <c r="G118" s="74">
        <f>SUM(AC51)</f>
        <v>83</v>
      </c>
      <c r="H118" s="74">
        <f>SUM(AC74)</f>
        <v>67</v>
      </c>
      <c r="I118" s="75">
        <f>SUM(AC98)</f>
        <v>30</v>
      </c>
      <c r="J118" s="76">
        <f>SUM(AC110)</f>
        <v>0</v>
      </c>
      <c r="K118" s="137">
        <f t="shared" si="12"/>
        <v>312</v>
      </c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26"/>
    </row>
    <row r="119" spans="1:31" x14ac:dyDescent="0.3">
      <c r="A119" s="54">
        <v>6</v>
      </c>
      <c r="B119" s="31" t="s">
        <v>44</v>
      </c>
      <c r="C119" s="31" t="s">
        <v>43</v>
      </c>
      <c r="D119" s="74">
        <f>SUM(AC16)</f>
        <v>8</v>
      </c>
      <c r="E119" s="74">
        <f>SUM(AC33)</f>
        <v>55</v>
      </c>
      <c r="F119" s="74"/>
      <c r="G119" s="74">
        <f>SUM(AC55)</f>
        <v>57</v>
      </c>
      <c r="H119" s="74">
        <f>SUM(AC72)</f>
        <v>59</v>
      </c>
      <c r="I119" s="75"/>
      <c r="J119" s="76"/>
      <c r="K119" s="137">
        <f t="shared" si="12"/>
        <v>179</v>
      </c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26"/>
    </row>
    <row r="120" spans="1:31" x14ac:dyDescent="0.3">
      <c r="A120" s="54">
        <v>7</v>
      </c>
      <c r="B120" s="31" t="s">
        <v>60</v>
      </c>
      <c r="C120" s="70" t="s">
        <v>62</v>
      </c>
      <c r="D120" s="74">
        <f>SUM(AC20)</f>
        <v>27</v>
      </c>
      <c r="E120" s="74">
        <f>SUM(AC39)</f>
        <v>71</v>
      </c>
      <c r="F120" s="74"/>
      <c r="G120" s="74">
        <f>SUM(AC58)</f>
        <v>74</v>
      </c>
      <c r="H120" s="74">
        <f>SUM(AC77)</f>
        <v>39</v>
      </c>
      <c r="I120" s="75"/>
      <c r="J120" s="76"/>
      <c r="K120" s="137">
        <f t="shared" si="12"/>
        <v>211</v>
      </c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26"/>
    </row>
    <row r="121" spans="1:31" x14ac:dyDescent="0.3">
      <c r="A121" s="54">
        <v>8</v>
      </c>
      <c r="B121" s="31" t="s">
        <v>60</v>
      </c>
      <c r="C121" s="70" t="s">
        <v>61</v>
      </c>
      <c r="D121" s="74">
        <f>SUM(AC19)</f>
        <v>20</v>
      </c>
      <c r="E121" s="74">
        <f>SUM(AC40)</f>
        <v>94</v>
      </c>
      <c r="F121" s="74"/>
      <c r="G121" s="74">
        <f>SUM(AC57)</f>
        <v>87</v>
      </c>
      <c r="H121" s="74">
        <f>SUM(AC78)</f>
        <v>37</v>
      </c>
      <c r="I121" s="75"/>
      <c r="J121" s="76"/>
      <c r="K121" s="137">
        <f t="shared" si="12"/>
        <v>238</v>
      </c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26"/>
    </row>
    <row r="122" spans="1:31" x14ac:dyDescent="0.3">
      <c r="A122" s="54">
        <v>9</v>
      </c>
      <c r="B122" s="31" t="s">
        <v>49</v>
      </c>
      <c r="C122" s="31" t="s">
        <v>48</v>
      </c>
      <c r="D122" s="74">
        <f>SUM(AC18)</f>
        <v>9</v>
      </c>
      <c r="E122" s="74">
        <f>SUM(AC36)</f>
        <v>61</v>
      </c>
      <c r="F122" s="74"/>
      <c r="G122" s="74">
        <f>SUM(AC52)</f>
        <v>58</v>
      </c>
      <c r="H122" s="74">
        <f>SUM(AC75)</f>
        <v>25</v>
      </c>
      <c r="I122" s="78"/>
      <c r="J122" s="76">
        <f>SUM(AC106)</f>
        <v>59</v>
      </c>
      <c r="K122" s="137">
        <f t="shared" si="12"/>
        <v>212</v>
      </c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26"/>
    </row>
    <row r="123" spans="1:31" x14ac:dyDescent="0.3">
      <c r="A123" s="54">
        <v>10</v>
      </c>
      <c r="B123" s="31"/>
      <c r="C123" s="31"/>
      <c r="D123" s="56"/>
      <c r="E123" s="56"/>
      <c r="F123" s="56"/>
      <c r="G123" s="56"/>
      <c r="H123" s="56"/>
      <c r="I123" s="58"/>
      <c r="J123" s="58"/>
      <c r="K123" s="57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26"/>
    </row>
    <row r="124" spans="1:31" x14ac:dyDescent="0.3">
      <c r="A124" s="54">
        <v>11</v>
      </c>
      <c r="B124" s="31"/>
      <c r="C124" s="31"/>
      <c r="D124" s="56"/>
      <c r="E124" s="56"/>
      <c r="F124" s="56"/>
      <c r="G124" s="56"/>
      <c r="H124" s="56"/>
      <c r="I124" s="58"/>
      <c r="J124" s="58"/>
      <c r="K124" s="57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26"/>
    </row>
    <row r="125" spans="1:31" x14ac:dyDescent="0.3">
      <c r="A125" s="54">
        <v>12</v>
      </c>
      <c r="B125" s="31"/>
      <c r="C125" s="31"/>
      <c r="D125" s="56"/>
      <c r="E125" s="56"/>
      <c r="F125" s="56"/>
      <c r="G125" s="56"/>
      <c r="H125" s="56"/>
      <c r="I125" s="58"/>
      <c r="J125" s="58"/>
      <c r="K125" s="57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26"/>
    </row>
    <row r="126" spans="1:31" ht="28.8" x14ac:dyDescent="0.3">
      <c r="B126" s="126" t="s">
        <v>24</v>
      </c>
      <c r="C126" s="126"/>
      <c r="D126" s="80" t="s">
        <v>76</v>
      </c>
      <c r="E126" s="69" t="s">
        <v>28</v>
      </c>
      <c r="F126" s="69" t="s">
        <v>25</v>
      </c>
      <c r="G126" s="79" t="s">
        <v>25</v>
      </c>
      <c r="H126" s="69" t="s">
        <v>22</v>
      </c>
      <c r="I126" s="69" t="s">
        <v>18</v>
      </c>
      <c r="J126" s="69" t="s">
        <v>77</v>
      </c>
      <c r="K126" s="69" t="s">
        <v>21</v>
      </c>
      <c r="L126" s="69" t="s">
        <v>27</v>
      </c>
      <c r="M126" s="71" t="s">
        <v>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1"/>
      <c r="AE126" s="5"/>
    </row>
    <row r="127" spans="1:31" x14ac:dyDescent="0.3">
      <c r="A127" s="14">
        <v>1</v>
      </c>
      <c r="B127" s="61" t="s">
        <v>31</v>
      </c>
      <c r="C127" s="61" t="s">
        <v>55</v>
      </c>
      <c r="D127" s="81"/>
      <c r="E127" s="74">
        <f>SUM(AC24)</f>
        <v>108</v>
      </c>
      <c r="F127" s="74"/>
      <c r="G127" s="74"/>
      <c r="H127" s="74"/>
      <c r="I127" s="74">
        <f>SUM(AC83)</f>
        <v>0</v>
      </c>
      <c r="J127" s="75"/>
      <c r="K127" s="75"/>
      <c r="L127" s="76"/>
      <c r="M127" s="137">
        <f>SUM(D127:L127)</f>
        <v>108</v>
      </c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26"/>
      <c r="AE127" s="5"/>
    </row>
    <row r="128" spans="1:31" x14ac:dyDescent="0.3">
      <c r="A128" s="14">
        <v>2</v>
      </c>
      <c r="B128" s="61" t="s">
        <v>37</v>
      </c>
      <c r="C128" s="61" t="s">
        <v>36</v>
      </c>
      <c r="D128" s="81">
        <f>SUM(AC9)</f>
        <v>0</v>
      </c>
      <c r="E128" s="74">
        <f>SUM(AC25)</f>
        <v>20</v>
      </c>
      <c r="F128" s="74"/>
      <c r="G128" s="74">
        <f>SUM(AC45)</f>
        <v>40</v>
      </c>
      <c r="H128" s="74">
        <f>SUM(AC65)</f>
        <v>107</v>
      </c>
      <c r="I128" s="74"/>
      <c r="J128" s="75">
        <f>SUM(AC88)</f>
        <v>19</v>
      </c>
      <c r="K128" s="75">
        <f>SUM(AC96)</f>
        <v>29</v>
      </c>
      <c r="L128" s="76">
        <f>SUM(AC105)</f>
        <v>59</v>
      </c>
      <c r="M128" s="137">
        <f>SUM(D128:L128)</f>
        <v>274</v>
      </c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26"/>
      <c r="AE128" s="5"/>
    </row>
    <row r="129" spans="1:31" x14ac:dyDescent="0.3">
      <c r="A129" s="14">
        <v>3</v>
      </c>
      <c r="B129" s="61" t="s">
        <v>39</v>
      </c>
      <c r="C129" s="61" t="s">
        <v>38</v>
      </c>
      <c r="D129" s="81">
        <f>SUM(AC10)</f>
        <v>0</v>
      </c>
      <c r="E129" s="74">
        <f>SUM(AC26)</f>
        <v>0</v>
      </c>
      <c r="F129" s="74"/>
      <c r="G129" s="74">
        <f>SUM(AC46)</f>
        <v>30</v>
      </c>
      <c r="H129" s="74">
        <f>SUM(AC66)</f>
        <v>84</v>
      </c>
      <c r="I129" s="74"/>
      <c r="J129" s="75">
        <f>SUM(AC89)</f>
        <v>40</v>
      </c>
      <c r="K129" s="75">
        <f>SUM(AC97)</f>
        <v>29</v>
      </c>
      <c r="L129" s="76">
        <f>SUM(AC107)</f>
        <v>57</v>
      </c>
      <c r="M129" s="137">
        <f>SUM(D129:L129)</f>
        <v>240</v>
      </c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26"/>
      <c r="AE129" s="5"/>
    </row>
    <row r="130" spans="1:31" x14ac:dyDescent="0.3">
      <c r="A130" s="14">
        <v>4</v>
      </c>
      <c r="B130" s="60" t="s">
        <v>58</v>
      </c>
      <c r="C130" s="60" t="s">
        <v>57</v>
      </c>
      <c r="D130" s="81">
        <f>SUM(AC11)</f>
        <v>50</v>
      </c>
      <c r="E130" s="74"/>
      <c r="F130" s="74"/>
      <c r="G130" s="74"/>
      <c r="H130" s="74">
        <f>SUM(AC67)</f>
        <v>27</v>
      </c>
      <c r="I130" s="74"/>
      <c r="J130" s="75"/>
      <c r="K130" s="75">
        <f>SUM(AC99)</f>
        <v>30</v>
      </c>
      <c r="L130" s="76">
        <f>SUM(AC109)</f>
        <v>0</v>
      </c>
      <c r="M130" s="137">
        <f>SUM(D130:L130)</f>
        <v>107</v>
      </c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26"/>
      <c r="AE130" s="5"/>
    </row>
    <row r="131" spans="1:31" x14ac:dyDescent="0.3">
      <c r="A131" s="14">
        <v>5</v>
      </c>
      <c r="B131" s="33"/>
      <c r="C131" s="33"/>
      <c r="D131" s="18"/>
      <c r="E131" s="56"/>
      <c r="F131" s="56"/>
      <c r="G131" s="56"/>
      <c r="H131" s="56"/>
      <c r="I131" s="56"/>
      <c r="J131" s="58"/>
      <c r="K131" s="58"/>
      <c r="L131" s="72"/>
      <c r="M131" s="73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26"/>
      <c r="AE131" s="5"/>
    </row>
    <row r="133" spans="1:31" x14ac:dyDescent="0.3">
      <c r="B133" s="107" t="s">
        <v>66</v>
      </c>
      <c r="C133" s="106"/>
      <c r="D133" s="29"/>
      <c r="E133" s="29"/>
      <c r="F133" s="25"/>
      <c r="G133" s="29"/>
      <c r="H133" s="64" t="s">
        <v>79</v>
      </c>
    </row>
    <row r="134" spans="1:31" x14ac:dyDescent="0.3">
      <c r="B134" s="59" t="s">
        <v>67</v>
      </c>
      <c r="C134" s="17"/>
      <c r="D134" s="17">
        <v>9</v>
      </c>
      <c r="E134" s="17">
        <v>9</v>
      </c>
      <c r="F134" s="17"/>
      <c r="G134" s="17">
        <v>10</v>
      </c>
      <c r="H134" s="17">
        <f>SUM(D134:G134)</f>
        <v>28</v>
      </c>
    </row>
    <row r="135" spans="1:31" x14ac:dyDescent="0.3">
      <c r="B135" s="59" t="s">
        <v>68</v>
      </c>
      <c r="C135" s="17"/>
      <c r="D135" s="17">
        <v>8</v>
      </c>
      <c r="E135" s="17">
        <v>8</v>
      </c>
      <c r="F135" s="17"/>
      <c r="G135" s="17">
        <v>9</v>
      </c>
      <c r="H135" s="17">
        <f>SUM(D135:G135)</f>
        <v>25</v>
      </c>
    </row>
    <row r="136" spans="1:31" x14ac:dyDescent="0.3">
      <c r="B136" s="59" t="s">
        <v>69</v>
      </c>
      <c r="C136" s="17"/>
      <c r="D136" s="17">
        <v>10</v>
      </c>
      <c r="E136" s="17">
        <v>10</v>
      </c>
      <c r="F136" s="17"/>
      <c r="G136" s="17">
        <v>8</v>
      </c>
      <c r="H136" s="17">
        <f>SUM(D136:G136)</f>
        <v>28</v>
      </c>
    </row>
    <row r="138" spans="1:31" x14ac:dyDescent="0.3">
      <c r="K138" s="54"/>
    </row>
  </sheetData>
  <sortState ref="B114:C122">
    <sortCondition ref="B114"/>
  </sortState>
  <mergeCells count="95">
    <mergeCell ref="AE9:AF9"/>
    <mergeCell ref="AE10:AF10"/>
    <mergeCell ref="AD109:AD110"/>
    <mergeCell ref="AE109:AE110"/>
    <mergeCell ref="AD111:AD112"/>
    <mergeCell ref="AE111:AE112"/>
    <mergeCell ref="Y6:AB6"/>
    <mergeCell ref="Y22:AB22"/>
    <mergeCell ref="Y31:AB31"/>
    <mergeCell ref="Y43:AB43"/>
    <mergeCell ref="Y48:AB48"/>
    <mergeCell ref="Y62:AB62"/>
    <mergeCell ref="Y81:AB81"/>
    <mergeCell ref="Y86:AB86"/>
    <mergeCell ref="Y92:AB92"/>
    <mergeCell ref="Y103:AB103"/>
    <mergeCell ref="AE94:AE95"/>
    <mergeCell ref="AE96:AE97"/>
    <mergeCell ref="Q103:T103"/>
    <mergeCell ref="U103:X103"/>
    <mergeCell ref="AD105:AD106"/>
    <mergeCell ref="AE105:AE106"/>
    <mergeCell ref="AD107:AD108"/>
    <mergeCell ref="AE107:AE108"/>
    <mergeCell ref="B64:C64"/>
    <mergeCell ref="B70:C70"/>
    <mergeCell ref="B86:C86"/>
    <mergeCell ref="B113:C113"/>
    <mergeCell ref="M86:P86"/>
    <mergeCell ref="B81:C81"/>
    <mergeCell ref="D81:H81"/>
    <mergeCell ref="I81:L81"/>
    <mergeCell ref="M81:P81"/>
    <mergeCell ref="B103:C103"/>
    <mergeCell ref="D103:H103"/>
    <mergeCell ref="I103:L103"/>
    <mergeCell ref="M103:P103"/>
    <mergeCell ref="D86:H86"/>
    <mergeCell ref="I86:L86"/>
    <mergeCell ref="AE98:AE99"/>
    <mergeCell ref="AE100:AE101"/>
    <mergeCell ref="AD94:AD95"/>
    <mergeCell ref="AD96:AD97"/>
    <mergeCell ref="AD98:AD99"/>
    <mergeCell ref="AD100:AD101"/>
    <mergeCell ref="B126:C126"/>
    <mergeCell ref="B92:C92"/>
    <mergeCell ref="D92:H92"/>
    <mergeCell ref="I92:L92"/>
    <mergeCell ref="M92:P92"/>
    <mergeCell ref="D48:H48"/>
    <mergeCell ref="I48:L48"/>
    <mergeCell ref="B48:C48"/>
    <mergeCell ref="B62:C62"/>
    <mergeCell ref="B1:C1"/>
    <mergeCell ref="B6:C6"/>
    <mergeCell ref="B22:C22"/>
    <mergeCell ref="B31:C31"/>
    <mergeCell ref="B43:C43"/>
    <mergeCell ref="B8:C8"/>
    <mergeCell ref="B14:C14"/>
    <mergeCell ref="D62:H62"/>
    <mergeCell ref="I62:L62"/>
    <mergeCell ref="M6:P6"/>
    <mergeCell ref="Q6:T6"/>
    <mergeCell ref="U6:X6"/>
    <mergeCell ref="D22:H22"/>
    <mergeCell ref="I22:L22"/>
    <mergeCell ref="M22:P22"/>
    <mergeCell ref="Q22:T22"/>
    <mergeCell ref="U22:X22"/>
    <mergeCell ref="D6:H6"/>
    <mergeCell ref="I6:L6"/>
    <mergeCell ref="M31:P31"/>
    <mergeCell ref="Q31:T31"/>
    <mergeCell ref="U31:X31"/>
    <mergeCell ref="D43:H43"/>
    <mergeCell ref="I43:L43"/>
    <mergeCell ref="M43:P43"/>
    <mergeCell ref="Q43:T43"/>
    <mergeCell ref="U43:X43"/>
    <mergeCell ref="D31:H31"/>
    <mergeCell ref="I31:L31"/>
    <mergeCell ref="M48:P48"/>
    <mergeCell ref="Q48:T48"/>
    <mergeCell ref="U48:X48"/>
    <mergeCell ref="Q92:T92"/>
    <mergeCell ref="U92:X92"/>
    <mergeCell ref="Q86:T86"/>
    <mergeCell ref="U86:X86"/>
    <mergeCell ref="Q81:T81"/>
    <mergeCell ref="U81:X81"/>
    <mergeCell ref="M62:P62"/>
    <mergeCell ref="Q62:T62"/>
    <mergeCell ref="U62:X62"/>
  </mergeCells>
  <pageMargins left="0.2" right="0.2" top="0.25" bottom="0.25" header="0.3" footer="0.3"/>
  <pageSetup scale="64" fitToHeight="0" orientation="landscape" r:id="rId1"/>
  <rowBreaks count="3" manualBreakCount="3">
    <brk id="30" max="17" man="1"/>
    <brk id="46" max="17" man="1"/>
    <brk id="61" max="17" man="1"/>
  </rowBreaks>
  <colBreaks count="2" manualBreakCount="2">
    <brk id="29" min="4" max="137" man="1"/>
    <brk id="30" min="4" max="137" man="1"/>
  </colBreaks>
  <ignoredErrors>
    <ignoredError sqref="G120 AC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KJHR</vt:lpstr>
      <vt:lpstr>KJHR!Print_Area</vt:lpstr>
    </vt:vector>
  </TitlesOfParts>
  <Company>City of Hopkinsville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kayce</dc:creator>
  <cp:lastModifiedBy>Henson, Theresa - Teacher CES</cp:lastModifiedBy>
  <cp:lastPrinted>2018-04-29T17:25:42Z</cp:lastPrinted>
  <dcterms:created xsi:type="dcterms:W3CDTF">2012-08-27T00:52:55Z</dcterms:created>
  <dcterms:modified xsi:type="dcterms:W3CDTF">2018-05-30T14:18:17Z</dcterms:modified>
</cp:coreProperties>
</file>