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1100" windowHeight="5355" activeTab="0"/>
  </bookViews>
  <sheets>
    <sheet name="National Ranking" sheetId="1" r:id="rId1"/>
    <sheet name="Regional Ranking" sheetId="2" r:id="rId2"/>
  </sheets>
  <definedNames>
    <definedName name="_xlfn.AVERAGEIF" hidden="1">#NAME?</definedName>
    <definedName name="_xlnm.Print_Titles" localSheetId="0">'National Ranking'!$1:$3</definedName>
    <definedName name="_xlnm.Print_Titles" localSheetId="1">'Regional Ranking'!$1:$3</definedName>
  </definedNames>
  <calcPr fullCalcOnLoad="1"/>
</workbook>
</file>

<file path=xl/sharedStrings.xml><?xml version="1.0" encoding="utf-8"?>
<sst xmlns="http://schemas.openxmlformats.org/spreadsheetml/2006/main" count="1168" uniqueCount="571">
  <si>
    <t>Coastal Enterprises Inc</t>
  </si>
  <si>
    <t>CenterPoint 504 Inc</t>
  </si>
  <si>
    <t>Rural Enterprises Inc</t>
  </si>
  <si>
    <t>ECIA Bus Growth Inc</t>
  </si>
  <si>
    <t>Mo-Kan Dev Inc</t>
  </si>
  <si>
    <t>West Central Partnership Inc</t>
  </si>
  <si>
    <t>Great Plains Dev Inc</t>
  </si>
  <si>
    <t>Mid-America Inc</t>
  </si>
  <si>
    <t>Panhandle Area Council Inc</t>
  </si>
  <si>
    <t>Louisiana Bus Loans Inc</t>
  </si>
  <si>
    <t>Central Ozarks Dev Inc</t>
  </si>
  <si>
    <t>OVIBDC CDC Inc</t>
  </si>
  <si>
    <t>Georgia Resource Capital Inc</t>
  </si>
  <si>
    <t>TMC Dev Corp</t>
  </si>
  <si>
    <t>Econ Dev Foundation Certified</t>
  </si>
  <si>
    <t>Southland EDC</t>
  </si>
  <si>
    <t>Nebraska EDC</t>
  </si>
  <si>
    <t>Siouxland EDC</t>
  </si>
  <si>
    <t>Rappahannock EDC</t>
  </si>
  <si>
    <t>Prairieland EDC</t>
  </si>
  <si>
    <t>Tampa Bay EDC</t>
  </si>
  <si>
    <t>Milwaukee EDC</t>
  </si>
  <si>
    <t>Arcata EDC</t>
  </si>
  <si>
    <t>Mahoning Valley EDC</t>
  </si>
  <si>
    <t>Tulsa EDC</t>
  </si>
  <si>
    <t>South Central Bus Fin &amp; EDC</t>
  </si>
  <si>
    <t>South Shore EDC</t>
  </si>
  <si>
    <t>Lehigh Valley EDC</t>
  </si>
  <si>
    <t>Granite State EDC</t>
  </si>
  <si>
    <t>Empire State CDC</t>
  </si>
  <si>
    <t>Capital CDC</t>
  </si>
  <si>
    <t>Indiana Statewide CDC</t>
  </si>
  <si>
    <t>CDC of South Carolina</t>
  </si>
  <si>
    <t>Advantage CDC</t>
  </si>
  <si>
    <t>North Texas CDC</t>
  </si>
  <si>
    <t>Georgia CDC</t>
  </si>
  <si>
    <t>Michigan CDC</t>
  </si>
  <si>
    <t>Landmark CDC</t>
  </si>
  <si>
    <t>James River CDC</t>
  </si>
  <si>
    <t>West Virginia CDC</t>
  </si>
  <si>
    <t>Mohawk Valley CDC</t>
  </si>
  <si>
    <t>California Statewide CDC</t>
  </si>
  <si>
    <t>Twin Cities-Metro CDC</t>
  </si>
  <si>
    <t>Utah CDC</t>
  </si>
  <si>
    <t>Texas CDC Inc</t>
  </si>
  <si>
    <t>Dakota CDC</t>
  </si>
  <si>
    <t>Enchantment Land CDC</t>
  </si>
  <si>
    <t>Capital Partners CDC</t>
  </si>
  <si>
    <t>Greater East Texas CDC</t>
  </si>
  <si>
    <t>Frontier CDC</t>
  </si>
  <si>
    <t>Louisiana Capital CDC Inc</t>
  </si>
  <si>
    <t>California Coastal CDC</t>
  </si>
  <si>
    <t>Central Texas CDC</t>
  </si>
  <si>
    <t>Iowa Bus Growth Co</t>
  </si>
  <si>
    <t>SCEDD Dev Co</t>
  </si>
  <si>
    <t>New Ventures Capital Dev Co</t>
  </si>
  <si>
    <t>Central Mississippi Dev Co Inc</t>
  </si>
  <si>
    <t>Crater Dev Co</t>
  </si>
  <si>
    <t>Bay Area Dev Co</t>
  </si>
  <si>
    <t>Connecticut Comm Investment Corp</t>
  </si>
  <si>
    <t>Northern Comm Investment Corp</t>
  </si>
  <si>
    <t>Northwest Bus Dev Assn</t>
  </si>
  <si>
    <t>HEDCO LDC</t>
  </si>
  <si>
    <t>SEDA-COG LDC</t>
  </si>
  <si>
    <t>CSRA LDC</t>
  </si>
  <si>
    <t>Rockford LDC</t>
  </si>
  <si>
    <t>Houston-Galveston Area LDC</t>
  </si>
  <si>
    <t>Birmingham Citywide LDC</t>
  </si>
  <si>
    <t>North Puerto Rico LDC Inc</t>
  </si>
  <si>
    <t>RMI</t>
  </si>
  <si>
    <t>Preferred Lending Partners</t>
  </si>
  <si>
    <t>Minneapolis EDC</t>
  </si>
  <si>
    <t>Success Capital EDC</t>
  </si>
  <si>
    <t>Oakland Cnty Bus Fin Corp</t>
  </si>
  <si>
    <t>EDC of Fulton Cnty</t>
  </si>
  <si>
    <t>CDC of Warren Cnty Inc</t>
  </si>
  <si>
    <t>Coastal Area District Auth Inc</t>
  </si>
  <si>
    <t>Corp for Bus Assistance in NJ</t>
  </si>
  <si>
    <t>W Cent Arkansas Plan &amp; Dev Dist</t>
  </si>
  <si>
    <t>Superior California EDC</t>
  </si>
  <si>
    <t>07-204</t>
  </si>
  <si>
    <t>07-020</t>
  </si>
  <si>
    <t>St Louis LDC</t>
  </si>
  <si>
    <t>05-507</t>
  </si>
  <si>
    <t>04-328</t>
  </si>
  <si>
    <t>07-646</t>
  </si>
  <si>
    <t>06-496</t>
  </si>
  <si>
    <t>04-316</t>
  </si>
  <si>
    <t>CDC #</t>
  </si>
  <si>
    <t>CDC Name</t>
  </si>
  <si>
    <t>05-129</t>
  </si>
  <si>
    <t xml:space="preserve">Note: </t>
  </si>
  <si>
    <t>Nat'l</t>
  </si>
  <si>
    <t>Reg'l</t>
  </si>
  <si>
    <t>09-024</t>
  </si>
  <si>
    <t>04-622</t>
  </si>
  <si>
    <t>09-111</t>
  </si>
  <si>
    <t>04-493</t>
  </si>
  <si>
    <t>09-655</t>
  </si>
  <si>
    <t>01-311</t>
  </si>
  <si>
    <t>08-631</t>
  </si>
  <si>
    <t>05-270</t>
  </si>
  <si>
    <t>09-609</t>
  </si>
  <si>
    <t>02-109</t>
  </si>
  <si>
    <t>09-058</t>
  </si>
  <si>
    <t>03-286</t>
  </si>
  <si>
    <t>05-172</t>
  </si>
  <si>
    <t>08-067</t>
  </si>
  <si>
    <t>10-011</t>
  </si>
  <si>
    <t>05-644</t>
  </si>
  <si>
    <t>09-013</t>
  </si>
  <si>
    <t>09-261</t>
  </si>
  <si>
    <t>09-429</t>
  </si>
  <si>
    <t>10-132</t>
  </si>
  <si>
    <t>09-654</t>
  </si>
  <si>
    <t>05-625</t>
  </si>
  <si>
    <t>08-103</t>
  </si>
  <si>
    <t>09-188</t>
  </si>
  <si>
    <t>01-092</t>
  </si>
  <si>
    <t>09-594</t>
  </si>
  <si>
    <t>05-398</t>
  </si>
  <si>
    <t>06-102</t>
  </si>
  <si>
    <t>06-640</t>
  </si>
  <si>
    <t>06-284</t>
  </si>
  <si>
    <t>10-421</t>
  </si>
  <si>
    <t>07-371</t>
  </si>
  <si>
    <t>07-616</t>
  </si>
  <si>
    <t>09-529</t>
  </si>
  <si>
    <t>05-465</t>
  </si>
  <si>
    <t>05-272</t>
  </si>
  <si>
    <t>04-290</t>
  </si>
  <si>
    <t>03-213</t>
  </si>
  <si>
    <t>08-577</t>
  </si>
  <si>
    <t>04-642</t>
  </si>
  <si>
    <t>08-223</t>
  </si>
  <si>
    <t>04-089</t>
  </si>
  <si>
    <t>06-329</t>
  </si>
  <si>
    <t>06-615</t>
  </si>
  <si>
    <t>09-054</t>
  </si>
  <si>
    <t>05-413</t>
  </si>
  <si>
    <t>04-548</t>
  </si>
  <si>
    <t>05-179</t>
  </si>
  <si>
    <t>04-422</t>
  </si>
  <si>
    <t>02-650</t>
  </si>
  <si>
    <t>01-315</t>
  </si>
  <si>
    <t>03-390</t>
  </si>
  <si>
    <t>06-623</t>
  </si>
  <si>
    <t>09-593</t>
  </si>
  <si>
    <t>09-540</t>
  </si>
  <si>
    <t>02-308</t>
  </si>
  <si>
    <t>06-253</t>
  </si>
  <si>
    <t>05-038</t>
  </si>
  <si>
    <t>05-647</t>
  </si>
  <si>
    <t>09-118</t>
  </si>
  <si>
    <t>09-073</t>
  </si>
  <si>
    <t>04-632</t>
  </si>
  <si>
    <t>07-072</t>
  </si>
  <si>
    <t>05-174</t>
  </si>
  <si>
    <t>04-645</t>
  </si>
  <si>
    <t>Self-Help Ventures Fund</t>
  </si>
  <si>
    <t>09-362</t>
  </si>
  <si>
    <t>04-381</t>
  </si>
  <si>
    <t>06-649</t>
  </si>
  <si>
    <t>04-656</t>
  </si>
  <si>
    <t>04-113</t>
  </si>
  <si>
    <t>05-305</t>
  </si>
  <si>
    <t>04-302</t>
  </si>
  <si>
    <t>08-040</t>
  </si>
  <si>
    <t>07-021</t>
  </si>
  <si>
    <t>10-468</t>
  </si>
  <si>
    <t>01-086</t>
  </si>
  <si>
    <t>04-243</t>
  </si>
  <si>
    <t>08-416</t>
  </si>
  <si>
    <t>05-330</t>
  </si>
  <si>
    <t>09-497</t>
  </si>
  <si>
    <t>03-207</t>
  </si>
  <si>
    <t>05-139</t>
  </si>
  <si>
    <t>04-431</t>
  </si>
  <si>
    <t>07-042</t>
  </si>
  <si>
    <t>05-361</t>
  </si>
  <si>
    <t>08-426</t>
  </si>
  <si>
    <t>10-046</t>
  </si>
  <si>
    <t>10-422</t>
  </si>
  <si>
    <t>03-464</t>
  </si>
  <si>
    <t>04-134</t>
  </si>
  <si>
    <t>07-393</t>
  </si>
  <si>
    <t>07-128</t>
  </si>
  <si>
    <t>03-293</t>
  </si>
  <si>
    <t>03-662</t>
  </si>
  <si>
    <t>08-549</t>
  </si>
  <si>
    <t>05-244</t>
  </si>
  <si>
    <t>09-511</t>
  </si>
  <si>
    <t>09-015</t>
  </si>
  <si>
    <t>01-019</t>
  </si>
  <si>
    <t>10-453</t>
  </si>
  <si>
    <t>06-637</t>
  </si>
  <si>
    <t>06-478</t>
  </si>
  <si>
    <t>06-201</t>
  </si>
  <si>
    <t>01-232</t>
  </si>
  <si>
    <t>07-598</t>
  </si>
  <si>
    <t>03-541</t>
  </si>
  <si>
    <t>04-652</t>
  </si>
  <si>
    <t>02-150</t>
  </si>
  <si>
    <t>05-200</t>
  </si>
  <si>
    <t>05-285</t>
  </si>
  <si>
    <t>01-246</t>
  </si>
  <si>
    <t>08-031</t>
  </si>
  <si>
    <t>01-324</t>
  </si>
  <si>
    <t>05-586</t>
  </si>
  <si>
    <t>Lakeshore 504</t>
  </si>
  <si>
    <t>03-265</t>
  </si>
  <si>
    <t>01-494</t>
  </si>
  <si>
    <t>08-392</t>
  </si>
  <si>
    <t>03-318</t>
  </si>
  <si>
    <t>05-484</t>
  </si>
  <si>
    <t>05-436</t>
  </si>
  <si>
    <t>10-220</t>
  </si>
  <si>
    <t>05-524</t>
  </si>
  <si>
    <t>08-262</t>
  </si>
  <si>
    <t>04-389</t>
  </si>
  <si>
    <t>02-663</t>
  </si>
  <si>
    <t>06-281</t>
  </si>
  <si>
    <t>07-611</t>
  </si>
  <si>
    <t>06-313</t>
  </si>
  <si>
    <t>04-263</t>
  </si>
  <si>
    <t>05-581</t>
  </si>
  <si>
    <t>04-229</t>
  </si>
  <si>
    <t>04-288</t>
  </si>
  <si>
    <t>07-367</t>
  </si>
  <si>
    <t>07-307</t>
  </si>
  <si>
    <t>10-434</t>
  </si>
  <si>
    <t>06-551</t>
  </si>
  <si>
    <t>01-190</t>
  </si>
  <si>
    <t>05-499</t>
  </si>
  <si>
    <t>04-163</t>
  </si>
  <si>
    <t>06-017</t>
  </si>
  <si>
    <t>02-555</t>
  </si>
  <si>
    <t>10-280</t>
  </si>
  <si>
    <t>04-153</t>
  </si>
  <si>
    <t>05-501</t>
  </si>
  <si>
    <t>01-219</t>
  </si>
  <si>
    <t>04-354</t>
  </si>
  <si>
    <t>05-264</t>
  </si>
  <si>
    <t>02-053</t>
  </si>
  <si>
    <t>09-628</t>
  </si>
  <si>
    <t>04-198</t>
  </si>
  <si>
    <t>05-123</t>
  </si>
  <si>
    <t>04-230</t>
  </si>
  <si>
    <t>09-669</t>
  </si>
  <si>
    <t>04-267</t>
  </si>
  <si>
    <t>08-488</t>
  </si>
  <si>
    <t>10-276</t>
  </si>
  <si>
    <t>05-044</t>
  </si>
  <si>
    <t>02-658</t>
  </si>
  <si>
    <t>09-409</t>
  </si>
  <si>
    <t>05-122</t>
  </si>
  <si>
    <t>04-666</t>
  </si>
  <si>
    <t>05-664</t>
  </si>
  <si>
    <t>07-417</t>
  </si>
  <si>
    <t>04-069</t>
  </si>
  <si>
    <t>05-572</t>
  </si>
  <si>
    <t>05-420</t>
  </si>
  <si>
    <t>05-634</t>
  </si>
  <si>
    <t>07-303</t>
  </si>
  <si>
    <t>06-428</t>
  </si>
  <si>
    <t>05-672</t>
  </si>
  <si>
    <t>05-203</t>
  </si>
  <si>
    <t>06-626</t>
  </si>
  <si>
    <t>07-366</t>
  </si>
  <si>
    <t>05-050</t>
  </si>
  <si>
    <t>06-151</t>
  </si>
  <si>
    <t>02-377</t>
  </si>
  <si>
    <t>07-590</t>
  </si>
  <si>
    <t>03-471</t>
  </si>
  <si>
    <t>07-356</t>
  </si>
  <si>
    <t>06-373</t>
  </si>
  <si>
    <t>06-202</t>
  </si>
  <si>
    <t>07-438</t>
  </si>
  <si>
    <t>07-171</t>
  </si>
  <si>
    <t>04-602</t>
  </si>
  <si>
    <t>03-018</t>
  </si>
  <si>
    <t>02-274</t>
  </si>
  <si>
    <t>05-056</t>
  </si>
  <si>
    <t>04-670</t>
  </si>
  <si>
    <t>04-641</t>
  </si>
  <si>
    <t>02-369</t>
  </si>
  <si>
    <t>04-235</t>
  </si>
  <si>
    <t>06-425</t>
  </si>
  <si>
    <t>06-627</t>
  </si>
  <si>
    <t>07-006</t>
  </si>
  <si>
    <t>06-186</t>
  </si>
  <si>
    <t>05-250</t>
  </si>
  <si>
    <t>05-476</t>
  </si>
  <si>
    <t>05-249</t>
  </si>
  <si>
    <t>04-247</t>
  </si>
  <si>
    <t>07-236</t>
  </si>
  <si>
    <t>09-105</t>
  </si>
  <si>
    <t>03-610</t>
  </si>
  <si>
    <t>05-449</t>
  </si>
  <si>
    <t>03-480</t>
  </si>
  <si>
    <t>10-349</t>
  </si>
  <si>
    <t>06-238</t>
  </si>
  <si>
    <t>06-365</t>
  </si>
  <si>
    <t>06-403</t>
  </si>
  <si>
    <t>01-131</t>
  </si>
  <si>
    <t>01-037</t>
  </si>
  <si>
    <t>07-187</t>
  </si>
  <si>
    <t>04-657</t>
  </si>
  <si>
    <t>03-312</t>
  </si>
  <si>
    <t>03-585</t>
  </si>
  <si>
    <t>03-678</t>
  </si>
  <si>
    <t>04-242</t>
  </si>
  <si>
    <t>04-317</t>
  </si>
  <si>
    <t>01-009</t>
  </si>
  <si>
    <t>04-667</t>
  </si>
  <si>
    <t>04-679</t>
  </si>
  <si>
    <t>05-335</t>
  </si>
  <si>
    <t>02-567</t>
  </si>
  <si>
    <t># Loans</t>
  </si>
  <si>
    <t>$ Amt Loans</t>
  </si>
  <si>
    <t>Small Bus Growth Corp</t>
  </si>
  <si>
    <t>Minnesota Bus Fin Corp</t>
  </si>
  <si>
    <t>Premier Capital Corp</t>
  </si>
  <si>
    <t>New Jersey Bus Fin Corp</t>
  </si>
  <si>
    <t>Tidewater Bus Financing Corp</t>
  </si>
  <si>
    <t>Enterprise Funding Corp</t>
  </si>
  <si>
    <t>Bus Expansion Funding Corp</t>
  </si>
  <si>
    <t>Growth Capital Corp</t>
  </si>
  <si>
    <t>Growth Fin Corp</t>
  </si>
  <si>
    <t>Great Lakes Asset Corp</t>
  </si>
  <si>
    <t>Dallas Bus Fin Corp</t>
  </si>
  <si>
    <t>EDC Loan Corp</t>
  </si>
  <si>
    <t>CDC Small Bus Fin Corp</t>
  </si>
  <si>
    <t>Wisconsin Bus Dev Fin Corp</t>
  </si>
  <si>
    <t>Bus Dev Fin Corp</t>
  </si>
  <si>
    <t>Nevada State Dev Corp</t>
  </si>
  <si>
    <t>Bay Colony Dev Corp</t>
  </si>
  <si>
    <t>Southern Dev Council</t>
  </si>
  <si>
    <t>Ohio Statewide Dev Corp</t>
  </si>
  <si>
    <t>JEDCO Dev Corp</t>
  </si>
  <si>
    <t>Metropolitan Growth and Dev Corp</t>
  </si>
  <si>
    <t>Region D Dev Corp</t>
  </si>
  <si>
    <t>Tennessee Bus Dev Corp</t>
  </si>
  <si>
    <t>Region E Dev Corp</t>
  </si>
  <si>
    <t>Eastern Maine Dev Corp</t>
  </si>
  <si>
    <t>Florida Bus Dev Corp</t>
  </si>
  <si>
    <t>Florida First Capital Fin Corp Inc</t>
  </si>
  <si>
    <t>SomerCor 504 Inc</t>
  </si>
  <si>
    <t>Capital Matrix Inc</t>
  </si>
  <si>
    <t>Cascades West Financial Services Inc</t>
  </si>
  <si>
    <t>02-562</t>
  </si>
  <si>
    <t>03-675</t>
  </si>
  <si>
    <t>03-676</t>
  </si>
  <si>
    <t>04-360</t>
  </si>
  <si>
    <t>04-683</t>
  </si>
  <si>
    <t>SPEDCO</t>
  </si>
  <si>
    <t>06-424</t>
  </si>
  <si>
    <t>08-680</t>
  </si>
  <si>
    <t>08-684</t>
  </si>
  <si>
    <t>Rochester EDC</t>
  </si>
  <si>
    <t>S Central Tennessee Bus Dev Corp</t>
  </si>
  <si>
    <t>S Cent Illinois Reg Plan &amp; Dev Comm</t>
  </si>
  <si>
    <t>EDC of Jefferson County MO</t>
  </si>
  <si>
    <t>High Plains Financial Inc</t>
  </si>
  <si>
    <t>Big Sky EDC</t>
  </si>
  <si>
    <t>New England CDC</t>
  </si>
  <si>
    <t>GulfCoast Bus Fin Inc</t>
  </si>
  <si>
    <t>Regional Dev Co</t>
  </si>
  <si>
    <t>Mountain West Small Bus Fin</t>
  </si>
  <si>
    <t>01-685</t>
  </si>
  <si>
    <t>02-689</t>
  </si>
  <si>
    <t>05-677</t>
  </si>
  <si>
    <t>Northwest Ohio Dev Assistance Corp</t>
  </si>
  <si>
    <t>06-690</t>
  </si>
  <si>
    <t>Business Finance Group, Inc.</t>
  </si>
  <si>
    <t>10-695</t>
  </si>
  <si>
    <t>Ameritrust CDC</t>
  </si>
  <si>
    <t>08-691</t>
  </si>
  <si>
    <t>Dakota Business Finance</t>
  </si>
  <si>
    <t>02-692</t>
  </si>
  <si>
    <t>Across Nations Pioneers, Inc.</t>
  </si>
  <si>
    <t>02-694</t>
  </si>
  <si>
    <t>08-687</t>
  </si>
  <si>
    <t>03-693</t>
  </si>
  <si>
    <t>09-697</t>
  </si>
  <si>
    <t>AMPAC Tri State CDC</t>
  </si>
  <si>
    <t>Lake Agassiz CDC</t>
  </si>
  <si>
    <t>Business Initiative Corp of New York</t>
  </si>
  <si>
    <t>06-696</t>
  </si>
  <si>
    <t>Accion Texas, Inc.</t>
  </si>
  <si>
    <t>SEED Corp</t>
  </si>
  <si>
    <t>Coastal Community Capital</t>
  </si>
  <si>
    <t>Marketing Small Business Finance Corp</t>
  </si>
  <si>
    <t>PYMES Financial Partners, Inc.</t>
  </si>
  <si>
    <t>Essential Capital</t>
  </si>
  <si>
    <t>Capital Access Corp - KY</t>
  </si>
  <si>
    <t>Horizon CDC, Inc.</t>
  </si>
  <si>
    <t>Six Bridges Capital Corp</t>
  </si>
  <si>
    <t>Colorado Lending Source</t>
  </si>
  <si>
    <t>The Development Company</t>
  </si>
  <si>
    <t>Region 1</t>
  </si>
  <si>
    <t>Region 2</t>
  </si>
  <si>
    <t>Region 3</t>
  </si>
  <si>
    <t>Region 5</t>
  </si>
  <si>
    <t>Region 6</t>
  </si>
  <si>
    <t>Region 7</t>
  </si>
  <si>
    <t>Region 8</t>
  </si>
  <si>
    <t>Region 9</t>
  </si>
  <si>
    <t>Region 10</t>
  </si>
  <si>
    <t>Capital Funding</t>
  </si>
  <si>
    <t>Business Lending Partners</t>
  </si>
  <si>
    <t>Coastal Business Finance</t>
  </si>
  <si>
    <t>EDC of San Juan</t>
  </si>
  <si>
    <t>504 Corporation</t>
  </si>
  <si>
    <t>03-699</t>
  </si>
  <si>
    <t>Frontier Financial Partners</t>
  </si>
  <si>
    <t>Indepndent Development Services Corp</t>
  </si>
  <si>
    <t>San Fernando Valley Small Bus</t>
  </si>
  <si>
    <t>09-698</t>
  </si>
  <si>
    <t>BCL of Texas</t>
  </si>
  <si>
    <t>SBAlliance</t>
  </si>
  <si>
    <t>Cascade Capital Corp</t>
  </si>
  <si>
    <t>Capital Access Group Inc</t>
  </si>
  <si>
    <t>03-704</t>
  </si>
  <si>
    <t>04-702</t>
  </si>
  <si>
    <t>Alliance Lending Corporation</t>
  </si>
  <si>
    <t>Community Development Resource</t>
  </si>
  <si>
    <t>Region 1 Subtotals</t>
  </si>
  <si>
    <t>Region 2 Subtotals</t>
  </si>
  <si>
    <t>Region 4</t>
  </si>
  <si>
    <t>Region 4 Subtotals</t>
  </si>
  <si>
    <t>Region 3 Subtotals</t>
  </si>
  <si>
    <t>Region 6 Subtotals</t>
  </si>
  <si>
    <t>Region 7 Subtotals</t>
  </si>
  <si>
    <t>Region 8 Subtotals</t>
  </si>
  <si>
    <t>Region 9 Subtotals</t>
  </si>
  <si>
    <t>Region 10 Subtotals</t>
  </si>
  <si>
    <t>% CH #</t>
  </si>
  <si>
    <t>% Ch $</t>
  </si>
  <si>
    <t>Vermont 504 Corp</t>
  </si>
  <si>
    <t>05-711</t>
  </si>
  <si>
    <t>Wessex 504 Corp</t>
  </si>
  <si>
    <t>04-710</t>
  </si>
  <si>
    <t>Statewide CDC</t>
  </si>
  <si>
    <t>09-708</t>
  </si>
  <si>
    <t>So Cal CDC</t>
  </si>
  <si>
    <t>09-713</t>
  </si>
  <si>
    <t>Pacific West CDC</t>
  </si>
  <si>
    <t>10-709</t>
  </si>
  <si>
    <t>Hawaii Community Reinvestment Corp</t>
  </si>
  <si>
    <t>08-707</t>
  </si>
  <si>
    <t>Lewis &amp; Clark CDC</t>
  </si>
  <si>
    <t>07-705</t>
  </si>
  <si>
    <t>06-688</t>
  </si>
  <si>
    <t>CDC of the Southwest</t>
  </si>
  <si>
    <t>Region 5 Subtotals</t>
  </si>
  <si>
    <t>FY13</t>
  </si>
  <si>
    <t>thru 06-30-13</t>
  </si>
  <si>
    <t>Pine Tree State CDC</t>
  </si>
  <si>
    <t>01-712</t>
  </si>
  <si>
    <t>Grand Totals</t>
  </si>
  <si>
    <t>TOTALS</t>
  </si>
  <si>
    <t>FY14</t>
  </si>
  <si>
    <t>thru 06-30-14</t>
  </si>
  <si>
    <t>Evergreen Business Capital</t>
  </si>
  <si>
    <t>Business Finance Capital</t>
  </si>
  <si>
    <t>Small Business Access Partners</t>
  </si>
  <si>
    <t>Regional Business Assistance Corp</t>
  </si>
  <si>
    <t>St. Charles County Econ Dev Council</t>
  </si>
  <si>
    <t>Community Certified Development Corp.</t>
  </si>
  <si>
    <t>Business Development Corp</t>
  </si>
  <si>
    <t>Heartland Busisness Capital Inc</t>
  </si>
  <si>
    <t>Pikes Peak Regional Dev Corp</t>
  </si>
  <si>
    <t>Mid State Development Corp</t>
  </si>
  <si>
    <t>Small Busisness Capital Corp</t>
  </si>
  <si>
    <t>Central Minnesota Development Co</t>
  </si>
  <si>
    <t>Community Capital Dev Corp</t>
  </si>
  <si>
    <t>Business Finance Corp of St Louis</t>
  </si>
  <si>
    <t>First District Development Co</t>
  </si>
  <si>
    <t>Black Hawk Economic Development Inc</t>
  </si>
  <si>
    <t>Southwestern Business Financing Corp</t>
  </si>
  <si>
    <t>Seedcopa</t>
  </si>
  <si>
    <t>Cen Cal Business Finance Group</t>
  </si>
  <si>
    <t>Metro Area Development Corp</t>
  </si>
  <si>
    <t>Chesapeake Business Finance Corp</t>
  </si>
  <si>
    <t>CEDCO Small Business Finance Corp</t>
  </si>
  <si>
    <t>Pennsylvania Community Dev &amp; Fin Corp</t>
  </si>
  <si>
    <t>Eastern Idaho Development Corp</t>
  </si>
  <si>
    <t>Regional Development Funding Corp</t>
  </si>
  <si>
    <t>Community Development Corp NE IN</t>
  </si>
  <si>
    <t>Montana Community Finance Corp</t>
  </si>
  <si>
    <t>EDC Finance Corp</t>
  </si>
  <si>
    <t>Access Business Development &amp; Finance, Inc</t>
  </si>
  <si>
    <t>Greater Syracuse Business Development Corp</t>
  </si>
  <si>
    <t>DelVal Business Finance Corp</t>
  </si>
  <si>
    <t>Provident Business Financial Services, Inc.</t>
  </si>
  <si>
    <t>Appalachian Development Corp</t>
  </si>
  <si>
    <t>Brightbridge, Inc.</t>
  </si>
  <si>
    <t>Illinois Business Financial Services</t>
  </si>
  <si>
    <t>Puerto Rico Business Development Corp</t>
  </si>
  <si>
    <t>Lake County Small Business Corp</t>
  </si>
  <si>
    <t>Council Finance, Inc.</t>
  </si>
  <si>
    <t>Centralina Development Corp Inc.</t>
  </si>
  <si>
    <t>Mid-Cumberland Area Development Corp</t>
  </si>
  <si>
    <t>South Dakota Development Corp</t>
  </si>
  <si>
    <t>Wakarusa Valley Development, Inc.</t>
  </si>
  <si>
    <t>Neuse River Development Authority</t>
  </si>
  <si>
    <t>Bridgeway Capital CDC</t>
  </si>
  <si>
    <t>Community Ventures Corp</t>
  </si>
  <si>
    <t>Region IV Development Corp</t>
  </si>
  <si>
    <t>Black Hills Community Economic Dev Inc</t>
  </si>
  <si>
    <t>Stark Development Board Finance Corp</t>
  </si>
  <si>
    <t>Business Finance Center of Tulare County</t>
  </si>
  <si>
    <t>Enterprise Development Corp</t>
  </si>
  <si>
    <t>SBA Denver Finance Center (EDF)</t>
  </si>
  <si>
    <t>Monroe County Industrial Dev Corp</t>
  </si>
  <si>
    <t>Greater Mobile Development Corp</t>
  </si>
  <si>
    <t>Capital Regional Developnment Council</t>
  </si>
  <si>
    <t>Texas Panhandle Regional Dev Corp</t>
  </si>
  <si>
    <t>Delaware Community Development Corp</t>
  </si>
  <si>
    <t>Three Rivers Local Development Co.</t>
  </si>
  <si>
    <t>Areawide Development Corp</t>
  </si>
  <si>
    <t>Corp for Economic Dev in Des Moines</t>
  </si>
  <si>
    <t>Midwest Small Business Finance</t>
  </si>
  <si>
    <t xml:space="preserve">Northeastern Econ Dev Co of PA - CDC, Inc. </t>
  </si>
  <si>
    <t>Catawba Regional Development Corp</t>
  </si>
  <si>
    <t>Small Business Assistance Corp</t>
  </si>
  <si>
    <t>Purchase Area Development District</t>
  </si>
  <si>
    <t>Mentor Economic Assistance Corp</t>
  </si>
  <si>
    <t>Georgia Small Business Lender Inc.</t>
  </si>
  <si>
    <t>Wilmington Business Development</t>
  </si>
  <si>
    <t>Avista Business Development Corp</t>
  </si>
  <si>
    <t>Mid-Atlantic Business Finance Co</t>
  </si>
  <si>
    <t>Citywide Small Business Development Corp</t>
  </si>
  <si>
    <t>Ark-Tex Regional Development Co., Inc.</t>
  </si>
  <si>
    <t>Regional Loan Corp</t>
  </si>
  <si>
    <t>NGCDC, Inc.</t>
  </si>
  <si>
    <t>Pioneer Country Development, Inc.</t>
  </si>
  <si>
    <t>Oregon Certified Business Dev Corp</t>
  </si>
  <si>
    <t>Brownsville Local Development Corp, Inc.</t>
  </si>
  <si>
    <t>Meramec Regional Development Corp</t>
  </si>
  <si>
    <t>Ark-La-Tex Investment &amp; Dev Corp</t>
  </si>
  <si>
    <t>Caprock Business Finance Corp, Inc.</t>
  </si>
  <si>
    <t>S. Central Kansas Econ Dev Dist</t>
  </si>
  <si>
    <t>County Corp Development</t>
  </si>
  <si>
    <t>Prince George's Finance Services Corp</t>
  </si>
  <si>
    <t>Southeast Kentucky Economic Development</t>
  </si>
  <si>
    <t>Northwest Small Business Finance Corp</t>
  </si>
  <si>
    <t>Altoona-Blair County Development Corp</t>
  </si>
  <si>
    <t>Worcester Business Development Corp</t>
  </si>
  <si>
    <t>South Georgia Area Development Corp</t>
  </si>
  <si>
    <t>Housatonic Industrial Development Corp</t>
  </si>
  <si>
    <t>Operation Oswego County, Inc.</t>
  </si>
  <si>
    <t>Greater Eastern Oregon Development Corp</t>
  </si>
  <si>
    <t>East Texas Regional Development Co., Inc.</t>
  </si>
  <si>
    <t>Clark County Development Corp</t>
  </si>
  <si>
    <t>Lake County Partnership for Econ Dev</t>
  </si>
  <si>
    <t>Smoky Mountain Development Corp</t>
  </si>
  <si>
    <t>CCD Business Development Corp</t>
  </si>
  <si>
    <t>REDC Community Capital Group</t>
  </si>
  <si>
    <t>03-714</t>
  </si>
  <si>
    <t>NEPA Alliance Business Finance Corp</t>
  </si>
  <si>
    <t>02-715</t>
  </si>
  <si>
    <t>UCEDC</t>
  </si>
  <si>
    <t>Percent +/- FY14 compared with FY13 thru 06-30-14</t>
  </si>
  <si>
    <r>
      <t xml:space="preserve">The CDCs not ranked for FY2014 do not have a loan approval </t>
    </r>
    <r>
      <rPr>
        <b/>
        <sz val="8"/>
        <rFont val="Times New Roman"/>
        <family val="1"/>
      </rPr>
      <t>recorded</t>
    </r>
    <r>
      <rPr>
        <sz val="8"/>
        <rFont val="Times New Roman"/>
        <family val="1"/>
      </rPr>
      <t xml:space="preserve"> for FY2014 in the SBA database. If these</t>
    </r>
  </si>
  <si>
    <t xml:space="preserve">CDCs do in fact have loan approvals for FY2014, they should contact their district office to correct the discrepancy. </t>
  </si>
  <si>
    <t>Average Loan Size FY14</t>
  </si>
  <si>
    <t>Average Loan Size for entire FY 2014</t>
  </si>
  <si>
    <t>FY 13 to FY 14</t>
  </si>
  <si>
    <t>Ocean State Bus. Dev. Authority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</si>
</sst>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0.00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&quot;$&quot;* #,##0_);_(&quot;$&quot;* \(#,##0\);_(&quot;$&quot;* &quot;-&quot;???_);_(@_)"/>
    <numFmt numFmtId="175" formatCode="_([$$-409]* #,##0.00_);_([$$-409]* \(#,##0.00\);_([$$-409]* &quot;-&quot;??_);_(@_)"/>
    <numFmt numFmtId="176" formatCode="_([$$-409]* #,##0.000_);_([$$-409]* \(#,##0.000\);_([$$-409]* &quot;-&quot;??_);_(@_)"/>
    <numFmt numFmtId="177" formatCode="_([$$-409]* #,##0.0_);_([$$-409]* \(#,##0.0\);_([$$-409]* &quot;-&quot;??_);_(@_)"/>
    <numFmt numFmtId="178" formatCode="_([$$-409]* #,##0_);_([$$-409]* \(#,##0\);_([$$-409]* &quot;-&quot;??_);_(@_)"/>
    <numFmt numFmtId="179" formatCode="&quot;$&quot;#,##0"/>
    <numFmt numFmtId="180" formatCode="&quot;$&quot;#,##0.00"/>
    <numFmt numFmtId="181" formatCode="&quot;$&quot;#,##0.0"/>
  </numFmts>
  <fonts count="43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Segoe U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42" applyNumberFormat="1" applyFont="1" applyBorder="1" applyAlignment="1">
      <alignment/>
    </xf>
    <xf numFmtId="167" fontId="1" fillId="0" borderId="0" xfId="44" applyNumberFormat="1" applyFont="1" applyBorder="1" applyAlignment="1">
      <alignment/>
    </xf>
    <xf numFmtId="168" fontId="1" fillId="0" borderId="0" xfId="59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165" fontId="2" fillId="0" borderId="0" xfId="42" applyNumberFormat="1" applyFont="1" applyBorder="1" applyAlignment="1">
      <alignment horizontal="center"/>
    </xf>
    <xf numFmtId="167" fontId="2" fillId="0" borderId="0" xfId="44" applyNumberFormat="1" applyFont="1" applyBorder="1" applyAlignment="1">
      <alignment/>
    </xf>
    <xf numFmtId="165" fontId="2" fillId="0" borderId="0" xfId="42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165" fontId="1" fillId="0" borderId="18" xfId="42" applyNumberFormat="1" applyFont="1" applyBorder="1" applyAlignment="1">
      <alignment horizontal="center"/>
    </xf>
    <xf numFmtId="165" fontId="1" fillId="0" borderId="19" xfId="42" applyNumberFormat="1" applyFont="1" applyBorder="1" applyAlignment="1">
      <alignment horizontal="center"/>
    </xf>
    <xf numFmtId="165" fontId="1" fillId="0" borderId="20" xfId="42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165" fontId="0" fillId="0" borderId="0" xfId="42" applyNumberFormat="1" applyFont="1" applyAlignment="1">
      <alignment/>
    </xf>
    <xf numFmtId="167" fontId="0" fillId="0" borderId="0" xfId="44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left" indent="1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7" fontId="1" fillId="0" borderId="18" xfId="44" applyNumberFormat="1" applyFont="1" applyBorder="1" applyAlignment="1">
      <alignment horizontal="center"/>
    </xf>
    <xf numFmtId="165" fontId="2" fillId="0" borderId="19" xfId="42" applyNumberFormat="1" applyFont="1" applyBorder="1" applyAlignment="1">
      <alignment horizontal="right"/>
    </xf>
    <xf numFmtId="167" fontId="2" fillId="0" borderId="19" xfId="44" applyNumberFormat="1" applyFont="1" applyBorder="1" applyAlignment="1">
      <alignment horizontal="right"/>
    </xf>
    <xf numFmtId="167" fontId="2" fillId="0" borderId="19" xfId="44" applyNumberFormat="1" applyFont="1" applyFill="1" applyBorder="1" applyAlignment="1">
      <alignment horizontal="right"/>
    </xf>
    <xf numFmtId="1" fontId="2" fillId="0" borderId="19" xfId="42" applyNumberFormat="1" applyFont="1" applyBorder="1" applyAlignment="1">
      <alignment horizontal="right"/>
    </xf>
    <xf numFmtId="1" fontId="2" fillId="0" borderId="19" xfId="0" applyNumberFormat="1" applyFont="1" applyFill="1" applyBorder="1" applyAlignment="1">
      <alignment horizontal="right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9" fontId="1" fillId="33" borderId="30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1" fontId="2" fillId="0" borderId="33" xfId="0" applyNumberFormat="1" applyFont="1" applyFill="1" applyBorder="1" applyAlignment="1">
      <alignment horizontal="right"/>
    </xf>
    <xf numFmtId="167" fontId="2" fillId="0" borderId="34" xfId="44" applyNumberFormat="1" applyFont="1" applyFill="1" applyBorder="1" applyAlignment="1">
      <alignment horizontal="right"/>
    </xf>
    <xf numFmtId="1" fontId="2" fillId="0" borderId="34" xfId="0" applyNumberFormat="1" applyFont="1" applyFill="1" applyBorder="1" applyAlignment="1">
      <alignment horizontal="right"/>
    </xf>
    <xf numFmtId="167" fontId="2" fillId="0" borderId="35" xfId="44" applyNumberFormat="1" applyFont="1" applyFill="1" applyBorder="1" applyAlignment="1">
      <alignment horizontal="right"/>
    </xf>
    <xf numFmtId="1" fontId="2" fillId="0" borderId="33" xfId="42" applyNumberFormat="1" applyFont="1" applyBorder="1" applyAlignment="1">
      <alignment horizontal="right"/>
    </xf>
    <xf numFmtId="165" fontId="2" fillId="0" borderId="34" xfId="42" applyNumberFormat="1" applyFont="1" applyBorder="1" applyAlignment="1">
      <alignment horizontal="right"/>
    </xf>
    <xf numFmtId="1" fontId="2" fillId="0" borderId="34" xfId="42" applyNumberFormat="1" applyFont="1" applyBorder="1" applyAlignment="1">
      <alignment horizontal="right"/>
    </xf>
    <xf numFmtId="165" fontId="2" fillId="0" borderId="35" xfId="42" applyNumberFormat="1" applyFont="1" applyBorder="1" applyAlignment="1">
      <alignment horizontal="right"/>
    </xf>
    <xf numFmtId="167" fontId="2" fillId="0" borderId="34" xfId="44" applyNumberFormat="1" applyFont="1" applyBorder="1" applyAlignment="1">
      <alignment horizontal="right"/>
    </xf>
    <xf numFmtId="167" fontId="2" fillId="0" borderId="35" xfId="44" applyNumberFormat="1" applyFont="1" applyBorder="1" applyAlignment="1">
      <alignment horizontal="right"/>
    </xf>
    <xf numFmtId="1" fontId="2" fillId="0" borderId="36" xfId="44" applyNumberFormat="1" applyFont="1" applyBorder="1" applyAlignment="1">
      <alignment/>
    </xf>
    <xf numFmtId="167" fontId="2" fillId="0" borderId="36" xfId="44" applyNumberFormat="1" applyFont="1" applyBorder="1" applyAlignment="1">
      <alignment/>
    </xf>
    <xf numFmtId="167" fontId="2" fillId="0" borderId="37" xfId="44" applyNumberFormat="1" applyFont="1" applyBorder="1" applyAlignment="1">
      <alignment/>
    </xf>
    <xf numFmtId="9" fontId="2" fillId="0" borderId="26" xfId="59" applyNumberFormat="1" applyFont="1" applyBorder="1" applyAlignment="1">
      <alignment/>
    </xf>
    <xf numFmtId="9" fontId="2" fillId="0" borderId="38" xfId="59" applyNumberFormat="1" applyFont="1" applyBorder="1" applyAlignment="1">
      <alignment/>
    </xf>
    <xf numFmtId="0" fontId="2" fillId="0" borderId="26" xfId="0" applyFont="1" applyBorder="1" applyAlignment="1">
      <alignment/>
    </xf>
    <xf numFmtId="167" fontId="2" fillId="0" borderId="26" xfId="44" applyNumberFormat="1" applyFont="1" applyBorder="1" applyAlignment="1">
      <alignment/>
    </xf>
    <xf numFmtId="167" fontId="2" fillId="0" borderId="38" xfId="44" applyNumberFormat="1" applyFont="1" applyBorder="1" applyAlignment="1">
      <alignment/>
    </xf>
    <xf numFmtId="0" fontId="2" fillId="0" borderId="26" xfId="0" applyFont="1" applyBorder="1" applyAlignment="1">
      <alignment/>
    </xf>
    <xf numFmtId="44" fontId="2" fillId="0" borderId="26" xfId="44" applyNumberFormat="1" applyFont="1" applyBorder="1" applyAlignment="1">
      <alignment/>
    </xf>
    <xf numFmtId="0" fontId="2" fillId="0" borderId="39" xfId="0" applyFont="1" applyBorder="1" applyAlignment="1">
      <alignment/>
    </xf>
    <xf numFmtId="9" fontId="2" fillId="0" borderId="39" xfId="59" applyNumberFormat="1" applyFont="1" applyBorder="1" applyAlignment="1">
      <alignment/>
    </xf>
    <xf numFmtId="0" fontId="2" fillId="0" borderId="39" xfId="0" applyFont="1" applyBorder="1" applyAlignment="1">
      <alignment/>
    </xf>
    <xf numFmtId="9" fontId="2" fillId="0" borderId="40" xfId="59" applyFont="1" applyBorder="1" applyAlignment="1">
      <alignment/>
    </xf>
    <xf numFmtId="167" fontId="1" fillId="0" borderId="41" xfId="44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" fontId="2" fillId="0" borderId="24" xfId="44" applyNumberFormat="1" applyFont="1" applyBorder="1" applyAlignment="1">
      <alignment/>
    </xf>
    <xf numFmtId="167" fontId="2" fillId="0" borderId="24" xfId="44" applyNumberFormat="1" applyFont="1" applyBorder="1" applyAlignment="1">
      <alignment/>
    </xf>
    <xf numFmtId="167" fontId="2" fillId="0" borderId="44" xfId="44" applyNumberFormat="1" applyFont="1" applyBorder="1" applyAlignment="1">
      <alignment/>
    </xf>
    <xf numFmtId="0" fontId="6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45" xfId="0" applyFont="1" applyBorder="1" applyAlignment="1">
      <alignment/>
    </xf>
    <xf numFmtId="0" fontId="8" fillId="0" borderId="39" xfId="0" applyFont="1" applyBorder="1" applyAlignment="1">
      <alignment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2"/>
  <sheetViews>
    <sheetView tabSelected="1" view="pageLayout" zoomScale="140" zoomScalePageLayoutView="140" workbookViewId="0" topLeftCell="A1">
      <selection activeCell="A1" sqref="A1"/>
    </sheetView>
  </sheetViews>
  <sheetFormatPr defaultColWidth="9.140625" defaultRowHeight="12.75"/>
  <cols>
    <col min="1" max="1" width="4.57421875" style="2" bestFit="1" customWidth="1"/>
    <col min="2" max="2" width="4.8515625" style="2" customWidth="1"/>
    <col min="3" max="3" width="6.00390625" style="2" bestFit="1" customWidth="1"/>
    <col min="4" max="4" width="24.00390625" style="1" customWidth="1"/>
    <col min="5" max="5" width="9.8515625" style="1" customWidth="1"/>
    <col min="6" max="6" width="10.140625" style="1" customWidth="1"/>
    <col min="7" max="7" width="10.140625" style="12" customWidth="1"/>
    <col min="8" max="8" width="10.57421875" style="13" customWidth="1"/>
    <col min="9" max="16384" width="9.140625" style="1" customWidth="1"/>
  </cols>
  <sheetData>
    <row r="1" spans="1:8" ht="11.25">
      <c r="A1" s="9"/>
      <c r="B1" s="41"/>
      <c r="C1" s="22"/>
      <c r="D1" s="20"/>
      <c r="E1" s="25" t="s">
        <v>456</v>
      </c>
      <c r="F1" s="43" t="s">
        <v>456</v>
      </c>
      <c r="G1" s="25" t="s">
        <v>462</v>
      </c>
      <c r="H1" s="90" t="s">
        <v>462</v>
      </c>
    </row>
    <row r="2" spans="1:8" ht="11.25">
      <c r="A2" s="8"/>
      <c r="B2" s="42"/>
      <c r="C2" s="23"/>
      <c r="D2" s="17"/>
      <c r="E2" s="26" t="s">
        <v>457</v>
      </c>
      <c r="F2" s="40" t="s">
        <v>457</v>
      </c>
      <c r="G2" s="26" t="s">
        <v>463</v>
      </c>
      <c r="H2" s="91" t="s">
        <v>463</v>
      </c>
    </row>
    <row r="3" spans="1:8" ht="12.75" customHeight="1" thickBot="1">
      <c r="A3" s="7" t="s">
        <v>92</v>
      </c>
      <c r="B3" s="10" t="s">
        <v>93</v>
      </c>
      <c r="C3" s="19" t="s">
        <v>88</v>
      </c>
      <c r="D3" s="21" t="s">
        <v>89</v>
      </c>
      <c r="E3" s="27" t="s">
        <v>318</v>
      </c>
      <c r="F3" s="39" t="s">
        <v>319</v>
      </c>
      <c r="G3" s="27" t="s">
        <v>318</v>
      </c>
      <c r="H3" s="92" t="s">
        <v>319</v>
      </c>
    </row>
    <row r="4" spans="1:9" ht="12.75">
      <c r="A4" s="37">
        <v>1</v>
      </c>
      <c r="B4" s="37">
        <v>1</v>
      </c>
      <c r="C4" s="28" t="s">
        <v>94</v>
      </c>
      <c r="D4" s="29" t="s">
        <v>332</v>
      </c>
      <c r="E4" s="47">
        <v>332</v>
      </c>
      <c r="F4" s="45">
        <v>298570000</v>
      </c>
      <c r="G4" s="47">
        <v>236</v>
      </c>
      <c r="H4" s="45">
        <v>206980000</v>
      </c>
      <c r="I4"/>
    </row>
    <row r="5" spans="1:9" ht="12.75">
      <c r="A5" s="37">
        <v>2</v>
      </c>
      <c r="B5" s="37">
        <v>1</v>
      </c>
      <c r="C5" s="28" t="s">
        <v>95</v>
      </c>
      <c r="D5" s="29" t="s">
        <v>345</v>
      </c>
      <c r="E5" s="47">
        <v>291</v>
      </c>
      <c r="F5" s="45">
        <v>139600000</v>
      </c>
      <c r="G5" s="47">
        <v>200</v>
      </c>
      <c r="H5" s="45">
        <v>106932000</v>
      </c>
      <c r="I5"/>
    </row>
    <row r="6" spans="1:9" ht="12.75">
      <c r="A6" s="37">
        <v>3</v>
      </c>
      <c r="B6" s="37">
        <v>1</v>
      </c>
      <c r="C6" s="28" t="s">
        <v>103</v>
      </c>
      <c r="D6" s="29" t="s">
        <v>29</v>
      </c>
      <c r="E6" s="47">
        <v>177</v>
      </c>
      <c r="F6" s="45">
        <v>164080000</v>
      </c>
      <c r="G6" s="47">
        <v>145</v>
      </c>
      <c r="H6" s="45">
        <v>116827000</v>
      </c>
      <c r="I6"/>
    </row>
    <row r="7" spans="1:9" ht="12.75">
      <c r="A7" s="37">
        <v>4</v>
      </c>
      <c r="B7" s="37">
        <v>2</v>
      </c>
      <c r="C7" s="28" t="s">
        <v>98</v>
      </c>
      <c r="D7" s="29" t="s">
        <v>13</v>
      </c>
      <c r="E7" s="47">
        <v>211</v>
      </c>
      <c r="F7" s="45">
        <v>161425000</v>
      </c>
      <c r="G7" s="47">
        <v>132</v>
      </c>
      <c r="H7" s="45">
        <v>128250000</v>
      </c>
      <c r="I7"/>
    </row>
    <row r="8" spans="1:9" ht="12.75">
      <c r="A8" s="37">
        <v>5</v>
      </c>
      <c r="B8" s="37">
        <v>2</v>
      </c>
      <c r="C8" s="28" t="s">
        <v>97</v>
      </c>
      <c r="D8" s="29" t="s">
        <v>346</v>
      </c>
      <c r="E8" s="47">
        <v>156</v>
      </c>
      <c r="F8" s="45">
        <v>102562000</v>
      </c>
      <c r="G8" s="47">
        <v>129</v>
      </c>
      <c r="H8" s="45">
        <v>105649000</v>
      </c>
      <c r="I8"/>
    </row>
    <row r="9" spans="1:8" ht="11.25">
      <c r="A9" s="37">
        <v>6</v>
      </c>
      <c r="B9" s="37">
        <v>1</v>
      </c>
      <c r="C9" s="28" t="s">
        <v>99</v>
      </c>
      <c r="D9" s="29" t="s">
        <v>28</v>
      </c>
      <c r="E9" s="47">
        <v>174</v>
      </c>
      <c r="F9" s="45">
        <v>90793000</v>
      </c>
      <c r="G9" s="47">
        <v>115</v>
      </c>
      <c r="H9" s="45">
        <v>67311000</v>
      </c>
    </row>
    <row r="10" spans="1:9" ht="12.75">
      <c r="A10" s="37">
        <v>7</v>
      </c>
      <c r="B10" s="37">
        <v>1</v>
      </c>
      <c r="C10" s="28" t="s">
        <v>101</v>
      </c>
      <c r="D10" s="38" t="s">
        <v>320</v>
      </c>
      <c r="E10" s="47">
        <v>149</v>
      </c>
      <c r="F10" s="45">
        <v>108613000</v>
      </c>
      <c r="G10" s="47">
        <v>111</v>
      </c>
      <c r="H10" s="45">
        <v>62042000</v>
      </c>
      <c r="I10"/>
    </row>
    <row r="11" spans="1:10" ht="12.75">
      <c r="A11" s="37">
        <v>8</v>
      </c>
      <c r="B11" s="37">
        <v>1</v>
      </c>
      <c r="C11" s="28" t="s">
        <v>107</v>
      </c>
      <c r="D11" s="29" t="s">
        <v>368</v>
      </c>
      <c r="E11" s="47">
        <v>123</v>
      </c>
      <c r="F11" s="45">
        <v>68281000</v>
      </c>
      <c r="G11" s="47">
        <v>108</v>
      </c>
      <c r="H11" s="45">
        <v>83696000</v>
      </c>
      <c r="I11"/>
      <c r="J11"/>
    </row>
    <row r="12" spans="1:9" ht="12.75">
      <c r="A12" s="37">
        <v>9</v>
      </c>
      <c r="B12" s="37">
        <v>2</v>
      </c>
      <c r="C12" s="28" t="s">
        <v>100</v>
      </c>
      <c r="D12" s="29" t="s">
        <v>398</v>
      </c>
      <c r="E12" s="47">
        <v>141</v>
      </c>
      <c r="F12" s="45">
        <v>82526000</v>
      </c>
      <c r="G12" s="47">
        <v>99</v>
      </c>
      <c r="H12" s="45">
        <v>64512000</v>
      </c>
      <c r="I12"/>
    </row>
    <row r="13" spans="1:9" ht="12.75">
      <c r="A13" s="37">
        <v>10</v>
      </c>
      <c r="B13" s="37">
        <v>1</v>
      </c>
      <c r="C13" s="28" t="s">
        <v>108</v>
      </c>
      <c r="D13" s="29" t="s">
        <v>464</v>
      </c>
      <c r="E13" s="47">
        <v>101</v>
      </c>
      <c r="F13" s="45">
        <v>75191000</v>
      </c>
      <c r="G13" s="47">
        <v>84</v>
      </c>
      <c r="H13" s="45">
        <v>53961000</v>
      </c>
      <c r="I13"/>
    </row>
    <row r="14" spans="1:9" ht="12.75">
      <c r="A14" s="37">
        <v>11</v>
      </c>
      <c r="B14" s="37">
        <v>3</v>
      </c>
      <c r="C14" s="28" t="s">
        <v>102</v>
      </c>
      <c r="D14" s="29" t="s">
        <v>41</v>
      </c>
      <c r="E14" s="47">
        <v>95</v>
      </c>
      <c r="F14" s="45">
        <v>70751000</v>
      </c>
      <c r="G14" s="47">
        <v>83</v>
      </c>
      <c r="H14" s="45">
        <v>55517000</v>
      </c>
      <c r="I14"/>
    </row>
    <row r="15" spans="1:9" ht="12.75">
      <c r="A15" s="37">
        <v>12</v>
      </c>
      <c r="B15" s="37">
        <v>2</v>
      </c>
      <c r="C15" s="28" t="s">
        <v>106</v>
      </c>
      <c r="D15" s="29" t="s">
        <v>333</v>
      </c>
      <c r="E15" s="47">
        <v>129</v>
      </c>
      <c r="F15" s="45">
        <v>76678000</v>
      </c>
      <c r="G15" s="47">
        <v>82</v>
      </c>
      <c r="H15" s="45">
        <v>54798000</v>
      </c>
      <c r="I15"/>
    </row>
    <row r="16" spans="1:13" ht="12.75">
      <c r="A16" s="37">
        <v>13</v>
      </c>
      <c r="B16" s="37">
        <v>3</v>
      </c>
      <c r="C16" s="28" t="s">
        <v>165</v>
      </c>
      <c r="D16" s="29" t="s">
        <v>36</v>
      </c>
      <c r="E16" s="47">
        <v>100</v>
      </c>
      <c r="F16" s="45">
        <v>57397000</v>
      </c>
      <c r="G16" s="47">
        <v>80</v>
      </c>
      <c r="H16" s="45">
        <v>36424000</v>
      </c>
      <c r="K16" s="34"/>
      <c r="L16" s="34"/>
      <c r="M16" s="34"/>
    </row>
    <row r="17" spans="1:9" ht="12.75">
      <c r="A17" s="37">
        <v>14</v>
      </c>
      <c r="B17" s="37">
        <v>4</v>
      </c>
      <c r="C17" s="28" t="s">
        <v>109</v>
      </c>
      <c r="D17" s="29" t="s">
        <v>347</v>
      </c>
      <c r="E17" s="47">
        <v>97</v>
      </c>
      <c r="F17" s="45">
        <v>74002000</v>
      </c>
      <c r="G17" s="47">
        <v>73</v>
      </c>
      <c r="H17" s="45">
        <v>54115000</v>
      </c>
      <c r="I17"/>
    </row>
    <row r="18" spans="1:8" ht="11.25">
      <c r="A18" s="37">
        <v>15</v>
      </c>
      <c r="B18" s="37">
        <v>1</v>
      </c>
      <c r="C18" s="28" t="s">
        <v>105</v>
      </c>
      <c r="D18" s="29" t="s">
        <v>374</v>
      </c>
      <c r="E18" s="47">
        <v>83</v>
      </c>
      <c r="F18" s="45">
        <v>64159000</v>
      </c>
      <c r="G18" s="47">
        <v>69</v>
      </c>
      <c r="H18" s="45">
        <v>47405000</v>
      </c>
    </row>
    <row r="19" spans="1:9" ht="12.75">
      <c r="A19" s="37">
        <v>16</v>
      </c>
      <c r="B19" s="37">
        <v>4</v>
      </c>
      <c r="C19" s="28" t="s">
        <v>104</v>
      </c>
      <c r="D19" s="29" t="s">
        <v>58</v>
      </c>
      <c r="E19" s="47">
        <v>66</v>
      </c>
      <c r="F19" s="45">
        <v>42989000</v>
      </c>
      <c r="G19" s="47">
        <v>67</v>
      </c>
      <c r="H19" s="45">
        <v>55193000</v>
      </c>
      <c r="I19"/>
    </row>
    <row r="20" spans="1:9" ht="12.75">
      <c r="A20" s="37">
        <v>17</v>
      </c>
      <c r="B20" s="37">
        <v>2</v>
      </c>
      <c r="C20" s="28" t="s">
        <v>118</v>
      </c>
      <c r="D20" s="29" t="s">
        <v>336</v>
      </c>
      <c r="E20" s="47">
        <v>76</v>
      </c>
      <c r="F20" s="45">
        <v>43988000</v>
      </c>
      <c r="G20" s="47">
        <v>66</v>
      </c>
      <c r="H20" s="45">
        <v>40285000</v>
      </c>
      <c r="I20"/>
    </row>
    <row r="21" spans="1:9" ht="12.75">
      <c r="A21" s="37">
        <v>18</v>
      </c>
      <c r="B21" s="37">
        <v>1</v>
      </c>
      <c r="C21" s="28" t="s">
        <v>122</v>
      </c>
      <c r="D21" s="29" t="s">
        <v>30</v>
      </c>
      <c r="E21" s="47">
        <v>83</v>
      </c>
      <c r="F21" s="45">
        <v>60819000</v>
      </c>
      <c r="G21" s="47">
        <v>63</v>
      </c>
      <c r="H21" s="45">
        <v>53076000</v>
      </c>
      <c r="I21"/>
    </row>
    <row r="22" spans="1:9" ht="12.75">
      <c r="A22" s="37">
        <v>19</v>
      </c>
      <c r="B22" s="37">
        <v>5</v>
      </c>
      <c r="C22" s="28" t="s">
        <v>120</v>
      </c>
      <c r="D22" s="29" t="s">
        <v>321</v>
      </c>
      <c r="E22" s="47">
        <v>68</v>
      </c>
      <c r="F22" s="45">
        <v>40700000</v>
      </c>
      <c r="G22" s="47">
        <v>59</v>
      </c>
      <c r="H22" s="45">
        <v>32275000</v>
      </c>
      <c r="I22"/>
    </row>
    <row r="23" spans="1:9" ht="12.75">
      <c r="A23" s="37">
        <v>20</v>
      </c>
      <c r="B23" s="37">
        <v>5</v>
      </c>
      <c r="C23" s="28" t="s">
        <v>114</v>
      </c>
      <c r="D23" s="29" t="s">
        <v>422</v>
      </c>
      <c r="E23" s="47">
        <v>83</v>
      </c>
      <c r="F23" s="45">
        <v>59596000</v>
      </c>
      <c r="G23" s="47">
        <v>55</v>
      </c>
      <c r="H23" s="45">
        <v>41946000</v>
      </c>
      <c r="I23"/>
    </row>
    <row r="24" spans="1:9" ht="12.75">
      <c r="A24" s="37">
        <v>21</v>
      </c>
      <c r="B24" s="37">
        <v>6</v>
      </c>
      <c r="C24" s="28" t="s">
        <v>115</v>
      </c>
      <c r="D24" s="29" t="s">
        <v>42</v>
      </c>
      <c r="E24" s="47">
        <v>72</v>
      </c>
      <c r="F24" s="45">
        <v>33993000</v>
      </c>
      <c r="G24" s="47">
        <v>55</v>
      </c>
      <c r="H24" s="45">
        <v>33294000</v>
      </c>
      <c r="I24"/>
    </row>
    <row r="25" spans="1:9" ht="12.75">
      <c r="A25" s="37">
        <v>22</v>
      </c>
      <c r="B25" s="37">
        <v>2</v>
      </c>
      <c r="C25" s="28" t="s">
        <v>113</v>
      </c>
      <c r="D25" s="29" t="s">
        <v>61</v>
      </c>
      <c r="E25" s="47">
        <v>63</v>
      </c>
      <c r="F25" s="45">
        <v>35715000</v>
      </c>
      <c r="G25" s="47">
        <v>51</v>
      </c>
      <c r="H25" s="45">
        <v>37095000</v>
      </c>
      <c r="I25"/>
    </row>
    <row r="26" spans="1:9" ht="12.75">
      <c r="A26" s="37">
        <v>23</v>
      </c>
      <c r="B26" s="37">
        <v>3</v>
      </c>
      <c r="C26" s="28" t="s">
        <v>205</v>
      </c>
      <c r="D26" s="29" t="s">
        <v>365</v>
      </c>
      <c r="E26" s="47">
        <v>49</v>
      </c>
      <c r="F26" s="45">
        <v>29500000</v>
      </c>
      <c r="G26" s="47">
        <v>42</v>
      </c>
      <c r="H26" s="45">
        <v>30164000</v>
      </c>
      <c r="I26"/>
    </row>
    <row r="27" spans="1:8" ht="11.25">
      <c r="A27" s="37">
        <v>24</v>
      </c>
      <c r="B27" s="37">
        <v>6</v>
      </c>
      <c r="C27" s="28" t="s">
        <v>112</v>
      </c>
      <c r="D27" s="29" t="s">
        <v>15</v>
      </c>
      <c r="E27" s="47">
        <v>51</v>
      </c>
      <c r="F27" s="45">
        <v>32604000</v>
      </c>
      <c r="G27" s="47">
        <v>38</v>
      </c>
      <c r="H27" s="45">
        <v>25624000</v>
      </c>
    </row>
    <row r="28" spans="1:8" ht="11.25">
      <c r="A28" s="37">
        <v>25</v>
      </c>
      <c r="B28" s="37">
        <v>2</v>
      </c>
      <c r="C28" s="28" t="s">
        <v>150</v>
      </c>
      <c r="D28" s="29" t="s">
        <v>34</v>
      </c>
      <c r="E28" s="47">
        <v>62</v>
      </c>
      <c r="F28" s="45">
        <v>60654000</v>
      </c>
      <c r="G28" s="47">
        <v>37</v>
      </c>
      <c r="H28" s="45">
        <v>41274000</v>
      </c>
    </row>
    <row r="29" spans="1:9" ht="12.75">
      <c r="A29" s="37">
        <v>26</v>
      </c>
      <c r="B29" s="37">
        <v>7</v>
      </c>
      <c r="C29" s="28" t="s">
        <v>244</v>
      </c>
      <c r="D29" s="29" t="s">
        <v>465</v>
      </c>
      <c r="E29" s="47">
        <v>70</v>
      </c>
      <c r="F29" s="45">
        <v>88172000</v>
      </c>
      <c r="G29" s="47">
        <v>36</v>
      </c>
      <c r="H29" s="45">
        <v>58053000</v>
      </c>
      <c r="I29"/>
    </row>
    <row r="30" spans="1:9" ht="12.75">
      <c r="A30" s="37">
        <v>27</v>
      </c>
      <c r="B30" s="37">
        <v>8</v>
      </c>
      <c r="C30" s="28" t="s">
        <v>446</v>
      </c>
      <c r="D30" s="29" t="s">
        <v>447</v>
      </c>
      <c r="E30" s="47">
        <v>58</v>
      </c>
      <c r="F30" s="45">
        <v>39621000</v>
      </c>
      <c r="G30" s="47">
        <v>36</v>
      </c>
      <c r="H30" s="45">
        <v>29443000</v>
      </c>
      <c r="I30"/>
    </row>
    <row r="31" spans="1:9" ht="12.75">
      <c r="A31" s="37">
        <v>28</v>
      </c>
      <c r="B31" s="37">
        <v>3</v>
      </c>
      <c r="C31" s="28" t="s">
        <v>116</v>
      </c>
      <c r="D31" s="29" t="s">
        <v>43</v>
      </c>
      <c r="E31" s="47">
        <v>38</v>
      </c>
      <c r="F31" s="45">
        <v>22174000</v>
      </c>
      <c r="G31" s="47">
        <v>35</v>
      </c>
      <c r="H31" s="45">
        <v>14757000</v>
      </c>
      <c r="I31"/>
    </row>
    <row r="32" spans="1:9" ht="12.75">
      <c r="A32" s="37">
        <v>29</v>
      </c>
      <c r="B32" s="37">
        <v>7</v>
      </c>
      <c r="C32" s="28" t="s">
        <v>151</v>
      </c>
      <c r="D32" s="29" t="s">
        <v>14</v>
      </c>
      <c r="E32" s="48">
        <v>40</v>
      </c>
      <c r="F32" s="46">
        <v>17212000</v>
      </c>
      <c r="G32" s="48">
        <v>35</v>
      </c>
      <c r="H32" s="46">
        <v>13538000</v>
      </c>
      <c r="I32"/>
    </row>
    <row r="33" spans="1:9" ht="12.75">
      <c r="A33" s="37">
        <v>30</v>
      </c>
      <c r="B33" s="37">
        <v>3</v>
      </c>
      <c r="C33" s="28" t="s">
        <v>166</v>
      </c>
      <c r="D33" s="29" t="s">
        <v>326</v>
      </c>
      <c r="E33" s="47">
        <v>40</v>
      </c>
      <c r="F33" s="45">
        <v>21634000</v>
      </c>
      <c r="G33" s="47">
        <v>32</v>
      </c>
      <c r="H33" s="45">
        <v>16188000</v>
      </c>
      <c r="I33"/>
    </row>
    <row r="34" spans="1:9" ht="12.75">
      <c r="A34" s="37">
        <v>31</v>
      </c>
      <c r="B34" s="37">
        <v>3</v>
      </c>
      <c r="C34" s="28" t="s">
        <v>162</v>
      </c>
      <c r="D34" s="29" t="s">
        <v>48</v>
      </c>
      <c r="E34" s="47">
        <v>46</v>
      </c>
      <c r="F34" s="45">
        <v>42106000</v>
      </c>
      <c r="G34" s="47">
        <v>31</v>
      </c>
      <c r="H34" s="45">
        <v>26818000</v>
      </c>
      <c r="I34"/>
    </row>
    <row r="35" spans="1:9" ht="12.75">
      <c r="A35" s="37">
        <v>32</v>
      </c>
      <c r="B35" s="37">
        <v>8</v>
      </c>
      <c r="C35" s="28" t="s">
        <v>129</v>
      </c>
      <c r="D35" s="29" t="s">
        <v>322</v>
      </c>
      <c r="E35" s="47">
        <v>36</v>
      </c>
      <c r="F35" s="45">
        <v>16482000</v>
      </c>
      <c r="G35" s="47">
        <v>31</v>
      </c>
      <c r="H35" s="45">
        <v>18153000</v>
      </c>
      <c r="I35"/>
    </row>
    <row r="36" spans="1:8" ht="11.25">
      <c r="A36" s="37">
        <v>33</v>
      </c>
      <c r="B36" s="37">
        <v>9</v>
      </c>
      <c r="C36" s="28" t="s">
        <v>110</v>
      </c>
      <c r="D36" s="29" t="s">
        <v>334</v>
      </c>
      <c r="E36" s="47">
        <v>48</v>
      </c>
      <c r="F36" s="45">
        <v>24139000</v>
      </c>
      <c r="G36" s="47">
        <v>31</v>
      </c>
      <c r="H36" s="45">
        <v>12748000</v>
      </c>
    </row>
    <row r="37" spans="1:9" ht="12.75">
      <c r="A37" s="37">
        <v>34</v>
      </c>
      <c r="B37" s="37">
        <v>10</v>
      </c>
      <c r="C37" s="28" t="s">
        <v>111</v>
      </c>
      <c r="D37" s="29" t="s">
        <v>335</v>
      </c>
      <c r="E37" s="47">
        <v>42</v>
      </c>
      <c r="F37" s="45">
        <v>19338000</v>
      </c>
      <c r="G37" s="47">
        <v>30</v>
      </c>
      <c r="H37" s="45">
        <v>10678000</v>
      </c>
      <c r="I37"/>
    </row>
    <row r="38" spans="1:9" ht="12.75">
      <c r="A38" s="37">
        <v>35</v>
      </c>
      <c r="B38" s="37">
        <v>2</v>
      </c>
      <c r="C38" s="28" t="s">
        <v>143</v>
      </c>
      <c r="D38" s="29" t="s">
        <v>323</v>
      </c>
      <c r="E38" s="47">
        <v>44</v>
      </c>
      <c r="F38" s="45">
        <v>43837000</v>
      </c>
      <c r="G38" s="47">
        <v>29</v>
      </c>
      <c r="H38" s="45">
        <v>35061000</v>
      </c>
      <c r="I38"/>
    </row>
    <row r="39" spans="1:9" ht="12.75">
      <c r="A39" s="37">
        <v>36</v>
      </c>
      <c r="B39" s="37">
        <v>4</v>
      </c>
      <c r="C39" s="28" t="s">
        <v>388</v>
      </c>
      <c r="D39" s="29" t="s">
        <v>389</v>
      </c>
      <c r="E39" s="47">
        <v>37</v>
      </c>
      <c r="F39" s="45">
        <v>27020000</v>
      </c>
      <c r="G39" s="47">
        <v>29</v>
      </c>
      <c r="H39" s="45">
        <v>29974000</v>
      </c>
      <c r="I39"/>
    </row>
    <row r="40" spans="1:9" ht="12.75">
      <c r="A40" s="37">
        <v>37</v>
      </c>
      <c r="B40" s="37">
        <v>9</v>
      </c>
      <c r="C40" s="28" t="s">
        <v>157</v>
      </c>
      <c r="D40" s="29" t="s">
        <v>355</v>
      </c>
      <c r="E40" s="47">
        <v>24</v>
      </c>
      <c r="F40" s="45">
        <v>11906000</v>
      </c>
      <c r="G40" s="47">
        <v>28</v>
      </c>
      <c r="H40" s="45">
        <v>13529000</v>
      </c>
      <c r="I40"/>
    </row>
    <row r="41" spans="1:9" ht="12.75">
      <c r="A41" s="37">
        <v>38</v>
      </c>
      <c r="B41" s="37">
        <v>10</v>
      </c>
      <c r="C41" s="28" t="s">
        <v>176</v>
      </c>
      <c r="D41" s="29" t="s">
        <v>327</v>
      </c>
      <c r="E41" s="47">
        <v>36</v>
      </c>
      <c r="F41" s="45">
        <v>17915000</v>
      </c>
      <c r="G41" s="47">
        <v>28</v>
      </c>
      <c r="H41" s="45">
        <v>12575000</v>
      </c>
      <c r="I41"/>
    </row>
    <row r="42" spans="1:9" ht="12.75">
      <c r="A42" s="37">
        <v>39</v>
      </c>
      <c r="B42" s="37">
        <v>11</v>
      </c>
      <c r="C42" s="28" t="s">
        <v>153</v>
      </c>
      <c r="D42" s="29" t="s">
        <v>62</v>
      </c>
      <c r="E42" s="47">
        <v>47</v>
      </c>
      <c r="F42" s="45">
        <v>21306000</v>
      </c>
      <c r="G42" s="47">
        <v>27</v>
      </c>
      <c r="H42" s="45">
        <v>19432000</v>
      </c>
      <c r="I42"/>
    </row>
    <row r="43" spans="1:8" ht="11.25">
      <c r="A43" s="37">
        <v>40</v>
      </c>
      <c r="B43" s="37">
        <v>4</v>
      </c>
      <c r="C43" s="28" t="s">
        <v>170</v>
      </c>
      <c r="D43" s="29" t="s">
        <v>59</v>
      </c>
      <c r="E43" s="47">
        <v>39</v>
      </c>
      <c r="F43" s="45">
        <v>15115000</v>
      </c>
      <c r="G43" s="47">
        <v>27</v>
      </c>
      <c r="H43" s="45">
        <v>16544000</v>
      </c>
    </row>
    <row r="44" spans="1:8" ht="11.25">
      <c r="A44" s="37">
        <v>41</v>
      </c>
      <c r="B44" s="37">
        <v>11</v>
      </c>
      <c r="C44" s="28" t="s">
        <v>139</v>
      </c>
      <c r="D44" s="29" t="s">
        <v>396</v>
      </c>
      <c r="E44" s="47">
        <v>19</v>
      </c>
      <c r="F44" s="45">
        <v>13662000</v>
      </c>
      <c r="G44" s="47">
        <v>27</v>
      </c>
      <c r="H44" s="45">
        <v>12548000</v>
      </c>
    </row>
    <row r="45" spans="1:9" ht="12.75">
      <c r="A45" s="37">
        <v>42</v>
      </c>
      <c r="B45" s="37">
        <v>1</v>
      </c>
      <c r="C45" s="28" t="s">
        <v>126</v>
      </c>
      <c r="D45" s="29" t="s">
        <v>16</v>
      </c>
      <c r="E45" s="47">
        <v>25</v>
      </c>
      <c r="F45" s="45">
        <v>16361000</v>
      </c>
      <c r="G45" s="47">
        <v>26</v>
      </c>
      <c r="H45" s="45">
        <v>22817000</v>
      </c>
      <c r="I45"/>
    </row>
    <row r="46" spans="1:9" ht="12.75">
      <c r="A46" s="37">
        <v>43</v>
      </c>
      <c r="B46" s="37">
        <v>12</v>
      </c>
      <c r="C46" s="28" t="s">
        <v>128</v>
      </c>
      <c r="D46" s="29" t="s">
        <v>31</v>
      </c>
      <c r="E46" s="47">
        <v>34</v>
      </c>
      <c r="F46" s="45">
        <v>20406000</v>
      </c>
      <c r="G46" s="47">
        <v>26</v>
      </c>
      <c r="H46" s="45">
        <v>16711000</v>
      </c>
      <c r="I46"/>
    </row>
    <row r="47" spans="1:9" ht="12.75">
      <c r="A47" s="37">
        <v>44</v>
      </c>
      <c r="B47" s="37">
        <v>3</v>
      </c>
      <c r="C47" s="28" t="s">
        <v>370</v>
      </c>
      <c r="D47" s="29" t="s">
        <v>393</v>
      </c>
      <c r="E47" s="47">
        <v>32</v>
      </c>
      <c r="F47" s="45">
        <v>7919000</v>
      </c>
      <c r="G47" s="47">
        <v>26</v>
      </c>
      <c r="H47" s="45">
        <v>8684000</v>
      </c>
      <c r="I47"/>
    </row>
    <row r="48" spans="1:9" ht="12.75">
      <c r="A48" s="37">
        <v>45</v>
      </c>
      <c r="B48" s="37">
        <v>2</v>
      </c>
      <c r="C48" s="28" t="s">
        <v>125</v>
      </c>
      <c r="D48" s="29" t="s">
        <v>69</v>
      </c>
      <c r="E48" s="47">
        <v>43</v>
      </c>
      <c r="F48" s="45">
        <v>29820000</v>
      </c>
      <c r="G48" s="47">
        <v>25</v>
      </c>
      <c r="H48" s="45">
        <v>18622000</v>
      </c>
      <c r="I48"/>
    </row>
    <row r="49" spans="1:13" ht="12.75">
      <c r="A49" s="37">
        <v>46</v>
      </c>
      <c r="B49" s="37">
        <v>3</v>
      </c>
      <c r="C49" s="28" t="s">
        <v>168</v>
      </c>
      <c r="D49" s="29" t="s">
        <v>468</v>
      </c>
      <c r="E49" s="47">
        <v>25</v>
      </c>
      <c r="F49" s="45">
        <v>14765000</v>
      </c>
      <c r="G49" s="47">
        <v>25</v>
      </c>
      <c r="H49" s="45">
        <v>13475000</v>
      </c>
      <c r="K49"/>
      <c r="L49"/>
      <c r="M49"/>
    </row>
    <row r="50" spans="1:8" ht="11.25">
      <c r="A50" s="37">
        <v>47</v>
      </c>
      <c r="B50" s="37">
        <v>13</v>
      </c>
      <c r="C50" s="28" t="s">
        <v>204</v>
      </c>
      <c r="D50" s="29" t="s">
        <v>73</v>
      </c>
      <c r="E50" s="47">
        <v>31</v>
      </c>
      <c r="F50" s="45">
        <v>15163000</v>
      </c>
      <c r="G50" s="47">
        <v>25</v>
      </c>
      <c r="H50" s="45">
        <v>11683000</v>
      </c>
    </row>
    <row r="51" spans="1:9" ht="12.75">
      <c r="A51" s="37">
        <v>48</v>
      </c>
      <c r="B51" s="37">
        <v>2</v>
      </c>
      <c r="C51" s="28" t="s">
        <v>145</v>
      </c>
      <c r="D51" s="29" t="s">
        <v>324</v>
      </c>
      <c r="E51" s="47">
        <v>26</v>
      </c>
      <c r="F51" s="45">
        <v>11444000</v>
      </c>
      <c r="G51" s="47">
        <v>25</v>
      </c>
      <c r="H51" s="45">
        <v>7781000</v>
      </c>
      <c r="I51"/>
    </row>
    <row r="52" spans="1:9" ht="12.75">
      <c r="A52" s="37">
        <v>49</v>
      </c>
      <c r="B52" s="37">
        <v>12</v>
      </c>
      <c r="C52" s="28" t="s">
        <v>119</v>
      </c>
      <c r="D52" s="29" t="s">
        <v>409</v>
      </c>
      <c r="E52" s="47">
        <v>29</v>
      </c>
      <c r="F52" s="45">
        <v>13573000</v>
      </c>
      <c r="G52" s="47">
        <v>23</v>
      </c>
      <c r="H52" s="45">
        <v>19236000</v>
      </c>
      <c r="I52"/>
    </row>
    <row r="53" spans="1:9" ht="12.75">
      <c r="A53" s="37">
        <v>50</v>
      </c>
      <c r="B53" s="37">
        <v>3</v>
      </c>
      <c r="C53" s="28" t="s">
        <v>375</v>
      </c>
      <c r="D53" s="29" t="s">
        <v>376</v>
      </c>
      <c r="E53" s="47">
        <v>25</v>
      </c>
      <c r="F53" s="45">
        <v>20388000</v>
      </c>
      <c r="G53" s="47">
        <v>23</v>
      </c>
      <c r="H53" s="45">
        <v>16016000</v>
      </c>
      <c r="I53"/>
    </row>
    <row r="54" spans="1:9" ht="12.75">
      <c r="A54" s="37">
        <v>51</v>
      </c>
      <c r="B54" s="37">
        <v>5</v>
      </c>
      <c r="C54" s="28" t="s">
        <v>137</v>
      </c>
      <c r="D54" s="29" t="s">
        <v>46</v>
      </c>
      <c r="E54" s="47">
        <v>27</v>
      </c>
      <c r="F54" s="45">
        <v>12025000</v>
      </c>
      <c r="G54" s="47">
        <v>22</v>
      </c>
      <c r="H54" s="45">
        <v>11973000</v>
      </c>
      <c r="I54"/>
    </row>
    <row r="55" spans="1:9" ht="12.75">
      <c r="A55" s="37">
        <v>52</v>
      </c>
      <c r="B55" s="37">
        <v>4</v>
      </c>
      <c r="C55" s="28" t="s">
        <v>142</v>
      </c>
      <c r="D55" s="38" t="s">
        <v>337</v>
      </c>
      <c r="E55" s="47">
        <v>26</v>
      </c>
      <c r="F55" s="45">
        <v>15542000</v>
      </c>
      <c r="G55" s="47">
        <v>21</v>
      </c>
      <c r="H55" s="45">
        <v>25624000</v>
      </c>
      <c r="I55"/>
    </row>
    <row r="56" spans="1:9" ht="12.75">
      <c r="A56" s="37">
        <v>53</v>
      </c>
      <c r="B56" s="37">
        <v>6</v>
      </c>
      <c r="C56" s="28" t="s">
        <v>373</v>
      </c>
      <c r="D56" s="29" t="s">
        <v>469</v>
      </c>
      <c r="E56" s="47">
        <v>19</v>
      </c>
      <c r="F56" s="45">
        <v>19106000</v>
      </c>
      <c r="G56" s="47">
        <v>21</v>
      </c>
      <c r="H56" s="45">
        <v>23611000</v>
      </c>
      <c r="I56"/>
    </row>
    <row r="57" spans="1:9" ht="12.75">
      <c r="A57" s="37">
        <v>54</v>
      </c>
      <c r="B57" s="37">
        <v>4</v>
      </c>
      <c r="C57" s="28" t="s">
        <v>124</v>
      </c>
      <c r="D57" s="29" t="s">
        <v>348</v>
      </c>
      <c r="E57" s="47">
        <v>28</v>
      </c>
      <c r="F57" s="45">
        <v>10022000</v>
      </c>
      <c r="G57" s="47">
        <v>21</v>
      </c>
      <c r="H57" s="45">
        <v>12629000</v>
      </c>
      <c r="I57"/>
    </row>
    <row r="58" spans="1:9" ht="12.75">
      <c r="A58" s="37">
        <v>55</v>
      </c>
      <c r="B58" s="37">
        <v>14</v>
      </c>
      <c r="C58" s="28" t="s">
        <v>173</v>
      </c>
      <c r="D58" s="29" t="s">
        <v>338</v>
      </c>
      <c r="E58" s="47">
        <v>28</v>
      </c>
      <c r="F58" s="45">
        <v>15682000</v>
      </c>
      <c r="G58" s="47">
        <v>20</v>
      </c>
      <c r="H58" s="45">
        <v>11410000</v>
      </c>
      <c r="I58"/>
    </row>
    <row r="59" spans="1:9" ht="12.75">
      <c r="A59" s="37">
        <v>56</v>
      </c>
      <c r="B59" s="37">
        <v>5</v>
      </c>
      <c r="C59" s="28" t="s">
        <v>158</v>
      </c>
      <c r="D59" s="29" t="s">
        <v>159</v>
      </c>
      <c r="E59" s="47">
        <v>22</v>
      </c>
      <c r="F59" s="45">
        <v>11467000</v>
      </c>
      <c r="G59" s="47">
        <v>20</v>
      </c>
      <c r="H59" s="45">
        <v>10050000</v>
      </c>
      <c r="I59"/>
    </row>
    <row r="60" spans="1:9" ht="12.75">
      <c r="A60" s="37">
        <v>57</v>
      </c>
      <c r="B60" s="37">
        <v>4</v>
      </c>
      <c r="C60" s="28" t="s">
        <v>132</v>
      </c>
      <c r="D60" s="29" t="s">
        <v>70</v>
      </c>
      <c r="E60" s="47">
        <v>22</v>
      </c>
      <c r="F60" s="45">
        <v>17035000</v>
      </c>
      <c r="G60" s="47">
        <v>19</v>
      </c>
      <c r="H60" s="45">
        <v>25190000</v>
      </c>
      <c r="I60"/>
    </row>
    <row r="61" spans="1:9" ht="12.75">
      <c r="A61" s="37">
        <v>58</v>
      </c>
      <c r="B61" s="37">
        <v>7</v>
      </c>
      <c r="C61" s="28" t="s">
        <v>121</v>
      </c>
      <c r="D61" s="29" t="s">
        <v>44</v>
      </c>
      <c r="E61" s="47">
        <v>28</v>
      </c>
      <c r="F61" s="45">
        <v>24344000</v>
      </c>
      <c r="G61" s="47">
        <v>19</v>
      </c>
      <c r="H61" s="45">
        <v>16195000</v>
      </c>
      <c r="I61"/>
    </row>
    <row r="62" spans="1:9" ht="12.75">
      <c r="A62" s="37">
        <v>60</v>
      </c>
      <c r="B62" s="37">
        <v>6</v>
      </c>
      <c r="C62" s="28" t="s">
        <v>130</v>
      </c>
      <c r="D62" s="29" t="s">
        <v>366</v>
      </c>
      <c r="E62" s="47">
        <v>23</v>
      </c>
      <c r="F62" s="45">
        <v>12590000</v>
      </c>
      <c r="G62" s="47">
        <v>19</v>
      </c>
      <c r="H62" s="45">
        <v>6682000</v>
      </c>
      <c r="I62"/>
    </row>
    <row r="63" spans="1:9" ht="12.75">
      <c r="A63" s="37">
        <v>59</v>
      </c>
      <c r="B63" s="37">
        <v>4</v>
      </c>
      <c r="C63" s="28" t="s">
        <v>156</v>
      </c>
      <c r="D63" s="29" t="s">
        <v>53</v>
      </c>
      <c r="E63" s="47">
        <v>29</v>
      </c>
      <c r="F63" s="45">
        <v>11560000</v>
      </c>
      <c r="G63" s="47">
        <v>19</v>
      </c>
      <c r="H63" s="45">
        <v>6682000</v>
      </c>
      <c r="I63"/>
    </row>
    <row r="64" spans="1:10" ht="12.75">
      <c r="A64" s="37">
        <v>61</v>
      </c>
      <c r="B64" s="37">
        <v>7</v>
      </c>
      <c r="C64" s="28" t="s">
        <v>315</v>
      </c>
      <c r="D64" s="38" t="s">
        <v>12</v>
      </c>
      <c r="E64" s="47">
        <v>27</v>
      </c>
      <c r="F64" s="45">
        <v>30186000</v>
      </c>
      <c r="G64" s="47">
        <v>18</v>
      </c>
      <c r="H64" s="45">
        <v>21825000</v>
      </c>
      <c r="I64"/>
      <c r="J64"/>
    </row>
    <row r="65" spans="1:8" ht="11.25">
      <c r="A65" s="37">
        <v>62</v>
      </c>
      <c r="B65" s="37">
        <v>13</v>
      </c>
      <c r="C65" s="28" t="s">
        <v>192</v>
      </c>
      <c r="D65" s="29" t="s">
        <v>37</v>
      </c>
      <c r="E65" s="47">
        <v>1</v>
      </c>
      <c r="F65" s="45">
        <v>436000</v>
      </c>
      <c r="G65" s="47">
        <v>18</v>
      </c>
      <c r="H65" s="45">
        <v>12286000</v>
      </c>
    </row>
    <row r="66" spans="1:9" ht="12.75">
      <c r="A66" s="37">
        <v>63</v>
      </c>
      <c r="B66" s="37">
        <v>3</v>
      </c>
      <c r="C66" s="28" t="s">
        <v>414</v>
      </c>
      <c r="D66" s="29" t="s">
        <v>491</v>
      </c>
      <c r="E66" s="47">
        <v>9</v>
      </c>
      <c r="F66" s="45">
        <v>5746000</v>
      </c>
      <c r="G66" s="47">
        <v>17</v>
      </c>
      <c r="H66" s="45">
        <v>17552000</v>
      </c>
      <c r="I66"/>
    </row>
    <row r="67" spans="1:9" ht="12.75">
      <c r="A67" s="37">
        <v>64</v>
      </c>
      <c r="B67" s="37">
        <v>14</v>
      </c>
      <c r="C67" s="28" t="s">
        <v>384</v>
      </c>
      <c r="D67" s="29" t="s">
        <v>385</v>
      </c>
      <c r="E67" s="47">
        <v>21</v>
      </c>
      <c r="F67" s="45">
        <v>16264000</v>
      </c>
      <c r="G67" s="47">
        <v>16</v>
      </c>
      <c r="H67" s="45">
        <v>17718000</v>
      </c>
      <c r="I67"/>
    </row>
    <row r="68" spans="1:8" ht="11.25">
      <c r="A68" s="37">
        <v>65</v>
      </c>
      <c r="B68" s="37">
        <v>8</v>
      </c>
      <c r="C68" s="28" t="s">
        <v>161</v>
      </c>
      <c r="D68" s="29" t="s">
        <v>466</v>
      </c>
      <c r="E68" s="47">
        <v>30</v>
      </c>
      <c r="F68" s="45">
        <v>22457000</v>
      </c>
      <c r="G68" s="47">
        <v>16</v>
      </c>
      <c r="H68" s="45">
        <v>13615000</v>
      </c>
    </row>
    <row r="69" spans="1:9" ht="12.75">
      <c r="A69" s="37">
        <v>66</v>
      </c>
      <c r="B69" s="37">
        <v>5</v>
      </c>
      <c r="C69" s="28" t="s">
        <v>134</v>
      </c>
      <c r="D69" s="29" t="s">
        <v>45</v>
      </c>
      <c r="E69" s="47">
        <v>31</v>
      </c>
      <c r="F69" s="45">
        <v>25399000</v>
      </c>
      <c r="G69" s="47">
        <v>16</v>
      </c>
      <c r="H69" s="45">
        <v>12462000</v>
      </c>
      <c r="I69"/>
    </row>
    <row r="70" spans="1:9" ht="12.75">
      <c r="A70" s="37">
        <v>67</v>
      </c>
      <c r="B70" s="37">
        <v>15</v>
      </c>
      <c r="C70" s="28" t="s">
        <v>444</v>
      </c>
      <c r="D70" s="29" t="s">
        <v>445</v>
      </c>
      <c r="E70" s="47">
        <v>37</v>
      </c>
      <c r="F70" s="45">
        <v>26773000</v>
      </c>
      <c r="G70" s="47">
        <v>16</v>
      </c>
      <c r="H70" s="45">
        <v>12444000</v>
      </c>
      <c r="I70"/>
    </row>
    <row r="71" spans="1:9" ht="12.75">
      <c r="A71" s="37">
        <v>68</v>
      </c>
      <c r="B71" s="37">
        <v>9</v>
      </c>
      <c r="C71" s="28" t="s">
        <v>184</v>
      </c>
      <c r="D71" s="29" t="s">
        <v>64</v>
      </c>
      <c r="E71" s="47">
        <v>18</v>
      </c>
      <c r="F71" s="45">
        <v>11509000</v>
      </c>
      <c r="G71" s="47">
        <v>16</v>
      </c>
      <c r="H71" s="45">
        <v>12033000</v>
      </c>
      <c r="I71"/>
    </row>
    <row r="72" spans="1:9" ht="12.75">
      <c r="A72" s="37">
        <v>69</v>
      </c>
      <c r="B72" s="37">
        <v>15</v>
      </c>
      <c r="C72" s="28" t="s">
        <v>440</v>
      </c>
      <c r="D72" s="29" t="s">
        <v>441</v>
      </c>
      <c r="E72" s="47">
        <v>20</v>
      </c>
      <c r="F72" s="45">
        <v>11903000</v>
      </c>
      <c r="G72" s="47">
        <v>16</v>
      </c>
      <c r="H72" s="45">
        <v>10397000</v>
      </c>
      <c r="I72"/>
    </row>
    <row r="73" spans="1:9" ht="12.75">
      <c r="A73" s="37">
        <v>70</v>
      </c>
      <c r="B73" s="37">
        <v>16</v>
      </c>
      <c r="C73" s="28" t="s">
        <v>152</v>
      </c>
      <c r="D73" s="29" t="s">
        <v>367</v>
      </c>
      <c r="E73" s="47">
        <v>30</v>
      </c>
      <c r="F73" s="45">
        <v>10465000</v>
      </c>
      <c r="G73" s="47">
        <v>16</v>
      </c>
      <c r="H73" s="45">
        <v>6654000</v>
      </c>
      <c r="I73"/>
    </row>
    <row r="74" spans="1:9" ht="12.75">
      <c r="A74" s="37">
        <v>71</v>
      </c>
      <c r="B74" s="37">
        <v>5</v>
      </c>
      <c r="C74" s="28" t="s">
        <v>144</v>
      </c>
      <c r="D74" s="29" t="s">
        <v>390</v>
      </c>
      <c r="E74" s="47">
        <v>24</v>
      </c>
      <c r="F74" s="45">
        <v>11723000</v>
      </c>
      <c r="G74" s="47">
        <v>14</v>
      </c>
      <c r="H74" s="45">
        <v>7837000</v>
      </c>
      <c r="I74"/>
    </row>
    <row r="75" spans="1:9" ht="12.75">
      <c r="A75" s="37">
        <v>72</v>
      </c>
      <c r="B75" s="37">
        <v>5</v>
      </c>
      <c r="C75" s="28" t="s">
        <v>222</v>
      </c>
      <c r="D75" s="29" t="s">
        <v>471</v>
      </c>
      <c r="E75" s="47">
        <v>17</v>
      </c>
      <c r="F75" s="45">
        <v>7751000</v>
      </c>
      <c r="G75" s="47">
        <v>14</v>
      </c>
      <c r="H75" s="45">
        <v>6763000</v>
      </c>
      <c r="I75"/>
    </row>
    <row r="76" spans="1:9" ht="12.75">
      <c r="A76" s="37">
        <v>73</v>
      </c>
      <c r="B76" s="37">
        <v>4</v>
      </c>
      <c r="C76" s="28" t="s">
        <v>236</v>
      </c>
      <c r="D76" s="29" t="s">
        <v>412</v>
      </c>
      <c r="E76" s="47">
        <v>27</v>
      </c>
      <c r="F76" s="45">
        <v>4541000</v>
      </c>
      <c r="G76" s="47">
        <v>14</v>
      </c>
      <c r="H76" s="45">
        <v>3444000</v>
      </c>
      <c r="I76"/>
    </row>
    <row r="77" spans="1:9" ht="12.75">
      <c r="A77" s="37">
        <v>74</v>
      </c>
      <c r="B77" s="37">
        <v>8</v>
      </c>
      <c r="C77" s="28" t="s">
        <v>136</v>
      </c>
      <c r="D77" s="29" t="s">
        <v>425</v>
      </c>
      <c r="E77" s="47">
        <v>15</v>
      </c>
      <c r="F77" s="45">
        <v>9547000</v>
      </c>
      <c r="G77" s="47">
        <v>13</v>
      </c>
      <c r="H77" s="45">
        <v>29974000</v>
      </c>
      <c r="I77"/>
    </row>
    <row r="78" spans="1:9" ht="12.75">
      <c r="A78" s="37">
        <v>75</v>
      </c>
      <c r="B78" s="37">
        <v>5</v>
      </c>
      <c r="C78" s="28" t="s">
        <v>381</v>
      </c>
      <c r="D78" s="29" t="s">
        <v>467</v>
      </c>
      <c r="E78" s="47">
        <v>25</v>
      </c>
      <c r="F78" s="45">
        <v>16635000</v>
      </c>
      <c r="G78" s="47">
        <v>13</v>
      </c>
      <c r="H78" s="45">
        <v>11980000</v>
      </c>
      <c r="I78"/>
    </row>
    <row r="79" spans="1:8" ht="11.25">
      <c r="A79" s="37">
        <v>76</v>
      </c>
      <c r="B79" s="37">
        <v>6</v>
      </c>
      <c r="C79" s="28" t="s">
        <v>272</v>
      </c>
      <c r="D79" s="29" t="s">
        <v>415</v>
      </c>
      <c r="E79" s="47">
        <v>13</v>
      </c>
      <c r="F79" s="45">
        <v>16113000</v>
      </c>
      <c r="G79" s="47">
        <v>13</v>
      </c>
      <c r="H79" s="45">
        <v>10542000</v>
      </c>
    </row>
    <row r="80" spans="1:9" ht="12.75">
      <c r="A80" s="37">
        <v>77</v>
      </c>
      <c r="B80" s="37">
        <v>17</v>
      </c>
      <c r="C80" s="28" t="s">
        <v>190</v>
      </c>
      <c r="D80" s="29" t="s">
        <v>475</v>
      </c>
      <c r="E80" s="47">
        <v>16</v>
      </c>
      <c r="F80" s="45">
        <v>7728000</v>
      </c>
      <c r="G80" s="47">
        <v>13</v>
      </c>
      <c r="H80" s="45">
        <v>10070000</v>
      </c>
      <c r="I80"/>
    </row>
    <row r="81" spans="1:9" ht="12.75">
      <c r="A81" s="37">
        <v>78</v>
      </c>
      <c r="B81" s="37">
        <v>18</v>
      </c>
      <c r="C81" s="28" t="s">
        <v>141</v>
      </c>
      <c r="D81" s="29" t="s">
        <v>476</v>
      </c>
      <c r="E81" s="47">
        <v>16</v>
      </c>
      <c r="F81" s="45">
        <v>7662000</v>
      </c>
      <c r="G81" s="47">
        <v>13</v>
      </c>
      <c r="H81" s="45">
        <v>9521000</v>
      </c>
      <c r="I81"/>
    </row>
    <row r="82" spans="1:9" ht="12.75">
      <c r="A82" s="37">
        <v>79</v>
      </c>
      <c r="B82" s="37">
        <v>16</v>
      </c>
      <c r="C82" s="28" t="s">
        <v>154</v>
      </c>
      <c r="D82" s="29" t="s">
        <v>473</v>
      </c>
      <c r="E82" s="47">
        <v>19</v>
      </c>
      <c r="F82" s="45">
        <v>10277000</v>
      </c>
      <c r="G82" s="47">
        <v>13</v>
      </c>
      <c r="H82" s="45">
        <v>8516000</v>
      </c>
      <c r="I82"/>
    </row>
    <row r="83" spans="1:9" ht="12.75">
      <c r="A83" s="37">
        <v>80</v>
      </c>
      <c r="B83" s="37">
        <v>19</v>
      </c>
      <c r="C83" s="28" t="s">
        <v>217</v>
      </c>
      <c r="D83" s="29" t="s">
        <v>19</v>
      </c>
      <c r="E83" s="47">
        <v>17</v>
      </c>
      <c r="F83" s="45">
        <v>10092000</v>
      </c>
      <c r="G83" s="47">
        <v>13</v>
      </c>
      <c r="H83" s="45">
        <v>5912000</v>
      </c>
      <c r="I83"/>
    </row>
    <row r="84" spans="1:9" ht="12.75">
      <c r="A84" s="37">
        <v>81</v>
      </c>
      <c r="B84" s="37">
        <v>17</v>
      </c>
      <c r="C84" s="28" t="s">
        <v>148</v>
      </c>
      <c r="D84" s="29" t="s">
        <v>325</v>
      </c>
      <c r="E84" s="47">
        <v>18</v>
      </c>
      <c r="F84" s="45">
        <v>15222000</v>
      </c>
      <c r="G84" s="47">
        <v>12</v>
      </c>
      <c r="H84" s="45">
        <v>12685000</v>
      </c>
      <c r="I84"/>
    </row>
    <row r="85" spans="1:9" ht="12.75">
      <c r="A85" s="37">
        <v>82</v>
      </c>
      <c r="B85" s="37">
        <v>6</v>
      </c>
      <c r="C85" s="28" t="s">
        <v>377</v>
      </c>
      <c r="D85" s="29" t="s">
        <v>378</v>
      </c>
      <c r="E85" s="47">
        <v>13</v>
      </c>
      <c r="F85" s="45">
        <v>5462000</v>
      </c>
      <c r="G85" s="47">
        <v>12</v>
      </c>
      <c r="H85" s="45">
        <v>11246000</v>
      </c>
      <c r="I85"/>
    </row>
    <row r="86" spans="1:10" ht="12.75">
      <c r="A86" s="37">
        <v>83</v>
      </c>
      <c r="B86" s="37">
        <v>7</v>
      </c>
      <c r="C86" s="28" t="s">
        <v>186</v>
      </c>
      <c r="D86" s="29" t="s">
        <v>17</v>
      </c>
      <c r="E86" s="47">
        <v>12</v>
      </c>
      <c r="F86" s="45">
        <v>5274000</v>
      </c>
      <c r="G86" s="47">
        <v>12</v>
      </c>
      <c r="H86" s="45">
        <v>10906000</v>
      </c>
      <c r="I86"/>
      <c r="J86"/>
    </row>
    <row r="87" spans="1:9" ht="12.75">
      <c r="A87" s="37">
        <v>84</v>
      </c>
      <c r="B87" s="37">
        <v>9</v>
      </c>
      <c r="C87" s="28" t="s">
        <v>221</v>
      </c>
      <c r="D87" s="29" t="s">
        <v>2</v>
      </c>
      <c r="E87" s="47">
        <v>11</v>
      </c>
      <c r="F87" s="45">
        <v>6709000</v>
      </c>
      <c r="G87" s="47">
        <v>12</v>
      </c>
      <c r="H87" s="45">
        <v>10379000</v>
      </c>
      <c r="I87"/>
    </row>
    <row r="88" spans="1:9" ht="12.75">
      <c r="A88" s="37">
        <v>85</v>
      </c>
      <c r="B88" s="37">
        <v>10</v>
      </c>
      <c r="C88" s="28" t="s">
        <v>164</v>
      </c>
      <c r="D88" s="29" t="s">
        <v>67</v>
      </c>
      <c r="E88" s="47">
        <v>19</v>
      </c>
      <c r="F88" s="45">
        <v>6513000</v>
      </c>
      <c r="G88" s="47">
        <v>12</v>
      </c>
      <c r="H88" s="45">
        <v>7189000</v>
      </c>
      <c r="I88"/>
    </row>
    <row r="89" spans="1:9" ht="12.75">
      <c r="A89" s="37">
        <v>86</v>
      </c>
      <c r="B89" s="37">
        <v>20</v>
      </c>
      <c r="C89" s="28" t="s">
        <v>292</v>
      </c>
      <c r="D89" s="29" t="s">
        <v>470</v>
      </c>
      <c r="E89" s="47">
        <v>17</v>
      </c>
      <c r="F89" s="45">
        <v>12958000</v>
      </c>
      <c r="G89" s="47">
        <v>12</v>
      </c>
      <c r="H89" s="45">
        <v>4816000</v>
      </c>
      <c r="I89"/>
    </row>
    <row r="90" spans="1:9" ht="12.75">
      <c r="A90" s="37">
        <v>87</v>
      </c>
      <c r="B90" s="37">
        <v>8</v>
      </c>
      <c r="C90" s="28" t="s">
        <v>178</v>
      </c>
      <c r="D90" s="29" t="s">
        <v>477</v>
      </c>
      <c r="E90" s="47">
        <v>14</v>
      </c>
      <c r="F90" s="45">
        <v>5893000</v>
      </c>
      <c r="G90" s="47">
        <v>11</v>
      </c>
      <c r="H90" s="45">
        <v>7888000</v>
      </c>
      <c r="I90"/>
    </row>
    <row r="91" spans="1:8" ht="11.25">
      <c r="A91" s="37">
        <v>88</v>
      </c>
      <c r="B91" s="37">
        <v>7</v>
      </c>
      <c r="C91" s="28" t="s">
        <v>206</v>
      </c>
      <c r="D91" s="29" t="s">
        <v>472</v>
      </c>
      <c r="E91" s="48">
        <v>18</v>
      </c>
      <c r="F91" s="46">
        <v>10468000</v>
      </c>
      <c r="G91" s="48">
        <v>11</v>
      </c>
      <c r="H91" s="46">
        <v>6710000</v>
      </c>
    </row>
    <row r="92" spans="1:9" ht="12.75">
      <c r="A92" s="37">
        <v>89</v>
      </c>
      <c r="B92" s="37">
        <v>21</v>
      </c>
      <c r="C92" s="28" t="s">
        <v>262</v>
      </c>
      <c r="D92" s="29" t="s">
        <v>413</v>
      </c>
      <c r="E92" s="47">
        <v>9</v>
      </c>
      <c r="F92" s="45">
        <v>4915000</v>
      </c>
      <c r="G92" s="47">
        <v>10</v>
      </c>
      <c r="H92" s="45">
        <v>4627000</v>
      </c>
      <c r="I92"/>
    </row>
    <row r="93" spans="1:9" ht="12.75">
      <c r="A93" s="37">
        <v>90</v>
      </c>
      <c r="B93" s="37">
        <v>6</v>
      </c>
      <c r="C93" s="28" t="s">
        <v>369</v>
      </c>
      <c r="D93" s="29" t="s">
        <v>391</v>
      </c>
      <c r="E93" s="47">
        <v>6</v>
      </c>
      <c r="F93" s="45">
        <v>2322000</v>
      </c>
      <c r="G93" s="47">
        <v>10</v>
      </c>
      <c r="H93" s="45">
        <v>3883000</v>
      </c>
      <c r="I93"/>
    </row>
    <row r="94" spans="1:8" ht="11.25">
      <c r="A94" s="37">
        <v>91</v>
      </c>
      <c r="B94" s="37">
        <v>11</v>
      </c>
      <c r="C94" s="28" t="s">
        <v>201</v>
      </c>
      <c r="D94" s="29" t="s">
        <v>416</v>
      </c>
      <c r="E94" s="47">
        <v>9</v>
      </c>
      <c r="F94" s="45">
        <v>8698000</v>
      </c>
      <c r="G94" s="47">
        <v>9</v>
      </c>
      <c r="H94" s="45">
        <v>10777000</v>
      </c>
    </row>
    <row r="95" spans="1:9" ht="12.75">
      <c r="A95" s="37">
        <v>92</v>
      </c>
      <c r="B95" s="37">
        <v>8</v>
      </c>
      <c r="C95" s="28" t="s">
        <v>358</v>
      </c>
      <c r="D95" s="29" t="s">
        <v>364</v>
      </c>
      <c r="E95" s="47">
        <v>14</v>
      </c>
      <c r="F95" s="45">
        <v>9307000</v>
      </c>
      <c r="G95" s="47">
        <v>9</v>
      </c>
      <c r="H95" s="45">
        <v>9596000</v>
      </c>
      <c r="I95"/>
    </row>
    <row r="96" spans="1:9" ht="12.75">
      <c r="A96" s="37">
        <v>93</v>
      </c>
      <c r="B96" s="37">
        <v>12</v>
      </c>
      <c r="C96" s="28" t="s">
        <v>171</v>
      </c>
      <c r="D96" s="29" t="s">
        <v>502</v>
      </c>
      <c r="E96" s="47">
        <v>7</v>
      </c>
      <c r="F96" s="45">
        <v>5645000</v>
      </c>
      <c r="G96" s="47">
        <v>9</v>
      </c>
      <c r="H96" s="45">
        <v>9517000</v>
      </c>
      <c r="I96"/>
    </row>
    <row r="97" spans="1:9" ht="12.75">
      <c r="A97" s="37">
        <v>94</v>
      </c>
      <c r="B97" s="37">
        <v>22</v>
      </c>
      <c r="C97" s="28" t="s">
        <v>246</v>
      </c>
      <c r="D97" s="29" t="s">
        <v>489</v>
      </c>
      <c r="E97" s="47">
        <v>9</v>
      </c>
      <c r="F97" s="45">
        <v>9678000</v>
      </c>
      <c r="G97" s="47">
        <v>9</v>
      </c>
      <c r="H97" s="45">
        <v>7342000</v>
      </c>
      <c r="I97"/>
    </row>
    <row r="98" spans="1:9" ht="12.75">
      <c r="A98" s="37">
        <v>95</v>
      </c>
      <c r="B98" s="37">
        <v>4</v>
      </c>
      <c r="C98" s="28" t="s">
        <v>210</v>
      </c>
      <c r="D98" s="29" t="s">
        <v>488</v>
      </c>
      <c r="E98" s="47">
        <v>9</v>
      </c>
      <c r="F98" s="45">
        <v>9850000</v>
      </c>
      <c r="G98" s="47">
        <v>9</v>
      </c>
      <c r="H98" s="45">
        <v>6544000</v>
      </c>
      <c r="I98"/>
    </row>
    <row r="99" spans="1:9" ht="12.75">
      <c r="A99" s="37">
        <v>96</v>
      </c>
      <c r="B99" s="37">
        <v>10</v>
      </c>
      <c r="C99" s="28" t="s">
        <v>196</v>
      </c>
      <c r="D99" s="29" t="s">
        <v>50</v>
      </c>
      <c r="E99" s="47">
        <v>14</v>
      </c>
      <c r="F99" s="45">
        <v>14646000</v>
      </c>
      <c r="G99" s="47">
        <v>9</v>
      </c>
      <c r="H99" s="45">
        <v>5722000</v>
      </c>
      <c r="I99"/>
    </row>
    <row r="100" spans="1:9" ht="12.75">
      <c r="A100" s="37">
        <v>97</v>
      </c>
      <c r="B100" s="37">
        <v>18</v>
      </c>
      <c r="C100" s="28" t="s">
        <v>418</v>
      </c>
      <c r="D100" s="29" t="s">
        <v>417</v>
      </c>
      <c r="E100" s="47">
        <v>18</v>
      </c>
      <c r="F100" s="45">
        <v>11936000</v>
      </c>
      <c r="G100" s="47">
        <v>9</v>
      </c>
      <c r="H100" s="45">
        <v>4155000</v>
      </c>
      <c r="I100"/>
    </row>
    <row r="101" spans="1:9" ht="12.75">
      <c r="A101" s="37">
        <v>98</v>
      </c>
      <c r="B101" s="37">
        <v>6</v>
      </c>
      <c r="C101" s="28" t="s">
        <v>149</v>
      </c>
      <c r="D101" s="29" t="s">
        <v>392</v>
      </c>
      <c r="E101" s="47">
        <v>17</v>
      </c>
      <c r="F101" s="45">
        <v>5171000</v>
      </c>
      <c r="G101" s="47">
        <v>9</v>
      </c>
      <c r="H101" s="45">
        <v>3217000</v>
      </c>
      <c r="I101"/>
    </row>
    <row r="102" spans="1:9" ht="12.75">
      <c r="A102" s="37">
        <v>99</v>
      </c>
      <c r="B102" s="37">
        <v>19</v>
      </c>
      <c r="C102" s="28" t="s">
        <v>160</v>
      </c>
      <c r="D102" s="29" t="s">
        <v>411</v>
      </c>
      <c r="E102" s="47">
        <v>10</v>
      </c>
      <c r="F102" s="45">
        <v>6114000</v>
      </c>
      <c r="G102" s="47">
        <v>9</v>
      </c>
      <c r="H102" s="45">
        <v>2575000</v>
      </c>
      <c r="I102"/>
    </row>
    <row r="103" spans="1:9" ht="12.75">
      <c r="A103" s="37">
        <v>100</v>
      </c>
      <c r="B103" s="37">
        <v>5</v>
      </c>
      <c r="C103" s="37" t="s">
        <v>182</v>
      </c>
      <c r="D103" s="29" t="s">
        <v>509</v>
      </c>
      <c r="E103" s="47">
        <v>7</v>
      </c>
      <c r="F103" s="45">
        <v>2025000</v>
      </c>
      <c r="G103" s="47">
        <v>9</v>
      </c>
      <c r="H103" s="45">
        <v>2306000</v>
      </c>
      <c r="I103"/>
    </row>
    <row r="104" spans="1:9" ht="12.75">
      <c r="A104" s="37">
        <v>101</v>
      </c>
      <c r="B104" s="37">
        <v>5</v>
      </c>
      <c r="C104" s="28" t="s">
        <v>183</v>
      </c>
      <c r="D104" s="29" t="s">
        <v>481</v>
      </c>
      <c r="E104" s="47">
        <v>12</v>
      </c>
      <c r="F104" s="45">
        <v>9424000</v>
      </c>
      <c r="G104" s="47">
        <v>8</v>
      </c>
      <c r="H104" s="45">
        <v>10139000</v>
      </c>
      <c r="I104"/>
    </row>
    <row r="105" spans="1:9" ht="12.75">
      <c r="A105" s="37">
        <v>102</v>
      </c>
      <c r="B105" s="37">
        <v>9</v>
      </c>
      <c r="C105" s="28" t="s">
        <v>450</v>
      </c>
      <c r="D105" s="29" t="s">
        <v>451</v>
      </c>
      <c r="E105" s="47">
        <v>3</v>
      </c>
      <c r="F105" s="45">
        <v>1390000</v>
      </c>
      <c r="G105" s="47">
        <v>8</v>
      </c>
      <c r="H105" s="45">
        <v>8758000</v>
      </c>
      <c r="I105"/>
    </row>
    <row r="106" spans="1:9" ht="12.75">
      <c r="A106" s="37">
        <v>103</v>
      </c>
      <c r="B106" s="37">
        <v>20</v>
      </c>
      <c r="C106" s="28" t="s">
        <v>117</v>
      </c>
      <c r="D106" s="29" t="s">
        <v>480</v>
      </c>
      <c r="E106" s="47">
        <v>12</v>
      </c>
      <c r="F106" s="45">
        <v>10185000</v>
      </c>
      <c r="G106" s="47">
        <v>8</v>
      </c>
      <c r="H106" s="45">
        <v>8391000</v>
      </c>
      <c r="I106"/>
    </row>
    <row r="107" spans="1:8" ht="11.25">
      <c r="A107" s="37">
        <v>104</v>
      </c>
      <c r="B107" s="37">
        <v>23</v>
      </c>
      <c r="C107" s="28" t="s">
        <v>225</v>
      </c>
      <c r="D107" s="29" t="s">
        <v>65</v>
      </c>
      <c r="E107" s="47">
        <v>16</v>
      </c>
      <c r="F107" s="45">
        <v>11359000</v>
      </c>
      <c r="G107" s="47">
        <v>8</v>
      </c>
      <c r="H107" s="45">
        <v>6132000</v>
      </c>
    </row>
    <row r="108" spans="1:9" ht="12.75">
      <c r="A108" s="37">
        <v>105</v>
      </c>
      <c r="B108" s="37">
        <v>24</v>
      </c>
      <c r="C108" s="28" t="s">
        <v>242</v>
      </c>
      <c r="D108" s="29" t="s">
        <v>329</v>
      </c>
      <c r="E108" s="47">
        <v>6</v>
      </c>
      <c r="F108" s="45">
        <v>7284000</v>
      </c>
      <c r="G108" s="47">
        <v>8</v>
      </c>
      <c r="H108" s="45">
        <v>4947000</v>
      </c>
      <c r="I108"/>
    </row>
    <row r="109" spans="1:9" ht="12.75">
      <c r="A109" s="37">
        <v>106</v>
      </c>
      <c r="B109" s="37">
        <v>9</v>
      </c>
      <c r="C109" s="28" t="s">
        <v>185</v>
      </c>
      <c r="D109" s="29" t="s">
        <v>479</v>
      </c>
      <c r="E109" s="47">
        <v>13</v>
      </c>
      <c r="F109" s="45">
        <v>2548000</v>
      </c>
      <c r="G109" s="47">
        <v>8</v>
      </c>
      <c r="H109" s="45">
        <v>4569000</v>
      </c>
      <c r="I109"/>
    </row>
    <row r="110" spans="1:9" ht="12.75">
      <c r="A110" s="37">
        <v>107</v>
      </c>
      <c r="B110" s="37">
        <v>6</v>
      </c>
      <c r="C110" s="28" t="s">
        <v>169</v>
      </c>
      <c r="D110" s="29" t="s">
        <v>349</v>
      </c>
      <c r="E110" s="47">
        <v>9</v>
      </c>
      <c r="F110" s="45">
        <v>9473000</v>
      </c>
      <c r="G110" s="47">
        <v>8</v>
      </c>
      <c r="H110" s="45">
        <v>4039000</v>
      </c>
      <c r="I110"/>
    </row>
    <row r="111" spans="1:9" ht="12.75">
      <c r="A111" s="37">
        <v>108</v>
      </c>
      <c r="B111" s="37">
        <v>25</v>
      </c>
      <c r="C111" s="28" t="s">
        <v>179</v>
      </c>
      <c r="D111" s="29" t="s">
        <v>421</v>
      </c>
      <c r="E111" s="47">
        <v>14</v>
      </c>
      <c r="F111" s="45">
        <v>8413000</v>
      </c>
      <c r="G111" s="47">
        <v>8</v>
      </c>
      <c r="H111" s="45">
        <v>3538000</v>
      </c>
      <c r="I111"/>
    </row>
    <row r="112" spans="1:9" ht="12.75">
      <c r="A112" s="37">
        <v>109</v>
      </c>
      <c r="B112" s="37">
        <v>7</v>
      </c>
      <c r="C112" s="28" t="s">
        <v>216</v>
      </c>
      <c r="D112" s="29" t="s">
        <v>399</v>
      </c>
      <c r="E112" s="47">
        <v>12</v>
      </c>
      <c r="F112" s="45">
        <v>4610000</v>
      </c>
      <c r="G112" s="47">
        <v>8</v>
      </c>
      <c r="H112" s="45">
        <v>3411000</v>
      </c>
      <c r="I112"/>
    </row>
    <row r="113" spans="1:9" ht="12.75">
      <c r="A113" s="37">
        <v>110</v>
      </c>
      <c r="B113" s="37">
        <v>26</v>
      </c>
      <c r="C113" s="28" t="s">
        <v>266</v>
      </c>
      <c r="D113" s="29" t="s">
        <v>498</v>
      </c>
      <c r="E113" s="47">
        <v>8</v>
      </c>
      <c r="F113" s="45">
        <v>5506000</v>
      </c>
      <c r="G113" s="47">
        <v>8</v>
      </c>
      <c r="H113" s="45">
        <v>2561000</v>
      </c>
      <c r="I113"/>
    </row>
    <row r="114" spans="1:9" ht="12.75">
      <c r="A114" s="37">
        <v>111</v>
      </c>
      <c r="B114" s="37">
        <v>7</v>
      </c>
      <c r="C114" s="28" t="s">
        <v>220</v>
      </c>
      <c r="D114" s="29" t="s">
        <v>499</v>
      </c>
      <c r="E114" s="47">
        <v>8</v>
      </c>
      <c r="F114" s="45">
        <v>1547000</v>
      </c>
      <c r="G114" s="47">
        <v>8</v>
      </c>
      <c r="H114" s="45">
        <v>2553000</v>
      </c>
      <c r="I114"/>
    </row>
    <row r="115" spans="1:9" ht="12.75">
      <c r="A115" s="37">
        <v>112</v>
      </c>
      <c r="B115" s="37">
        <v>10</v>
      </c>
      <c r="C115" s="28" t="s">
        <v>218</v>
      </c>
      <c r="D115" s="29" t="s">
        <v>510</v>
      </c>
      <c r="E115" s="47">
        <v>7</v>
      </c>
      <c r="F115" s="45">
        <v>2915000</v>
      </c>
      <c r="G115" s="47">
        <v>8</v>
      </c>
      <c r="H115" s="45">
        <v>2134000</v>
      </c>
      <c r="I115"/>
    </row>
    <row r="116" spans="1:13" ht="12.75">
      <c r="A116" s="37">
        <v>113</v>
      </c>
      <c r="B116" s="37">
        <v>13</v>
      </c>
      <c r="C116" s="28" t="s">
        <v>140</v>
      </c>
      <c r="D116" s="29" t="s">
        <v>47</v>
      </c>
      <c r="E116" s="47">
        <v>15</v>
      </c>
      <c r="F116" s="45">
        <v>7314000</v>
      </c>
      <c r="G116" s="47">
        <v>7</v>
      </c>
      <c r="H116" s="45">
        <v>4290000</v>
      </c>
      <c r="K116" s="34"/>
      <c r="L116" s="34"/>
      <c r="M116" s="34"/>
    </row>
    <row r="117" spans="1:9" ht="12.75">
      <c r="A117" s="37">
        <v>114</v>
      </c>
      <c r="B117" s="37">
        <v>14</v>
      </c>
      <c r="C117" s="28" t="s">
        <v>314</v>
      </c>
      <c r="D117" s="29" t="s">
        <v>508</v>
      </c>
      <c r="E117" s="47">
        <v>7</v>
      </c>
      <c r="F117" s="45">
        <v>3021000</v>
      </c>
      <c r="G117" s="47">
        <v>7</v>
      </c>
      <c r="H117" s="45">
        <v>4067000</v>
      </c>
      <c r="I117"/>
    </row>
    <row r="118" spans="1:10" ht="12.75">
      <c r="A118" s="37">
        <v>115</v>
      </c>
      <c r="B118" s="37">
        <v>15</v>
      </c>
      <c r="C118" s="28" t="s">
        <v>155</v>
      </c>
      <c r="D118" s="29" t="s">
        <v>395</v>
      </c>
      <c r="E118" s="47">
        <v>13</v>
      </c>
      <c r="F118" s="45">
        <v>6739000</v>
      </c>
      <c r="G118" s="47">
        <v>7</v>
      </c>
      <c r="H118" s="45">
        <v>3971000</v>
      </c>
      <c r="I118" s="34"/>
      <c r="J118" s="34"/>
    </row>
    <row r="119" spans="1:10" ht="12.75">
      <c r="A119" s="37">
        <v>116</v>
      </c>
      <c r="B119" s="37">
        <v>27</v>
      </c>
      <c r="C119" s="28" t="s">
        <v>371</v>
      </c>
      <c r="D119" s="29" t="s">
        <v>372</v>
      </c>
      <c r="E119" s="47">
        <v>9</v>
      </c>
      <c r="F119" s="45">
        <v>6479000</v>
      </c>
      <c r="G119" s="47">
        <v>7</v>
      </c>
      <c r="H119" s="45">
        <v>3297000</v>
      </c>
      <c r="I119"/>
      <c r="J119"/>
    </row>
    <row r="120" spans="1:9" ht="12.75">
      <c r="A120" s="37">
        <v>117</v>
      </c>
      <c r="B120" s="37">
        <v>6</v>
      </c>
      <c r="C120" s="28" t="s">
        <v>200</v>
      </c>
      <c r="D120" s="29" t="s">
        <v>18</v>
      </c>
      <c r="E120" s="47">
        <v>6</v>
      </c>
      <c r="F120" s="45">
        <v>1804000</v>
      </c>
      <c r="G120" s="47">
        <v>7</v>
      </c>
      <c r="H120" s="45">
        <v>3203000</v>
      </c>
      <c r="I120"/>
    </row>
    <row r="121" spans="1:9" ht="12.75">
      <c r="A121" s="37">
        <v>118</v>
      </c>
      <c r="B121" s="37">
        <v>28</v>
      </c>
      <c r="C121" s="28" t="s">
        <v>208</v>
      </c>
      <c r="D121" s="29" t="s">
        <v>209</v>
      </c>
      <c r="E121" s="47">
        <v>6</v>
      </c>
      <c r="F121" s="45">
        <v>2399000</v>
      </c>
      <c r="G121" s="47">
        <v>7</v>
      </c>
      <c r="H121" s="45">
        <v>3106000</v>
      </c>
      <c r="I121"/>
    </row>
    <row r="122" spans="1:9" ht="12.75">
      <c r="A122" s="37">
        <v>119</v>
      </c>
      <c r="B122" s="37">
        <v>7</v>
      </c>
      <c r="C122" s="28" t="s">
        <v>459</v>
      </c>
      <c r="D122" s="29" t="s">
        <v>458</v>
      </c>
      <c r="E122" s="48">
        <v>3</v>
      </c>
      <c r="F122" s="46">
        <v>1595000</v>
      </c>
      <c r="G122" s="48">
        <v>7</v>
      </c>
      <c r="H122" s="46">
        <v>2479000</v>
      </c>
      <c r="I122"/>
    </row>
    <row r="123" spans="1:9" ht="12.75">
      <c r="A123" s="37">
        <v>120</v>
      </c>
      <c r="B123" s="37">
        <v>8</v>
      </c>
      <c r="C123" s="28" t="s">
        <v>313</v>
      </c>
      <c r="D123" s="29" t="s">
        <v>344</v>
      </c>
      <c r="E123" s="47">
        <v>2</v>
      </c>
      <c r="F123" s="45">
        <v>1502000</v>
      </c>
      <c r="G123" s="47">
        <v>7</v>
      </c>
      <c r="H123" s="45">
        <v>2297000</v>
      </c>
      <c r="I123"/>
    </row>
    <row r="124" spans="1:13" ht="12.75">
      <c r="A124" s="37">
        <v>121</v>
      </c>
      <c r="B124" s="37">
        <v>11</v>
      </c>
      <c r="C124" s="28" t="s">
        <v>195</v>
      </c>
      <c r="D124" s="29" t="s">
        <v>474</v>
      </c>
      <c r="E124" s="47">
        <v>16</v>
      </c>
      <c r="F124" s="45">
        <v>10328000</v>
      </c>
      <c r="G124" s="47">
        <v>7</v>
      </c>
      <c r="H124" s="45">
        <v>1916000</v>
      </c>
      <c r="K124" s="34"/>
      <c r="L124" s="34"/>
      <c r="M124" s="34"/>
    </row>
    <row r="125" spans="1:9" ht="12.75">
      <c r="A125" s="37">
        <v>122</v>
      </c>
      <c r="B125" s="37">
        <v>21</v>
      </c>
      <c r="C125" s="28" t="s">
        <v>127</v>
      </c>
      <c r="D125" s="29" t="s">
        <v>482</v>
      </c>
      <c r="E125" s="47">
        <v>12</v>
      </c>
      <c r="F125" s="45">
        <v>8267000</v>
      </c>
      <c r="G125" s="47">
        <v>7</v>
      </c>
      <c r="H125" s="45">
        <v>1770000</v>
      </c>
      <c r="I125"/>
    </row>
    <row r="126" spans="1:9" ht="12.75">
      <c r="A126" s="37">
        <v>123</v>
      </c>
      <c r="B126" s="37">
        <v>8</v>
      </c>
      <c r="C126" s="28" t="s">
        <v>243</v>
      </c>
      <c r="D126" s="29" t="s">
        <v>515</v>
      </c>
      <c r="E126" s="47">
        <v>6</v>
      </c>
      <c r="F126" s="45">
        <v>3402000</v>
      </c>
      <c r="G126" s="47">
        <v>7</v>
      </c>
      <c r="H126" s="45">
        <v>1736000</v>
      </c>
      <c r="I126"/>
    </row>
    <row r="127" spans="1:8" ht="11.25">
      <c r="A127" s="37">
        <v>124</v>
      </c>
      <c r="B127" s="37">
        <v>12</v>
      </c>
      <c r="C127" s="28" t="s">
        <v>197</v>
      </c>
      <c r="D127" s="29" t="s">
        <v>542</v>
      </c>
      <c r="E127" s="47">
        <v>2</v>
      </c>
      <c r="F127" s="45">
        <v>520000</v>
      </c>
      <c r="G127" s="47">
        <v>6</v>
      </c>
      <c r="H127" s="45">
        <v>11037000</v>
      </c>
    </row>
    <row r="128" spans="1:9" ht="12.75">
      <c r="A128" s="37">
        <v>125</v>
      </c>
      <c r="B128" s="37">
        <v>16</v>
      </c>
      <c r="C128" s="28" t="s">
        <v>163</v>
      </c>
      <c r="D128" s="29" t="s">
        <v>35</v>
      </c>
      <c r="E128" s="47">
        <v>6</v>
      </c>
      <c r="F128" s="45">
        <v>4873000</v>
      </c>
      <c r="G128" s="47">
        <v>6</v>
      </c>
      <c r="H128" s="45">
        <v>5850000</v>
      </c>
      <c r="I128"/>
    </row>
    <row r="129" spans="1:9" ht="12.75">
      <c r="A129" s="37">
        <v>126</v>
      </c>
      <c r="B129" s="37">
        <v>9</v>
      </c>
      <c r="C129" s="28" t="s">
        <v>562</v>
      </c>
      <c r="D129" s="29" t="s">
        <v>563</v>
      </c>
      <c r="E129" s="47">
        <v>0</v>
      </c>
      <c r="F129" s="44">
        <v>0</v>
      </c>
      <c r="G129" s="47">
        <v>6</v>
      </c>
      <c r="H129" s="45">
        <v>5463000</v>
      </c>
      <c r="I129"/>
    </row>
    <row r="130" spans="1:9" ht="12.75">
      <c r="A130" s="37">
        <v>127</v>
      </c>
      <c r="B130" s="37">
        <v>17</v>
      </c>
      <c r="C130" s="28" t="s">
        <v>247</v>
      </c>
      <c r="D130" s="29" t="s">
        <v>76</v>
      </c>
      <c r="E130" s="47">
        <v>4</v>
      </c>
      <c r="F130" s="45">
        <v>982000</v>
      </c>
      <c r="G130" s="47">
        <v>6</v>
      </c>
      <c r="H130" s="45">
        <v>4745000</v>
      </c>
      <c r="I130"/>
    </row>
    <row r="131" spans="1:9" ht="12.75">
      <c r="A131" s="37">
        <v>128</v>
      </c>
      <c r="B131" s="37">
        <v>8</v>
      </c>
      <c r="C131" s="28" t="s">
        <v>230</v>
      </c>
      <c r="D131" s="29" t="s">
        <v>487</v>
      </c>
      <c r="E131" s="47">
        <v>10</v>
      </c>
      <c r="F131" s="45">
        <v>3479000</v>
      </c>
      <c r="G131" s="47">
        <v>6</v>
      </c>
      <c r="H131" s="45">
        <v>4319000</v>
      </c>
      <c r="I131"/>
    </row>
    <row r="132" spans="1:9" ht="12.75">
      <c r="A132" s="37">
        <v>129</v>
      </c>
      <c r="B132" s="37">
        <v>18</v>
      </c>
      <c r="C132" s="28" t="s">
        <v>245</v>
      </c>
      <c r="D132" s="29" t="s">
        <v>497</v>
      </c>
      <c r="E132" s="47">
        <v>8</v>
      </c>
      <c r="F132" s="45">
        <v>6170000</v>
      </c>
      <c r="G132" s="47">
        <v>6</v>
      </c>
      <c r="H132" s="45">
        <v>3582000</v>
      </c>
      <c r="I132"/>
    </row>
    <row r="133" spans="1:9" ht="12.75">
      <c r="A133" s="37">
        <v>130</v>
      </c>
      <c r="B133" s="37">
        <v>19</v>
      </c>
      <c r="C133" s="28" t="s">
        <v>238</v>
      </c>
      <c r="D133" s="29" t="s">
        <v>520</v>
      </c>
      <c r="E133" s="47">
        <v>5</v>
      </c>
      <c r="F133" s="45">
        <v>4400000</v>
      </c>
      <c r="G133" s="47">
        <v>5</v>
      </c>
      <c r="H133" s="45">
        <v>6580000</v>
      </c>
      <c r="I133"/>
    </row>
    <row r="134" spans="1:9" ht="12.75">
      <c r="A134" s="37">
        <v>131</v>
      </c>
      <c r="B134" s="37">
        <v>7</v>
      </c>
      <c r="C134" s="28" t="s">
        <v>175</v>
      </c>
      <c r="D134" s="38" t="s">
        <v>63</v>
      </c>
      <c r="E134" s="47">
        <v>10</v>
      </c>
      <c r="F134" s="45">
        <v>5039000</v>
      </c>
      <c r="G134" s="47">
        <v>5</v>
      </c>
      <c r="H134" s="45">
        <v>4671000</v>
      </c>
      <c r="I134"/>
    </row>
    <row r="135" spans="1:9" ht="12.75">
      <c r="A135" s="37">
        <v>132</v>
      </c>
      <c r="B135" s="37">
        <v>11</v>
      </c>
      <c r="C135" s="28" t="s">
        <v>189</v>
      </c>
      <c r="D135" s="29" t="s">
        <v>490</v>
      </c>
      <c r="E135" s="47">
        <v>9</v>
      </c>
      <c r="F135" s="45">
        <v>5905000</v>
      </c>
      <c r="G135" s="47">
        <v>5</v>
      </c>
      <c r="H135" s="45">
        <v>4611000</v>
      </c>
      <c r="I135"/>
    </row>
    <row r="136" spans="1:8" ht="11.25">
      <c r="A136" s="37">
        <v>133</v>
      </c>
      <c r="B136" s="37">
        <v>13</v>
      </c>
      <c r="C136" s="28" t="s">
        <v>223</v>
      </c>
      <c r="D136" s="29" t="s">
        <v>518</v>
      </c>
      <c r="E136" s="47">
        <v>5</v>
      </c>
      <c r="F136" s="45">
        <v>5144000</v>
      </c>
      <c r="G136" s="47">
        <v>5</v>
      </c>
      <c r="H136" s="45">
        <v>4282000</v>
      </c>
    </row>
    <row r="137" spans="1:9" ht="12.75">
      <c r="A137" s="37">
        <v>134</v>
      </c>
      <c r="B137" s="37">
        <v>29</v>
      </c>
      <c r="C137" s="28" t="s">
        <v>260</v>
      </c>
      <c r="D137" s="29" t="s">
        <v>410</v>
      </c>
      <c r="E137" s="47">
        <v>10</v>
      </c>
      <c r="F137" s="45">
        <v>8754000</v>
      </c>
      <c r="G137" s="47">
        <v>5</v>
      </c>
      <c r="H137" s="45">
        <v>4017000</v>
      </c>
      <c r="I137"/>
    </row>
    <row r="138" spans="1:9" ht="12.75">
      <c r="A138" s="37">
        <v>135</v>
      </c>
      <c r="B138" s="37">
        <v>20</v>
      </c>
      <c r="C138" s="28" t="s">
        <v>234</v>
      </c>
      <c r="D138" s="29" t="s">
        <v>521</v>
      </c>
      <c r="E138" s="47">
        <v>5</v>
      </c>
      <c r="F138" s="45">
        <v>4102000</v>
      </c>
      <c r="G138" s="47">
        <v>5</v>
      </c>
      <c r="H138" s="45">
        <v>3878000</v>
      </c>
      <c r="I138"/>
    </row>
    <row r="139" spans="1:9" ht="12.75">
      <c r="A139" s="37">
        <v>136</v>
      </c>
      <c r="B139" s="37">
        <v>30</v>
      </c>
      <c r="C139" s="28" t="s">
        <v>265</v>
      </c>
      <c r="D139" s="29" t="s">
        <v>5</v>
      </c>
      <c r="E139" s="47">
        <v>5</v>
      </c>
      <c r="F139" s="45">
        <v>3647000</v>
      </c>
      <c r="G139" s="47">
        <v>5</v>
      </c>
      <c r="H139" s="45">
        <v>3407000</v>
      </c>
      <c r="I139"/>
    </row>
    <row r="140" spans="1:9" ht="12.75">
      <c r="A140" s="37">
        <v>137</v>
      </c>
      <c r="B140" s="37">
        <v>12</v>
      </c>
      <c r="C140" s="28" t="s">
        <v>212</v>
      </c>
      <c r="D140" s="29" t="s">
        <v>478</v>
      </c>
      <c r="E140" s="47">
        <v>13</v>
      </c>
      <c r="F140" s="45">
        <v>5849000</v>
      </c>
      <c r="G140" s="47">
        <v>5</v>
      </c>
      <c r="H140" s="45">
        <v>3295000</v>
      </c>
      <c r="I140"/>
    </row>
    <row r="141" spans="1:8" ht="11.25">
      <c r="A141" s="37">
        <v>138</v>
      </c>
      <c r="B141" s="37">
        <v>21</v>
      </c>
      <c r="C141" s="28" t="s">
        <v>224</v>
      </c>
      <c r="D141" s="29" t="s">
        <v>526</v>
      </c>
      <c r="E141" s="47">
        <v>4</v>
      </c>
      <c r="F141" s="45">
        <v>1725000</v>
      </c>
      <c r="G141" s="47">
        <v>5</v>
      </c>
      <c r="H141" s="45">
        <v>3238000</v>
      </c>
    </row>
    <row r="142" spans="1:9" ht="12.75">
      <c r="A142" s="37">
        <v>139</v>
      </c>
      <c r="B142" s="37">
        <v>22</v>
      </c>
      <c r="C142" s="28" t="s">
        <v>354</v>
      </c>
      <c r="D142" s="29" t="s">
        <v>495</v>
      </c>
      <c r="E142" s="47">
        <v>8</v>
      </c>
      <c r="F142" s="45">
        <v>8385000</v>
      </c>
      <c r="G142" s="47">
        <v>5</v>
      </c>
      <c r="H142" s="45">
        <v>3199000</v>
      </c>
      <c r="I142"/>
    </row>
    <row r="143" spans="1:9" ht="12.75">
      <c r="A143" s="37">
        <v>140</v>
      </c>
      <c r="B143" s="37">
        <v>8</v>
      </c>
      <c r="C143" s="28" t="s">
        <v>423</v>
      </c>
      <c r="D143" s="29" t="s">
        <v>486</v>
      </c>
      <c r="E143" s="47">
        <v>11</v>
      </c>
      <c r="F143" s="45">
        <v>4276000</v>
      </c>
      <c r="G143" s="47">
        <v>5</v>
      </c>
      <c r="H143" s="45">
        <v>2812000</v>
      </c>
      <c r="I143"/>
    </row>
    <row r="144" spans="1:9" ht="12.75">
      <c r="A144" s="37">
        <v>141</v>
      </c>
      <c r="B144" s="37">
        <v>9</v>
      </c>
      <c r="C144" s="28" t="s">
        <v>193</v>
      </c>
      <c r="D144" s="29" t="s">
        <v>570</v>
      </c>
      <c r="E144" s="47">
        <v>12</v>
      </c>
      <c r="F144" s="45">
        <v>9035000</v>
      </c>
      <c r="G144" s="47">
        <v>5</v>
      </c>
      <c r="H144" s="45">
        <v>2753000</v>
      </c>
      <c r="I144"/>
    </row>
    <row r="145" spans="1:9" ht="12.75">
      <c r="A145" s="37">
        <v>142</v>
      </c>
      <c r="B145" s="37">
        <v>23</v>
      </c>
      <c r="C145" s="28" t="s">
        <v>133</v>
      </c>
      <c r="D145" s="29" t="s">
        <v>32</v>
      </c>
      <c r="E145" s="47">
        <v>11</v>
      </c>
      <c r="F145" s="45">
        <v>6233000</v>
      </c>
      <c r="G145" s="47">
        <v>5</v>
      </c>
      <c r="H145" s="45">
        <v>2706000</v>
      </c>
      <c r="I145"/>
    </row>
    <row r="146" spans="1:8" ht="11.25">
      <c r="A146" s="37">
        <v>143</v>
      </c>
      <c r="B146" s="37">
        <v>10</v>
      </c>
      <c r="C146" s="28" t="s">
        <v>207</v>
      </c>
      <c r="D146" s="29" t="s">
        <v>517</v>
      </c>
      <c r="E146" s="47">
        <v>6</v>
      </c>
      <c r="F146" s="45">
        <v>1593000</v>
      </c>
      <c r="G146" s="47">
        <v>5</v>
      </c>
      <c r="H146" s="45">
        <v>2545000</v>
      </c>
    </row>
    <row r="147" spans="1:8" ht="11.25">
      <c r="A147" s="37">
        <v>144</v>
      </c>
      <c r="B147" s="37">
        <v>14</v>
      </c>
      <c r="C147" s="28" t="s">
        <v>231</v>
      </c>
      <c r="D147" s="38" t="s">
        <v>483</v>
      </c>
      <c r="E147" s="47">
        <v>12</v>
      </c>
      <c r="F147" s="45">
        <v>7762000</v>
      </c>
      <c r="G147" s="47">
        <v>5</v>
      </c>
      <c r="H147" s="45">
        <v>2148000</v>
      </c>
    </row>
    <row r="148" spans="1:9" ht="12.75">
      <c r="A148" s="37">
        <v>145</v>
      </c>
      <c r="B148" s="37">
        <v>31</v>
      </c>
      <c r="C148" s="28" t="s">
        <v>233</v>
      </c>
      <c r="D148" s="29" t="s">
        <v>500</v>
      </c>
      <c r="E148" s="47">
        <v>8</v>
      </c>
      <c r="F148" s="45">
        <v>1293000</v>
      </c>
      <c r="G148" s="47">
        <v>5</v>
      </c>
      <c r="H148" s="45">
        <v>1429000</v>
      </c>
      <c r="I148"/>
    </row>
    <row r="149" spans="1:9" ht="12.75">
      <c r="A149" s="37">
        <v>146</v>
      </c>
      <c r="B149" s="37">
        <v>32</v>
      </c>
      <c r="C149" s="28" t="s">
        <v>255</v>
      </c>
      <c r="D149" s="38" t="s">
        <v>23</v>
      </c>
      <c r="E149" s="47">
        <v>2</v>
      </c>
      <c r="F149" s="45">
        <v>168000</v>
      </c>
      <c r="G149" s="47">
        <v>5</v>
      </c>
      <c r="H149" s="45">
        <v>772000</v>
      </c>
      <c r="I149"/>
    </row>
    <row r="150" spans="1:9" ht="12.75">
      <c r="A150" s="37">
        <v>147</v>
      </c>
      <c r="B150" s="37">
        <v>15</v>
      </c>
      <c r="C150" s="28" t="s">
        <v>303</v>
      </c>
      <c r="D150" s="29" t="s">
        <v>501</v>
      </c>
      <c r="E150" s="47">
        <v>7</v>
      </c>
      <c r="F150" s="45">
        <v>4404000</v>
      </c>
      <c r="G150" s="47">
        <v>4</v>
      </c>
      <c r="H150" s="45">
        <v>7669000</v>
      </c>
      <c r="I150"/>
    </row>
    <row r="151" spans="1:9" ht="12.75">
      <c r="A151" s="37">
        <v>148</v>
      </c>
      <c r="B151" s="37">
        <v>10</v>
      </c>
      <c r="C151" s="28" t="s">
        <v>253</v>
      </c>
      <c r="D151" s="29" t="s">
        <v>387</v>
      </c>
      <c r="E151" s="47">
        <v>5</v>
      </c>
      <c r="F151" s="45">
        <v>3373000</v>
      </c>
      <c r="G151" s="47">
        <v>4</v>
      </c>
      <c r="H151" s="45">
        <v>5739000</v>
      </c>
      <c r="I151"/>
    </row>
    <row r="152" spans="1:9" ht="12.75">
      <c r="A152" s="37">
        <v>149</v>
      </c>
      <c r="B152" s="37">
        <v>9</v>
      </c>
      <c r="C152" s="28" t="s">
        <v>187</v>
      </c>
      <c r="D152" s="29" t="s">
        <v>494</v>
      </c>
      <c r="E152" s="47">
        <v>8</v>
      </c>
      <c r="F152" s="45">
        <v>10196000</v>
      </c>
      <c r="G152" s="47">
        <v>4</v>
      </c>
      <c r="H152" s="45">
        <v>3349000</v>
      </c>
      <c r="I152"/>
    </row>
    <row r="153" spans="1:9" ht="12.75">
      <c r="A153" s="37">
        <v>150</v>
      </c>
      <c r="B153" s="37">
        <v>10</v>
      </c>
      <c r="C153" s="28" t="s">
        <v>352</v>
      </c>
      <c r="D153" s="29" t="s">
        <v>524</v>
      </c>
      <c r="E153" s="47">
        <v>4</v>
      </c>
      <c r="F153" s="45">
        <v>4211000</v>
      </c>
      <c r="G153" s="47">
        <v>4</v>
      </c>
      <c r="H153" s="45">
        <v>3001000</v>
      </c>
      <c r="I153"/>
    </row>
    <row r="154" spans="1:9" ht="12.75">
      <c r="A154" s="37">
        <v>151</v>
      </c>
      <c r="B154" s="37">
        <v>11</v>
      </c>
      <c r="C154" s="28" t="s">
        <v>188</v>
      </c>
      <c r="D154" s="29" t="s">
        <v>484</v>
      </c>
      <c r="E154" s="47">
        <v>11</v>
      </c>
      <c r="F154" s="45">
        <v>18019000</v>
      </c>
      <c r="G154" s="47">
        <v>4</v>
      </c>
      <c r="H154" s="45">
        <v>2937000</v>
      </c>
      <c r="I154"/>
    </row>
    <row r="155" spans="1:9" ht="12.75">
      <c r="A155" s="37">
        <v>152</v>
      </c>
      <c r="B155" s="37">
        <v>22</v>
      </c>
      <c r="C155" s="28" t="s">
        <v>138</v>
      </c>
      <c r="D155" s="29" t="s">
        <v>33</v>
      </c>
      <c r="E155" s="47">
        <v>11</v>
      </c>
      <c r="F155" s="45">
        <v>13347000</v>
      </c>
      <c r="G155" s="47">
        <v>4</v>
      </c>
      <c r="H155" s="45">
        <v>2296000</v>
      </c>
      <c r="I155"/>
    </row>
    <row r="156" spans="1:8" s="24" customFormat="1" ht="11.25">
      <c r="A156" s="37">
        <v>153</v>
      </c>
      <c r="B156" s="37">
        <v>24</v>
      </c>
      <c r="C156" s="28" t="s">
        <v>241</v>
      </c>
      <c r="D156" s="29" t="s">
        <v>529</v>
      </c>
      <c r="E156" s="47">
        <v>3</v>
      </c>
      <c r="F156" s="45">
        <v>1685000</v>
      </c>
      <c r="G156" s="47">
        <v>4</v>
      </c>
      <c r="H156" s="45">
        <v>1789000</v>
      </c>
    </row>
    <row r="157" spans="1:9" ht="12.75">
      <c r="A157" s="37">
        <v>154</v>
      </c>
      <c r="B157" s="37">
        <v>23</v>
      </c>
      <c r="C157" s="28" t="s">
        <v>191</v>
      </c>
      <c r="D157" s="29" t="s">
        <v>512</v>
      </c>
      <c r="E157" s="47">
        <v>6</v>
      </c>
      <c r="F157" s="45">
        <v>4705000</v>
      </c>
      <c r="G157" s="47">
        <v>4</v>
      </c>
      <c r="H157" s="45">
        <v>1649000</v>
      </c>
      <c r="I157"/>
    </row>
    <row r="158" spans="1:9" ht="12.75">
      <c r="A158" s="37">
        <v>155</v>
      </c>
      <c r="B158" s="37">
        <v>25</v>
      </c>
      <c r="C158" s="28" t="s">
        <v>353</v>
      </c>
      <c r="D158" s="29" t="s">
        <v>527</v>
      </c>
      <c r="E158" s="47">
        <v>3</v>
      </c>
      <c r="F158" s="45">
        <v>5862000</v>
      </c>
      <c r="G158" s="47">
        <v>4</v>
      </c>
      <c r="H158" s="45">
        <v>1523000</v>
      </c>
      <c r="I158"/>
    </row>
    <row r="159" spans="1:9" ht="12.75">
      <c r="A159" s="37">
        <v>156</v>
      </c>
      <c r="B159" s="37">
        <v>16</v>
      </c>
      <c r="C159" s="28" t="s">
        <v>146</v>
      </c>
      <c r="D159" s="29" t="s">
        <v>397</v>
      </c>
      <c r="E159" s="47">
        <v>11</v>
      </c>
      <c r="F159" s="45">
        <v>14180000</v>
      </c>
      <c r="G159" s="47">
        <v>4</v>
      </c>
      <c r="H159" s="45">
        <v>1115000</v>
      </c>
      <c r="I159"/>
    </row>
    <row r="160" spans="1:9" ht="12.75">
      <c r="A160" s="37">
        <v>157</v>
      </c>
      <c r="B160" s="37">
        <v>26</v>
      </c>
      <c r="C160" s="28" t="s">
        <v>311</v>
      </c>
      <c r="D160" s="29" t="s">
        <v>506</v>
      </c>
      <c r="E160" s="47">
        <v>7</v>
      </c>
      <c r="F160" s="45">
        <v>3223000</v>
      </c>
      <c r="G160" s="47">
        <v>3</v>
      </c>
      <c r="H160" s="45">
        <v>6051000</v>
      </c>
      <c r="I160"/>
    </row>
    <row r="161" spans="1:13" ht="12.75">
      <c r="A161" s="37">
        <v>158</v>
      </c>
      <c r="B161" s="37">
        <v>33</v>
      </c>
      <c r="C161" s="28" t="s">
        <v>83</v>
      </c>
      <c r="D161" s="29" t="s">
        <v>492</v>
      </c>
      <c r="E161" s="47">
        <v>9</v>
      </c>
      <c r="F161" s="45">
        <v>5340000</v>
      </c>
      <c r="G161" s="47">
        <v>3</v>
      </c>
      <c r="H161" s="45">
        <v>5997000</v>
      </c>
      <c r="K161"/>
      <c r="L161"/>
      <c r="M161"/>
    </row>
    <row r="162" spans="1:9" ht="12.75">
      <c r="A162" s="37">
        <v>159</v>
      </c>
      <c r="B162" s="37">
        <v>13</v>
      </c>
      <c r="C162" s="28" t="s">
        <v>180</v>
      </c>
      <c r="D162" s="29" t="s">
        <v>49</v>
      </c>
      <c r="E162" s="47">
        <v>8</v>
      </c>
      <c r="F162" s="45">
        <v>6387000</v>
      </c>
      <c r="G162" s="47">
        <v>3</v>
      </c>
      <c r="H162" s="45">
        <v>5128000</v>
      </c>
      <c r="I162"/>
    </row>
    <row r="163" spans="1:9" ht="12.75">
      <c r="A163" s="37">
        <v>160</v>
      </c>
      <c r="B163" s="37">
        <v>17</v>
      </c>
      <c r="C163" s="28" t="s">
        <v>453</v>
      </c>
      <c r="D163" s="29" t="s">
        <v>454</v>
      </c>
      <c r="E163" s="47">
        <v>2</v>
      </c>
      <c r="F163" s="45">
        <v>479000</v>
      </c>
      <c r="G163" s="47">
        <v>3</v>
      </c>
      <c r="H163" s="45">
        <v>3997000</v>
      </c>
      <c r="I163"/>
    </row>
    <row r="164" spans="1:9" ht="12.75">
      <c r="A164" s="37">
        <v>161</v>
      </c>
      <c r="B164" s="37">
        <v>27</v>
      </c>
      <c r="C164" s="28" t="s">
        <v>177</v>
      </c>
      <c r="D164" s="29" t="s">
        <v>503</v>
      </c>
      <c r="E164" s="47">
        <v>7</v>
      </c>
      <c r="F164" s="45">
        <v>3544000</v>
      </c>
      <c r="G164" s="47">
        <v>3</v>
      </c>
      <c r="H164" s="45">
        <v>3591000</v>
      </c>
      <c r="I164"/>
    </row>
    <row r="165" spans="1:9" ht="12.75">
      <c r="A165" s="37">
        <v>162</v>
      </c>
      <c r="B165" s="37">
        <v>12</v>
      </c>
      <c r="C165" s="28" t="s">
        <v>131</v>
      </c>
      <c r="D165" s="29" t="s">
        <v>532</v>
      </c>
      <c r="E165" s="47">
        <v>3</v>
      </c>
      <c r="F165" s="45">
        <v>1287000</v>
      </c>
      <c r="G165" s="47">
        <v>3</v>
      </c>
      <c r="H165" s="45">
        <v>3460000</v>
      </c>
      <c r="I165"/>
    </row>
    <row r="166" spans="1:9" ht="12.75">
      <c r="A166" s="37">
        <v>163</v>
      </c>
      <c r="B166" s="37">
        <v>10</v>
      </c>
      <c r="C166" s="28" t="s">
        <v>228</v>
      </c>
      <c r="D166" s="29" t="s">
        <v>3</v>
      </c>
      <c r="E166" s="47">
        <v>4</v>
      </c>
      <c r="F166" s="45">
        <v>2364000</v>
      </c>
      <c r="G166" s="47">
        <v>3</v>
      </c>
      <c r="H166" s="45">
        <v>3034000</v>
      </c>
      <c r="I166"/>
    </row>
    <row r="167" spans="1:9" ht="12.75">
      <c r="A167" s="37">
        <v>164</v>
      </c>
      <c r="B167" s="37">
        <v>18</v>
      </c>
      <c r="C167" s="28" t="s">
        <v>288</v>
      </c>
      <c r="D167" s="29" t="s">
        <v>419</v>
      </c>
      <c r="E167" s="47">
        <v>1</v>
      </c>
      <c r="F167" s="45">
        <v>712000</v>
      </c>
      <c r="G167" s="47">
        <v>3</v>
      </c>
      <c r="H167" s="45">
        <v>2355000</v>
      </c>
      <c r="I167"/>
    </row>
    <row r="168" spans="1:9" ht="12.75">
      <c r="A168" s="37">
        <v>165</v>
      </c>
      <c r="B168" s="37">
        <v>19</v>
      </c>
      <c r="C168" s="28" t="s">
        <v>356</v>
      </c>
      <c r="D168" s="29" t="s">
        <v>541</v>
      </c>
      <c r="E168" s="47">
        <v>2</v>
      </c>
      <c r="F168" s="45">
        <v>582000</v>
      </c>
      <c r="G168" s="47">
        <v>3</v>
      </c>
      <c r="H168" s="45">
        <v>1962000</v>
      </c>
      <c r="I168"/>
    </row>
    <row r="169" spans="1:9" ht="12.75">
      <c r="A169" s="37">
        <v>166</v>
      </c>
      <c r="B169" s="37">
        <v>28</v>
      </c>
      <c r="C169" s="28" t="s">
        <v>284</v>
      </c>
      <c r="D169" s="29" t="s">
        <v>516</v>
      </c>
      <c r="E169" s="47">
        <v>6</v>
      </c>
      <c r="F169" s="45">
        <v>3105000</v>
      </c>
      <c r="G169" s="47">
        <v>3</v>
      </c>
      <c r="H169" s="45">
        <v>1931000</v>
      </c>
      <c r="I169"/>
    </row>
    <row r="170" spans="1:9" ht="12.75">
      <c r="A170" s="37">
        <v>167</v>
      </c>
      <c r="B170" s="37">
        <v>24</v>
      </c>
      <c r="C170" s="28" t="s">
        <v>147</v>
      </c>
      <c r="D170" s="29" t="s">
        <v>72</v>
      </c>
      <c r="E170" s="47">
        <v>6</v>
      </c>
      <c r="F170" s="45">
        <v>5472000</v>
      </c>
      <c r="G170" s="47">
        <v>3</v>
      </c>
      <c r="H170" s="45">
        <v>1802000</v>
      </c>
      <c r="I170"/>
    </row>
    <row r="171" spans="1:9" ht="12.75">
      <c r="A171" s="37">
        <v>168</v>
      </c>
      <c r="B171" s="37">
        <v>20</v>
      </c>
      <c r="C171" s="28" t="s">
        <v>302</v>
      </c>
      <c r="D171" s="29" t="s">
        <v>9</v>
      </c>
      <c r="E171" s="47">
        <v>1</v>
      </c>
      <c r="F171" s="45">
        <v>255000</v>
      </c>
      <c r="G171" s="47">
        <v>3</v>
      </c>
      <c r="H171" s="45">
        <v>1595000</v>
      </c>
      <c r="I171"/>
    </row>
    <row r="172" spans="1:9" ht="12.75">
      <c r="A172" s="37">
        <v>169</v>
      </c>
      <c r="B172" s="37">
        <v>34</v>
      </c>
      <c r="C172" s="28" t="s">
        <v>282</v>
      </c>
      <c r="D172" s="29" t="s">
        <v>340</v>
      </c>
      <c r="E172" s="47">
        <v>2</v>
      </c>
      <c r="F172" s="45">
        <v>1716000</v>
      </c>
      <c r="G172" s="47">
        <v>3</v>
      </c>
      <c r="H172" s="45">
        <v>1426000</v>
      </c>
      <c r="I172"/>
    </row>
    <row r="173" spans="1:13" ht="12.75">
      <c r="A173" s="37">
        <v>170</v>
      </c>
      <c r="B173" s="37">
        <v>11</v>
      </c>
      <c r="C173" s="28" t="s">
        <v>80</v>
      </c>
      <c r="D173" s="29" t="s">
        <v>362</v>
      </c>
      <c r="E173" s="47">
        <v>6</v>
      </c>
      <c r="F173" s="45">
        <v>1438000</v>
      </c>
      <c r="G173" s="47">
        <v>3</v>
      </c>
      <c r="H173" s="45">
        <v>1284000</v>
      </c>
      <c r="K173"/>
      <c r="L173"/>
      <c r="M173"/>
    </row>
    <row r="174" spans="1:8" ht="11.25">
      <c r="A174" s="37">
        <v>171</v>
      </c>
      <c r="B174" s="37">
        <v>13</v>
      </c>
      <c r="C174" s="28" t="s">
        <v>560</v>
      </c>
      <c r="D174" s="29" t="s">
        <v>561</v>
      </c>
      <c r="E174" s="47">
        <v>0</v>
      </c>
      <c r="F174" s="44">
        <v>0</v>
      </c>
      <c r="G174" s="47">
        <v>3</v>
      </c>
      <c r="H174" s="45">
        <v>1276000</v>
      </c>
    </row>
    <row r="175" spans="1:9" ht="12.75">
      <c r="A175" s="37">
        <v>172</v>
      </c>
      <c r="B175" s="37">
        <v>29</v>
      </c>
      <c r="C175" s="28" t="s">
        <v>294</v>
      </c>
      <c r="D175" s="29" t="s">
        <v>531</v>
      </c>
      <c r="E175" s="47">
        <v>3</v>
      </c>
      <c r="F175" s="45">
        <v>1339000</v>
      </c>
      <c r="G175" s="47">
        <v>3</v>
      </c>
      <c r="H175" s="45">
        <v>1203000</v>
      </c>
      <c r="I175"/>
    </row>
    <row r="176" spans="1:8" ht="11.25">
      <c r="A176" s="37">
        <v>173</v>
      </c>
      <c r="B176" s="37">
        <v>30</v>
      </c>
      <c r="C176" s="28" t="s">
        <v>227</v>
      </c>
      <c r="D176" s="29" t="s">
        <v>496</v>
      </c>
      <c r="E176" s="47">
        <v>8</v>
      </c>
      <c r="F176" s="45">
        <v>7992000</v>
      </c>
      <c r="G176" s="47">
        <v>3</v>
      </c>
      <c r="H176" s="45">
        <v>1128000</v>
      </c>
    </row>
    <row r="177" spans="1:8" ht="11.25">
      <c r="A177" s="37">
        <v>174</v>
      </c>
      <c r="B177" s="37">
        <v>14</v>
      </c>
      <c r="C177" s="28" t="s">
        <v>382</v>
      </c>
      <c r="D177" s="29" t="s">
        <v>386</v>
      </c>
      <c r="E177" s="47">
        <v>6</v>
      </c>
      <c r="F177" s="45">
        <v>8443000</v>
      </c>
      <c r="G177" s="47">
        <v>3</v>
      </c>
      <c r="H177" s="45">
        <v>822000</v>
      </c>
    </row>
    <row r="178" spans="1:9" ht="12.75">
      <c r="A178" s="37">
        <v>175</v>
      </c>
      <c r="B178" s="37">
        <v>31</v>
      </c>
      <c r="C178" s="28" t="s">
        <v>226</v>
      </c>
      <c r="D178" s="29" t="s">
        <v>56</v>
      </c>
      <c r="E178" s="47">
        <v>3</v>
      </c>
      <c r="F178" s="45">
        <v>8598000</v>
      </c>
      <c r="G178" s="47">
        <v>2</v>
      </c>
      <c r="H178" s="45">
        <v>4127000</v>
      </c>
      <c r="I178"/>
    </row>
    <row r="179" spans="1:9" ht="12.75">
      <c r="A179" s="37">
        <v>176</v>
      </c>
      <c r="B179" s="37">
        <v>21</v>
      </c>
      <c r="C179" s="28" t="s">
        <v>86</v>
      </c>
      <c r="D179" s="29" t="s">
        <v>420</v>
      </c>
      <c r="E179" s="47">
        <v>1</v>
      </c>
      <c r="F179" s="45">
        <v>123000</v>
      </c>
      <c r="G179" s="47">
        <v>2</v>
      </c>
      <c r="H179" s="45">
        <v>3530000</v>
      </c>
      <c r="I179"/>
    </row>
    <row r="180" spans="1:9" ht="12.75">
      <c r="A180" s="37">
        <v>177</v>
      </c>
      <c r="B180" s="37">
        <v>14</v>
      </c>
      <c r="C180" s="28" t="s">
        <v>310</v>
      </c>
      <c r="D180" s="29" t="s">
        <v>27</v>
      </c>
      <c r="E180" s="47">
        <v>2</v>
      </c>
      <c r="F180" s="45">
        <v>1607000</v>
      </c>
      <c r="G180" s="47">
        <v>2</v>
      </c>
      <c r="H180" s="45">
        <v>3506000</v>
      </c>
      <c r="I180"/>
    </row>
    <row r="181" spans="1:9" ht="12.75">
      <c r="A181" s="37">
        <v>178</v>
      </c>
      <c r="B181" s="37">
        <v>22</v>
      </c>
      <c r="C181" s="28" t="s">
        <v>301</v>
      </c>
      <c r="D181" s="29" t="s">
        <v>534</v>
      </c>
      <c r="E181" s="47">
        <v>2</v>
      </c>
      <c r="F181" s="45">
        <v>3156000</v>
      </c>
      <c r="G181" s="47">
        <v>2</v>
      </c>
      <c r="H181" s="45">
        <v>3076000</v>
      </c>
      <c r="I181"/>
    </row>
    <row r="182" spans="1:9" ht="12.75">
      <c r="A182" s="37">
        <v>179</v>
      </c>
      <c r="B182" s="37">
        <v>32</v>
      </c>
      <c r="C182" s="28" t="s">
        <v>307</v>
      </c>
      <c r="D182" s="29" t="s">
        <v>342</v>
      </c>
      <c r="E182" s="47">
        <v>0</v>
      </c>
      <c r="F182" s="44">
        <v>0</v>
      </c>
      <c r="G182" s="47">
        <v>2</v>
      </c>
      <c r="H182" s="45">
        <v>2866000</v>
      </c>
      <c r="I182"/>
    </row>
    <row r="183" spans="1:9" ht="12.75">
      <c r="A183" s="37">
        <v>180</v>
      </c>
      <c r="B183" s="37">
        <v>11</v>
      </c>
      <c r="C183" s="28" t="s">
        <v>240</v>
      </c>
      <c r="D183" s="29" t="s">
        <v>551</v>
      </c>
      <c r="E183" s="47">
        <v>1</v>
      </c>
      <c r="F183" s="45">
        <v>566000</v>
      </c>
      <c r="G183" s="47">
        <v>2</v>
      </c>
      <c r="H183" s="45">
        <v>2817000</v>
      </c>
      <c r="I183"/>
    </row>
    <row r="184" spans="1:9" ht="12.75">
      <c r="A184" s="37">
        <v>181</v>
      </c>
      <c r="B184" s="37">
        <v>12</v>
      </c>
      <c r="C184" s="28" t="s">
        <v>295</v>
      </c>
      <c r="D184" s="29" t="s">
        <v>7</v>
      </c>
      <c r="E184" s="47">
        <v>0</v>
      </c>
      <c r="F184" s="44">
        <v>0</v>
      </c>
      <c r="G184" s="47">
        <v>2</v>
      </c>
      <c r="H184" s="45">
        <v>2357000</v>
      </c>
      <c r="I184"/>
    </row>
    <row r="185" spans="1:9" ht="12.75">
      <c r="A185" s="37">
        <v>182</v>
      </c>
      <c r="B185" s="37">
        <v>35</v>
      </c>
      <c r="C185" s="28" t="s">
        <v>215</v>
      </c>
      <c r="D185" s="29" t="s">
        <v>1</v>
      </c>
      <c r="E185" s="47">
        <v>2</v>
      </c>
      <c r="F185" s="45">
        <v>1279000</v>
      </c>
      <c r="G185" s="47">
        <v>2</v>
      </c>
      <c r="H185" s="45">
        <v>2147000</v>
      </c>
      <c r="I185"/>
    </row>
    <row r="186" spans="1:9" ht="12.75">
      <c r="A186" s="37">
        <v>183</v>
      </c>
      <c r="B186" s="37">
        <v>15</v>
      </c>
      <c r="C186" s="28" t="s">
        <v>309</v>
      </c>
      <c r="D186" s="29" t="s">
        <v>11</v>
      </c>
      <c r="E186" s="47">
        <v>0</v>
      </c>
      <c r="F186" s="44">
        <v>0</v>
      </c>
      <c r="G186" s="47">
        <v>2</v>
      </c>
      <c r="H186" s="45">
        <v>1942000</v>
      </c>
      <c r="I186"/>
    </row>
    <row r="187" spans="1:9" ht="12.75">
      <c r="A187" s="37">
        <v>184</v>
      </c>
      <c r="B187" s="37">
        <v>23</v>
      </c>
      <c r="C187" s="28" t="s">
        <v>235</v>
      </c>
      <c r="D187" s="29" t="s">
        <v>535</v>
      </c>
      <c r="E187" s="47">
        <v>2</v>
      </c>
      <c r="F187" s="45">
        <v>1373000</v>
      </c>
      <c r="G187" s="47">
        <v>2</v>
      </c>
      <c r="H187" s="45">
        <v>1733000</v>
      </c>
      <c r="I187"/>
    </row>
    <row r="188" spans="1:9" ht="12.75">
      <c r="A188" s="37">
        <v>185</v>
      </c>
      <c r="B188" s="37">
        <v>25</v>
      </c>
      <c r="C188" s="28" t="s">
        <v>248</v>
      </c>
      <c r="D188" s="29" t="s">
        <v>51</v>
      </c>
      <c r="E188" s="47">
        <v>6</v>
      </c>
      <c r="F188" s="45">
        <v>3252000</v>
      </c>
      <c r="G188" s="47">
        <v>2</v>
      </c>
      <c r="H188" s="45">
        <v>1522000</v>
      </c>
      <c r="I188"/>
    </row>
    <row r="189" spans="1:9" ht="12.75">
      <c r="A189" s="37">
        <v>186</v>
      </c>
      <c r="B189" s="37">
        <v>24</v>
      </c>
      <c r="C189" s="28" t="s">
        <v>290</v>
      </c>
      <c r="D189" s="29" t="s">
        <v>539</v>
      </c>
      <c r="E189" s="47">
        <v>2</v>
      </c>
      <c r="F189" s="45">
        <v>934000</v>
      </c>
      <c r="G189" s="47">
        <v>2</v>
      </c>
      <c r="H189" s="45">
        <v>1496000</v>
      </c>
      <c r="I189"/>
    </row>
    <row r="190" spans="1:8" ht="11.25">
      <c r="A190" s="37">
        <v>187</v>
      </c>
      <c r="B190" s="37">
        <v>13</v>
      </c>
      <c r="C190" s="28" t="s">
        <v>229</v>
      </c>
      <c r="D190" s="29" t="s">
        <v>523</v>
      </c>
      <c r="E190" s="47">
        <v>5</v>
      </c>
      <c r="F190" s="45">
        <v>1556000</v>
      </c>
      <c r="G190" s="47">
        <v>2</v>
      </c>
      <c r="H190" s="45">
        <v>1439000</v>
      </c>
    </row>
    <row r="191" spans="1:9" ht="12.75">
      <c r="A191" s="37">
        <v>188</v>
      </c>
      <c r="B191" s="37">
        <v>25</v>
      </c>
      <c r="C191" s="28" t="s">
        <v>270</v>
      </c>
      <c r="D191" s="29" t="s">
        <v>24</v>
      </c>
      <c r="E191" s="47">
        <v>6</v>
      </c>
      <c r="F191" s="45">
        <v>3204000</v>
      </c>
      <c r="G191" s="47">
        <v>2</v>
      </c>
      <c r="H191" s="45">
        <v>1397000</v>
      </c>
      <c r="I191"/>
    </row>
    <row r="192" spans="1:8" ht="11.25">
      <c r="A192" s="37">
        <v>189</v>
      </c>
      <c r="B192" s="37">
        <v>33</v>
      </c>
      <c r="C192" s="28" t="s">
        <v>249</v>
      </c>
      <c r="D192" s="29" t="s">
        <v>525</v>
      </c>
      <c r="E192" s="47">
        <v>4</v>
      </c>
      <c r="F192" s="45">
        <v>2307000</v>
      </c>
      <c r="G192" s="47">
        <v>2</v>
      </c>
      <c r="H192" s="45">
        <v>1349000</v>
      </c>
    </row>
    <row r="193" spans="1:9" ht="12.75">
      <c r="A193" s="37">
        <v>190</v>
      </c>
      <c r="B193" s="37">
        <v>26</v>
      </c>
      <c r="C193" s="28" t="s">
        <v>254</v>
      </c>
      <c r="D193" s="29" t="s">
        <v>22</v>
      </c>
      <c r="E193" s="47">
        <v>0</v>
      </c>
      <c r="F193" s="44">
        <v>0</v>
      </c>
      <c r="G193" s="47">
        <v>2</v>
      </c>
      <c r="H193" s="45">
        <v>1114000</v>
      </c>
      <c r="I193"/>
    </row>
    <row r="194" spans="1:8" ht="11.25">
      <c r="A194" s="37">
        <v>191</v>
      </c>
      <c r="B194" s="37">
        <v>12</v>
      </c>
      <c r="C194" s="28" t="s">
        <v>304</v>
      </c>
      <c r="D194" s="29" t="s">
        <v>549</v>
      </c>
      <c r="E194" s="47">
        <v>1</v>
      </c>
      <c r="F194" s="45">
        <v>825000</v>
      </c>
      <c r="G194" s="47">
        <v>2</v>
      </c>
      <c r="H194" s="45">
        <v>1088000</v>
      </c>
    </row>
    <row r="195" spans="1:8" ht="11.25">
      <c r="A195" s="37">
        <v>192</v>
      </c>
      <c r="B195" s="37">
        <v>16</v>
      </c>
      <c r="C195" s="28" t="s">
        <v>351</v>
      </c>
      <c r="D195" s="29" t="s">
        <v>507</v>
      </c>
      <c r="E195" s="47">
        <v>7</v>
      </c>
      <c r="F195" s="45">
        <v>3059000</v>
      </c>
      <c r="G195" s="47">
        <v>2</v>
      </c>
      <c r="H195" s="45">
        <v>853000</v>
      </c>
    </row>
    <row r="196" spans="1:9" ht="12.75">
      <c r="A196" s="37">
        <v>193</v>
      </c>
      <c r="B196" s="37">
        <v>34</v>
      </c>
      <c r="C196" s="28" t="s">
        <v>87</v>
      </c>
      <c r="D196" s="29" t="s">
        <v>536</v>
      </c>
      <c r="E196" s="47">
        <v>2</v>
      </c>
      <c r="F196" s="45">
        <v>1081000</v>
      </c>
      <c r="G196" s="47">
        <v>2</v>
      </c>
      <c r="H196" s="45">
        <v>837000</v>
      </c>
      <c r="I196"/>
    </row>
    <row r="197" spans="1:9" ht="12.75">
      <c r="A197" s="37">
        <v>194</v>
      </c>
      <c r="B197" s="37">
        <v>13</v>
      </c>
      <c r="C197" s="28" t="s">
        <v>198</v>
      </c>
      <c r="D197" s="29" t="s">
        <v>0</v>
      </c>
      <c r="E197" s="47">
        <v>2</v>
      </c>
      <c r="F197" s="45">
        <v>533000</v>
      </c>
      <c r="G197" s="47">
        <v>2</v>
      </c>
      <c r="H197" s="45">
        <v>807000</v>
      </c>
      <c r="I197"/>
    </row>
    <row r="198" spans="1:9" ht="12.75">
      <c r="A198" s="37">
        <v>195</v>
      </c>
      <c r="B198" s="37">
        <v>11</v>
      </c>
      <c r="C198" s="28" t="s">
        <v>202</v>
      </c>
      <c r="D198" s="29" t="s">
        <v>493</v>
      </c>
      <c r="E198" s="47">
        <v>9</v>
      </c>
      <c r="F198" s="45">
        <v>5009000</v>
      </c>
      <c r="G198" s="47">
        <v>2</v>
      </c>
      <c r="H198" s="45">
        <v>724000</v>
      </c>
      <c r="I198"/>
    </row>
    <row r="199" spans="1:9" ht="12.75">
      <c r="A199" s="37">
        <v>196</v>
      </c>
      <c r="B199" s="37">
        <v>15</v>
      </c>
      <c r="C199" s="28" t="s">
        <v>167</v>
      </c>
      <c r="D199" s="29" t="s">
        <v>485</v>
      </c>
      <c r="E199" s="47">
        <v>11</v>
      </c>
      <c r="F199" s="45">
        <v>5415000</v>
      </c>
      <c r="G199" s="47">
        <v>2</v>
      </c>
      <c r="H199" s="45">
        <v>555000</v>
      </c>
      <c r="I199"/>
    </row>
    <row r="200" spans="1:8" ht="11.25">
      <c r="A200" s="37">
        <v>197</v>
      </c>
      <c r="B200" s="37">
        <v>35</v>
      </c>
      <c r="C200" s="28" t="s">
        <v>442</v>
      </c>
      <c r="D200" s="29" t="s">
        <v>443</v>
      </c>
      <c r="E200" s="47">
        <v>6</v>
      </c>
      <c r="F200" s="45">
        <v>11687000</v>
      </c>
      <c r="G200" s="47">
        <v>2</v>
      </c>
      <c r="H200" s="45">
        <v>538000</v>
      </c>
    </row>
    <row r="201" spans="1:8" ht="11.25">
      <c r="A201" s="37">
        <v>198</v>
      </c>
      <c r="B201" s="37">
        <v>27</v>
      </c>
      <c r="C201" s="28" t="s">
        <v>296</v>
      </c>
      <c r="D201" s="29" t="s">
        <v>79</v>
      </c>
      <c r="E201" s="47">
        <v>8</v>
      </c>
      <c r="F201" s="45">
        <v>6817000</v>
      </c>
      <c r="G201" s="47">
        <v>2</v>
      </c>
      <c r="H201" s="45">
        <v>504000</v>
      </c>
    </row>
    <row r="202" spans="1:9" ht="12.75">
      <c r="A202" s="37">
        <v>199</v>
      </c>
      <c r="B202" s="37">
        <v>14</v>
      </c>
      <c r="C202" s="28" t="s">
        <v>211</v>
      </c>
      <c r="D202" s="29" t="s">
        <v>439</v>
      </c>
      <c r="E202" s="47">
        <v>0</v>
      </c>
      <c r="F202" s="44">
        <v>0</v>
      </c>
      <c r="G202" s="47">
        <v>2</v>
      </c>
      <c r="H202" s="45">
        <v>443000</v>
      </c>
      <c r="I202"/>
    </row>
    <row r="203" spans="1:9" ht="12.75">
      <c r="A203" s="37">
        <v>200</v>
      </c>
      <c r="B203" s="37">
        <v>12</v>
      </c>
      <c r="C203" s="28" t="s">
        <v>350</v>
      </c>
      <c r="D203" s="24" t="s">
        <v>359</v>
      </c>
      <c r="E203" s="47">
        <v>1</v>
      </c>
      <c r="F203" s="45">
        <v>117000</v>
      </c>
      <c r="G203" s="47">
        <v>2</v>
      </c>
      <c r="H203" s="45">
        <v>370000</v>
      </c>
      <c r="I203"/>
    </row>
    <row r="204" spans="1:9" ht="12.75">
      <c r="A204" s="37">
        <v>201</v>
      </c>
      <c r="B204" s="37">
        <v>16</v>
      </c>
      <c r="C204" s="28" t="s">
        <v>172</v>
      </c>
      <c r="D204" s="29" t="s">
        <v>54</v>
      </c>
      <c r="E204" s="47">
        <v>1</v>
      </c>
      <c r="F204" s="45">
        <v>72000</v>
      </c>
      <c r="G204" s="47">
        <v>2</v>
      </c>
      <c r="H204" s="45">
        <v>278000</v>
      </c>
      <c r="I204"/>
    </row>
    <row r="205" spans="1:8" ht="11.25">
      <c r="A205" s="37">
        <v>202</v>
      </c>
      <c r="B205" s="37">
        <v>26</v>
      </c>
      <c r="C205" s="28" t="s">
        <v>276</v>
      </c>
      <c r="D205" s="29" t="s">
        <v>52</v>
      </c>
      <c r="E205" s="47">
        <v>3</v>
      </c>
      <c r="F205" s="45">
        <v>2363000</v>
      </c>
      <c r="G205" s="47">
        <v>1</v>
      </c>
      <c r="H205" s="45">
        <v>1587000</v>
      </c>
    </row>
    <row r="206" spans="1:9" ht="12.75">
      <c r="A206" s="37">
        <v>203</v>
      </c>
      <c r="B206" s="37">
        <v>14</v>
      </c>
      <c r="C206" s="28" t="s">
        <v>199</v>
      </c>
      <c r="D206" s="29" t="s">
        <v>505</v>
      </c>
      <c r="E206" s="47">
        <v>7</v>
      </c>
      <c r="F206" s="45">
        <v>3261000</v>
      </c>
      <c r="G206" s="47">
        <v>1</v>
      </c>
      <c r="H206" s="45">
        <v>1439000</v>
      </c>
      <c r="I206"/>
    </row>
    <row r="207" spans="1:9" ht="12.75">
      <c r="A207" s="37">
        <v>204</v>
      </c>
      <c r="B207" s="37">
        <v>36</v>
      </c>
      <c r="C207" s="28" t="s">
        <v>424</v>
      </c>
      <c r="D207" s="29" t="s">
        <v>546</v>
      </c>
      <c r="E207" s="47">
        <v>1</v>
      </c>
      <c r="F207" s="45">
        <v>2005000</v>
      </c>
      <c r="G207" s="47">
        <v>1</v>
      </c>
      <c r="H207" s="45">
        <v>1121000</v>
      </c>
      <c r="I207"/>
    </row>
    <row r="208" spans="1:9" ht="12.75">
      <c r="A208" s="37">
        <v>205</v>
      </c>
      <c r="B208" s="37">
        <v>17</v>
      </c>
      <c r="C208" s="28" t="s">
        <v>250</v>
      </c>
      <c r="D208" s="29" t="s">
        <v>504</v>
      </c>
      <c r="E208" s="47">
        <v>7</v>
      </c>
      <c r="F208" s="45">
        <v>3364000</v>
      </c>
      <c r="G208" s="47">
        <v>1</v>
      </c>
      <c r="H208" s="45">
        <v>1004000</v>
      </c>
      <c r="I208"/>
    </row>
    <row r="209" spans="1:9" ht="12.75">
      <c r="A209" s="37">
        <v>206</v>
      </c>
      <c r="B209" s="37">
        <v>27</v>
      </c>
      <c r="C209" s="28" t="s">
        <v>267</v>
      </c>
      <c r="D209" s="29" t="s">
        <v>339</v>
      </c>
      <c r="E209" s="47">
        <v>1</v>
      </c>
      <c r="F209" s="45">
        <v>4411000</v>
      </c>
      <c r="G209" s="47">
        <v>1</v>
      </c>
      <c r="H209" s="45">
        <v>865000</v>
      </c>
      <c r="I209"/>
    </row>
    <row r="210" spans="1:9" ht="12.75">
      <c r="A210" s="37">
        <v>207</v>
      </c>
      <c r="B210" s="37">
        <v>28</v>
      </c>
      <c r="C210" s="28" t="s">
        <v>174</v>
      </c>
      <c r="D210" s="38" t="s">
        <v>55</v>
      </c>
      <c r="E210" s="47">
        <v>0</v>
      </c>
      <c r="F210" s="44">
        <v>0</v>
      </c>
      <c r="G210" s="47">
        <v>1</v>
      </c>
      <c r="H210" s="45">
        <v>848000</v>
      </c>
      <c r="I210"/>
    </row>
    <row r="211" spans="1:9" ht="12.75">
      <c r="A211" s="37">
        <v>208</v>
      </c>
      <c r="B211" s="37">
        <v>15</v>
      </c>
      <c r="C211" s="28" t="s">
        <v>305</v>
      </c>
      <c r="D211" s="29" t="s">
        <v>26</v>
      </c>
      <c r="E211" s="47">
        <v>3</v>
      </c>
      <c r="F211" s="45">
        <v>1332000</v>
      </c>
      <c r="G211" s="47">
        <v>1</v>
      </c>
      <c r="H211" s="45">
        <v>833000</v>
      </c>
      <c r="I211"/>
    </row>
    <row r="212" spans="1:9" ht="12.75">
      <c r="A212" s="37">
        <v>209</v>
      </c>
      <c r="B212" s="37">
        <v>15</v>
      </c>
      <c r="C212" s="28" t="s">
        <v>452</v>
      </c>
      <c r="D212" s="29" t="s">
        <v>426</v>
      </c>
      <c r="E212" s="47">
        <v>5</v>
      </c>
      <c r="F212" s="45">
        <v>1497000</v>
      </c>
      <c r="G212" s="47">
        <v>1</v>
      </c>
      <c r="H212" s="45">
        <v>820000</v>
      </c>
      <c r="I212"/>
    </row>
    <row r="213" spans="1:9" ht="12.75">
      <c r="A213" s="37">
        <v>210</v>
      </c>
      <c r="B213" s="37">
        <v>17</v>
      </c>
      <c r="C213" s="28" t="s">
        <v>213</v>
      </c>
      <c r="D213" s="29" t="s">
        <v>548</v>
      </c>
      <c r="E213" s="47">
        <v>1</v>
      </c>
      <c r="F213" s="45">
        <v>1101000</v>
      </c>
      <c r="G213" s="47">
        <v>1</v>
      </c>
      <c r="H213" s="45">
        <v>773000</v>
      </c>
      <c r="I213"/>
    </row>
    <row r="214" spans="1:9" ht="12.75">
      <c r="A214" s="37">
        <v>211</v>
      </c>
      <c r="B214" s="37">
        <v>36</v>
      </c>
      <c r="C214" s="28" t="s">
        <v>203</v>
      </c>
      <c r="D214" s="29" t="s">
        <v>544</v>
      </c>
      <c r="E214" s="47">
        <v>2</v>
      </c>
      <c r="F214" s="45">
        <v>225000</v>
      </c>
      <c r="G214" s="47">
        <v>1</v>
      </c>
      <c r="H214" s="45">
        <v>722000</v>
      </c>
      <c r="I214"/>
    </row>
    <row r="215" spans="1:9" ht="12.75">
      <c r="A215" s="37">
        <v>212</v>
      </c>
      <c r="B215" s="37">
        <v>28</v>
      </c>
      <c r="C215" s="28" t="s">
        <v>264</v>
      </c>
      <c r="D215" s="29" t="s">
        <v>330</v>
      </c>
      <c r="E215" s="47">
        <v>0</v>
      </c>
      <c r="F215" s="44">
        <v>0</v>
      </c>
      <c r="G215" s="47">
        <v>1</v>
      </c>
      <c r="H215" s="45">
        <v>619000</v>
      </c>
      <c r="I215"/>
    </row>
    <row r="216" spans="1:9" ht="12.75">
      <c r="A216" s="37">
        <v>213</v>
      </c>
      <c r="B216" s="37">
        <v>16</v>
      </c>
      <c r="C216" s="28" t="s">
        <v>277</v>
      </c>
      <c r="D216" s="29" t="s">
        <v>537</v>
      </c>
      <c r="E216" s="47">
        <v>2</v>
      </c>
      <c r="F216" s="45">
        <v>1035000</v>
      </c>
      <c r="G216" s="47">
        <v>1</v>
      </c>
      <c r="H216" s="45">
        <v>558000</v>
      </c>
      <c r="I216"/>
    </row>
    <row r="217" spans="1:9" ht="12.75">
      <c r="A217" s="37">
        <v>214</v>
      </c>
      <c r="B217" s="37">
        <v>17</v>
      </c>
      <c r="C217" s="28" t="s">
        <v>263</v>
      </c>
      <c r="D217" s="38" t="s">
        <v>4</v>
      </c>
      <c r="E217" s="47">
        <v>4</v>
      </c>
      <c r="F217" s="45">
        <v>860000</v>
      </c>
      <c r="G217" s="47">
        <v>1</v>
      </c>
      <c r="H217" s="45">
        <v>429000</v>
      </c>
      <c r="I217"/>
    </row>
    <row r="218" spans="1:9" ht="12.75">
      <c r="A218" s="37">
        <v>215</v>
      </c>
      <c r="B218" s="37">
        <v>18</v>
      </c>
      <c r="C218" s="28" t="s">
        <v>278</v>
      </c>
      <c r="D218" s="29" t="s">
        <v>522</v>
      </c>
      <c r="E218" s="47">
        <v>5</v>
      </c>
      <c r="F218" s="45">
        <v>3223000</v>
      </c>
      <c r="G218" s="47">
        <v>1</v>
      </c>
      <c r="H218" s="45">
        <v>415000</v>
      </c>
      <c r="I218"/>
    </row>
    <row r="219" spans="1:9" ht="12.75">
      <c r="A219" s="37">
        <v>216</v>
      </c>
      <c r="B219" s="37">
        <v>9</v>
      </c>
      <c r="C219" s="28" t="s">
        <v>181</v>
      </c>
      <c r="D219" s="29" t="s">
        <v>558</v>
      </c>
      <c r="E219" s="47">
        <v>1</v>
      </c>
      <c r="F219" s="45">
        <v>223000</v>
      </c>
      <c r="G219" s="47">
        <v>1</v>
      </c>
      <c r="H219" s="45">
        <v>372000</v>
      </c>
      <c r="I219"/>
    </row>
    <row r="220" spans="1:9" ht="12.75">
      <c r="A220" s="37">
        <v>217</v>
      </c>
      <c r="B220" s="37">
        <v>37</v>
      </c>
      <c r="C220" s="28" t="s">
        <v>219</v>
      </c>
      <c r="D220" s="29" t="s">
        <v>20</v>
      </c>
      <c r="E220" s="47">
        <v>4</v>
      </c>
      <c r="F220" s="45">
        <v>1293000</v>
      </c>
      <c r="G220" s="47">
        <v>1</v>
      </c>
      <c r="H220" s="45">
        <v>315000</v>
      </c>
      <c r="I220"/>
    </row>
    <row r="221" spans="1:9" ht="12.75">
      <c r="A221" s="37">
        <v>218</v>
      </c>
      <c r="B221" s="37">
        <v>19</v>
      </c>
      <c r="C221" s="28" t="s">
        <v>85</v>
      </c>
      <c r="D221" s="29" t="s">
        <v>540</v>
      </c>
      <c r="E221" s="47">
        <v>2</v>
      </c>
      <c r="F221" s="45">
        <v>665000</v>
      </c>
      <c r="G221" s="47">
        <v>1</v>
      </c>
      <c r="H221" s="45">
        <v>279000</v>
      </c>
      <c r="I221"/>
    </row>
    <row r="222" spans="1:9" ht="12.75">
      <c r="A222" s="37">
        <v>219</v>
      </c>
      <c r="B222" s="37">
        <v>18</v>
      </c>
      <c r="C222" s="28" t="s">
        <v>280</v>
      </c>
      <c r="D222" s="29" t="s">
        <v>519</v>
      </c>
      <c r="E222" s="47">
        <v>5</v>
      </c>
      <c r="F222" s="45">
        <v>4821000</v>
      </c>
      <c r="G222" s="47">
        <v>1</v>
      </c>
      <c r="H222" s="45">
        <v>254000</v>
      </c>
      <c r="I222"/>
    </row>
    <row r="223" spans="1:9" ht="12.75">
      <c r="A223" s="37">
        <v>220</v>
      </c>
      <c r="B223" s="37">
        <v>16</v>
      </c>
      <c r="C223" s="28" t="s">
        <v>232</v>
      </c>
      <c r="D223" s="38" t="s">
        <v>60</v>
      </c>
      <c r="E223" s="47">
        <v>0</v>
      </c>
      <c r="F223" s="44">
        <v>0</v>
      </c>
      <c r="G223" s="47">
        <v>1</v>
      </c>
      <c r="H223" s="45">
        <v>206000</v>
      </c>
      <c r="I223"/>
    </row>
    <row r="224" spans="1:9" ht="12.75">
      <c r="A224" s="37">
        <v>221</v>
      </c>
      <c r="B224" s="37">
        <v>20</v>
      </c>
      <c r="C224" s="28" t="s">
        <v>258</v>
      </c>
      <c r="D224" s="29" t="s">
        <v>513</v>
      </c>
      <c r="E224" s="47">
        <v>6</v>
      </c>
      <c r="F224" s="45">
        <v>4483000</v>
      </c>
      <c r="G224" s="47">
        <v>1</v>
      </c>
      <c r="H224" s="45">
        <v>204000</v>
      </c>
      <c r="I224"/>
    </row>
    <row r="225" spans="1:9" ht="12.75">
      <c r="A225" s="37">
        <v>222</v>
      </c>
      <c r="B225" s="37">
        <v>10</v>
      </c>
      <c r="C225" s="28" t="s">
        <v>194</v>
      </c>
      <c r="D225" s="29" t="s">
        <v>538</v>
      </c>
      <c r="E225" s="47">
        <v>2</v>
      </c>
      <c r="F225" s="45">
        <v>956000</v>
      </c>
      <c r="G225" s="47">
        <v>1</v>
      </c>
      <c r="H225" s="45">
        <v>180000</v>
      </c>
      <c r="I225"/>
    </row>
    <row r="226" spans="1:13" ht="12.75">
      <c r="A226" s="37">
        <v>223</v>
      </c>
      <c r="B226" s="37">
        <v>13</v>
      </c>
      <c r="C226" s="28" t="s">
        <v>271</v>
      </c>
      <c r="D226" s="29" t="s">
        <v>552</v>
      </c>
      <c r="E226" s="47">
        <v>1</v>
      </c>
      <c r="F226" s="45">
        <v>555000</v>
      </c>
      <c r="G226" s="47">
        <v>1</v>
      </c>
      <c r="H226" s="45">
        <v>152000</v>
      </c>
      <c r="K226"/>
      <c r="L226"/>
      <c r="M226"/>
    </row>
    <row r="227" spans="1:9" ht="12.75">
      <c r="A227" s="37">
        <v>224</v>
      </c>
      <c r="B227" s="37">
        <v>37</v>
      </c>
      <c r="C227" s="28" t="s">
        <v>214</v>
      </c>
      <c r="D227" s="29" t="s">
        <v>511</v>
      </c>
      <c r="E227" s="47">
        <v>6</v>
      </c>
      <c r="F227" s="45">
        <v>5100000</v>
      </c>
      <c r="G227" s="47">
        <v>1</v>
      </c>
      <c r="H227" s="45">
        <v>147000</v>
      </c>
      <c r="I227"/>
    </row>
    <row r="228" spans="1:8" ht="11.25">
      <c r="A228" s="37">
        <v>225</v>
      </c>
      <c r="B228" s="37">
        <v>38</v>
      </c>
      <c r="C228" s="28" t="s">
        <v>269</v>
      </c>
      <c r="D228" s="29" t="s">
        <v>533</v>
      </c>
      <c r="E228" s="47">
        <v>3</v>
      </c>
      <c r="F228" s="45">
        <v>1219000</v>
      </c>
      <c r="G228" s="47">
        <v>1</v>
      </c>
      <c r="H228" s="45">
        <v>106000</v>
      </c>
    </row>
    <row r="229" spans="1:9" ht="12.75">
      <c r="A229" s="37">
        <v>226</v>
      </c>
      <c r="B229" s="37">
        <v>11</v>
      </c>
      <c r="C229" s="28" t="s">
        <v>448</v>
      </c>
      <c r="D229" s="29" t="s">
        <v>449</v>
      </c>
      <c r="E229" s="47">
        <v>4</v>
      </c>
      <c r="F229" s="45">
        <v>1453000</v>
      </c>
      <c r="G229" s="47">
        <v>1</v>
      </c>
      <c r="H229" s="45">
        <v>89000</v>
      </c>
      <c r="I229"/>
    </row>
    <row r="230" spans="1:8" ht="11.25">
      <c r="A230" s="44">
        <v>0</v>
      </c>
      <c r="B230" s="44">
        <v>0</v>
      </c>
      <c r="C230" s="28" t="s">
        <v>96</v>
      </c>
      <c r="D230" s="29" t="s">
        <v>514</v>
      </c>
      <c r="E230" s="47">
        <v>6</v>
      </c>
      <c r="F230" s="45">
        <v>3497000</v>
      </c>
      <c r="G230" s="47">
        <v>1</v>
      </c>
      <c r="H230" s="45">
        <v>84000</v>
      </c>
    </row>
    <row r="231" spans="1:9" ht="12.75">
      <c r="A231" s="44">
        <v>0</v>
      </c>
      <c r="B231" s="44">
        <v>0</v>
      </c>
      <c r="C231" s="28" t="s">
        <v>281</v>
      </c>
      <c r="D231" s="29" t="s">
        <v>68</v>
      </c>
      <c r="E231" s="47">
        <v>2</v>
      </c>
      <c r="F231" s="45">
        <v>552000</v>
      </c>
      <c r="G231" s="47">
        <v>0</v>
      </c>
      <c r="H231" s="44">
        <v>0</v>
      </c>
      <c r="I231"/>
    </row>
    <row r="232" spans="1:9" ht="12.75">
      <c r="A232" s="44">
        <v>0</v>
      </c>
      <c r="B232" s="44">
        <v>0</v>
      </c>
      <c r="C232" s="28" t="s">
        <v>285</v>
      </c>
      <c r="D232" s="29" t="s">
        <v>77</v>
      </c>
      <c r="E232" s="47">
        <v>0</v>
      </c>
      <c r="F232" s="44">
        <v>0</v>
      </c>
      <c r="G232" s="47">
        <v>0</v>
      </c>
      <c r="H232" s="44">
        <v>0</v>
      </c>
      <c r="I232"/>
    </row>
    <row r="233" spans="1:9" ht="12.75">
      <c r="A233" s="44">
        <v>0</v>
      </c>
      <c r="B233" s="44">
        <v>0</v>
      </c>
      <c r="C233" s="28" t="s">
        <v>317</v>
      </c>
      <c r="D233" s="29" t="s">
        <v>40</v>
      </c>
      <c r="E233" s="47">
        <v>0</v>
      </c>
      <c r="F233" s="44">
        <v>0</v>
      </c>
      <c r="G233" s="47">
        <v>0</v>
      </c>
      <c r="H233" s="44">
        <v>0</v>
      </c>
      <c r="I233"/>
    </row>
    <row r="234" spans="1:9" ht="12.75">
      <c r="A234" s="44">
        <v>0</v>
      </c>
      <c r="B234" s="44">
        <v>0</v>
      </c>
      <c r="C234" s="28" t="s">
        <v>379</v>
      </c>
      <c r="D234" s="29" t="s">
        <v>380</v>
      </c>
      <c r="E234" s="47">
        <v>4</v>
      </c>
      <c r="F234" s="45">
        <v>6395000</v>
      </c>
      <c r="G234" s="47">
        <v>0</v>
      </c>
      <c r="H234" s="44">
        <v>0</v>
      </c>
      <c r="I234"/>
    </row>
    <row r="235" spans="1:10" ht="12.75">
      <c r="A235" s="44">
        <v>0</v>
      </c>
      <c r="B235" s="44">
        <v>0</v>
      </c>
      <c r="C235" s="28" t="s">
        <v>308</v>
      </c>
      <c r="D235" s="29" t="s">
        <v>545</v>
      </c>
      <c r="E235" s="47">
        <v>1</v>
      </c>
      <c r="F235" s="45">
        <v>4872000</v>
      </c>
      <c r="G235" s="47">
        <v>0</v>
      </c>
      <c r="H235" s="44">
        <v>0</v>
      </c>
      <c r="I235"/>
      <c r="J235"/>
    </row>
    <row r="236" spans="1:9" ht="12.75">
      <c r="A236" s="44">
        <v>0</v>
      </c>
      <c r="B236" s="44">
        <v>0</v>
      </c>
      <c r="C236" s="28" t="s">
        <v>273</v>
      </c>
      <c r="D236" s="29" t="s">
        <v>57</v>
      </c>
      <c r="E236" s="47">
        <v>0</v>
      </c>
      <c r="F236" s="44">
        <v>0</v>
      </c>
      <c r="G236" s="47">
        <v>0</v>
      </c>
      <c r="H236" s="44">
        <v>0</v>
      </c>
      <c r="I236"/>
    </row>
    <row r="237" spans="1:9" ht="12.75">
      <c r="A237" s="44">
        <v>0</v>
      </c>
      <c r="B237" s="44">
        <v>0</v>
      </c>
      <c r="C237" s="28" t="s">
        <v>299</v>
      </c>
      <c r="D237" s="29" t="s">
        <v>39</v>
      </c>
      <c r="E237" s="47">
        <v>0</v>
      </c>
      <c r="F237" s="44">
        <v>0</v>
      </c>
      <c r="G237" s="47">
        <v>0</v>
      </c>
      <c r="H237" s="44">
        <v>0</v>
      </c>
      <c r="I237"/>
    </row>
    <row r="238" spans="1:10" ht="12.75">
      <c r="A238" s="44">
        <v>0</v>
      </c>
      <c r="B238" s="44">
        <v>0</v>
      </c>
      <c r="C238" s="28" t="s">
        <v>297</v>
      </c>
      <c r="D238" s="29" t="s">
        <v>38</v>
      </c>
      <c r="E238" s="47">
        <v>0</v>
      </c>
      <c r="F238" s="44">
        <v>0</v>
      </c>
      <c r="G238" s="47">
        <v>0</v>
      </c>
      <c r="H238" s="44">
        <v>0</v>
      </c>
      <c r="I238" s="34"/>
      <c r="J238" s="34"/>
    </row>
    <row r="239" spans="1:9" ht="12.75">
      <c r="A239" s="44">
        <v>0</v>
      </c>
      <c r="B239" s="44">
        <v>0</v>
      </c>
      <c r="C239" s="28" t="s">
        <v>383</v>
      </c>
      <c r="D239" s="29" t="s">
        <v>559</v>
      </c>
      <c r="E239" s="47">
        <v>1</v>
      </c>
      <c r="F239" s="45">
        <v>134000</v>
      </c>
      <c r="G239" s="47">
        <v>0</v>
      </c>
      <c r="H239" s="44">
        <v>0</v>
      </c>
      <c r="I239"/>
    </row>
    <row r="240" spans="1:9" ht="12.75">
      <c r="A240" s="44">
        <v>0</v>
      </c>
      <c r="B240" s="44">
        <v>0</v>
      </c>
      <c r="C240" s="28" t="s">
        <v>259</v>
      </c>
      <c r="D240" s="29" t="s">
        <v>530</v>
      </c>
      <c r="E240" s="47">
        <v>3</v>
      </c>
      <c r="F240" s="45">
        <v>1571000</v>
      </c>
      <c r="G240" s="47">
        <v>0</v>
      </c>
      <c r="H240" s="44">
        <v>0</v>
      </c>
      <c r="I240"/>
    </row>
    <row r="241" spans="1:9" ht="12.75">
      <c r="A241" s="44">
        <v>0</v>
      </c>
      <c r="B241" s="44">
        <v>0</v>
      </c>
      <c r="C241" s="28" t="s">
        <v>135</v>
      </c>
      <c r="D241" s="29" t="s">
        <v>394</v>
      </c>
      <c r="E241" s="47">
        <v>0</v>
      </c>
      <c r="F241" s="44">
        <v>0</v>
      </c>
      <c r="G241" s="47">
        <v>0</v>
      </c>
      <c r="H241" s="44">
        <v>0</v>
      </c>
      <c r="I241"/>
    </row>
    <row r="242" spans="1:9" ht="12.75">
      <c r="A242" s="44">
        <v>0</v>
      </c>
      <c r="B242" s="44">
        <v>0</v>
      </c>
      <c r="C242" s="28" t="s">
        <v>286</v>
      </c>
      <c r="D242" s="29" t="s">
        <v>550</v>
      </c>
      <c r="E242" s="47">
        <v>1</v>
      </c>
      <c r="F242" s="45">
        <v>661000</v>
      </c>
      <c r="G242" s="47">
        <v>0</v>
      </c>
      <c r="H242" s="44">
        <v>0</v>
      </c>
      <c r="I242"/>
    </row>
    <row r="243" spans="1:8" ht="11.25">
      <c r="A243" s="44">
        <v>0</v>
      </c>
      <c r="B243" s="44">
        <v>0</v>
      </c>
      <c r="C243" s="28" t="s">
        <v>312</v>
      </c>
      <c r="D243" s="29" t="s">
        <v>343</v>
      </c>
      <c r="E243" s="47">
        <v>0</v>
      </c>
      <c r="F243" s="44">
        <v>0</v>
      </c>
      <c r="G243" s="47">
        <v>0</v>
      </c>
      <c r="H243" s="44">
        <v>0</v>
      </c>
    </row>
    <row r="244" spans="1:9" ht="12.75">
      <c r="A244" s="44">
        <v>0</v>
      </c>
      <c r="B244" s="44">
        <v>0</v>
      </c>
      <c r="C244" s="28" t="s">
        <v>84</v>
      </c>
      <c r="D244" s="29" t="s">
        <v>360</v>
      </c>
      <c r="E244" s="47">
        <v>4</v>
      </c>
      <c r="F244" s="45">
        <v>4961000</v>
      </c>
      <c r="G244" s="47">
        <v>0</v>
      </c>
      <c r="H244" s="44">
        <v>0</v>
      </c>
      <c r="I244"/>
    </row>
    <row r="245" spans="1:8" ht="11.25">
      <c r="A245" s="44">
        <v>0</v>
      </c>
      <c r="B245" s="44">
        <v>0</v>
      </c>
      <c r="C245" s="28" t="s">
        <v>279</v>
      </c>
      <c r="D245" s="29" t="s">
        <v>557</v>
      </c>
      <c r="E245" s="47">
        <v>1</v>
      </c>
      <c r="F245" s="45">
        <v>228000</v>
      </c>
      <c r="G245" s="47">
        <v>0</v>
      </c>
      <c r="H245" s="44">
        <v>0</v>
      </c>
    </row>
    <row r="246" spans="1:13" ht="12.75">
      <c r="A246" s="44">
        <v>0</v>
      </c>
      <c r="B246" s="44">
        <v>0</v>
      </c>
      <c r="C246" s="28" t="s">
        <v>256</v>
      </c>
      <c r="D246" s="29" t="s">
        <v>74</v>
      </c>
      <c r="E246" s="47">
        <v>1</v>
      </c>
      <c r="F246" s="45">
        <v>82000</v>
      </c>
      <c r="G246" s="47">
        <v>0</v>
      </c>
      <c r="H246" s="44">
        <v>0</v>
      </c>
      <c r="I246" s="34"/>
      <c r="J246" s="34"/>
      <c r="K246" s="34"/>
      <c r="L246" s="34"/>
      <c r="M246" s="34"/>
    </row>
    <row r="247" spans="1:9" ht="12.75">
      <c r="A247" s="44">
        <v>0</v>
      </c>
      <c r="B247" s="44">
        <v>0</v>
      </c>
      <c r="C247" s="28" t="s">
        <v>283</v>
      </c>
      <c r="D247" s="38" t="s">
        <v>341</v>
      </c>
      <c r="E247" s="47">
        <v>0</v>
      </c>
      <c r="F247" s="44">
        <v>0</v>
      </c>
      <c r="G247" s="47">
        <v>0</v>
      </c>
      <c r="H247" s="44">
        <v>0</v>
      </c>
      <c r="I247"/>
    </row>
    <row r="248" spans="1:9" ht="12.75">
      <c r="A248" s="44">
        <v>0</v>
      </c>
      <c r="B248" s="44">
        <v>0</v>
      </c>
      <c r="C248" s="28" t="s">
        <v>252</v>
      </c>
      <c r="D248" s="29" t="s">
        <v>21</v>
      </c>
      <c r="E248" s="47">
        <v>0</v>
      </c>
      <c r="F248" s="44">
        <v>0</v>
      </c>
      <c r="G248" s="47">
        <v>0</v>
      </c>
      <c r="H248" s="44">
        <v>0</v>
      </c>
      <c r="I248"/>
    </row>
    <row r="249" spans="1:9" ht="12.75">
      <c r="A249" s="44">
        <v>0</v>
      </c>
      <c r="B249" s="44">
        <v>0</v>
      </c>
      <c r="C249" s="28" t="s">
        <v>90</v>
      </c>
      <c r="D249" s="29" t="s">
        <v>361</v>
      </c>
      <c r="E249" s="47">
        <v>0</v>
      </c>
      <c r="F249" s="44">
        <v>0</v>
      </c>
      <c r="G249" s="47">
        <v>0</v>
      </c>
      <c r="H249" s="44">
        <v>0</v>
      </c>
      <c r="I249"/>
    </row>
    <row r="250" spans="1:9" ht="12.75">
      <c r="A250" s="44">
        <v>0</v>
      </c>
      <c r="B250" s="44">
        <v>0</v>
      </c>
      <c r="C250" s="28" t="s">
        <v>293</v>
      </c>
      <c r="D250" s="29" t="s">
        <v>25</v>
      </c>
      <c r="E250" s="47">
        <v>0</v>
      </c>
      <c r="F250" s="44">
        <v>0</v>
      </c>
      <c r="G250" s="47">
        <v>0</v>
      </c>
      <c r="H250" s="44">
        <v>0</v>
      </c>
      <c r="I250"/>
    </row>
    <row r="251" spans="1:8" s="24" customFormat="1" ht="11.25">
      <c r="A251" s="44">
        <v>0</v>
      </c>
      <c r="B251" s="44">
        <v>0</v>
      </c>
      <c r="C251" s="28" t="s">
        <v>291</v>
      </c>
      <c r="D251" s="38" t="s">
        <v>75</v>
      </c>
      <c r="E251" s="47">
        <v>0</v>
      </c>
      <c r="F251" s="44">
        <v>0</v>
      </c>
      <c r="G251" s="47">
        <v>0</v>
      </c>
      <c r="H251" s="44">
        <v>0</v>
      </c>
    </row>
    <row r="252" spans="1:9" ht="12.75">
      <c r="A252" s="44">
        <v>0</v>
      </c>
      <c r="B252" s="44">
        <v>0</v>
      </c>
      <c r="C252" s="28" t="s">
        <v>316</v>
      </c>
      <c r="D252" s="29" t="s">
        <v>555</v>
      </c>
      <c r="E252" s="47">
        <v>1</v>
      </c>
      <c r="F252" s="45">
        <v>286000</v>
      </c>
      <c r="G252" s="47">
        <v>0</v>
      </c>
      <c r="H252" s="44">
        <v>0</v>
      </c>
      <c r="I252"/>
    </row>
    <row r="253" spans="1:9" ht="12.75">
      <c r="A253" s="44">
        <v>0</v>
      </c>
      <c r="B253" s="44">
        <v>0</v>
      </c>
      <c r="C253" s="28" t="s">
        <v>261</v>
      </c>
      <c r="D253" s="29" t="s">
        <v>528</v>
      </c>
      <c r="E253" s="47">
        <v>3</v>
      </c>
      <c r="F253" s="45">
        <v>1782000</v>
      </c>
      <c r="G253" s="47">
        <v>0</v>
      </c>
      <c r="H253" s="44">
        <v>0</v>
      </c>
      <c r="I253"/>
    </row>
    <row r="254" spans="1:9" ht="12.75">
      <c r="A254" s="44">
        <v>0</v>
      </c>
      <c r="B254" s="44">
        <v>0</v>
      </c>
      <c r="C254" s="28" t="s">
        <v>298</v>
      </c>
      <c r="D254" s="29" t="s">
        <v>71</v>
      </c>
      <c r="E254" s="47">
        <v>0</v>
      </c>
      <c r="F254" s="44">
        <v>0</v>
      </c>
      <c r="G254" s="47">
        <v>0</v>
      </c>
      <c r="H254" s="44">
        <v>0</v>
      </c>
      <c r="I254"/>
    </row>
    <row r="255" spans="1:9" ht="12.75">
      <c r="A255" s="44">
        <v>0</v>
      </c>
      <c r="B255" s="44">
        <v>0</v>
      </c>
      <c r="C255" s="28" t="s">
        <v>239</v>
      </c>
      <c r="D255" s="29" t="s">
        <v>328</v>
      </c>
      <c r="E255" s="47">
        <v>0</v>
      </c>
      <c r="F255" s="44">
        <v>0</v>
      </c>
      <c r="G255" s="47">
        <v>0</v>
      </c>
      <c r="H255" s="44">
        <v>0</v>
      </c>
      <c r="I255"/>
    </row>
    <row r="256" spans="1:9" ht="12.75">
      <c r="A256" s="44">
        <v>0</v>
      </c>
      <c r="B256" s="44">
        <v>0</v>
      </c>
      <c r="C256" s="28" t="s">
        <v>257</v>
      </c>
      <c r="D256" s="29" t="s">
        <v>556</v>
      </c>
      <c r="E256" s="47">
        <v>1</v>
      </c>
      <c r="F256" s="45">
        <v>256000</v>
      </c>
      <c r="G256" s="47">
        <v>0</v>
      </c>
      <c r="H256" s="44">
        <v>0</v>
      </c>
      <c r="I256"/>
    </row>
    <row r="257" spans="1:9" ht="12.75">
      <c r="A257" s="44">
        <v>0</v>
      </c>
      <c r="B257" s="44">
        <v>0</v>
      </c>
      <c r="C257" s="28" t="s">
        <v>123</v>
      </c>
      <c r="D257" s="29" t="s">
        <v>66</v>
      </c>
      <c r="E257" s="47">
        <v>5</v>
      </c>
      <c r="F257" s="45">
        <v>4685000</v>
      </c>
      <c r="G257" s="47">
        <v>0</v>
      </c>
      <c r="H257" s="44">
        <v>0</v>
      </c>
      <c r="I257"/>
    </row>
    <row r="258" spans="1:9" ht="12.75">
      <c r="A258" s="44">
        <v>0</v>
      </c>
      <c r="B258" s="44">
        <v>0</v>
      </c>
      <c r="C258" s="28" t="s">
        <v>275</v>
      </c>
      <c r="D258" s="29" t="s">
        <v>554</v>
      </c>
      <c r="E258" s="47">
        <v>1</v>
      </c>
      <c r="F258" s="45">
        <v>415000</v>
      </c>
      <c r="G258" s="47">
        <v>0</v>
      </c>
      <c r="H258" s="44">
        <v>0</v>
      </c>
      <c r="I258"/>
    </row>
    <row r="259" spans="1:9" ht="12.75">
      <c r="A259" s="44">
        <v>0</v>
      </c>
      <c r="B259" s="44">
        <v>0</v>
      </c>
      <c r="C259" s="28" t="s">
        <v>287</v>
      </c>
      <c r="D259" s="29" t="s">
        <v>78</v>
      </c>
      <c r="E259" s="47">
        <v>0</v>
      </c>
      <c r="F259" s="44">
        <v>0</v>
      </c>
      <c r="G259" s="47">
        <v>0</v>
      </c>
      <c r="H259" s="44">
        <v>0</v>
      </c>
      <c r="I259"/>
    </row>
    <row r="260" spans="1:8" ht="11.25">
      <c r="A260" s="44">
        <v>0</v>
      </c>
      <c r="B260" s="44">
        <v>0</v>
      </c>
      <c r="C260" s="28" t="s">
        <v>289</v>
      </c>
      <c r="D260" s="29" t="s">
        <v>331</v>
      </c>
      <c r="E260" s="47">
        <v>7</v>
      </c>
      <c r="F260" s="45">
        <v>4214000</v>
      </c>
      <c r="G260" s="47">
        <v>0</v>
      </c>
      <c r="H260" s="44">
        <v>0</v>
      </c>
    </row>
    <row r="261" spans="1:9" ht="12.75">
      <c r="A261" s="44">
        <v>0</v>
      </c>
      <c r="B261" s="44">
        <v>0</v>
      </c>
      <c r="C261" s="28" t="s">
        <v>81</v>
      </c>
      <c r="D261" s="29" t="s">
        <v>82</v>
      </c>
      <c r="E261" s="47">
        <v>1</v>
      </c>
      <c r="F261" s="45">
        <v>191000</v>
      </c>
      <c r="G261" s="47">
        <v>0</v>
      </c>
      <c r="H261" s="44">
        <v>0</v>
      </c>
      <c r="I261"/>
    </row>
    <row r="262" spans="1:9" ht="12.75">
      <c r="A262" s="44">
        <v>0</v>
      </c>
      <c r="B262" s="44">
        <v>0</v>
      </c>
      <c r="C262" s="28" t="s">
        <v>306</v>
      </c>
      <c r="D262" s="29" t="s">
        <v>10</v>
      </c>
      <c r="E262" s="47">
        <v>0</v>
      </c>
      <c r="F262" s="44">
        <v>0</v>
      </c>
      <c r="G262" s="47">
        <v>0</v>
      </c>
      <c r="H262" s="44">
        <v>0</v>
      </c>
      <c r="I262"/>
    </row>
    <row r="263" spans="1:9" ht="12.75">
      <c r="A263" s="44">
        <v>0</v>
      </c>
      <c r="B263" s="44">
        <v>0</v>
      </c>
      <c r="C263" s="28" t="s">
        <v>274</v>
      </c>
      <c r="D263" s="29" t="s">
        <v>543</v>
      </c>
      <c r="E263" s="47">
        <v>2</v>
      </c>
      <c r="F263" s="45">
        <v>408000</v>
      </c>
      <c r="G263" s="47">
        <v>0</v>
      </c>
      <c r="H263" s="44">
        <v>0</v>
      </c>
      <c r="I263"/>
    </row>
    <row r="264" spans="1:9" ht="12.75">
      <c r="A264" s="44">
        <v>0</v>
      </c>
      <c r="B264" s="44">
        <v>0</v>
      </c>
      <c r="C264" s="28" t="s">
        <v>268</v>
      </c>
      <c r="D264" s="29" t="s">
        <v>6</v>
      </c>
      <c r="E264" s="47">
        <v>0</v>
      </c>
      <c r="F264" s="44">
        <v>0</v>
      </c>
      <c r="G264" s="47">
        <v>0</v>
      </c>
      <c r="H264" s="44">
        <v>0</v>
      </c>
      <c r="I264"/>
    </row>
    <row r="265" spans="1:9" ht="12.75">
      <c r="A265" s="44">
        <v>0</v>
      </c>
      <c r="B265" s="44">
        <v>0</v>
      </c>
      <c r="C265" s="28" t="s">
        <v>357</v>
      </c>
      <c r="D265" s="29" t="s">
        <v>363</v>
      </c>
      <c r="E265" s="47">
        <v>3</v>
      </c>
      <c r="F265" s="45">
        <v>424000</v>
      </c>
      <c r="G265" s="47">
        <v>0</v>
      </c>
      <c r="H265" s="44">
        <v>0</v>
      </c>
      <c r="I265" s="32"/>
    </row>
    <row r="266" spans="1:9" ht="12.75">
      <c r="A266" s="44">
        <v>0</v>
      </c>
      <c r="B266" s="44">
        <v>0</v>
      </c>
      <c r="C266" s="28" t="s">
        <v>251</v>
      </c>
      <c r="D266" s="29" t="s">
        <v>553</v>
      </c>
      <c r="E266" s="47">
        <v>1</v>
      </c>
      <c r="F266" s="45">
        <v>471000</v>
      </c>
      <c r="G266" s="47">
        <v>0</v>
      </c>
      <c r="H266" s="44">
        <v>0</v>
      </c>
      <c r="I266"/>
    </row>
    <row r="267" spans="1:8" ht="11.25">
      <c r="A267" s="44">
        <v>0</v>
      </c>
      <c r="B267" s="44">
        <v>0</v>
      </c>
      <c r="C267" s="28" t="s">
        <v>237</v>
      </c>
      <c r="D267" s="29" t="s">
        <v>547</v>
      </c>
      <c r="E267" s="47">
        <v>1</v>
      </c>
      <c r="F267" s="45">
        <v>1217000</v>
      </c>
      <c r="G267" s="47">
        <v>0</v>
      </c>
      <c r="H267" s="44">
        <v>0</v>
      </c>
    </row>
    <row r="268" spans="1:9" ht="13.5" thickBot="1">
      <c r="A268" s="44">
        <v>0</v>
      </c>
      <c r="B268" s="44">
        <v>0</v>
      </c>
      <c r="C268" s="28" t="s">
        <v>300</v>
      </c>
      <c r="D268" s="29" t="s">
        <v>8</v>
      </c>
      <c r="E268" s="47">
        <v>0</v>
      </c>
      <c r="F268" s="44">
        <v>0</v>
      </c>
      <c r="G268" s="47">
        <v>0</v>
      </c>
      <c r="H268" s="44">
        <v>0</v>
      </c>
      <c r="I268"/>
    </row>
    <row r="269" spans="1:8" ht="12.75">
      <c r="A269" s="49" t="s">
        <v>460</v>
      </c>
      <c r="B269" s="50"/>
      <c r="C269" s="50" t="s">
        <v>461</v>
      </c>
      <c r="D269" s="51"/>
      <c r="E269" s="93">
        <f>SUM(E4:E268)</f>
        <v>5622</v>
      </c>
      <c r="F269" s="94">
        <f>SUM(F4:F268)</f>
        <v>3743865000</v>
      </c>
      <c r="G269" s="93">
        <f>SUM(G4:G268)</f>
        <v>4166</v>
      </c>
      <c r="H269" s="95">
        <f>SUM(H4:H268)</f>
        <v>2964968000</v>
      </c>
    </row>
    <row r="270" spans="1:8" ht="12.75">
      <c r="A270" s="52" t="s">
        <v>564</v>
      </c>
      <c r="B270" s="53"/>
      <c r="C270" s="53"/>
      <c r="D270" s="53"/>
      <c r="E270" s="79"/>
      <c r="F270" s="79"/>
      <c r="G270" s="79">
        <f>(G269-E269)/G269</f>
        <v>-0.34949591934709556</v>
      </c>
      <c r="H270" s="80">
        <f>(H269-F269)/H269</f>
        <v>-0.2626999684313625</v>
      </c>
    </row>
    <row r="271" spans="1:8" ht="12.75">
      <c r="A271" s="54"/>
      <c r="B271" s="55"/>
      <c r="C271" s="55"/>
      <c r="D271" s="55"/>
      <c r="E271" s="81"/>
      <c r="F271" s="82"/>
      <c r="G271" s="81"/>
      <c r="H271" s="83"/>
    </row>
    <row r="272" spans="1:8" ht="12.75">
      <c r="A272" s="96" t="s">
        <v>567</v>
      </c>
      <c r="B272" s="97"/>
      <c r="C272" s="97"/>
      <c r="D272" s="97"/>
      <c r="E272" s="84"/>
      <c r="F272" s="85">
        <f>F269/E269</f>
        <v>665931.1632870864</v>
      </c>
      <c r="G272" s="81"/>
      <c r="H272" s="83">
        <f>H269/G269</f>
        <v>711706.1929908786</v>
      </c>
    </row>
    <row r="273" spans="1:8" ht="13.5" thickBot="1">
      <c r="A273" s="98" t="s">
        <v>568</v>
      </c>
      <c r="B273" s="99"/>
      <c r="C273" s="99"/>
      <c r="D273" s="99"/>
      <c r="E273" s="86"/>
      <c r="F273" s="87"/>
      <c r="G273" s="88"/>
      <c r="H273" s="89">
        <f>(H272-F272)/F272</f>
        <v>0.06873838052246</v>
      </c>
    </row>
    <row r="274" spans="1:8" ht="11.25">
      <c r="A274" s="15"/>
      <c r="B274" s="3"/>
      <c r="E274" s="4"/>
      <c r="F274" s="5"/>
      <c r="G274" s="6"/>
      <c r="H274" s="6"/>
    </row>
    <row r="275" spans="1:8" ht="11.25">
      <c r="A275" s="2" t="s">
        <v>91</v>
      </c>
      <c r="B275" s="16" t="s">
        <v>565</v>
      </c>
      <c r="C275" s="3"/>
      <c r="D275" s="11"/>
      <c r="E275" s="6"/>
      <c r="F275" s="6"/>
      <c r="G275" s="1"/>
      <c r="H275" s="1"/>
    </row>
    <row r="276" spans="2:8" ht="11.25">
      <c r="B276" s="16" t="s">
        <v>566</v>
      </c>
      <c r="E276" s="14"/>
      <c r="F276" s="13"/>
      <c r="G276" s="1"/>
      <c r="H276" s="1"/>
    </row>
    <row r="278" ht="11.25">
      <c r="B278" s="16"/>
    </row>
    <row r="280" spans="7:8" ht="12.75">
      <c r="G280" s="30"/>
      <c r="H280" s="31"/>
    </row>
    <row r="282" ht="14.25">
      <c r="D282" s="36"/>
    </row>
  </sheetData>
  <sheetProtection/>
  <mergeCells count="2">
    <mergeCell ref="A272:D272"/>
    <mergeCell ref="A273:D273"/>
  </mergeCells>
  <printOptions/>
  <pageMargins left="0.75" right="0.75" top="1.25" bottom="1" header="0.5" footer="0.5"/>
  <pageSetup horizontalDpi="600" verticalDpi="600" orientation="portrait" scale="90" r:id="rId1"/>
  <headerFooter alignWithMargins="0">
    <oddHeader>&amp;L&amp;"Times New Roman,Bold Italic"&amp;16 504 Loan Approvals by CDC for FY2014
&amp;10Comparing totals for FY14 with FY13 thru 06-30-14
Sorted nationally and regionally by # of loans&amp;R&amp;"Times New Roman,Bold Italic"Through 06-30-14
SBA data compiled by DCF LLC</oddHeader>
    <oddFooter>&amp;C&amp;"Times New Roman,Regular"&amp;8&amp;P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02"/>
  <sheetViews>
    <sheetView view="pageLayout" zoomScale="140" zoomScalePageLayoutView="140" workbookViewId="0" topLeftCell="A1">
      <selection activeCell="A1" sqref="A1"/>
    </sheetView>
  </sheetViews>
  <sheetFormatPr defaultColWidth="9.140625" defaultRowHeight="12.75"/>
  <cols>
    <col min="1" max="1" width="4.57421875" style="2" bestFit="1" customWidth="1"/>
    <col min="2" max="2" width="4.8515625" style="2" customWidth="1"/>
    <col min="3" max="3" width="6.00390625" style="2" bestFit="1" customWidth="1"/>
    <col min="4" max="4" width="24.00390625" style="1" customWidth="1"/>
    <col min="5" max="5" width="9.8515625" style="1" customWidth="1"/>
    <col min="6" max="6" width="10.140625" style="1" customWidth="1"/>
    <col min="7" max="7" width="10.140625" style="12" customWidth="1"/>
    <col min="8" max="8" width="10.57421875" style="13" customWidth="1"/>
    <col min="9" max="9" width="10.140625" style="1" customWidth="1"/>
    <col min="10" max="10" width="10.00390625" style="1" customWidth="1"/>
    <col min="11" max="16384" width="9.140625" style="1" customWidth="1"/>
  </cols>
  <sheetData>
    <row r="1" spans="1:8" ht="11.25">
      <c r="A1" s="9"/>
      <c r="B1" s="41"/>
      <c r="C1" s="22"/>
      <c r="D1" s="20"/>
      <c r="E1" s="25" t="s">
        <v>456</v>
      </c>
      <c r="F1" s="43" t="s">
        <v>456</v>
      </c>
      <c r="G1" s="25" t="s">
        <v>462</v>
      </c>
      <c r="H1" s="43" t="s">
        <v>462</v>
      </c>
    </row>
    <row r="2" spans="1:8" ht="11.25">
      <c r="A2" s="8"/>
      <c r="B2" s="42"/>
      <c r="C2" s="23"/>
      <c r="D2" s="17"/>
      <c r="E2" s="26" t="s">
        <v>457</v>
      </c>
      <c r="F2" s="40" t="s">
        <v>457</v>
      </c>
      <c r="G2" s="26" t="s">
        <v>463</v>
      </c>
      <c r="H2" s="40" t="s">
        <v>463</v>
      </c>
    </row>
    <row r="3" spans="1:8" ht="12.75" customHeight="1" thickBot="1">
      <c r="A3" s="62" t="s">
        <v>92</v>
      </c>
      <c r="B3" s="63" t="s">
        <v>93</v>
      </c>
      <c r="C3" s="60" t="s">
        <v>88</v>
      </c>
      <c r="D3" s="61" t="s">
        <v>89</v>
      </c>
      <c r="E3" s="26" t="s">
        <v>318</v>
      </c>
      <c r="F3" s="40" t="s">
        <v>319</v>
      </c>
      <c r="G3" s="26" t="s">
        <v>318</v>
      </c>
      <c r="H3" s="40" t="s">
        <v>319</v>
      </c>
    </row>
    <row r="4" spans="1:15" s="65" customFormat="1" ht="11.25" thickBot="1">
      <c r="A4" s="107" t="s">
        <v>400</v>
      </c>
      <c r="B4" s="108"/>
      <c r="C4" s="108"/>
      <c r="D4" s="108"/>
      <c r="E4" s="108"/>
      <c r="F4" s="108"/>
      <c r="G4" s="108"/>
      <c r="H4" s="109"/>
      <c r="I4" s="64"/>
      <c r="J4" s="64"/>
      <c r="K4" s="64"/>
      <c r="L4" s="64"/>
      <c r="M4" s="64"/>
      <c r="N4" s="64"/>
      <c r="O4" s="64"/>
    </row>
    <row r="5" spans="1:11" ht="12.75">
      <c r="A5" s="37">
        <v>6</v>
      </c>
      <c r="B5" s="37">
        <v>1</v>
      </c>
      <c r="C5" s="28" t="s">
        <v>99</v>
      </c>
      <c r="D5" s="29" t="s">
        <v>28</v>
      </c>
      <c r="E5" s="47">
        <v>174</v>
      </c>
      <c r="F5" s="45">
        <v>90793000</v>
      </c>
      <c r="G5" s="47">
        <v>115</v>
      </c>
      <c r="H5" s="45">
        <v>67311000</v>
      </c>
      <c r="I5"/>
      <c r="J5"/>
      <c r="K5"/>
    </row>
    <row r="6" spans="1:11" ht="12.75">
      <c r="A6" s="37">
        <v>17</v>
      </c>
      <c r="B6" s="37">
        <v>2</v>
      </c>
      <c r="C6" s="28" t="s">
        <v>118</v>
      </c>
      <c r="D6" s="29" t="s">
        <v>336</v>
      </c>
      <c r="E6" s="47">
        <v>76</v>
      </c>
      <c r="F6" s="45">
        <v>43988000</v>
      </c>
      <c r="G6" s="47">
        <v>66</v>
      </c>
      <c r="H6" s="45">
        <v>40285000</v>
      </c>
      <c r="I6"/>
      <c r="J6"/>
      <c r="K6"/>
    </row>
    <row r="7" spans="1:11" ht="12.75">
      <c r="A7" s="37">
        <v>23</v>
      </c>
      <c r="B7" s="37">
        <v>3</v>
      </c>
      <c r="C7" s="28" t="s">
        <v>205</v>
      </c>
      <c r="D7" s="29" t="s">
        <v>365</v>
      </c>
      <c r="E7" s="47">
        <v>49</v>
      </c>
      <c r="F7" s="45">
        <v>29500000</v>
      </c>
      <c r="G7" s="47">
        <v>42</v>
      </c>
      <c r="H7" s="45">
        <v>30164000</v>
      </c>
      <c r="I7"/>
      <c r="J7"/>
      <c r="K7"/>
    </row>
    <row r="8" spans="1:11" ht="12.75">
      <c r="A8" s="37">
        <v>40</v>
      </c>
      <c r="B8" s="37">
        <v>4</v>
      </c>
      <c r="C8" s="28" t="s">
        <v>170</v>
      </c>
      <c r="D8" s="29" t="s">
        <v>59</v>
      </c>
      <c r="E8" s="47">
        <v>39</v>
      </c>
      <c r="F8" s="45">
        <v>15115000</v>
      </c>
      <c r="G8" s="47">
        <v>27</v>
      </c>
      <c r="H8" s="45">
        <v>16544000</v>
      </c>
      <c r="I8"/>
      <c r="J8"/>
      <c r="K8"/>
    </row>
    <row r="9" spans="1:11" ht="12.75">
      <c r="A9" s="37">
        <v>71</v>
      </c>
      <c r="B9" s="37">
        <v>5</v>
      </c>
      <c r="C9" s="28" t="s">
        <v>144</v>
      </c>
      <c r="D9" s="29" t="s">
        <v>390</v>
      </c>
      <c r="E9" s="47">
        <v>24</v>
      </c>
      <c r="F9" s="45">
        <v>11723000</v>
      </c>
      <c r="G9" s="47">
        <v>14</v>
      </c>
      <c r="H9" s="45">
        <v>7837000</v>
      </c>
      <c r="I9"/>
      <c r="J9"/>
      <c r="K9"/>
    </row>
    <row r="10" spans="1:8" ht="11.25">
      <c r="A10" s="37">
        <v>90</v>
      </c>
      <c r="B10" s="37">
        <v>6</v>
      </c>
      <c r="C10" s="28" t="s">
        <v>369</v>
      </c>
      <c r="D10" s="29" t="s">
        <v>391</v>
      </c>
      <c r="E10" s="47">
        <v>6</v>
      </c>
      <c r="F10" s="45">
        <v>2322000</v>
      </c>
      <c r="G10" s="47">
        <v>10</v>
      </c>
      <c r="H10" s="45">
        <v>3883000</v>
      </c>
    </row>
    <row r="11" spans="1:11" ht="12.75">
      <c r="A11" s="37">
        <v>119</v>
      </c>
      <c r="B11" s="37">
        <v>7</v>
      </c>
      <c r="C11" s="28" t="s">
        <v>459</v>
      </c>
      <c r="D11" s="38" t="s">
        <v>458</v>
      </c>
      <c r="E11" s="48">
        <v>3</v>
      </c>
      <c r="F11" s="46">
        <v>1595000</v>
      </c>
      <c r="G11" s="48">
        <v>7</v>
      </c>
      <c r="H11" s="46">
        <v>2479000</v>
      </c>
      <c r="I11"/>
      <c r="J11"/>
      <c r="K11"/>
    </row>
    <row r="12" spans="1:12" ht="12.75">
      <c r="A12" s="37">
        <v>120</v>
      </c>
      <c r="B12" s="37">
        <v>8</v>
      </c>
      <c r="C12" s="28" t="s">
        <v>313</v>
      </c>
      <c r="D12" s="29" t="s">
        <v>344</v>
      </c>
      <c r="E12" s="47">
        <v>2</v>
      </c>
      <c r="F12" s="45">
        <v>1502000</v>
      </c>
      <c r="G12" s="47">
        <v>7</v>
      </c>
      <c r="H12" s="45">
        <v>2297000</v>
      </c>
      <c r="I12" s="35"/>
      <c r="J12" s="34"/>
      <c r="K12"/>
      <c r="L12"/>
    </row>
    <row r="13" spans="1:11" ht="12.75">
      <c r="A13" s="37">
        <v>141</v>
      </c>
      <c r="B13" s="37">
        <v>9</v>
      </c>
      <c r="C13" s="28" t="s">
        <v>193</v>
      </c>
      <c r="D13" s="29" t="s">
        <v>570</v>
      </c>
      <c r="E13" s="47">
        <v>12</v>
      </c>
      <c r="F13" s="45">
        <v>9035000</v>
      </c>
      <c r="G13" s="47">
        <v>5</v>
      </c>
      <c r="H13" s="45">
        <v>2753000</v>
      </c>
      <c r="I13"/>
      <c r="J13"/>
      <c r="K13"/>
    </row>
    <row r="14" spans="1:11" ht="12.75">
      <c r="A14" s="37">
        <v>143</v>
      </c>
      <c r="B14" s="37">
        <v>10</v>
      </c>
      <c r="C14" s="28" t="s">
        <v>207</v>
      </c>
      <c r="D14" s="29" t="s">
        <v>517</v>
      </c>
      <c r="E14" s="47">
        <v>6</v>
      </c>
      <c r="F14" s="45">
        <v>1593000</v>
      </c>
      <c r="G14" s="47">
        <v>5</v>
      </c>
      <c r="H14" s="45">
        <v>2545000</v>
      </c>
      <c r="I14"/>
      <c r="J14"/>
      <c r="K14"/>
    </row>
    <row r="15" spans="1:11" ht="12.75">
      <c r="A15" s="37">
        <v>180</v>
      </c>
      <c r="B15" s="37">
        <v>11</v>
      </c>
      <c r="C15" s="28" t="s">
        <v>240</v>
      </c>
      <c r="D15" s="29" t="s">
        <v>551</v>
      </c>
      <c r="E15" s="47">
        <v>1</v>
      </c>
      <c r="F15" s="45">
        <v>566000</v>
      </c>
      <c r="G15" s="47">
        <v>2</v>
      </c>
      <c r="H15" s="45">
        <v>2817000</v>
      </c>
      <c r="I15"/>
      <c r="J15"/>
      <c r="K15"/>
    </row>
    <row r="16" spans="1:11" ht="12.75">
      <c r="A16" s="37">
        <v>191</v>
      </c>
      <c r="B16" s="37">
        <v>12</v>
      </c>
      <c r="C16" s="28" t="s">
        <v>304</v>
      </c>
      <c r="D16" s="29" t="s">
        <v>549</v>
      </c>
      <c r="E16" s="47">
        <v>1</v>
      </c>
      <c r="F16" s="45">
        <v>825000</v>
      </c>
      <c r="G16" s="47">
        <v>2</v>
      </c>
      <c r="H16" s="45">
        <v>1088000</v>
      </c>
      <c r="I16"/>
      <c r="J16"/>
      <c r="K16"/>
    </row>
    <row r="17" spans="1:15" ht="12.75">
      <c r="A17" s="37">
        <v>194</v>
      </c>
      <c r="B17" s="37">
        <v>13</v>
      </c>
      <c r="C17" s="28" t="s">
        <v>198</v>
      </c>
      <c r="D17" s="29" t="s">
        <v>0</v>
      </c>
      <c r="E17" s="47">
        <v>2</v>
      </c>
      <c r="F17" s="45">
        <v>533000</v>
      </c>
      <c r="G17" s="47">
        <v>2</v>
      </c>
      <c r="H17" s="45">
        <v>807000</v>
      </c>
      <c r="M17" s="34"/>
      <c r="N17" s="34"/>
      <c r="O17" s="34"/>
    </row>
    <row r="18" spans="1:11" ht="13.5" thickBot="1">
      <c r="A18" s="37">
        <v>199</v>
      </c>
      <c r="B18" s="37">
        <v>14</v>
      </c>
      <c r="C18" s="28" t="s">
        <v>211</v>
      </c>
      <c r="D18" s="29" t="s">
        <v>439</v>
      </c>
      <c r="E18" s="47">
        <v>0</v>
      </c>
      <c r="F18" s="44">
        <v>0</v>
      </c>
      <c r="G18" s="47">
        <v>2</v>
      </c>
      <c r="H18" s="45">
        <v>443000</v>
      </c>
      <c r="I18"/>
      <c r="J18"/>
      <c r="K18"/>
    </row>
    <row r="19" spans="1:10" ht="11.25">
      <c r="A19" s="37">
        <v>208</v>
      </c>
      <c r="B19" s="37">
        <v>15</v>
      </c>
      <c r="C19" s="28" t="s">
        <v>305</v>
      </c>
      <c r="D19" s="29" t="s">
        <v>26</v>
      </c>
      <c r="E19" s="47">
        <v>3</v>
      </c>
      <c r="F19" s="45">
        <v>1332000</v>
      </c>
      <c r="G19" s="47">
        <v>1</v>
      </c>
      <c r="H19" s="45">
        <v>833000</v>
      </c>
      <c r="I19" s="56" t="s">
        <v>569</v>
      </c>
      <c r="J19" s="57" t="s">
        <v>569</v>
      </c>
    </row>
    <row r="20" spans="1:11" ht="13.5" thickBot="1">
      <c r="A20" s="37">
        <v>220</v>
      </c>
      <c r="B20" s="37">
        <v>16</v>
      </c>
      <c r="C20" s="28" t="s">
        <v>232</v>
      </c>
      <c r="D20" s="29" t="s">
        <v>60</v>
      </c>
      <c r="E20" s="47">
        <v>0</v>
      </c>
      <c r="F20" s="44">
        <v>0</v>
      </c>
      <c r="G20" s="47">
        <v>1</v>
      </c>
      <c r="H20" s="45">
        <v>206000</v>
      </c>
      <c r="I20" s="18" t="s">
        <v>437</v>
      </c>
      <c r="J20" s="58" t="s">
        <v>438</v>
      </c>
      <c r="K20"/>
    </row>
    <row r="21" spans="1:11" ht="13.5" thickBot="1">
      <c r="A21" s="104" t="s">
        <v>427</v>
      </c>
      <c r="B21" s="105"/>
      <c r="C21" s="105"/>
      <c r="D21" s="105"/>
      <c r="E21" s="66">
        <f>SUM(E5:E20)</f>
        <v>398</v>
      </c>
      <c r="F21" s="67">
        <f>SUM(F5:F20)</f>
        <v>210422000</v>
      </c>
      <c r="G21" s="68">
        <f>SUM(G5:G20)</f>
        <v>308</v>
      </c>
      <c r="H21" s="69">
        <f>SUM(H5:H20)</f>
        <v>182292000</v>
      </c>
      <c r="I21" s="59">
        <f>(G21-E21)/E21</f>
        <v>-0.22613065326633167</v>
      </c>
      <c r="J21" s="59">
        <f>(H21-F21)/F21</f>
        <v>-0.13368374029331534</v>
      </c>
      <c r="K21"/>
    </row>
    <row r="22" spans="1:11" ht="13.5" thickBot="1">
      <c r="A22" s="100" t="s">
        <v>401</v>
      </c>
      <c r="B22" s="101"/>
      <c r="C22" s="101"/>
      <c r="D22" s="101"/>
      <c r="E22" s="102"/>
      <c r="F22" s="102"/>
      <c r="G22" s="102"/>
      <c r="H22" s="103"/>
      <c r="I22"/>
      <c r="J22"/>
      <c r="K22"/>
    </row>
    <row r="23" spans="1:11" ht="12.75">
      <c r="A23" s="37">
        <v>3</v>
      </c>
      <c r="B23" s="37">
        <v>1</v>
      </c>
      <c r="C23" s="28" t="s">
        <v>103</v>
      </c>
      <c r="D23" s="29" t="s">
        <v>29</v>
      </c>
      <c r="E23" s="47">
        <v>177</v>
      </c>
      <c r="F23" s="45">
        <v>164080000</v>
      </c>
      <c r="G23" s="47">
        <v>145</v>
      </c>
      <c r="H23" s="45">
        <v>116827000</v>
      </c>
      <c r="I23"/>
      <c r="J23"/>
      <c r="K23"/>
    </row>
    <row r="24" spans="1:11" ht="12.75">
      <c r="A24" s="37">
        <v>35</v>
      </c>
      <c r="B24" s="37">
        <v>2</v>
      </c>
      <c r="C24" s="28" t="s">
        <v>143</v>
      </c>
      <c r="D24" s="29" t="s">
        <v>323</v>
      </c>
      <c r="E24" s="47">
        <v>44</v>
      </c>
      <c r="F24" s="45">
        <v>43837000</v>
      </c>
      <c r="G24" s="47">
        <v>29</v>
      </c>
      <c r="H24" s="45">
        <v>35061000</v>
      </c>
      <c r="I24"/>
      <c r="J24"/>
      <c r="K24"/>
    </row>
    <row r="25" spans="1:11" ht="12.75">
      <c r="A25" s="37">
        <v>44</v>
      </c>
      <c r="B25" s="37">
        <v>3</v>
      </c>
      <c r="C25" s="28" t="s">
        <v>370</v>
      </c>
      <c r="D25" s="29" t="s">
        <v>393</v>
      </c>
      <c r="E25" s="47">
        <v>32</v>
      </c>
      <c r="F25" s="45">
        <v>7919000</v>
      </c>
      <c r="G25" s="47">
        <v>26</v>
      </c>
      <c r="H25" s="45">
        <v>8684000</v>
      </c>
      <c r="I25"/>
      <c r="J25"/>
      <c r="K25"/>
    </row>
    <row r="26" spans="1:11" ht="12.75">
      <c r="A26" s="37">
        <v>73</v>
      </c>
      <c r="B26" s="37">
        <v>4</v>
      </c>
      <c r="C26" s="28" t="s">
        <v>236</v>
      </c>
      <c r="D26" s="29" t="s">
        <v>412</v>
      </c>
      <c r="E26" s="47">
        <v>27</v>
      </c>
      <c r="F26" s="45">
        <v>4541000</v>
      </c>
      <c r="G26" s="47">
        <v>14</v>
      </c>
      <c r="H26" s="45">
        <v>3444000</v>
      </c>
      <c r="I26"/>
      <c r="J26"/>
      <c r="K26"/>
    </row>
    <row r="27" spans="1:11" ht="12.75">
      <c r="A27" s="37">
        <v>75</v>
      </c>
      <c r="B27" s="37">
        <v>5</v>
      </c>
      <c r="C27" s="28" t="s">
        <v>381</v>
      </c>
      <c r="D27" s="29" t="s">
        <v>467</v>
      </c>
      <c r="E27" s="47">
        <v>25</v>
      </c>
      <c r="F27" s="45">
        <v>16635000</v>
      </c>
      <c r="G27" s="47">
        <v>13</v>
      </c>
      <c r="H27" s="45">
        <v>11980000</v>
      </c>
      <c r="I27"/>
      <c r="J27"/>
      <c r="K27"/>
    </row>
    <row r="28" spans="1:11" ht="12.75">
      <c r="A28" s="37">
        <v>98</v>
      </c>
      <c r="B28" s="37">
        <v>6</v>
      </c>
      <c r="C28" s="28" t="s">
        <v>149</v>
      </c>
      <c r="D28" s="29" t="s">
        <v>392</v>
      </c>
      <c r="E28" s="47">
        <v>17</v>
      </c>
      <c r="F28" s="45">
        <v>5171000</v>
      </c>
      <c r="G28" s="47">
        <v>9</v>
      </c>
      <c r="H28" s="45">
        <v>3217000</v>
      </c>
      <c r="I28"/>
      <c r="J28"/>
      <c r="K28"/>
    </row>
    <row r="29" spans="1:11" ht="12.75">
      <c r="A29" s="37">
        <v>111</v>
      </c>
      <c r="B29" s="37">
        <v>7</v>
      </c>
      <c r="C29" s="28" t="s">
        <v>220</v>
      </c>
      <c r="D29" s="29" t="s">
        <v>499</v>
      </c>
      <c r="E29" s="47">
        <v>8</v>
      </c>
      <c r="F29" s="45">
        <v>1547000</v>
      </c>
      <c r="G29" s="47">
        <v>8</v>
      </c>
      <c r="H29" s="45">
        <v>2553000</v>
      </c>
      <c r="I29"/>
      <c r="J29"/>
      <c r="K29"/>
    </row>
    <row r="30" spans="1:8" ht="11.25">
      <c r="A30" s="37">
        <v>123</v>
      </c>
      <c r="B30" s="37">
        <v>8</v>
      </c>
      <c r="C30" s="28" t="s">
        <v>243</v>
      </c>
      <c r="D30" s="29" t="s">
        <v>515</v>
      </c>
      <c r="E30" s="47">
        <v>6</v>
      </c>
      <c r="F30" s="45">
        <v>3402000</v>
      </c>
      <c r="G30" s="47">
        <v>7</v>
      </c>
      <c r="H30" s="45">
        <v>1736000</v>
      </c>
    </row>
    <row r="31" spans="1:8" ht="11.25">
      <c r="A31" s="37">
        <v>126</v>
      </c>
      <c r="B31" s="37">
        <v>9</v>
      </c>
      <c r="C31" s="28" t="s">
        <v>562</v>
      </c>
      <c r="D31" s="29" t="s">
        <v>563</v>
      </c>
      <c r="E31" s="47">
        <v>0</v>
      </c>
      <c r="F31" s="44">
        <v>0</v>
      </c>
      <c r="G31" s="47">
        <v>6</v>
      </c>
      <c r="H31" s="45">
        <v>5463000</v>
      </c>
    </row>
    <row r="32" spans="1:11" ht="12.75">
      <c r="A32" s="37">
        <v>148</v>
      </c>
      <c r="B32" s="37">
        <v>10</v>
      </c>
      <c r="C32" s="28" t="s">
        <v>253</v>
      </c>
      <c r="D32" s="29" t="s">
        <v>387</v>
      </c>
      <c r="E32" s="47">
        <v>5</v>
      </c>
      <c r="F32" s="45">
        <v>3373000</v>
      </c>
      <c r="G32" s="47">
        <v>4</v>
      </c>
      <c r="H32" s="45">
        <v>5739000</v>
      </c>
      <c r="I32"/>
      <c r="J32"/>
      <c r="K32"/>
    </row>
    <row r="33" spans="1:11" ht="12.75">
      <c r="A33" s="37">
        <v>195</v>
      </c>
      <c r="B33" s="37">
        <v>11</v>
      </c>
      <c r="C33" s="28" t="s">
        <v>202</v>
      </c>
      <c r="D33" s="29" t="s">
        <v>493</v>
      </c>
      <c r="E33" s="47">
        <v>9</v>
      </c>
      <c r="F33" s="45">
        <v>5009000</v>
      </c>
      <c r="G33" s="47">
        <v>2</v>
      </c>
      <c r="H33" s="45">
        <v>724000</v>
      </c>
      <c r="I33"/>
      <c r="J33"/>
      <c r="K33"/>
    </row>
    <row r="34" spans="1:11" ht="12.75">
      <c r="A34" s="37">
        <v>200</v>
      </c>
      <c r="B34" s="37">
        <v>12</v>
      </c>
      <c r="C34" s="28" t="s">
        <v>350</v>
      </c>
      <c r="D34" s="29" t="s">
        <v>359</v>
      </c>
      <c r="E34" s="47">
        <v>1</v>
      </c>
      <c r="F34" s="45">
        <v>117000</v>
      </c>
      <c r="G34" s="47">
        <v>2</v>
      </c>
      <c r="H34" s="45">
        <v>370000</v>
      </c>
      <c r="I34"/>
      <c r="J34"/>
      <c r="K34"/>
    </row>
    <row r="35" spans="1:11" ht="12.75">
      <c r="A35" s="37">
        <v>223</v>
      </c>
      <c r="B35" s="37">
        <v>13</v>
      </c>
      <c r="C35" s="28" t="s">
        <v>271</v>
      </c>
      <c r="D35" s="29" t="s">
        <v>552</v>
      </c>
      <c r="E35" s="47">
        <v>1</v>
      </c>
      <c r="F35" s="45">
        <v>555000</v>
      </c>
      <c r="G35" s="47">
        <v>1</v>
      </c>
      <c r="H35" s="45">
        <v>152000</v>
      </c>
      <c r="I35"/>
      <c r="J35"/>
      <c r="K35"/>
    </row>
    <row r="36" spans="1:11" ht="12.75">
      <c r="A36" s="44">
        <v>0</v>
      </c>
      <c r="B36" s="44">
        <v>0</v>
      </c>
      <c r="C36" s="28" t="s">
        <v>281</v>
      </c>
      <c r="D36" s="29" t="s">
        <v>68</v>
      </c>
      <c r="E36" s="47">
        <v>2</v>
      </c>
      <c r="F36" s="45">
        <v>552000</v>
      </c>
      <c r="G36" s="47">
        <v>0</v>
      </c>
      <c r="H36" s="44">
        <v>0</v>
      </c>
      <c r="I36"/>
      <c r="J36"/>
      <c r="K36"/>
    </row>
    <row r="37" spans="1:11" ht="13.5" thickBot="1">
      <c r="A37" s="44">
        <v>0</v>
      </c>
      <c r="B37" s="44">
        <v>0</v>
      </c>
      <c r="C37" s="28" t="s">
        <v>285</v>
      </c>
      <c r="D37" s="29" t="s">
        <v>77</v>
      </c>
      <c r="E37" s="47">
        <v>0</v>
      </c>
      <c r="F37" s="44">
        <v>0</v>
      </c>
      <c r="G37" s="47">
        <v>0</v>
      </c>
      <c r="H37" s="44">
        <v>0</v>
      </c>
      <c r="I37"/>
      <c r="J37"/>
      <c r="K37"/>
    </row>
    <row r="38" spans="1:11" ht="12.75">
      <c r="A38" s="44">
        <v>0</v>
      </c>
      <c r="B38" s="44">
        <v>0</v>
      </c>
      <c r="C38" s="28" t="s">
        <v>317</v>
      </c>
      <c r="D38" s="29" t="s">
        <v>40</v>
      </c>
      <c r="E38" s="47">
        <v>0</v>
      </c>
      <c r="F38" s="44">
        <v>0</v>
      </c>
      <c r="G38" s="47">
        <v>0</v>
      </c>
      <c r="H38" s="44">
        <v>0</v>
      </c>
      <c r="I38" s="56" t="s">
        <v>569</v>
      </c>
      <c r="J38" s="57" t="s">
        <v>569</v>
      </c>
      <c r="K38"/>
    </row>
    <row r="39" spans="1:10" ht="12" thickBot="1">
      <c r="A39" s="44">
        <v>0</v>
      </c>
      <c r="B39" s="44">
        <v>0</v>
      </c>
      <c r="C39" s="28" t="s">
        <v>379</v>
      </c>
      <c r="D39" s="29" t="s">
        <v>380</v>
      </c>
      <c r="E39" s="47">
        <v>4</v>
      </c>
      <c r="F39" s="45">
        <v>6395000</v>
      </c>
      <c r="G39" s="47">
        <v>0</v>
      </c>
      <c r="H39" s="44">
        <v>0</v>
      </c>
      <c r="I39" s="18" t="s">
        <v>437</v>
      </c>
      <c r="J39" s="58" t="s">
        <v>438</v>
      </c>
    </row>
    <row r="40" spans="1:10" ht="12" thickBot="1">
      <c r="A40" s="104" t="s">
        <v>428</v>
      </c>
      <c r="B40" s="105"/>
      <c r="C40" s="105"/>
      <c r="D40" s="105"/>
      <c r="E40" s="70">
        <f>SUM(E23:E39)</f>
        <v>358</v>
      </c>
      <c r="F40" s="71">
        <f>SUM(F23:F39)</f>
        <v>263133000</v>
      </c>
      <c r="G40" s="72">
        <f>SUM(G23:G39)</f>
        <v>266</v>
      </c>
      <c r="H40" s="73">
        <f>SUM(H23:H39)</f>
        <v>195950000</v>
      </c>
      <c r="I40" s="59">
        <f>(G40-E40)/E40</f>
        <v>-0.2569832402234637</v>
      </c>
      <c r="J40" s="59">
        <f>(H40-F40)/F40</f>
        <v>-0.25531955322973554</v>
      </c>
    </row>
    <row r="41" spans="1:8" ht="12" thickBot="1">
      <c r="A41" s="100" t="s">
        <v>402</v>
      </c>
      <c r="B41" s="101"/>
      <c r="C41" s="101"/>
      <c r="D41" s="101"/>
      <c r="E41" s="102"/>
      <c r="F41" s="102"/>
      <c r="G41" s="102"/>
      <c r="H41" s="103"/>
    </row>
    <row r="42" spans="1:11" ht="12.75">
      <c r="A42" s="37">
        <v>15</v>
      </c>
      <c r="B42" s="37">
        <v>1</v>
      </c>
      <c r="C42" s="28" t="s">
        <v>105</v>
      </c>
      <c r="D42" s="29" t="s">
        <v>374</v>
      </c>
      <c r="E42" s="47">
        <v>83</v>
      </c>
      <c r="F42" s="45">
        <v>64159000</v>
      </c>
      <c r="G42" s="47">
        <v>69</v>
      </c>
      <c r="H42" s="45">
        <v>47405000</v>
      </c>
      <c r="I42"/>
      <c r="J42"/>
      <c r="K42"/>
    </row>
    <row r="43" spans="1:11" ht="12.75">
      <c r="A43" s="37">
        <v>48</v>
      </c>
      <c r="B43" s="37">
        <v>2</v>
      </c>
      <c r="C43" s="28" t="s">
        <v>145</v>
      </c>
      <c r="D43" s="29" t="s">
        <v>324</v>
      </c>
      <c r="E43" s="47">
        <v>26</v>
      </c>
      <c r="F43" s="45">
        <v>11444000</v>
      </c>
      <c r="G43" s="47">
        <v>25</v>
      </c>
      <c r="H43" s="45">
        <v>7781000</v>
      </c>
      <c r="I43"/>
      <c r="J43"/>
      <c r="K43"/>
    </row>
    <row r="44" spans="1:11" ht="12.75">
      <c r="A44" s="37">
        <v>63</v>
      </c>
      <c r="B44" s="37">
        <v>3</v>
      </c>
      <c r="C44" s="28" t="s">
        <v>414</v>
      </c>
      <c r="D44" s="29" t="s">
        <v>491</v>
      </c>
      <c r="E44" s="47">
        <v>9</v>
      </c>
      <c r="F44" s="45">
        <v>5746000</v>
      </c>
      <c r="G44" s="47">
        <v>17</v>
      </c>
      <c r="H44" s="45">
        <v>17552000</v>
      </c>
      <c r="I44"/>
      <c r="J44"/>
      <c r="K44"/>
    </row>
    <row r="45" spans="1:11" ht="12.75">
      <c r="A45" s="37">
        <v>95</v>
      </c>
      <c r="B45" s="37">
        <v>4</v>
      </c>
      <c r="C45" s="28" t="s">
        <v>210</v>
      </c>
      <c r="D45" s="29" t="s">
        <v>488</v>
      </c>
      <c r="E45" s="47">
        <v>9</v>
      </c>
      <c r="F45" s="45">
        <v>9850000</v>
      </c>
      <c r="G45" s="47">
        <v>9</v>
      </c>
      <c r="H45" s="45">
        <v>6544000</v>
      </c>
      <c r="I45"/>
      <c r="J45"/>
      <c r="K45"/>
    </row>
    <row r="46" spans="1:11" ht="12.75">
      <c r="A46" s="37">
        <v>101</v>
      </c>
      <c r="B46" s="37">
        <v>5</v>
      </c>
      <c r="C46" s="28" t="s">
        <v>183</v>
      </c>
      <c r="D46" s="29" t="s">
        <v>481</v>
      </c>
      <c r="E46" s="47">
        <v>12</v>
      </c>
      <c r="F46" s="45">
        <v>9424000</v>
      </c>
      <c r="G46" s="47">
        <v>8</v>
      </c>
      <c r="H46" s="45">
        <v>10139000</v>
      </c>
      <c r="I46"/>
      <c r="J46"/>
      <c r="K46"/>
    </row>
    <row r="47" spans="1:11" ht="12.75">
      <c r="A47" s="37">
        <v>117</v>
      </c>
      <c r="B47" s="37">
        <v>6</v>
      </c>
      <c r="C47" s="28" t="s">
        <v>200</v>
      </c>
      <c r="D47" s="29" t="s">
        <v>18</v>
      </c>
      <c r="E47" s="47">
        <v>6</v>
      </c>
      <c r="F47" s="45">
        <v>1804000</v>
      </c>
      <c r="G47" s="47">
        <v>7</v>
      </c>
      <c r="H47" s="45">
        <v>3203000</v>
      </c>
      <c r="I47"/>
      <c r="J47"/>
      <c r="K47"/>
    </row>
    <row r="48" spans="1:8" ht="11.25">
      <c r="A48" s="37">
        <v>131</v>
      </c>
      <c r="B48" s="37">
        <v>7</v>
      </c>
      <c r="C48" s="28" t="s">
        <v>175</v>
      </c>
      <c r="D48" s="29" t="s">
        <v>63</v>
      </c>
      <c r="E48" s="47">
        <v>10</v>
      </c>
      <c r="F48" s="45">
        <v>5039000</v>
      </c>
      <c r="G48" s="47">
        <v>5</v>
      </c>
      <c r="H48" s="45">
        <v>4671000</v>
      </c>
    </row>
    <row r="49" spans="1:8" ht="11.25">
      <c r="A49" s="37">
        <v>140</v>
      </c>
      <c r="B49" s="37">
        <v>8</v>
      </c>
      <c r="C49" s="28" t="s">
        <v>423</v>
      </c>
      <c r="D49" s="29" t="s">
        <v>486</v>
      </c>
      <c r="E49" s="47">
        <v>11</v>
      </c>
      <c r="F49" s="45">
        <v>4276000</v>
      </c>
      <c r="G49" s="47">
        <v>5</v>
      </c>
      <c r="H49" s="45">
        <v>2812000</v>
      </c>
    </row>
    <row r="50" spans="1:11" ht="12.75">
      <c r="A50" s="37">
        <v>149</v>
      </c>
      <c r="B50" s="37">
        <v>9</v>
      </c>
      <c r="C50" s="28" t="s">
        <v>187</v>
      </c>
      <c r="D50" s="29" t="s">
        <v>494</v>
      </c>
      <c r="E50" s="47">
        <v>8</v>
      </c>
      <c r="F50" s="45">
        <v>10196000</v>
      </c>
      <c r="G50" s="47">
        <v>4</v>
      </c>
      <c r="H50" s="45">
        <v>3349000</v>
      </c>
      <c r="I50"/>
      <c r="J50"/>
      <c r="K50"/>
    </row>
    <row r="51" spans="1:11" ht="12.75">
      <c r="A51" s="37">
        <v>150</v>
      </c>
      <c r="B51" s="37">
        <v>10</v>
      </c>
      <c r="C51" s="28" t="s">
        <v>352</v>
      </c>
      <c r="D51" s="29" t="s">
        <v>524</v>
      </c>
      <c r="E51" s="47">
        <v>4</v>
      </c>
      <c r="F51" s="45">
        <v>4211000</v>
      </c>
      <c r="G51" s="47">
        <v>4</v>
      </c>
      <c r="H51" s="45">
        <v>3001000</v>
      </c>
      <c r="I51"/>
      <c r="J51"/>
      <c r="K51"/>
    </row>
    <row r="52" spans="1:11" ht="12.75">
      <c r="A52" s="37">
        <v>151</v>
      </c>
      <c r="B52" s="37">
        <v>11</v>
      </c>
      <c r="C52" s="28" t="s">
        <v>188</v>
      </c>
      <c r="D52" s="29" t="s">
        <v>484</v>
      </c>
      <c r="E52" s="47">
        <v>11</v>
      </c>
      <c r="F52" s="45">
        <v>18019000</v>
      </c>
      <c r="G52" s="47">
        <v>4</v>
      </c>
      <c r="H52" s="45">
        <v>2937000</v>
      </c>
      <c r="I52"/>
      <c r="J52"/>
      <c r="K52"/>
    </row>
    <row r="53" spans="1:11" ht="12.75">
      <c r="A53" s="37">
        <v>162</v>
      </c>
      <c r="B53" s="37">
        <v>12</v>
      </c>
      <c r="C53" s="28" t="s">
        <v>131</v>
      </c>
      <c r="D53" s="29" t="s">
        <v>532</v>
      </c>
      <c r="E53" s="47">
        <v>3</v>
      </c>
      <c r="F53" s="45">
        <v>1287000</v>
      </c>
      <c r="G53" s="47">
        <v>3</v>
      </c>
      <c r="H53" s="45">
        <v>3460000</v>
      </c>
      <c r="I53"/>
      <c r="J53"/>
      <c r="K53"/>
    </row>
    <row r="54" spans="1:15" ht="12.75">
      <c r="A54" s="37">
        <v>171</v>
      </c>
      <c r="B54" s="37">
        <v>13</v>
      </c>
      <c r="C54" s="28" t="s">
        <v>560</v>
      </c>
      <c r="D54" s="29" t="s">
        <v>561</v>
      </c>
      <c r="E54" s="47">
        <v>0</v>
      </c>
      <c r="F54" s="44">
        <v>0</v>
      </c>
      <c r="G54" s="47">
        <v>3</v>
      </c>
      <c r="H54" s="45">
        <v>1276000</v>
      </c>
      <c r="M54"/>
      <c r="N54"/>
      <c r="O54"/>
    </row>
    <row r="55" spans="1:8" ht="11.25">
      <c r="A55" s="37">
        <v>177</v>
      </c>
      <c r="B55" s="37">
        <v>14</v>
      </c>
      <c r="C55" s="28" t="s">
        <v>310</v>
      </c>
      <c r="D55" s="29" t="s">
        <v>27</v>
      </c>
      <c r="E55" s="47">
        <v>2</v>
      </c>
      <c r="F55" s="45">
        <v>1607000</v>
      </c>
      <c r="G55" s="47">
        <v>2</v>
      </c>
      <c r="H55" s="45">
        <v>3506000</v>
      </c>
    </row>
    <row r="56" spans="1:11" ht="12.75">
      <c r="A56" s="37">
        <v>183</v>
      </c>
      <c r="B56" s="37">
        <v>15</v>
      </c>
      <c r="C56" s="28" t="s">
        <v>309</v>
      </c>
      <c r="D56" s="29" t="s">
        <v>11</v>
      </c>
      <c r="E56" s="47">
        <v>0</v>
      </c>
      <c r="F56" s="44">
        <v>0</v>
      </c>
      <c r="G56" s="47">
        <v>2</v>
      </c>
      <c r="H56" s="45">
        <v>1942000</v>
      </c>
      <c r="I56"/>
      <c r="J56"/>
      <c r="K56"/>
    </row>
    <row r="57" spans="1:11" ht="12.75">
      <c r="A57" s="37">
        <v>192</v>
      </c>
      <c r="B57" s="37">
        <v>16</v>
      </c>
      <c r="C57" s="28" t="s">
        <v>351</v>
      </c>
      <c r="D57" s="29" t="s">
        <v>507</v>
      </c>
      <c r="E57" s="47">
        <v>7</v>
      </c>
      <c r="F57" s="45">
        <v>3059000</v>
      </c>
      <c r="G57" s="47">
        <v>2</v>
      </c>
      <c r="H57" s="45">
        <v>853000</v>
      </c>
      <c r="I57"/>
      <c r="J57"/>
      <c r="K57"/>
    </row>
    <row r="58" spans="1:11" ht="12.75">
      <c r="A58" s="37">
        <v>210</v>
      </c>
      <c r="B58" s="37">
        <v>17</v>
      </c>
      <c r="C58" s="28" t="s">
        <v>213</v>
      </c>
      <c r="D58" s="29" t="s">
        <v>548</v>
      </c>
      <c r="E58" s="47">
        <v>1</v>
      </c>
      <c r="F58" s="45">
        <v>1101000</v>
      </c>
      <c r="G58" s="47">
        <v>1</v>
      </c>
      <c r="H58" s="45">
        <v>773000</v>
      </c>
      <c r="I58"/>
      <c r="J58"/>
      <c r="K58"/>
    </row>
    <row r="59" spans="1:11" ht="12.75">
      <c r="A59" s="37">
        <v>219</v>
      </c>
      <c r="B59" s="37">
        <v>18</v>
      </c>
      <c r="C59" s="28" t="s">
        <v>280</v>
      </c>
      <c r="D59" s="29" t="s">
        <v>519</v>
      </c>
      <c r="E59" s="47">
        <v>5</v>
      </c>
      <c r="F59" s="45">
        <v>4821000</v>
      </c>
      <c r="G59" s="47">
        <v>1</v>
      </c>
      <c r="H59" s="45">
        <v>254000</v>
      </c>
      <c r="I59"/>
      <c r="J59"/>
      <c r="K59"/>
    </row>
    <row r="60" spans="1:11" ht="12.75">
      <c r="A60" s="44">
        <v>0</v>
      </c>
      <c r="B60" s="44">
        <v>0</v>
      </c>
      <c r="C60" s="28" t="s">
        <v>308</v>
      </c>
      <c r="D60" s="38" t="s">
        <v>545</v>
      </c>
      <c r="E60" s="47">
        <v>1</v>
      </c>
      <c r="F60" s="45">
        <v>4872000</v>
      </c>
      <c r="G60" s="47">
        <v>0</v>
      </c>
      <c r="H60" s="44">
        <v>0</v>
      </c>
      <c r="I60"/>
      <c r="J60"/>
      <c r="K60"/>
    </row>
    <row r="61" spans="1:11" ht="12.75">
      <c r="A61" s="44">
        <v>0</v>
      </c>
      <c r="B61" s="44">
        <v>0</v>
      </c>
      <c r="C61" s="28" t="s">
        <v>273</v>
      </c>
      <c r="D61" s="29" t="s">
        <v>57</v>
      </c>
      <c r="E61" s="47">
        <v>0</v>
      </c>
      <c r="F61" s="44">
        <v>0</v>
      </c>
      <c r="G61" s="47">
        <v>0</v>
      </c>
      <c r="H61" s="44">
        <v>0</v>
      </c>
      <c r="I61"/>
      <c r="J61"/>
      <c r="K61"/>
    </row>
    <row r="62" spans="1:11" ht="13.5" thickBot="1">
      <c r="A62" s="44">
        <v>0</v>
      </c>
      <c r="B62" s="44">
        <v>0</v>
      </c>
      <c r="C62" s="28" t="s">
        <v>299</v>
      </c>
      <c r="D62" s="29" t="s">
        <v>39</v>
      </c>
      <c r="E62" s="47">
        <v>0</v>
      </c>
      <c r="F62" s="44">
        <v>0</v>
      </c>
      <c r="G62" s="47">
        <v>0</v>
      </c>
      <c r="H62" s="44">
        <v>0</v>
      </c>
      <c r="I62"/>
      <c r="J62"/>
      <c r="K62"/>
    </row>
    <row r="63" spans="1:11" ht="12.75">
      <c r="A63" s="44">
        <v>0</v>
      </c>
      <c r="B63" s="44">
        <v>0</v>
      </c>
      <c r="C63" s="28" t="s">
        <v>297</v>
      </c>
      <c r="D63" s="29" t="s">
        <v>38</v>
      </c>
      <c r="E63" s="47">
        <v>0</v>
      </c>
      <c r="F63" s="44">
        <v>0</v>
      </c>
      <c r="G63" s="47">
        <v>0</v>
      </c>
      <c r="H63" s="44">
        <v>0</v>
      </c>
      <c r="I63" s="56" t="s">
        <v>569</v>
      </c>
      <c r="J63" s="57" t="s">
        <v>569</v>
      </c>
      <c r="K63"/>
    </row>
    <row r="64" spans="1:11" ht="13.5" thickBot="1">
      <c r="A64" s="44">
        <v>0</v>
      </c>
      <c r="B64" s="44">
        <v>0</v>
      </c>
      <c r="C64" s="28" t="s">
        <v>383</v>
      </c>
      <c r="D64" s="29" t="s">
        <v>559</v>
      </c>
      <c r="E64" s="47">
        <v>1</v>
      </c>
      <c r="F64" s="45">
        <v>134000</v>
      </c>
      <c r="G64" s="47">
        <v>0</v>
      </c>
      <c r="H64" s="44">
        <v>0</v>
      </c>
      <c r="I64" s="18" t="s">
        <v>437</v>
      </c>
      <c r="J64" s="58" t="s">
        <v>438</v>
      </c>
      <c r="K64"/>
    </row>
    <row r="65" spans="1:11" ht="13.5" thickBot="1">
      <c r="A65" s="100" t="s">
        <v>431</v>
      </c>
      <c r="B65" s="101"/>
      <c r="C65" s="101"/>
      <c r="D65" s="106"/>
      <c r="E65" s="70">
        <f>SUM(E42:E64)</f>
        <v>209</v>
      </c>
      <c r="F65" s="71">
        <f>SUM(F42:F64)</f>
        <v>161049000</v>
      </c>
      <c r="G65" s="72">
        <f>SUM(G42:G64)</f>
        <v>171</v>
      </c>
      <c r="H65" s="73">
        <f>SUM(H42:H64)</f>
        <v>121458000</v>
      </c>
      <c r="I65" s="59">
        <f>(G65-E65)/E65</f>
        <v>-0.18181818181818182</v>
      </c>
      <c r="J65" s="59">
        <f>(H65-F65)/F65</f>
        <v>-0.24583201385913603</v>
      </c>
      <c r="K65"/>
    </row>
    <row r="66" spans="1:11" ht="13.5" thickBot="1">
      <c r="A66" s="100" t="s">
        <v>429</v>
      </c>
      <c r="B66" s="101"/>
      <c r="C66" s="101"/>
      <c r="D66" s="101"/>
      <c r="E66" s="101"/>
      <c r="F66" s="101"/>
      <c r="G66" s="101"/>
      <c r="H66" s="106"/>
      <c r="I66"/>
      <c r="J66"/>
      <c r="K66"/>
    </row>
    <row r="67" spans="1:11" ht="12.75">
      <c r="A67" s="37">
        <v>2</v>
      </c>
      <c r="B67" s="37">
        <v>1</v>
      </c>
      <c r="C67" s="28" t="s">
        <v>95</v>
      </c>
      <c r="D67" s="29" t="s">
        <v>345</v>
      </c>
      <c r="E67" s="47">
        <v>291</v>
      </c>
      <c r="F67" s="45">
        <v>139600000</v>
      </c>
      <c r="G67" s="47">
        <v>200</v>
      </c>
      <c r="H67" s="45">
        <v>106932000</v>
      </c>
      <c r="I67"/>
      <c r="J67"/>
      <c r="K67"/>
    </row>
    <row r="68" spans="1:11" ht="12.75">
      <c r="A68" s="37">
        <v>5</v>
      </c>
      <c r="B68" s="37">
        <v>2</v>
      </c>
      <c r="C68" s="28" t="s">
        <v>97</v>
      </c>
      <c r="D68" s="29" t="s">
        <v>346</v>
      </c>
      <c r="E68" s="47">
        <v>156</v>
      </c>
      <c r="F68" s="45">
        <v>102562000</v>
      </c>
      <c r="G68" s="47">
        <v>129</v>
      </c>
      <c r="H68" s="45">
        <v>105649000</v>
      </c>
      <c r="I68"/>
      <c r="J68"/>
      <c r="K68"/>
    </row>
    <row r="69" spans="1:11" ht="12.75">
      <c r="A69" s="37">
        <v>30</v>
      </c>
      <c r="B69" s="37">
        <v>3</v>
      </c>
      <c r="C69" s="28" t="s">
        <v>166</v>
      </c>
      <c r="D69" s="29" t="s">
        <v>326</v>
      </c>
      <c r="E69" s="47">
        <v>40</v>
      </c>
      <c r="F69" s="45">
        <v>21634000</v>
      </c>
      <c r="G69" s="47">
        <v>32</v>
      </c>
      <c r="H69" s="45">
        <v>16188000</v>
      </c>
      <c r="I69"/>
      <c r="J69"/>
      <c r="K69"/>
    </row>
    <row r="70" spans="1:11" ht="12.75">
      <c r="A70" s="37">
        <v>52</v>
      </c>
      <c r="B70" s="37">
        <v>4</v>
      </c>
      <c r="C70" s="28" t="s">
        <v>142</v>
      </c>
      <c r="D70" s="29" t="s">
        <v>337</v>
      </c>
      <c r="E70" s="47">
        <v>26</v>
      </c>
      <c r="F70" s="45">
        <v>15542000</v>
      </c>
      <c r="G70" s="47">
        <v>21</v>
      </c>
      <c r="H70" s="45">
        <v>25624000</v>
      </c>
      <c r="I70"/>
      <c r="J70"/>
      <c r="K70"/>
    </row>
    <row r="71" spans="1:12" ht="12.75">
      <c r="A71" s="37">
        <v>56</v>
      </c>
      <c r="B71" s="37">
        <v>5</v>
      </c>
      <c r="C71" s="28" t="s">
        <v>158</v>
      </c>
      <c r="D71" s="38" t="s">
        <v>159</v>
      </c>
      <c r="E71" s="47">
        <v>22</v>
      </c>
      <c r="F71" s="45">
        <v>11467000</v>
      </c>
      <c r="G71" s="47">
        <v>20</v>
      </c>
      <c r="H71" s="45">
        <v>10050000</v>
      </c>
      <c r="I71" s="35"/>
      <c r="J71" s="34"/>
      <c r="K71"/>
      <c r="L71"/>
    </row>
    <row r="72" spans="1:8" ht="11.25">
      <c r="A72" s="37">
        <v>60</v>
      </c>
      <c r="B72" s="37">
        <v>6</v>
      </c>
      <c r="C72" s="28" t="s">
        <v>130</v>
      </c>
      <c r="D72" s="29" t="s">
        <v>366</v>
      </c>
      <c r="E72" s="47">
        <v>23</v>
      </c>
      <c r="F72" s="45">
        <v>12590000</v>
      </c>
      <c r="G72" s="47">
        <v>19</v>
      </c>
      <c r="H72" s="45">
        <v>6682000</v>
      </c>
    </row>
    <row r="73" spans="1:11" ht="12.75">
      <c r="A73" s="37">
        <v>61</v>
      </c>
      <c r="B73" s="37">
        <v>7</v>
      </c>
      <c r="C73" s="28" t="s">
        <v>315</v>
      </c>
      <c r="D73" s="29" t="s">
        <v>12</v>
      </c>
      <c r="E73" s="47">
        <v>27</v>
      </c>
      <c r="F73" s="45">
        <v>30186000</v>
      </c>
      <c r="G73" s="47">
        <v>18</v>
      </c>
      <c r="H73" s="45">
        <v>21825000</v>
      </c>
      <c r="I73"/>
      <c r="J73"/>
      <c r="K73"/>
    </row>
    <row r="74" spans="1:11" ht="12.75">
      <c r="A74" s="37">
        <v>65</v>
      </c>
      <c r="B74" s="37">
        <v>8</v>
      </c>
      <c r="C74" s="28" t="s">
        <v>161</v>
      </c>
      <c r="D74" s="29" t="s">
        <v>466</v>
      </c>
      <c r="E74" s="47">
        <v>30</v>
      </c>
      <c r="F74" s="45">
        <v>22457000</v>
      </c>
      <c r="G74" s="47">
        <v>16</v>
      </c>
      <c r="H74" s="45">
        <v>13615000</v>
      </c>
      <c r="I74"/>
      <c r="J74"/>
      <c r="K74"/>
    </row>
    <row r="75" spans="1:8" ht="11.25">
      <c r="A75" s="37">
        <v>68</v>
      </c>
      <c r="B75" s="37">
        <v>9</v>
      </c>
      <c r="C75" s="28" t="s">
        <v>184</v>
      </c>
      <c r="D75" s="29" t="s">
        <v>64</v>
      </c>
      <c r="E75" s="47">
        <v>18</v>
      </c>
      <c r="F75" s="45">
        <v>11509000</v>
      </c>
      <c r="G75" s="47">
        <v>16</v>
      </c>
      <c r="H75" s="45">
        <v>12033000</v>
      </c>
    </row>
    <row r="76" spans="1:11" ht="12.75">
      <c r="A76" s="37">
        <v>85</v>
      </c>
      <c r="B76" s="37">
        <v>10</v>
      </c>
      <c r="C76" s="28" t="s">
        <v>164</v>
      </c>
      <c r="D76" s="29" t="s">
        <v>67</v>
      </c>
      <c r="E76" s="47">
        <v>19</v>
      </c>
      <c r="F76" s="45">
        <v>6513000</v>
      </c>
      <c r="G76" s="47">
        <v>12</v>
      </c>
      <c r="H76" s="45">
        <v>7189000</v>
      </c>
      <c r="I76"/>
      <c r="J76"/>
      <c r="K76"/>
    </row>
    <row r="77" spans="1:11" ht="12.75">
      <c r="A77" s="37">
        <v>91</v>
      </c>
      <c r="B77" s="37">
        <v>11</v>
      </c>
      <c r="C77" s="28" t="s">
        <v>201</v>
      </c>
      <c r="D77" s="29" t="s">
        <v>416</v>
      </c>
      <c r="E77" s="47">
        <v>9</v>
      </c>
      <c r="F77" s="45">
        <v>8698000</v>
      </c>
      <c r="G77" s="47">
        <v>9</v>
      </c>
      <c r="H77" s="45">
        <v>10777000</v>
      </c>
      <c r="I77"/>
      <c r="J77"/>
      <c r="K77"/>
    </row>
    <row r="78" spans="1:11" ht="12.75">
      <c r="A78" s="37">
        <v>93</v>
      </c>
      <c r="B78" s="37">
        <v>12</v>
      </c>
      <c r="C78" s="28" t="s">
        <v>171</v>
      </c>
      <c r="D78" s="29" t="s">
        <v>502</v>
      </c>
      <c r="E78" s="47">
        <v>7</v>
      </c>
      <c r="F78" s="45">
        <v>5645000</v>
      </c>
      <c r="G78" s="47">
        <v>9</v>
      </c>
      <c r="H78" s="45">
        <v>9517000</v>
      </c>
      <c r="I78"/>
      <c r="J78"/>
      <c r="K78"/>
    </row>
    <row r="79" spans="1:11" ht="12.75">
      <c r="A79" s="37">
        <v>113</v>
      </c>
      <c r="B79" s="37">
        <v>13</v>
      </c>
      <c r="C79" s="28" t="s">
        <v>140</v>
      </c>
      <c r="D79" s="29" t="s">
        <v>47</v>
      </c>
      <c r="E79" s="47">
        <v>15</v>
      </c>
      <c r="F79" s="45">
        <v>7314000</v>
      </c>
      <c r="G79" s="47">
        <v>7</v>
      </c>
      <c r="H79" s="45">
        <v>4290000</v>
      </c>
      <c r="I79"/>
      <c r="J79"/>
      <c r="K79"/>
    </row>
    <row r="80" spans="1:11" ht="12.75">
      <c r="A80" s="37">
        <v>114</v>
      </c>
      <c r="B80" s="37">
        <v>14</v>
      </c>
      <c r="C80" s="28" t="s">
        <v>314</v>
      </c>
      <c r="D80" s="29" t="s">
        <v>508</v>
      </c>
      <c r="E80" s="47">
        <v>7</v>
      </c>
      <c r="F80" s="45">
        <v>3021000</v>
      </c>
      <c r="G80" s="47">
        <v>7</v>
      </c>
      <c r="H80" s="45">
        <v>4067000</v>
      </c>
      <c r="I80"/>
      <c r="J80"/>
      <c r="K80"/>
    </row>
    <row r="81" spans="1:11" ht="12.75">
      <c r="A81" s="37">
        <v>115</v>
      </c>
      <c r="B81" s="37">
        <v>15</v>
      </c>
      <c r="C81" s="28" t="s">
        <v>155</v>
      </c>
      <c r="D81" s="29" t="s">
        <v>395</v>
      </c>
      <c r="E81" s="47">
        <v>13</v>
      </c>
      <c r="F81" s="45">
        <v>6739000</v>
      </c>
      <c r="G81" s="47">
        <v>7</v>
      </c>
      <c r="H81" s="45">
        <v>3971000</v>
      </c>
      <c r="I81"/>
      <c r="J81"/>
      <c r="K81"/>
    </row>
    <row r="82" spans="1:11" ht="12.75">
      <c r="A82" s="37">
        <v>125</v>
      </c>
      <c r="B82" s="37">
        <v>16</v>
      </c>
      <c r="C82" s="28" t="s">
        <v>163</v>
      </c>
      <c r="D82" s="29" t="s">
        <v>35</v>
      </c>
      <c r="E82" s="47">
        <v>6</v>
      </c>
      <c r="F82" s="45">
        <v>4873000</v>
      </c>
      <c r="G82" s="47">
        <v>6</v>
      </c>
      <c r="H82" s="45">
        <v>5850000</v>
      </c>
      <c r="I82"/>
      <c r="J82"/>
      <c r="K82"/>
    </row>
    <row r="83" spans="1:11" ht="12.75">
      <c r="A83" s="37">
        <v>127</v>
      </c>
      <c r="B83" s="37">
        <v>17</v>
      </c>
      <c r="C83" s="28" t="s">
        <v>247</v>
      </c>
      <c r="D83" s="29" t="s">
        <v>76</v>
      </c>
      <c r="E83" s="47">
        <v>4</v>
      </c>
      <c r="F83" s="45">
        <v>982000</v>
      </c>
      <c r="G83" s="47">
        <v>6</v>
      </c>
      <c r="H83" s="45">
        <v>4745000</v>
      </c>
      <c r="I83"/>
      <c r="J83"/>
      <c r="K83"/>
    </row>
    <row r="84" spans="1:11" ht="12.75">
      <c r="A84" s="37">
        <v>129</v>
      </c>
      <c r="B84" s="37">
        <v>18</v>
      </c>
      <c r="C84" s="28" t="s">
        <v>245</v>
      </c>
      <c r="D84" s="29" t="s">
        <v>497</v>
      </c>
      <c r="E84" s="47">
        <v>8</v>
      </c>
      <c r="F84" s="45">
        <v>6170000</v>
      </c>
      <c r="G84" s="47">
        <v>6</v>
      </c>
      <c r="H84" s="45">
        <v>3582000</v>
      </c>
      <c r="I84"/>
      <c r="J84"/>
      <c r="K84"/>
    </row>
    <row r="85" spans="1:11" ht="12.75">
      <c r="A85" s="37">
        <v>130</v>
      </c>
      <c r="B85" s="37">
        <v>19</v>
      </c>
      <c r="C85" s="28" t="s">
        <v>238</v>
      </c>
      <c r="D85" s="29" t="s">
        <v>520</v>
      </c>
      <c r="E85" s="47">
        <v>5</v>
      </c>
      <c r="F85" s="45">
        <v>4400000</v>
      </c>
      <c r="G85" s="47">
        <v>5</v>
      </c>
      <c r="H85" s="45">
        <v>6580000</v>
      </c>
      <c r="I85"/>
      <c r="J85"/>
      <c r="K85"/>
    </row>
    <row r="86" spans="1:8" ht="11.25">
      <c r="A86" s="37">
        <v>135</v>
      </c>
      <c r="B86" s="37">
        <v>20</v>
      </c>
      <c r="C86" s="28" t="s">
        <v>234</v>
      </c>
      <c r="D86" s="29" t="s">
        <v>521</v>
      </c>
      <c r="E86" s="47">
        <v>5</v>
      </c>
      <c r="F86" s="45">
        <v>4102000</v>
      </c>
      <c r="G86" s="47">
        <v>5</v>
      </c>
      <c r="H86" s="45">
        <v>3878000</v>
      </c>
    </row>
    <row r="87" spans="1:11" ht="12.75">
      <c r="A87" s="37">
        <v>138</v>
      </c>
      <c r="B87" s="37">
        <v>21</v>
      </c>
      <c r="C87" s="28" t="s">
        <v>224</v>
      </c>
      <c r="D87" s="29" t="s">
        <v>526</v>
      </c>
      <c r="E87" s="47">
        <v>4</v>
      </c>
      <c r="F87" s="45">
        <v>1725000</v>
      </c>
      <c r="G87" s="47">
        <v>5</v>
      </c>
      <c r="H87" s="45">
        <v>3238000</v>
      </c>
      <c r="I87"/>
      <c r="J87"/>
      <c r="K87"/>
    </row>
    <row r="88" spans="1:11" ht="12.75">
      <c r="A88" s="37">
        <v>139</v>
      </c>
      <c r="B88" s="37">
        <v>22</v>
      </c>
      <c r="C88" s="28" t="s">
        <v>354</v>
      </c>
      <c r="D88" s="29" t="s">
        <v>495</v>
      </c>
      <c r="E88" s="47">
        <v>8</v>
      </c>
      <c r="F88" s="45">
        <v>8385000</v>
      </c>
      <c r="G88" s="47">
        <v>5</v>
      </c>
      <c r="H88" s="45">
        <v>3199000</v>
      </c>
      <c r="I88"/>
      <c r="J88"/>
      <c r="K88"/>
    </row>
    <row r="89" spans="1:11" ht="12.75">
      <c r="A89" s="37">
        <v>142</v>
      </c>
      <c r="B89" s="37">
        <v>23</v>
      </c>
      <c r="C89" s="28" t="s">
        <v>133</v>
      </c>
      <c r="D89" s="29" t="s">
        <v>32</v>
      </c>
      <c r="E89" s="47">
        <v>11</v>
      </c>
      <c r="F89" s="45">
        <v>6233000</v>
      </c>
      <c r="G89" s="47">
        <v>5</v>
      </c>
      <c r="H89" s="45">
        <v>2706000</v>
      </c>
      <c r="I89"/>
      <c r="J89"/>
      <c r="K89"/>
    </row>
    <row r="90" spans="1:11" ht="12.75">
      <c r="A90" s="37">
        <v>153</v>
      </c>
      <c r="B90" s="37">
        <v>24</v>
      </c>
      <c r="C90" s="28" t="s">
        <v>241</v>
      </c>
      <c r="D90" s="29" t="s">
        <v>529</v>
      </c>
      <c r="E90" s="47">
        <v>3</v>
      </c>
      <c r="F90" s="45">
        <v>1685000</v>
      </c>
      <c r="G90" s="47">
        <v>4</v>
      </c>
      <c r="H90" s="45">
        <v>1789000</v>
      </c>
      <c r="I90"/>
      <c r="J90"/>
      <c r="K90"/>
    </row>
    <row r="91" spans="1:11" ht="12.75">
      <c r="A91" s="37">
        <v>155</v>
      </c>
      <c r="B91" s="37">
        <v>25</v>
      </c>
      <c r="C91" s="28" t="s">
        <v>353</v>
      </c>
      <c r="D91" s="29" t="s">
        <v>527</v>
      </c>
      <c r="E91" s="47">
        <v>3</v>
      </c>
      <c r="F91" s="45">
        <v>5862000</v>
      </c>
      <c r="G91" s="47">
        <v>4</v>
      </c>
      <c r="H91" s="45">
        <v>1523000</v>
      </c>
      <c r="I91"/>
      <c r="J91"/>
      <c r="K91"/>
    </row>
    <row r="92" spans="1:11" ht="12.75">
      <c r="A92" s="37">
        <v>157</v>
      </c>
      <c r="B92" s="37">
        <v>26</v>
      </c>
      <c r="C92" s="28" t="s">
        <v>311</v>
      </c>
      <c r="D92" s="29" t="s">
        <v>506</v>
      </c>
      <c r="E92" s="47">
        <v>7</v>
      </c>
      <c r="F92" s="45">
        <v>3223000</v>
      </c>
      <c r="G92" s="47">
        <v>3</v>
      </c>
      <c r="H92" s="45">
        <v>6051000</v>
      </c>
      <c r="I92"/>
      <c r="J92"/>
      <c r="K92"/>
    </row>
    <row r="93" spans="1:12" ht="12.75">
      <c r="A93" s="37">
        <v>161</v>
      </c>
      <c r="B93" s="37">
        <v>27</v>
      </c>
      <c r="C93" s="28" t="s">
        <v>177</v>
      </c>
      <c r="D93" s="29" t="s">
        <v>503</v>
      </c>
      <c r="E93" s="47">
        <v>7</v>
      </c>
      <c r="F93" s="45">
        <v>3544000</v>
      </c>
      <c r="G93" s="47">
        <v>3</v>
      </c>
      <c r="H93" s="45">
        <v>3591000</v>
      </c>
      <c r="I93" s="35"/>
      <c r="J93" s="34"/>
      <c r="K93"/>
      <c r="L93"/>
    </row>
    <row r="94" spans="1:11" ht="12.75">
      <c r="A94" s="37">
        <v>166</v>
      </c>
      <c r="B94" s="37">
        <v>28</v>
      </c>
      <c r="C94" s="28" t="s">
        <v>284</v>
      </c>
      <c r="D94" s="29" t="s">
        <v>516</v>
      </c>
      <c r="E94" s="47">
        <v>6</v>
      </c>
      <c r="F94" s="45">
        <v>3105000</v>
      </c>
      <c r="G94" s="47">
        <v>3</v>
      </c>
      <c r="H94" s="45">
        <v>1931000</v>
      </c>
      <c r="I94"/>
      <c r="J94"/>
      <c r="K94"/>
    </row>
    <row r="95" spans="1:11" ht="12.75">
      <c r="A95" s="37">
        <v>172</v>
      </c>
      <c r="B95" s="37">
        <v>29</v>
      </c>
      <c r="C95" s="28" t="s">
        <v>294</v>
      </c>
      <c r="D95" s="29" t="s">
        <v>531</v>
      </c>
      <c r="E95" s="47">
        <v>3</v>
      </c>
      <c r="F95" s="45">
        <v>1339000</v>
      </c>
      <c r="G95" s="47">
        <v>3</v>
      </c>
      <c r="H95" s="45">
        <v>1203000</v>
      </c>
      <c r="I95"/>
      <c r="J95"/>
      <c r="K95"/>
    </row>
    <row r="96" spans="1:11" ht="12.75">
      <c r="A96" s="37">
        <v>173</v>
      </c>
      <c r="B96" s="37">
        <v>30</v>
      </c>
      <c r="C96" s="28" t="s">
        <v>227</v>
      </c>
      <c r="D96" s="29" t="s">
        <v>496</v>
      </c>
      <c r="E96" s="47">
        <v>8</v>
      </c>
      <c r="F96" s="45">
        <v>7992000</v>
      </c>
      <c r="G96" s="47">
        <v>3</v>
      </c>
      <c r="H96" s="45">
        <v>1128000</v>
      </c>
      <c r="I96"/>
      <c r="J96"/>
      <c r="K96"/>
    </row>
    <row r="97" spans="1:11" ht="12.75">
      <c r="A97" s="37">
        <v>175</v>
      </c>
      <c r="B97" s="37">
        <v>31</v>
      </c>
      <c r="C97" s="28" t="s">
        <v>226</v>
      </c>
      <c r="D97" s="29" t="s">
        <v>56</v>
      </c>
      <c r="E97" s="47">
        <v>3</v>
      </c>
      <c r="F97" s="45">
        <v>8598000</v>
      </c>
      <c r="G97" s="47">
        <v>2</v>
      </c>
      <c r="H97" s="45">
        <v>4127000</v>
      </c>
      <c r="I97"/>
      <c r="J97"/>
      <c r="K97"/>
    </row>
    <row r="98" spans="1:8" ht="11.25">
      <c r="A98" s="37">
        <v>179</v>
      </c>
      <c r="B98" s="37">
        <v>32</v>
      </c>
      <c r="C98" s="28" t="s">
        <v>307</v>
      </c>
      <c r="D98" s="29" t="s">
        <v>342</v>
      </c>
      <c r="E98" s="47">
        <v>0</v>
      </c>
      <c r="F98" s="44">
        <v>0</v>
      </c>
      <c r="G98" s="47">
        <v>2</v>
      </c>
      <c r="H98" s="45">
        <v>2866000</v>
      </c>
    </row>
    <row r="99" spans="1:11" ht="12.75">
      <c r="A99" s="37">
        <v>189</v>
      </c>
      <c r="B99" s="37">
        <v>33</v>
      </c>
      <c r="C99" s="28" t="s">
        <v>249</v>
      </c>
      <c r="D99" s="29" t="s">
        <v>525</v>
      </c>
      <c r="E99" s="47">
        <v>4</v>
      </c>
      <c r="F99" s="45">
        <v>2307000</v>
      </c>
      <c r="G99" s="47">
        <v>2</v>
      </c>
      <c r="H99" s="45">
        <v>1349000</v>
      </c>
      <c r="I99"/>
      <c r="J99"/>
      <c r="K99"/>
    </row>
    <row r="100" spans="1:11" ht="12.75">
      <c r="A100" s="37">
        <v>193</v>
      </c>
      <c r="B100" s="37">
        <v>34</v>
      </c>
      <c r="C100" s="28" t="s">
        <v>87</v>
      </c>
      <c r="D100" s="29" t="s">
        <v>536</v>
      </c>
      <c r="E100" s="47">
        <v>2</v>
      </c>
      <c r="F100" s="45">
        <v>1081000</v>
      </c>
      <c r="G100" s="47">
        <v>2</v>
      </c>
      <c r="H100" s="45">
        <v>837000</v>
      </c>
      <c r="I100"/>
      <c r="J100"/>
      <c r="K100"/>
    </row>
    <row r="101" spans="1:8" ht="11.25">
      <c r="A101" s="37">
        <v>197</v>
      </c>
      <c r="B101" s="37">
        <v>35</v>
      </c>
      <c r="C101" s="28" t="s">
        <v>442</v>
      </c>
      <c r="D101" s="29" t="s">
        <v>443</v>
      </c>
      <c r="E101" s="47">
        <v>6</v>
      </c>
      <c r="F101" s="45">
        <v>11687000</v>
      </c>
      <c r="G101" s="47">
        <v>2</v>
      </c>
      <c r="H101" s="45">
        <v>538000</v>
      </c>
    </row>
    <row r="102" spans="1:11" ht="12.75">
      <c r="A102" s="37">
        <v>204</v>
      </c>
      <c r="B102" s="37">
        <v>36</v>
      </c>
      <c r="C102" s="28" t="s">
        <v>424</v>
      </c>
      <c r="D102" s="29" t="s">
        <v>546</v>
      </c>
      <c r="E102" s="47">
        <v>1</v>
      </c>
      <c r="F102" s="45">
        <v>2005000</v>
      </c>
      <c r="G102" s="47">
        <v>1</v>
      </c>
      <c r="H102" s="45">
        <v>1121000</v>
      </c>
      <c r="I102"/>
      <c r="J102"/>
      <c r="K102"/>
    </row>
    <row r="103" spans="1:11" ht="12.75">
      <c r="A103" s="37">
        <v>217</v>
      </c>
      <c r="B103" s="37">
        <v>37</v>
      </c>
      <c r="C103" s="28" t="s">
        <v>219</v>
      </c>
      <c r="D103" s="29" t="s">
        <v>20</v>
      </c>
      <c r="E103" s="47">
        <v>4</v>
      </c>
      <c r="F103" s="45">
        <v>1293000</v>
      </c>
      <c r="G103" s="47">
        <v>1</v>
      </c>
      <c r="H103" s="45">
        <v>315000</v>
      </c>
      <c r="I103"/>
      <c r="J103"/>
      <c r="K103"/>
    </row>
    <row r="104" spans="1:11" ht="12.75">
      <c r="A104" s="44">
        <v>0</v>
      </c>
      <c r="B104" s="44">
        <v>0</v>
      </c>
      <c r="C104" s="28" t="s">
        <v>259</v>
      </c>
      <c r="D104" s="29" t="s">
        <v>530</v>
      </c>
      <c r="E104" s="47">
        <v>3</v>
      </c>
      <c r="F104" s="45">
        <v>1571000</v>
      </c>
      <c r="G104" s="47">
        <v>0</v>
      </c>
      <c r="H104" s="44">
        <v>0</v>
      </c>
      <c r="I104"/>
      <c r="J104"/>
      <c r="K104"/>
    </row>
    <row r="105" spans="1:11" ht="12.75">
      <c r="A105" s="44">
        <v>0</v>
      </c>
      <c r="B105" s="44">
        <v>0</v>
      </c>
      <c r="C105" s="28" t="s">
        <v>135</v>
      </c>
      <c r="D105" s="29" t="s">
        <v>394</v>
      </c>
      <c r="E105" s="47">
        <v>0</v>
      </c>
      <c r="F105" s="44">
        <v>0</v>
      </c>
      <c r="G105" s="47">
        <v>0</v>
      </c>
      <c r="H105" s="44">
        <v>0</v>
      </c>
      <c r="I105"/>
      <c r="J105"/>
      <c r="K105"/>
    </row>
    <row r="106" spans="1:11" ht="12.75">
      <c r="A106" s="44">
        <v>0</v>
      </c>
      <c r="B106" s="44">
        <v>0</v>
      </c>
      <c r="C106" s="28" t="s">
        <v>286</v>
      </c>
      <c r="D106" s="29" t="s">
        <v>550</v>
      </c>
      <c r="E106" s="47">
        <v>1</v>
      </c>
      <c r="F106" s="45">
        <v>661000</v>
      </c>
      <c r="G106" s="47">
        <v>0</v>
      </c>
      <c r="H106" s="44">
        <v>0</v>
      </c>
      <c r="I106"/>
      <c r="J106"/>
      <c r="K106"/>
    </row>
    <row r="107" spans="1:11" ht="12.75">
      <c r="A107" s="44">
        <v>0</v>
      </c>
      <c r="B107" s="44">
        <v>0</v>
      </c>
      <c r="C107" s="28" t="s">
        <v>312</v>
      </c>
      <c r="D107" s="29" t="s">
        <v>343</v>
      </c>
      <c r="E107" s="47">
        <v>0</v>
      </c>
      <c r="F107" s="44">
        <v>0</v>
      </c>
      <c r="G107" s="47">
        <v>0</v>
      </c>
      <c r="H107" s="44">
        <v>0</v>
      </c>
      <c r="I107"/>
      <c r="J107"/>
      <c r="K107"/>
    </row>
    <row r="108" spans="1:11" ht="12.75">
      <c r="A108" s="44">
        <v>0</v>
      </c>
      <c r="B108" s="44">
        <v>0</v>
      </c>
      <c r="C108" s="28" t="s">
        <v>84</v>
      </c>
      <c r="D108" s="29" t="s">
        <v>360</v>
      </c>
      <c r="E108" s="47">
        <v>4</v>
      </c>
      <c r="F108" s="45">
        <v>4961000</v>
      </c>
      <c r="G108" s="47">
        <v>0</v>
      </c>
      <c r="H108" s="44">
        <v>0</v>
      </c>
      <c r="I108"/>
      <c r="J108"/>
      <c r="K108"/>
    </row>
    <row r="109" spans="1:11" ht="13.5" thickBot="1">
      <c r="A109" s="44">
        <v>0</v>
      </c>
      <c r="B109" s="44">
        <v>0</v>
      </c>
      <c r="C109" s="28" t="s">
        <v>279</v>
      </c>
      <c r="D109" s="29" t="s">
        <v>557</v>
      </c>
      <c r="E109" s="47">
        <v>1</v>
      </c>
      <c r="F109" s="45">
        <v>228000</v>
      </c>
      <c r="G109" s="47">
        <v>0</v>
      </c>
      <c r="H109" s="44">
        <v>0</v>
      </c>
      <c r="I109"/>
      <c r="J109"/>
      <c r="K109"/>
    </row>
    <row r="110" spans="1:11" ht="12.75">
      <c r="A110" s="44">
        <v>0</v>
      </c>
      <c r="B110" s="44">
        <v>0</v>
      </c>
      <c r="C110" s="37" t="s">
        <v>256</v>
      </c>
      <c r="D110" s="29" t="s">
        <v>74</v>
      </c>
      <c r="E110" s="47">
        <v>1</v>
      </c>
      <c r="F110" s="45">
        <v>82000</v>
      </c>
      <c r="G110" s="47">
        <v>0</v>
      </c>
      <c r="H110" s="44">
        <v>0</v>
      </c>
      <c r="I110" s="56" t="s">
        <v>569</v>
      </c>
      <c r="J110" s="57" t="s">
        <v>569</v>
      </c>
      <c r="K110"/>
    </row>
    <row r="111" spans="1:11" ht="13.5" thickBot="1">
      <c r="A111" s="44">
        <v>0</v>
      </c>
      <c r="B111" s="44">
        <v>0</v>
      </c>
      <c r="C111" s="28" t="s">
        <v>283</v>
      </c>
      <c r="D111" s="29" t="s">
        <v>341</v>
      </c>
      <c r="E111" s="47">
        <v>0</v>
      </c>
      <c r="F111" s="44">
        <v>0</v>
      </c>
      <c r="G111" s="47">
        <v>0</v>
      </c>
      <c r="H111" s="44">
        <v>0</v>
      </c>
      <c r="I111" s="18" t="s">
        <v>437</v>
      </c>
      <c r="J111" s="58" t="s">
        <v>438</v>
      </c>
      <c r="K111"/>
    </row>
    <row r="112" spans="1:11" ht="13.5" thickBot="1">
      <c r="A112" s="104" t="s">
        <v>430</v>
      </c>
      <c r="B112" s="105"/>
      <c r="C112" s="105"/>
      <c r="D112" s="105"/>
      <c r="E112" s="70">
        <f>SUM(E67:E111)</f>
        <v>821</v>
      </c>
      <c r="F112" s="74">
        <f>SUM(F67:F111)</f>
        <v>503571000</v>
      </c>
      <c r="G112" s="72">
        <f>SUM(G67:G111)</f>
        <v>600</v>
      </c>
      <c r="H112" s="75">
        <f>SUM(H67:H111)</f>
        <v>420556000</v>
      </c>
      <c r="I112" s="59">
        <f>(G112-E112)/E112</f>
        <v>-0.269183922046285</v>
      </c>
      <c r="J112" s="59">
        <f>(H112-F112)/F112</f>
        <v>-0.16485262256960787</v>
      </c>
      <c r="K112"/>
    </row>
    <row r="113" spans="1:11" ht="13.5" thickBot="1">
      <c r="A113" s="100" t="s">
        <v>403</v>
      </c>
      <c r="B113" s="101"/>
      <c r="C113" s="101"/>
      <c r="D113" s="101"/>
      <c r="E113" s="102"/>
      <c r="F113" s="102"/>
      <c r="G113" s="102"/>
      <c r="H113" s="103"/>
      <c r="I113"/>
      <c r="J113"/>
      <c r="K113"/>
    </row>
    <row r="114" spans="1:11" ht="12.75">
      <c r="A114" s="37">
        <v>7</v>
      </c>
      <c r="B114" s="37">
        <v>1</v>
      </c>
      <c r="C114" s="28" t="s">
        <v>101</v>
      </c>
      <c r="D114" s="29" t="s">
        <v>320</v>
      </c>
      <c r="E114" s="47">
        <v>149</v>
      </c>
      <c r="F114" s="45">
        <v>108613000</v>
      </c>
      <c r="G114" s="47">
        <v>111</v>
      </c>
      <c r="H114" s="45">
        <v>62042000</v>
      </c>
      <c r="I114"/>
      <c r="J114"/>
      <c r="K114"/>
    </row>
    <row r="115" spans="1:11" ht="12.75">
      <c r="A115" s="37">
        <v>12</v>
      </c>
      <c r="B115" s="37">
        <v>2</v>
      </c>
      <c r="C115" s="28" t="s">
        <v>106</v>
      </c>
      <c r="D115" s="29" t="s">
        <v>333</v>
      </c>
      <c r="E115" s="47">
        <v>129</v>
      </c>
      <c r="F115" s="45">
        <v>76678000</v>
      </c>
      <c r="G115" s="47">
        <v>82</v>
      </c>
      <c r="H115" s="45">
        <v>54798000</v>
      </c>
      <c r="I115"/>
      <c r="J115"/>
      <c r="K115"/>
    </row>
    <row r="116" spans="1:8" ht="11.25">
      <c r="A116" s="37">
        <v>13</v>
      </c>
      <c r="B116" s="37">
        <v>3</v>
      </c>
      <c r="C116" s="28" t="s">
        <v>165</v>
      </c>
      <c r="D116" s="29" t="s">
        <v>36</v>
      </c>
      <c r="E116" s="47">
        <v>100</v>
      </c>
      <c r="F116" s="45">
        <v>57397000</v>
      </c>
      <c r="G116" s="47">
        <v>80</v>
      </c>
      <c r="H116" s="45">
        <v>36424000</v>
      </c>
    </row>
    <row r="117" spans="1:11" ht="12.75">
      <c r="A117" s="37">
        <v>14</v>
      </c>
      <c r="B117" s="37">
        <v>4</v>
      </c>
      <c r="C117" s="28" t="s">
        <v>109</v>
      </c>
      <c r="D117" s="29" t="s">
        <v>347</v>
      </c>
      <c r="E117" s="47">
        <v>97</v>
      </c>
      <c r="F117" s="45">
        <v>74002000</v>
      </c>
      <c r="G117" s="47">
        <v>73</v>
      </c>
      <c r="H117" s="45">
        <v>54115000</v>
      </c>
      <c r="I117"/>
      <c r="J117"/>
      <c r="K117"/>
    </row>
    <row r="118" spans="1:11" ht="12.75">
      <c r="A118" s="37">
        <v>19</v>
      </c>
      <c r="B118" s="37">
        <v>5</v>
      </c>
      <c r="C118" s="28" t="s">
        <v>120</v>
      </c>
      <c r="D118" s="29" t="s">
        <v>321</v>
      </c>
      <c r="E118" s="47">
        <v>68</v>
      </c>
      <c r="F118" s="45">
        <v>40700000</v>
      </c>
      <c r="G118" s="47">
        <v>59</v>
      </c>
      <c r="H118" s="45">
        <v>32275000</v>
      </c>
      <c r="I118"/>
      <c r="J118"/>
      <c r="K118"/>
    </row>
    <row r="119" spans="1:11" ht="12.75">
      <c r="A119" s="37">
        <v>21</v>
      </c>
      <c r="B119" s="37">
        <v>6</v>
      </c>
      <c r="C119" s="28" t="s">
        <v>115</v>
      </c>
      <c r="D119" s="29" t="s">
        <v>42</v>
      </c>
      <c r="E119" s="47">
        <v>72</v>
      </c>
      <c r="F119" s="45">
        <v>33993000</v>
      </c>
      <c r="G119" s="47">
        <v>55</v>
      </c>
      <c r="H119" s="45">
        <v>33294000</v>
      </c>
      <c r="I119"/>
      <c r="J119"/>
      <c r="K119"/>
    </row>
    <row r="120" spans="1:11" ht="12.75">
      <c r="A120" s="37">
        <v>29</v>
      </c>
      <c r="B120" s="37">
        <v>7</v>
      </c>
      <c r="C120" s="28" t="s">
        <v>151</v>
      </c>
      <c r="D120" s="29" t="s">
        <v>14</v>
      </c>
      <c r="E120" s="48">
        <v>40</v>
      </c>
      <c r="F120" s="46">
        <v>17212000</v>
      </c>
      <c r="G120" s="48">
        <v>35</v>
      </c>
      <c r="H120" s="46">
        <v>13538000</v>
      </c>
      <c r="I120"/>
      <c r="J120"/>
      <c r="K120"/>
    </row>
    <row r="121" spans="1:11" ht="12.75">
      <c r="A121" s="37">
        <v>32</v>
      </c>
      <c r="B121" s="37">
        <v>8</v>
      </c>
      <c r="C121" s="28" t="s">
        <v>129</v>
      </c>
      <c r="D121" s="29" t="s">
        <v>322</v>
      </c>
      <c r="E121" s="47">
        <v>36</v>
      </c>
      <c r="F121" s="45">
        <v>16482000</v>
      </c>
      <c r="G121" s="47">
        <v>31</v>
      </c>
      <c r="H121" s="45">
        <v>18153000</v>
      </c>
      <c r="I121"/>
      <c r="J121"/>
      <c r="K121"/>
    </row>
    <row r="122" spans="1:11" ht="12.75">
      <c r="A122" s="37">
        <v>37</v>
      </c>
      <c r="B122" s="37">
        <v>9</v>
      </c>
      <c r="C122" s="28" t="s">
        <v>157</v>
      </c>
      <c r="D122" s="29" t="s">
        <v>355</v>
      </c>
      <c r="E122" s="47">
        <v>24</v>
      </c>
      <c r="F122" s="45">
        <v>11906000</v>
      </c>
      <c r="G122" s="47">
        <v>28</v>
      </c>
      <c r="H122" s="45">
        <v>13529000</v>
      </c>
      <c r="I122"/>
      <c r="J122"/>
      <c r="K122"/>
    </row>
    <row r="123" spans="1:11" ht="12.75">
      <c r="A123" s="37">
        <v>38</v>
      </c>
      <c r="B123" s="37">
        <v>10</v>
      </c>
      <c r="C123" s="28" t="s">
        <v>176</v>
      </c>
      <c r="D123" s="29" t="s">
        <v>327</v>
      </c>
      <c r="E123" s="47">
        <v>36</v>
      </c>
      <c r="F123" s="45">
        <v>17915000</v>
      </c>
      <c r="G123" s="47">
        <v>28</v>
      </c>
      <c r="H123" s="45">
        <v>12575000</v>
      </c>
      <c r="I123"/>
      <c r="J123"/>
      <c r="K123"/>
    </row>
    <row r="124" spans="1:11" ht="12.75">
      <c r="A124" s="37">
        <v>41</v>
      </c>
      <c r="B124" s="37">
        <v>11</v>
      </c>
      <c r="C124" s="28" t="s">
        <v>139</v>
      </c>
      <c r="D124" s="29" t="s">
        <v>396</v>
      </c>
      <c r="E124" s="47">
        <v>19</v>
      </c>
      <c r="F124" s="45">
        <v>13662000</v>
      </c>
      <c r="G124" s="47">
        <v>27</v>
      </c>
      <c r="H124" s="45">
        <v>12548000</v>
      </c>
      <c r="I124"/>
      <c r="J124"/>
      <c r="K124"/>
    </row>
    <row r="125" spans="1:15" ht="12.75">
      <c r="A125" s="37">
        <v>43</v>
      </c>
      <c r="B125" s="37">
        <v>12</v>
      </c>
      <c r="C125" s="28" t="s">
        <v>128</v>
      </c>
      <c r="D125" s="29" t="s">
        <v>31</v>
      </c>
      <c r="E125" s="47">
        <v>34</v>
      </c>
      <c r="F125" s="45">
        <v>20406000</v>
      </c>
      <c r="G125" s="47">
        <v>26</v>
      </c>
      <c r="H125" s="45">
        <v>16711000</v>
      </c>
      <c r="M125" s="34"/>
      <c r="N125" s="34"/>
      <c r="O125" s="34"/>
    </row>
    <row r="126" spans="1:11" ht="12.75">
      <c r="A126" s="37">
        <v>47</v>
      </c>
      <c r="B126" s="37">
        <v>13</v>
      </c>
      <c r="C126" s="28" t="s">
        <v>204</v>
      </c>
      <c r="D126" s="29" t="s">
        <v>73</v>
      </c>
      <c r="E126" s="47">
        <v>31</v>
      </c>
      <c r="F126" s="45">
        <v>15163000</v>
      </c>
      <c r="G126" s="47">
        <v>25</v>
      </c>
      <c r="H126" s="45">
        <v>11683000</v>
      </c>
      <c r="I126"/>
      <c r="J126"/>
      <c r="K126"/>
    </row>
    <row r="127" spans="1:12" ht="12.75">
      <c r="A127" s="37">
        <v>55</v>
      </c>
      <c r="B127" s="37">
        <v>14</v>
      </c>
      <c r="C127" s="28" t="s">
        <v>173</v>
      </c>
      <c r="D127" s="29" t="s">
        <v>338</v>
      </c>
      <c r="E127" s="47">
        <v>28</v>
      </c>
      <c r="F127" s="45">
        <v>15682000</v>
      </c>
      <c r="G127" s="47">
        <v>20</v>
      </c>
      <c r="H127" s="45">
        <v>11410000</v>
      </c>
      <c r="I127" s="35"/>
      <c r="J127" s="34"/>
      <c r="K127" s="34"/>
      <c r="L127" s="34"/>
    </row>
    <row r="128" spans="1:12" ht="12.75">
      <c r="A128" s="37">
        <v>69</v>
      </c>
      <c r="B128" s="37">
        <v>15</v>
      </c>
      <c r="C128" s="28" t="s">
        <v>440</v>
      </c>
      <c r="D128" s="29" t="s">
        <v>441</v>
      </c>
      <c r="E128" s="47">
        <v>20</v>
      </c>
      <c r="F128" s="45">
        <v>11903000</v>
      </c>
      <c r="G128" s="47">
        <v>16</v>
      </c>
      <c r="H128" s="45">
        <v>10397000</v>
      </c>
      <c r="I128" s="35"/>
      <c r="J128" s="34"/>
      <c r="K128"/>
      <c r="L128"/>
    </row>
    <row r="129" spans="1:11" ht="12.75">
      <c r="A129" s="37">
        <v>70</v>
      </c>
      <c r="B129" s="37">
        <v>16</v>
      </c>
      <c r="C129" s="28" t="s">
        <v>152</v>
      </c>
      <c r="D129" s="29" t="s">
        <v>367</v>
      </c>
      <c r="E129" s="47">
        <v>30</v>
      </c>
      <c r="F129" s="45">
        <v>10465000</v>
      </c>
      <c r="G129" s="47">
        <v>16</v>
      </c>
      <c r="H129" s="45">
        <v>6654000</v>
      </c>
      <c r="I129"/>
      <c r="J129"/>
      <c r="K129"/>
    </row>
    <row r="130" spans="1:11" ht="12.75">
      <c r="A130" s="37">
        <v>77</v>
      </c>
      <c r="B130" s="37">
        <v>17</v>
      </c>
      <c r="C130" s="28" t="s">
        <v>190</v>
      </c>
      <c r="D130" s="29" t="s">
        <v>475</v>
      </c>
      <c r="E130" s="47">
        <v>16</v>
      </c>
      <c r="F130" s="45">
        <v>7728000</v>
      </c>
      <c r="G130" s="47">
        <v>13</v>
      </c>
      <c r="H130" s="45">
        <v>10070000</v>
      </c>
      <c r="I130"/>
      <c r="J130"/>
      <c r="K130"/>
    </row>
    <row r="131" spans="1:11" ht="12.75">
      <c r="A131" s="37">
        <v>78</v>
      </c>
      <c r="B131" s="37">
        <v>18</v>
      </c>
      <c r="C131" s="28" t="s">
        <v>141</v>
      </c>
      <c r="D131" s="29" t="s">
        <v>476</v>
      </c>
      <c r="E131" s="47">
        <v>16</v>
      </c>
      <c r="F131" s="45">
        <v>7662000</v>
      </c>
      <c r="G131" s="47">
        <v>13</v>
      </c>
      <c r="H131" s="45">
        <v>9521000</v>
      </c>
      <c r="I131"/>
      <c r="J131"/>
      <c r="K131"/>
    </row>
    <row r="132" spans="1:11" ht="12.75">
      <c r="A132" s="37">
        <v>80</v>
      </c>
      <c r="B132" s="37">
        <v>19</v>
      </c>
      <c r="C132" s="28" t="s">
        <v>217</v>
      </c>
      <c r="D132" s="29" t="s">
        <v>19</v>
      </c>
      <c r="E132" s="47">
        <v>17</v>
      </c>
      <c r="F132" s="45">
        <v>10092000</v>
      </c>
      <c r="G132" s="47">
        <v>13</v>
      </c>
      <c r="H132" s="45">
        <v>5912000</v>
      </c>
      <c r="I132"/>
      <c r="J132"/>
      <c r="K132"/>
    </row>
    <row r="133" spans="1:15" ht="12.75">
      <c r="A133" s="37">
        <v>86</v>
      </c>
      <c r="B133" s="37">
        <v>20</v>
      </c>
      <c r="C133" s="28" t="s">
        <v>292</v>
      </c>
      <c r="D133" s="29" t="s">
        <v>470</v>
      </c>
      <c r="E133" s="47">
        <v>17</v>
      </c>
      <c r="F133" s="45">
        <v>12958000</v>
      </c>
      <c r="G133" s="47">
        <v>12</v>
      </c>
      <c r="H133" s="45">
        <v>4816000</v>
      </c>
      <c r="M133" s="34"/>
      <c r="N133" s="34"/>
      <c r="O133" s="34"/>
    </row>
    <row r="134" spans="1:11" ht="12.75">
      <c r="A134" s="37">
        <v>89</v>
      </c>
      <c r="B134" s="37">
        <v>21</v>
      </c>
      <c r="C134" s="28" t="s">
        <v>262</v>
      </c>
      <c r="D134" s="29" t="s">
        <v>413</v>
      </c>
      <c r="E134" s="47">
        <v>9</v>
      </c>
      <c r="F134" s="45">
        <v>4915000</v>
      </c>
      <c r="G134" s="47">
        <v>10</v>
      </c>
      <c r="H134" s="45">
        <v>4627000</v>
      </c>
      <c r="I134"/>
      <c r="J134"/>
      <c r="K134"/>
    </row>
    <row r="135" spans="1:11" ht="12.75">
      <c r="A135" s="37">
        <v>94</v>
      </c>
      <c r="B135" s="37">
        <v>22</v>
      </c>
      <c r="C135" s="28" t="s">
        <v>246</v>
      </c>
      <c r="D135" s="29" t="s">
        <v>489</v>
      </c>
      <c r="E135" s="47">
        <v>9</v>
      </c>
      <c r="F135" s="45">
        <v>9678000</v>
      </c>
      <c r="G135" s="47">
        <v>9</v>
      </c>
      <c r="H135" s="45">
        <v>7342000</v>
      </c>
      <c r="I135"/>
      <c r="J135"/>
      <c r="K135"/>
    </row>
    <row r="136" spans="1:8" ht="11.25">
      <c r="A136" s="37">
        <v>104</v>
      </c>
      <c r="B136" s="37">
        <v>23</v>
      </c>
      <c r="C136" s="28" t="s">
        <v>225</v>
      </c>
      <c r="D136" s="29" t="s">
        <v>65</v>
      </c>
      <c r="E136" s="47">
        <v>16</v>
      </c>
      <c r="F136" s="45">
        <v>11359000</v>
      </c>
      <c r="G136" s="47">
        <v>8</v>
      </c>
      <c r="H136" s="45">
        <v>6132000</v>
      </c>
    </row>
    <row r="137" spans="1:11" ht="12.75">
      <c r="A137" s="37">
        <v>105</v>
      </c>
      <c r="B137" s="37">
        <v>24</v>
      </c>
      <c r="C137" s="28" t="s">
        <v>242</v>
      </c>
      <c r="D137" s="29" t="s">
        <v>329</v>
      </c>
      <c r="E137" s="47">
        <v>6</v>
      </c>
      <c r="F137" s="45">
        <v>7284000</v>
      </c>
      <c r="G137" s="47">
        <v>8</v>
      </c>
      <c r="H137" s="45">
        <v>4947000</v>
      </c>
      <c r="I137"/>
      <c r="J137"/>
      <c r="K137"/>
    </row>
    <row r="138" spans="1:11" ht="12.75">
      <c r="A138" s="37">
        <v>108</v>
      </c>
      <c r="B138" s="37">
        <v>25</v>
      </c>
      <c r="C138" s="28" t="s">
        <v>179</v>
      </c>
      <c r="D138" s="29" t="s">
        <v>421</v>
      </c>
      <c r="E138" s="47">
        <v>14</v>
      </c>
      <c r="F138" s="45">
        <v>8413000</v>
      </c>
      <c r="G138" s="47">
        <v>8</v>
      </c>
      <c r="H138" s="45">
        <v>3538000</v>
      </c>
      <c r="I138"/>
      <c r="J138"/>
      <c r="K138"/>
    </row>
    <row r="139" spans="1:11" ht="12.75">
      <c r="A139" s="37">
        <v>110</v>
      </c>
      <c r="B139" s="37">
        <v>26</v>
      </c>
      <c r="C139" s="28" t="s">
        <v>266</v>
      </c>
      <c r="D139" s="29" t="s">
        <v>498</v>
      </c>
      <c r="E139" s="47">
        <v>8</v>
      </c>
      <c r="F139" s="45">
        <v>5506000</v>
      </c>
      <c r="G139" s="47">
        <v>8</v>
      </c>
      <c r="H139" s="45">
        <v>2561000</v>
      </c>
      <c r="I139"/>
      <c r="J139"/>
      <c r="K139"/>
    </row>
    <row r="140" spans="1:11" ht="12.75">
      <c r="A140" s="37">
        <v>116</v>
      </c>
      <c r="B140" s="37">
        <v>27</v>
      </c>
      <c r="C140" s="28" t="s">
        <v>371</v>
      </c>
      <c r="D140" s="29" t="s">
        <v>372</v>
      </c>
      <c r="E140" s="47">
        <v>9</v>
      </c>
      <c r="F140" s="45">
        <v>6479000</v>
      </c>
      <c r="G140" s="47">
        <v>7</v>
      </c>
      <c r="H140" s="45">
        <v>3297000</v>
      </c>
      <c r="I140"/>
      <c r="J140"/>
      <c r="K140"/>
    </row>
    <row r="141" spans="1:11" ht="12.75">
      <c r="A141" s="37">
        <v>118</v>
      </c>
      <c r="B141" s="37">
        <v>28</v>
      </c>
      <c r="C141" s="28" t="s">
        <v>208</v>
      </c>
      <c r="D141" s="29" t="s">
        <v>209</v>
      </c>
      <c r="E141" s="47">
        <v>6</v>
      </c>
      <c r="F141" s="45">
        <v>2399000</v>
      </c>
      <c r="G141" s="47">
        <v>7</v>
      </c>
      <c r="H141" s="45">
        <v>3106000</v>
      </c>
      <c r="I141"/>
      <c r="J141"/>
      <c r="K141"/>
    </row>
    <row r="142" spans="1:11" ht="12.75">
      <c r="A142" s="37">
        <v>134</v>
      </c>
      <c r="B142" s="37">
        <v>29</v>
      </c>
      <c r="C142" s="28" t="s">
        <v>260</v>
      </c>
      <c r="D142" s="29" t="s">
        <v>410</v>
      </c>
      <c r="E142" s="47">
        <v>10</v>
      </c>
      <c r="F142" s="45">
        <v>8754000</v>
      </c>
      <c r="G142" s="47">
        <v>5</v>
      </c>
      <c r="H142" s="45">
        <v>4017000</v>
      </c>
      <c r="I142"/>
      <c r="J142"/>
      <c r="K142"/>
    </row>
    <row r="143" spans="1:11" ht="12.75">
      <c r="A143" s="37">
        <v>136</v>
      </c>
      <c r="B143" s="37">
        <v>30</v>
      </c>
      <c r="C143" s="28" t="s">
        <v>265</v>
      </c>
      <c r="D143" s="38" t="s">
        <v>5</v>
      </c>
      <c r="E143" s="47">
        <v>5</v>
      </c>
      <c r="F143" s="45">
        <v>3647000</v>
      </c>
      <c r="G143" s="47">
        <v>5</v>
      </c>
      <c r="H143" s="45">
        <v>3407000</v>
      </c>
      <c r="I143"/>
      <c r="J143"/>
      <c r="K143"/>
    </row>
    <row r="144" spans="1:11" ht="12.75">
      <c r="A144" s="37">
        <v>145</v>
      </c>
      <c r="B144" s="37">
        <v>31</v>
      </c>
      <c r="C144" s="28" t="s">
        <v>233</v>
      </c>
      <c r="D144" s="29" t="s">
        <v>500</v>
      </c>
      <c r="E144" s="47">
        <v>8</v>
      </c>
      <c r="F144" s="45">
        <v>1293000</v>
      </c>
      <c r="G144" s="47">
        <v>5</v>
      </c>
      <c r="H144" s="45">
        <v>1429000</v>
      </c>
      <c r="I144"/>
      <c r="J144"/>
      <c r="K144"/>
    </row>
    <row r="145" spans="1:8" ht="11.25">
      <c r="A145" s="37">
        <v>146</v>
      </c>
      <c r="B145" s="37">
        <v>32</v>
      </c>
      <c r="C145" s="28" t="s">
        <v>255</v>
      </c>
      <c r="D145" s="29" t="s">
        <v>23</v>
      </c>
      <c r="E145" s="47">
        <v>2</v>
      </c>
      <c r="F145" s="45">
        <v>168000</v>
      </c>
      <c r="G145" s="47">
        <v>5</v>
      </c>
      <c r="H145" s="45">
        <v>772000</v>
      </c>
    </row>
    <row r="146" spans="1:11" ht="12.75">
      <c r="A146" s="37">
        <v>158</v>
      </c>
      <c r="B146" s="37">
        <v>33</v>
      </c>
      <c r="C146" s="28" t="s">
        <v>83</v>
      </c>
      <c r="D146" s="29" t="s">
        <v>492</v>
      </c>
      <c r="E146" s="47">
        <v>9</v>
      </c>
      <c r="F146" s="45">
        <v>5340000</v>
      </c>
      <c r="G146" s="47">
        <v>3</v>
      </c>
      <c r="H146" s="45">
        <v>5997000</v>
      </c>
      <c r="I146"/>
      <c r="J146"/>
      <c r="K146"/>
    </row>
    <row r="147" spans="1:11" ht="12.75">
      <c r="A147" s="37">
        <v>169</v>
      </c>
      <c r="B147" s="37">
        <v>34</v>
      </c>
      <c r="C147" s="28" t="s">
        <v>282</v>
      </c>
      <c r="D147" s="29" t="s">
        <v>340</v>
      </c>
      <c r="E147" s="47">
        <v>2</v>
      </c>
      <c r="F147" s="45">
        <v>1716000</v>
      </c>
      <c r="G147" s="47">
        <v>3</v>
      </c>
      <c r="H147" s="45">
        <v>1426000</v>
      </c>
      <c r="I147"/>
      <c r="J147"/>
      <c r="K147"/>
    </row>
    <row r="148" spans="1:11" ht="12.75">
      <c r="A148" s="37">
        <v>182</v>
      </c>
      <c r="B148" s="37">
        <v>35</v>
      </c>
      <c r="C148" s="28" t="s">
        <v>215</v>
      </c>
      <c r="D148" s="29" t="s">
        <v>1</v>
      </c>
      <c r="E148" s="47">
        <v>2</v>
      </c>
      <c r="F148" s="45">
        <v>1279000</v>
      </c>
      <c r="G148" s="47">
        <v>2</v>
      </c>
      <c r="H148" s="45">
        <v>2147000</v>
      </c>
      <c r="I148"/>
      <c r="J148"/>
      <c r="K148"/>
    </row>
    <row r="149" spans="1:11" ht="12.75">
      <c r="A149" s="37">
        <v>211</v>
      </c>
      <c r="B149" s="37">
        <v>36</v>
      </c>
      <c r="C149" s="28" t="s">
        <v>203</v>
      </c>
      <c r="D149" s="29" t="s">
        <v>544</v>
      </c>
      <c r="E149" s="47">
        <v>2</v>
      </c>
      <c r="F149" s="45">
        <v>225000</v>
      </c>
      <c r="G149" s="47">
        <v>1</v>
      </c>
      <c r="H149" s="45">
        <v>722000</v>
      </c>
      <c r="I149"/>
      <c r="J149"/>
      <c r="K149"/>
    </row>
    <row r="150" spans="1:8" ht="11.25">
      <c r="A150" s="37">
        <v>224</v>
      </c>
      <c r="B150" s="37">
        <v>37</v>
      </c>
      <c r="C150" s="28" t="s">
        <v>214</v>
      </c>
      <c r="D150" s="29" t="s">
        <v>511</v>
      </c>
      <c r="E150" s="47">
        <v>6</v>
      </c>
      <c r="F150" s="45">
        <v>5100000</v>
      </c>
      <c r="G150" s="47">
        <v>1</v>
      </c>
      <c r="H150" s="45">
        <v>147000</v>
      </c>
    </row>
    <row r="151" spans="1:11" ht="12.75">
      <c r="A151" s="37">
        <v>225</v>
      </c>
      <c r="B151" s="37">
        <v>38</v>
      </c>
      <c r="C151" s="28" t="s">
        <v>269</v>
      </c>
      <c r="D151" s="29" t="s">
        <v>533</v>
      </c>
      <c r="E151" s="47">
        <v>3</v>
      </c>
      <c r="F151" s="45">
        <v>1219000</v>
      </c>
      <c r="G151" s="47">
        <v>1</v>
      </c>
      <c r="H151" s="45">
        <v>106000</v>
      </c>
      <c r="I151"/>
      <c r="J151"/>
      <c r="K151"/>
    </row>
    <row r="152" spans="1:11" ht="12.75">
      <c r="A152" s="44">
        <v>0</v>
      </c>
      <c r="B152" s="44">
        <v>0</v>
      </c>
      <c r="C152" s="28" t="s">
        <v>252</v>
      </c>
      <c r="D152" s="29" t="s">
        <v>21</v>
      </c>
      <c r="E152" s="47">
        <v>0</v>
      </c>
      <c r="F152" s="44">
        <v>0</v>
      </c>
      <c r="G152" s="47">
        <v>0</v>
      </c>
      <c r="H152" s="44">
        <v>0</v>
      </c>
      <c r="I152"/>
      <c r="J152"/>
      <c r="K152"/>
    </row>
    <row r="153" spans="1:11" ht="12.75">
      <c r="A153" s="44">
        <v>0</v>
      </c>
      <c r="B153" s="44">
        <v>0</v>
      </c>
      <c r="C153" s="28" t="s">
        <v>90</v>
      </c>
      <c r="D153" s="29" t="s">
        <v>361</v>
      </c>
      <c r="E153" s="47">
        <v>0</v>
      </c>
      <c r="F153" s="44">
        <v>0</v>
      </c>
      <c r="G153" s="47">
        <v>0</v>
      </c>
      <c r="H153" s="44">
        <v>0</v>
      </c>
      <c r="I153"/>
      <c r="J153"/>
      <c r="K153"/>
    </row>
    <row r="154" spans="1:11" ht="12.75">
      <c r="A154" s="44">
        <v>0</v>
      </c>
      <c r="B154" s="44">
        <v>0</v>
      </c>
      <c r="C154" s="28" t="s">
        <v>293</v>
      </c>
      <c r="D154" s="29" t="s">
        <v>25</v>
      </c>
      <c r="E154" s="47">
        <v>0</v>
      </c>
      <c r="F154" s="44">
        <v>0</v>
      </c>
      <c r="G154" s="47">
        <v>0</v>
      </c>
      <c r="H154" s="44">
        <v>0</v>
      </c>
      <c r="I154"/>
      <c r="J154"/>
      <c r="K154"/>
    </row>
    <row r="155" spans="1:8" ht="11.25">
      <c r="A155" s="44">
        <v>0</v>
      </c>
      <c r="B155" s="44">
        <v>0</v>
      </c>
      <c r="C155" s="28" t="s">
        <v>291</v>
      </c>
      <c r="D155" s="29" t="s">
        <v>75</v>
      </c>
      <c r="E155" s="47">
        <v>0</v>
      </c>
      <c r="F155" s="44">
        <v>0</v>
      </c>
      <c r="G155" s="47">
        <v>0</v>
      </c>
      <c r="H155" s="44">
        <v>0</v>
      </c>
    </row>
    <row r="156" spans="1:8" ht="11.25">
      <c r="A156" s="44">
        <v>0</v>
      </c>
      <c r="B156" s="44">
        <v>0</v>
      </c>
      <c r="C156" s="28" t="s">
        <v>316</v>
      </c>
      <c r="D156" s="38" t="s">
        <v>555</v>
      </c>
      <c r="E156" s="47">
        <v>1</v>
      </c>
      <c r="F156" s="45">
        <v>286000</v>
      </c>
      <c r="G156" s="47">
        <v>0</v>
      </c>
      <c r="H156" s="44">
        <v>0</v>
      </c>
    </row>
    <row r="157" spans="1:11" ht="12.75">
      <c r="A157" s="44">
        <v>0</v>
      </c>
      <c r="B157" s="44">
        <v>0</v>
      </c>
      <c r="C157" s="28" t="s">
        <v>261</v>
      </c>
      <c r="D157" s="29" t="s">
        <v>528</v>
      </c>
      <c r="E157" s="47">
        <v>3</v>
      </c>
      <c r="F157" s="45">
        <v>1782000</v>
      </c>
      <c r="G157" s="47">
        <v>0</v>
      </c>
      <c r="H157" s="44">
        <v>0</v>
      </c>
      <c r="I157"/>
      <c r="J157"/>
      <c r="K157"/>
    </row>
    <row r="158" spans="1:11" ht="13.5" thickBot="1">
      <c r="A158" s="44">
        <v>0</v>
      </c>
      <c r="B158" s="44">
        <v>0</v>
      </c>
      <c r="C158" s="28" t="s">
        <v>298</v>
      </c>
      <c r="D158" s="38" t="s">
        <v>71</v>
      </c>
      <c r="E158" s="47">
        <v>0</v>
      </c>
      <c r="F158" s="44">
        <v>0</v>
      </c>
      <c r="G158" s="47">
        <v>0</v>
      </c>
      <c r="H158" s="44">
        <v>0</v>
      </c>
      <c r="I158"/>
      <c r="J158"/>
      <c r="K158"/>
    </row>
    <row r="159" spans="1:11" ht="12.75">
      <c r="A159" s="44">
        <v>0</v>
      </c>
      <c r="B159" s="44">
        <v>0</v>
      </c>
      <c r="C159" s="28" t="s">
        <v>239</v>
      </c>
      <c r="D159" s="29" t="s">
        <v>328</v>
      </c>
      <c r="E159" s="47">
        <v>0</v>
      </c>
      <c r="F159" s="44">
        <v>0</v>
      </c>
      <c r="G159" s="47">
        <v>0</v>
      </c>
      <c r="H159" s="44">
        <v>0</v>
      </c>
      <c r="I159" s="56" t="s">
        <v>569</v>
      </c>
      <c r="J159" s="57" t="s">
        <v>569</v>
      </c>
      <c r="K159"/>
    </row>
    <row r="160" spans="1:11" ht="13.5" thickBot="1">
      <c r="A160" s="44">
        <v>0</v>
      </c>
      <c r="B160" s="44">
        <v>0</v>
      </c>
      <c r="C160" s="28" t="s">
        <v>257</v>
      </c>
      <c r="D160" s="29" t="s">
        <v>556</v>
      </c>
      <c r="E160" s="47">
        <v>1</v>
      </c>
      <c r="F160" s="45">
        <v>256000</v>
      </c>
      <c r="G160" s="47">
        <v>0</v>
      </c>
      <c r="H160" s="44">
        <v>0</v>
      </c>
      <c r="I160" s="18" t="s">
        <v>437</v>
      </c>
      <c r="J160" s="58" t="s">
        <v>438</v>
      </c>
      <c r="K160"/>
    </row>
    <row r="161" spans="1:11" ht="13.5" thickBot="1">
      <c r="A161" s="104" t="s">
        <v>455</v>
      </c>
      <c r="B161" s="105"/>
      <c r="C161" s="105"/>
      <c r="D161" s="105"/>
      <c r="E161" s="70">
        <f>SUM(E114:E160)</f>
        <v>1110</v>
      </c>
      <c r="F161" s="74">
        <f>SUM(F114:F160)</f>
        <v>667717000</v>
      </c>
      <c r="G161" s="72">
        <f>SUM(G114:G160)</f>
        <v>859</v>
      </c>
      <c r="H161" s="75">
        <f>SUM(H114:H160)</f>
        <v>486185000</v>
      </c>
      <c r="I161" s="59">
        <f>(G161-E161)/E161</f>
        <v>-0.22612612612612612</v>
      </c>
      <c r="J161" s="59">
        <f>(H161-F161)/F161</f>
        <v>-0.2718696693359612</v>
      </c>
      <c r="K161"/>
    </row>
    <row r="162" spans="1:11" ht="13.5" thickBot="1">
      <c r="A162" s="100" t="s">
        <v>404</v>
      </c>
      <c r="B162" s="101"/>
      <c r="C162" s="101"/>
      <c r="D162" s="101"/>
      <c r="E162" s="102"/>
      <c r="F162" s="102"/>
      <c r="G162" s="102"/>
      <c r="H162" s="103"/>
      <c r="I162"/>
      <c r="J162"/>
      <c r="K162"/>
    </row>
    <row r="163" spans="1:11" ht="12.75">
      <c r="A163" s="37">
        <v>18</v>
      </c>
      <c r="B163" s="37">
        <v>1</v>
      </c>
      <c r="C163" s="28" t="s">
        <v>122</v>
      </c>
      <c r="D163" s="29" t="s">
        <v>30</v>
      </c>
      <c r="E163" s="47">
        <v>83</v>
      </c>
      <c r="F163" s="45">
        <v>60819000</v>
      </c>
      <c r="G163" s="47">
        <v>63</v>
      </c>
      <c r="H163" s="45">
        <v>53076000</v>
      </c>
      <c r="I163"/>
      <c r="J163"/>
      <c r="K163"/>
    </row>
    <row r="164" spans="1:11" ht="12.75">
      <c r="A164" s="37">
        <v>25</v>
      </c>
      <c r="B164" s="37">
        <v>2</v>
      </c>
      <c r="C164" s="28" t="s">
        <v>150</v>
      </c>
      <c r="D164" s="29" t="s">
        <v>34</v>
      </c>
      <c r="E164" s="47">
        <v>62</v>
      </c>
      <c r="F164" s="45">
        <v>60654000</v>
      </c>
      <c r="G164" s="47">
        <v>37</v>
      </c>
      <c r="H164" s="45">
        <v>41274000</v>
      </c>
      <c r="I164"/>
      <c r="J164"/>
      <c r="K164"/>
    </row>
    <row r="165" spans="1:11" ht="12.75">
      <c r="A165" s="37">
        <v>31</v>
      </c>
      <c r="B165" s="37">
        <v>3</v>
      </c>
      <c r="C165" s="28" t="s">
        <v>162</v>
      </c>
      <c r="D165" s="29" t="s">
        <v>48</v>
      </c>
      <c r="E165" s="47">
        <v>46</v>
      </c>
      <c r="F165" s="45">
        <v>42106000</v>
      </c>
      <c r="G165" s="47">
        <v>31</v>
      </c>
      <c r="H165" s="45">
        <v>26818000</v>
      </c>
      <c r="I165"/>
      <c r="J165"/>
      <c r="K165"/>
    </row>
    <row r="166" spans="1:11" ht="12.75">
      <c r="A166" s="37">
        <v>36</v>
      </c>
      <c r="B166" s="37">
        <v>4</v>
      </c>
      <c r="C166" s="28" t="s">
        <v>388</v>
      </c>
      <c r="D166" s="29" t="s">
        <v>389</v>
      </c>
      <c r="E166" s="47">
        <v>37</v>
      </c>
      <c r="F166" s="45">
        <v>27020000</v>
      </c>
      <c r="G166" s="47">
        <v>29</v>
      </c>
      <c r="H166" s="45">
        <v>29974000</v>
      </c>
      <c r="I166"/>
      <c r="J166"/>
      <c r="K166"/>
    </row>
    <row r="167" spans="1:8" s="24" customFormat="1" ht="11.25">
      <c r="A167" s="37">
        <v>51</v>
      </c>
      <c r="B167" s="37">
        <v>5</v>
      </c>
      <c r="C167" s="28" t="s">
        <v>137</v>
      </c>
      <c r="D167" s="29" t="s">
        <v>46</v>
      </c>
      <c r="E167" s="47">
        <v>27</v>
      </c>
      <c r="F167" s="45">
        <v>12025000</v>
      </c>
      <c r="G167" s="47">
        <v>22</v>
      </c>
      <c r="H167" s="45">
        <v>11973000</v>
      </c>
    </row>
    <row r="168" spans="1:11" ht="12.75">
      <c r="A168" s="37">
        <v>53</v>
      </c>
      <c r="B168" s="37">
        <v>6</v>
      </c>
      <c r="C168" s="28" t="s">
        <v>373</v>
      </c>
      <c r="D168" s="29" t="s">
        <v>469</v>
      </c>
      <c r="E168" s="47">
        <v>19</v>
      </c>
      <c r="F168" s="45">
        <v>19106000</v>
      </c>
      <c r="G168" s="47">
        <v>21</v>
      </c>
      <c r="H168" s="45">
        <v>23611000</v>
      </c>
      <c r="I168"/>
      <c r="J168"/>
      <c r="K168"/>
    </row>
    <row r="169" spans="1:11" ht="12.75">
      <c r="A169" s="37">
        <v>58</v>
      </c>
      <c r="B169" s="37">
        <v>7</v>
      </c>
      <c r="C169" s="28" t="s">
        <v>121</v>
      </c>
      <c r="D169" s="29" t="s">
        <v>44</v>
      </c>
      <c r="E169" s="47">
        <v>28</v>
      </c>
      <c r="F169" s="45">
        <v>24344000</v>
      </c>
      <c r="G169" s="47">
        <v>19</v>
      </c>
      <c r="H169" s="45">
        <v>16195000</v>
      </c>
      <c r="I169"/>
      <c r="J169"/>
      <c r="K169"/>
    </row>
    <row r="170" spans="1:11" ht="12.75">
      <c r="A170" s="37">
        <v>74</v>
      </c>
      <c r="B170" s="37">
        <v>8</v>
      </c>
      <c r="C170" s="28" t="s">
        <v>136</v>
      </c>
      <c r="D170" s="29" t="s">
        <v>425</v>
      </c>
      <c r="E170" s="47">
        <v>15</v>
      </c>
      <c r="F170" s="45">
        <v>9547000</v>
      </c>
      <c r="G170" s="47">
        <v>13</v>
      </c>
      <c r="H170" s="45">
        <v>29974000</v>
      </c>
      <c r="I170"/>
      <c r="J170"/>
      <c r="K170"/>
    </row>
    <row r="171" spans="1:11" ht="12.75">
      <c r="A171" s="37">
        <v>84</v>
      </c>
      <c r="B171" s="37">
        <v>9</v>
      </c>
      <c r="C171" s="28" t="s">
        <v>221</v>
      </c>
      <c r="D171" s="29" t="s">
        <v>2</v>
      </c>
      <c r="E171" s="47">
        <v>11</v>
      </c>
      <c r="F171" s="45">
        <v>6709000</v>
      </c>
      <c r="G171" s="47">
        <v>12</v>
      </c>
      <c r="H171" s="45">
        <v>10379000</v>
      </c>
      <c r="I171"/>
      <c r="J171"/>
      <c r="K171"/>
    </row>
    <row r="172" spans="1:15" ht="12.75">
      <c r="A172" s="37">
        <v>96</v>
      </c>
      <c r="B172" s="37">
        <v>10</v>
      </c>
      <c r="C172" s="28" t="s">
        <v>196</v>
      </c>
      <c r="D172" s="29" t="s">
        <v>50</v>
      </c>
      <c r="E172" s="47">
        <v>14</v>
      </c>
      <c r="F172" s="45">
        <v>14646000</v>
      </c>
      <c r="G172" s="47">
        <v>9</v>
      </c>
      <c r="H172" s="45">
        <v>5722000</v>
      </c>
      <c r="M172"/>
      <c r="N172"/>
      <c r="O172"/>
    </row>
    <row r="173" spans="1:11" ht="12.75">
      <c r="A173" s="37">
        <v>121</v>
      </c>
      <c r="B173" s="37">
        <v>11</v>
      </c>
      <c r="C173" s="28" t="s">
        <v>195</v>
      </c>
      <c r="D173" s="29" t="s">
        <v>474</v>
      </c>
      <c r="E173" s="47">
        <v>16</v>
      </c>
      <c r="F173" s="45">
        <v>10328000</v>
      </c>
      <c r="G173" s="47">
        <v>7</v>
      </c>
      <c r="H173" s="45">
        <v>1916000</v>
      </c>
      <c r="I173"/>
      <c r="J173"/>
      <c r="K173"/>
    </row>
    <row r="174" spans="1:11" ht="12.75">
      <c r="A174" s="37">
        <v>124</v>
      </c>
      <c r="B174" s="37">
        <v>12</v>
      </c>
      <c r="C174" s="28" t="s">
        <v>197</v>
      </c>
      <c r="D174" s="29" t="s">
        <v>542</v>
      </c>
      <c r="E174" s="47">
        <v>2</v>
      </c>
      <c r="F174" s="45">
        <v>520000</v>
      </c>
      <c r="G174" s="47">
        <v>6</v>
      </c>
      <c r="H174" s="45">
        <v>11037000</v>
      </c>
      <c r="I174"/>
      <c r="J174"/>
      <c r="K174"/>
    </row>
    <row r="175" spans="1:11" ht="12.75">
      <c r="A175" s="37">
        <v>133</v>
      </c>
      <c r="B175" s="37">
        <v>13</v>
      </c>
      <c r="C175" s="28" t="s">
        <v>223</v>
      </c>
      <c r="D175" s="29" t="s">
        <v>518</v>
      </c>
      <c r="E175" s="47">
        <v>5</v>
      </c>
      <c r="F175" s="45">
        <v>5144000</v>
      </c>
      <c r="G175" s="47">
        <v>5</v>
      </c>
      <c r="H175" s="45">
        <v>4282000</v>
      </c>
      <c r="I175"/>
      <c r="J175"/>
      <c r="K175"/>
    </row>
    <row r="176" spans="1:11" ht="12.75">
      <c r="A176" s="37">
        <v>144</v>
      </c>
      <c r="B176" s="37">
        <v>14</v>
      </c>
      <c r="C176" s="28" t="s">
        <v>231</v>
      </c>
      <c r="D176" s="29" t="s">
        <v>483</v>
      </c>
      <c r="E176" s="47">
        <v>12</v>
      </c>
      <c r="F176" s="45">
        <v>7762000</v>
      </c>
      <c r="G176" s="47">
        <v>5</v>
      </c>
      <c r="H176" s="45">
        <v>2148000</v>
      </c>
      <c r="I176"/>
      <c r="J176"/>
      <c r="K176"/>
    </row>
    <row r="177" spans="1:11" ht="12.75">
      <c r="A177" s="37">
        <v>147</v>
      </c>
      <c r="B177" s="37">
        <v>15</v>
      </c>
      <c r="C177" s="28" t="s">
        <v>303</v>
      </c>
      <c r="D177" s="29" t="s">
        <v>501</v>
      </c>
      <c r="E177" s="47">
        <v>7</v>
      </c>
      <c r="F177" s="45">
        <v>4404000</v>
      </c>
      <c r="G177" s="47">
        <v>4</v>
      </c>
      <c r="H177" s="45">
        <v>7669000</v>
      </c>
      <c r="I177"/>
      <c r="J177"/>
      <c r="K177"/>
    </row>
    <row r="178" spans="1:11" ht="12.75">
      <c r="A178" s="37">
        <v>156</v>
      </c>
      <c r="B178" s="37">
        <v>16</v>
      </c>
      <c r="C178" s="28" t="s">
        <v>146</v>
      </c>
      <c r="D178" s="29" t="s">
        <v>397</v>
      </c>
      <c r="E178" s="47">
        <v>11</v>
      </c>
      <c r="F178" s="45">
        <v>14180000</v>
      </c>
      <c r="G178" s="47">
        <v>4</v>
      </c>
      <c r="H178" s="45">
        <v>1115000</v>
      </c>
      <c r="I178"/>
      <c r="J178"/>
      <c r="K178"/>
    </row>
    <row r="179" spans="1:11" ht="12.75">
      <c r="A179" s="37">
        <v>160</v>
      </c>
      <c r="B179" s="37">
        <v>17</v>
      </c>
      <c r="C179" s="28" t="s">
        <v>453</v>
      </c>
      <c r="D179" s="29" t="s">
        <v>454</v>
      </c>
      <c r="E179" s="47">
        <v>2</v>
      </c>
      <c r="F179" s="45">
        <v>479000</v>
      </c>
      <c r="G179" s="47">
        <v>3</v>
      </c>
      <c r="H179" s="45">
        <v>3997000</v>
      </c>
      <c r="I179"/>
      <c r="J179"/>
      <c r="K179"/>
    </row>
    <row r="180" spans="1:11" ht="12.75">
      <c r="A180" s="37">
        <v>164</v>
      </c>
      <c r="B180" s="37">
        <v>18</v>
      </c>
      <c r="C180" s="28" t="s">
        <v>288</v>
      </c>
      <c r="D180" s="29" t="s">
        <v>419</v>
      </c>
      <c r="E180" s="47">
        <v>1</v>
      </c>
      <c r="F180" s="45">
        <v>712000</v>
      </c>
      <c r="G180" s="47">
        <v>3</v>
      </c>
      <c r="H180" s="45">
        <v>2355000</v>
      </c>
      <c r="I180"/>
      <c r="J180"/>
      <c r="K180"/>
    </row>
    <row r="181" spans="1:11" ht="12.75">
      <c r="A181" s="37">
        <v>165</v>
      </c>
      <c r="B181" s="37">
        <v>19</v>
      </c>
      <c r="C181" s="28" t="s">
        <v>356</v>
      </c>
      <c r="D181" s="29" t="s">
        <v>541</v>
      </c>
      <c r="E181" s="47">
        <v>2</v>
      </c>
      <c r="F181" s="45">
        <v>582000</v>
      </c>
      <c r="G181" s="47">
        <v>3</v>
      </c>
      <c r="H181" s="45">
        <v>1962000</v>
      </c>
      <c r="I181"/>
      <c r="J181"/>
      <c r="K181"/>
    </row>
    <row r="182" spans="1:11" ht="12.75">
      <c r="A182" s="37">
        <v>168</v>
      </c>
      <c r="B182" s="37">
        <v>20</v>
      </c>
      <c r="C182" s="28" t="s">
        <v>302</v>
      </c>
      <c r="D182" s="29" t="s">
        <v>9</v>
      </c>
      <c r="E182" s="47">
        <v>1</v>
      </c>
      <c r="F182" s="45">
        <v>255000</v>
      </c>
      <c r="G182" s="47">
        <v>3</v>
      </c>
      <c r="H182" s="45">
        <v>1595000</v>
      </c>
      <c r="I182"/>
      <c r="J182"/>
      <c r="K182"/>
    </row>
    <row r="183" spans="1:11" ht="12.75">
      <c r="A183" s="37">
        <v>176</v>
      </c>
      <c r="B183" s="37">
        <v>21</v>
      </c>
      <c r="C183" s="28" t="s">
        <v>86</v>
      </c>
      <c r="D183" s="29" t="s">
        <v>420</v>
      </c>
      <c r="E183" s="47">
        <v>1</v>
      </c>
      <c r="F183" s="45">
        <v>123000</v>
      </c>
      <c r="G183" s="47">
        <v>2</v>
      </c>
      <c r="H183" s="45">
        <v>3530000</v>
      </c>
      <c r="I183"/>
      <c r="J183"/>
      <c r="K183"/>
    </row>
    <row r="184" spans="1:15" ht="12.75">
      <c r="A184" s="37">
        <v>178</v>
      </c>
      <c r="B184" s="37">
        <v>22</v>
      </c>
      <c r="C184" s="28" t="s">
        <v>301</v>
      </c>
      <c r="D184" s="29" t="s">
        <v>534</v>
      </c>
      <c r="E184" s="47">
        <v>2</v>
      </c>
      <c r="F184" s="45">
        <v>3156000</v>
      </c>
      <c r="G184" s="47">
        <v>2</v>
      </c>
      <c r="H184" s="45">
        <v>3076000</v>
      </c>
      <c r="M184"/>
      <c r="N184"/>
      <c r="O184"/>
    </row>
    <row r="185" spans="1:8" ht="11.25">
      <c r="A185" s="37">
        <v>184</v>
      </c>
      <c r="B185" s="37">
        <v>23</v>
      </c>
      <c r="C185" s="28" t="s">
        <v>235</v>
      </c>
      <c r="D185" s="29" t="s">
        <v>535</v>
      </c>
      <c r="E185" s="47">
        <v>2</v>
      </c>
      <c r="F185" s="45">
        <v>1373000</v>
      </c>
      <c r="G185" s="47">
        <v>2</v>
      </c>
      <c r="H185" s="45">
        <v>1733000</v>
      </c>
    </row>
    <row r="186" spans="1:11" ht="12.75">
      <c r="A186" s="37">
        <v>186</v>
      </c>
      <c r="B186" s="37">
        <v>24</v>
      </c>
      <c r="C186" s="28" t="s">
        <v>290</v>
      </c>
      <c r="D186" s="29" t="s">
        <v>539</v>
      </c>
      <c r="E186" s="47">
        <v>2</v>
      </c>
      <c r="F186" s="45">
        <v>934000</v>
      </c>
      <c r="G186" s="47">
        <v>2</v>
      </c>
      <c r="H186" s="45">
        <v>1496000</v>
      </c>
      <c r="I186"/>
      <c r="J186"/>
      <c r="K186"/>
    </row>
    <row r="187" spans="1:8" ht="11.25">
      <c r="A187" s="37">
        <v>188</v>
      </c>
      <c r="B187" s="37">
        <v>25</v>
      </c>
      <c r="C187" s="28" t="s">
        <v>270</v>
      </c>
      <c r="D187" s="29" t="s">
        <v>24</v>
      </c>
      <c r="E187" s="47">
        <v>6</v>
      </c>
      <c r="F187" s="45">
        <v>3204000</v>
      </c>
      <c r="G187" s="47">
        <v>2</v>
      </c>
      <c r="H187" s="45">
        <v>1397000</v>
      </c>
    </row>
    <row r="188" spans="1:8" ht="11.25">
      <c r="A188" s="37">
        <v>202</v>
      </c>
      <c r="B188" s="37">
        <v>26</v>
      </c>
      <c r="C188" s="28" t="s">
        <v>276</v>
      </c>
      <c r="D188" s="29" t="s">
        <v>52</v>
      </c>
      <c r="E188" s="47">
        <v>3</v>
      </c>
      <c r="F188" s="45">
        <v>2363000</v>
      </c>
      <c r="G188" s="47">
        <v>1</v>
      </c>
      <c r="H188" s="45">
        <v>1587000</v>
      </c>
    </row>
    <row r="189" spans="1:11" ht="12.75">
      <c r="A189" s="37">
        <v>206</v>
      </c>
      <c r="B189" s="37">
        <v>27</v>
      </c>
      <c r="C189" s="28" t="s">
        <v>267</v>
      </c>
      <c r="D189" s="29" t="s">
        <v>339</v>
      </c>
      <c r="E189" s="47">
        <v>1</v>
      </c>
      <c r="F189" s="45">
        <v>4411000</v>
      </c>
      <c r="G189" s="47">
        <v>1</v>
      </c>
      <c r="H189" s="45">
        <v>865000</v>
      </c>
      <c r="I189"/>
      <c r="J189"/>
      <c r="K189"/>
    </row>
    <row r="190" spans="1:11" ht="12.75">
      <c r="A190" s="37">
        <v>212</v>
      </c>
      <c r="B190" s="37">
        <v>28</v>
      </c>
      <c r="C190" s="28" t="s">
        <v>264</v>
      </c>
      <c r="D190" s="29" t="s">
        <v>330</v>
      </c>
      <c r="E190" s="47">
        <v>0</v>
      </c>
      <c r="F190" s="44">
        <v>0</v>
      </c>
      <c r="G190" s="47">
        <v>1</v>
      </c>
      <c r="H190" s="45">
        <v>619000</v>
      </c>
      <c r="I190"/>
      <c r="J190"/>
      <c r="K190"/>
    </row>
    <row r="191" spans="1:11" ht="13.5" thickBot="1">
      <c r="A191" s="44">
        <v>0</v>
      </c>
      <c r="B191" s="44">
        <v>0</v>
      </c>
      <c r="C191" s="28" t="s">
        <v>123</v>
      </c>
      <c r="D191" s="29" t="s">
        <v>66</v>
      </c>
      <c r="E191" s="47">
        <v>5</v>
      </c>
      <c r="F191" s="45">
        <v>4685000</v>
      </c>
      <c r="G191" s="47">
        <v>0</v>
      </c>
      <c r="H191" s="44">
        <v>0</v>
      </c>
      <c r="I191"/>
      <c r="J191"/>
      <c r="K191"/>
    </row>
    <row r="192" spans="1:11" ht="12.75">
      <c r="A192" s="44">
        <v>0</v>
      </c>
      <c r="B192" s="44">
        <v>0</v>
      </c>
      <c r="C192" s="28" t="s">
        <v>275</v>
      </c>
      <c r="D192" s="29" t="s">
        <v>554</v>
      </c>
      <c r="E192" s="47">
        <v>1</v>
      </c>
      <c r="F192" s="45">
        <v>415000</v>
      </c>
      <c r="G192" s="47">
        <v>0</v>
      </c>
      <c r="H192" s="44">
        <v>0</v>
      </c>
      <c r="I192" s="56" t="s">
        <v>569</v>
      </c>
      <c r="J192" s="57" t="s">
        <v>569</v>
      </c>
      <c r="K192"/>
    </row>
    <row r="193" spans="1:11" ht="13.5" thickBot="1">
      <c r="A193" s="44">
        <v>0</v>
      </c>
      <c r="B193" s="44">
        <v>0</v>
      </c>
      <c r="C193" s="28" t="s">
        <v>287</v>
      </c>
      <c r="D193" s="29" t="s">
        <v>78</v>
      </c>
      <c r="E193" s="47">
        <v>0</v>
      </c>
      <c r="F193" s="44">
        <v>0</v>
      </c>
      <c r="G193" s="47">
        <v>0</v>
      </c>
      <c r="H193" s="44">
        <v>0</v>
      </c>
      <c r="I193" s="18" t="s">
        <v>437</v>
      </c>
      <c r="J193" s="58" t="s">
        <v>438</v>
      </c>
      <c r="K193"/>
    </row>
    <row r="194" spans="1:11" ht="13.5" thickBot="1">
      <c r="A194" s="100" t="s">
        <v>432</v>
      </c>
      <c r="B194" s="101"/>
      <c r="C194" s="101"/>
      <c r="D194" s="106"/>
      <c r="E194" s="70">
        <f>SUM(E163:E193)</f>
        <v>424</v>
      </c>
      <c r="F194" s="74">
        <f>SUM(F163:F193)</f>
        <v>342006000</v>
      </c>
      <c r="G194" s="72">
        <f>SUM(G163:G193)</f>
        <v>312</v>
      </c>
      <c r="H194" s="75">
        <f>SUM(H163:H193)</f>
        <v>301375000</v>
      </c>
      <c r="I194" s="59">
        <f>(G194-E194)/E194</f>
        <v>-0.2641509433962264</v>
      </c>
      <c r="J194" s="59">
        <f>(H194-F194)/F194</f>
        <v>-0.11880200932147389</v>
      </c>
      <c r="K194"/>
    </row>
    <row r="195" spans="1:11" ht="13.5" thickBot="1">
      <c r="A195" s="100" t="s">
        <v>405</v>
      </c>
      <c r="B195" s="101"/>
      <c r="C195" s="101"/>
      <c r="D195" s="101"/>
      <c r="E195" s="101"/>
      <c r="F195" s="101"/>
      <c r="G195" s="101"/>
      <c r="H195" s="106"/>
      <c r="I195"/>
      <c r="J195"/>
      <c r="K195"/>
    </row>
    <row r="196" spans="1:11" ht="12.75">
      <c r="A196" s="37">
        <v>42</v>
      </c>
      <c r="B196" s="37">
        <v>1</v>
      </c>
      <c r="C196" s="28" t="s">
        <v>126</v>
      </c>
      <c r="D196" s="29" t="s">
        <v>16</v>
      </c>
      <c r="E196" s="47">
        <v>25</v>
      </c>
      <c r="F196" s="45">
        <v>16361000</v>
      </c>
      <c r="G196" s="47">
        <v>26</v>
      </c>
      <c r="H196" s="45">
        <v>22817000</v>
      </c>
      <c r="I196"/>
      <c r="J196"/>
      <c r="K196"/>
    </row>
    <row r="197" spans="1:11" ht="12.75">
      <c r="A197" s="37">
        <v>45</v>
      </c>
      <c r="B197" s="37">
        <v>2</v>
      </c>
      <c r="C197" s="28" t="s">
        <v>125</v>
      </c>
      <c r="D197" s="29" t="s">
        <v>69</v>
      </c>
      <c r="E197" s="47">
        <v>43</v>
      </c>
      <c r="F197" s="45">
        <v>29820000</v>
      </c>
      <c r="G197" s="47">
        <v>25</v>
      </c>
      <c r="H197" s="45">
        <v>18622000</v>
      </c>
      <c r="I197"/>
      <c r="J197"/>
      <c r="K197"/>
    </row>
    <row r="198" spans="1:11" ht="12.75">
      <c r="A198" s="37">
        <v>46</v>
      </c>
      <c r="B198" s="37">
        <v>3</v>
      </c>
      <c r="C198" s="28" t="s">
        <v>168</v>
      </c>
      <c r="D198" s="29" t="s">
        <v>468</v>
      </c>
      <c r="E198" s="47">
        <v>25</v>
      </c>
      <c r="F198" s="45">
        <v>14765000</v>
      </c>
      <c r="G198" s="47">
        <v>25</v>
      </c>
      <c r="H198" s="45">
        <v>13475000</v>
      </c>
      <c r="I198"/>
      <c r="J198"/>
      <c r="K198"/>
    </row>
    <row r="199" spans="1:11" ht="12.75">
      <c r="A199" s="37">
        <v>59</v>
      </c>
      <c r="B199" s="37">
        <v>4</v>
      </c>
      <c r="C199" s="28" t="s">
        <v>156</v>
      </c>
      <c r="D199" s="29" t="s">
        <v>53</v>
      </c>
      <c r="E199" s="47">
        <v>29</v>
      </c>
      <c r="F199" s="45">
        <v>11560000</v>
      </c>
      <c r="G199" s="47">
        <v>19</v>
      </c>
      <c r="H199" s="45">
        <v>6682000</v>
      </c>
      <c r="I199"/>
      <c r="J199"/>
      <c r="K199"/>
    </row>
    <row r="200" spans="1:11" ht="12.75">
      <c r="A200" s="37">
        <v>72</v>
      </c>
      <c r="B200" s="37">
        <v>5</v>
      </c>
      <c r="C200" s="28" t="s">
        <v>222</v>
      </c>
      <c r="D200" s="29" t="s">
        <v>471</v>
      </c>
      <c r="E200" s="47">
        <v>17</v>
      </c>
      <c r="F200" s="45">
        <v>7751000</v>
      </c>
      <c r="G200" s="47">
        <v>14</v>
      </c>
      <c r="H200" s="45">
        <v>6763000</v>
      </c>
      <c r="I200"/>
      <c r="J200"/>
      <c r="K200"/>
    </row>
    <row r="201" spans="1:11" ht="12.75">
      <c r="A201" s="37">
        <v>76</v>
      </c>
      <c r="B201" s="37">
        <v>6</v>
      </c>
      <c r="C201" s="28" t="s">
        <v>272</v>
      </c>
      <c r="D201" s="29" t="s">
        <v>415</v>
      </c>
      <c r="E201" s="47">
        <v>13</v>
      </c>
      <c r="F201" s="45">
        <v>16113000</v>
      </c>
      <c r="G201" s="47">
        <v>13</v>
      </c>
      <c r="H201" s="45">
        <v>10542000</v>
      </c>
      <c r="I201"/>
      <c r="J201"/>
      <c r="K201"/>
    </row>
    <row r="202" spans="1:11" ht="12.75">
      <c r="A202" s="37">
        <v>83</v>
      </c>
      <c r="B202" s="37">
        <v>7</v>
      </c>
      <c r="C202" s="28" t="s">
        <v>186</v>
      </c>
      <c r="D202" s="29" t="s">
        <v>17</v>
      </c>
      <c r="E202" s="47">
        <v>12</v>
      </c>
      <c r="F202" s="45">
        <v>5274000</v>
      </c>
      <c r="G202" s="47">
        <v>12</v>
      </c>
      <c r="H202" s="45">
        <v>10906000</v>
      </c>
      <c r="I202"/>
      <c r="J202"/>
      <c r="K202"/>
    </row>
    <row r="203" spans="1:8" ht="11.25">
      <c r="A203" s="37">
        <v>87</v>
      </c>
      <c r="B203" s="37">
        <v>8</v>
      </c>
      <c r="C203" s="28" t="s">
        <v>178</v>
      </c>
      <c r="D203" s="29" t="s">
        <v>477</v>
      </c>
      <c r="E203" s="47">
        <v>14</v>
      </c>
      <c r="F203" s="45">
        <v>5893000</v>
      </c>
      <c r="G203" s="47">
        <v>11</v>
      </c>
      <c r="H203" s="45">
        <v>7888000</v>
      </c>
    </row>
    <row r="204" spans="1:11" ht="12.75">
      <c r="A204" s="37">
        <v>106</v>
      </c>
      <c r="B204" s="37">
        <v>9</v>
      </c>
      <c r="C204" s="28" t="s">
        <v>185</v>
      </c>
      <c r="D204" s="29" t="s">
        <v>479</v>
      </c>
      <c r="E204" s="47">
        <v>13</v>
      </c>
      <c r="F204" s="45">
        <v>2548000</v>
      </c>
      <c r="G204" s="47">
        <v>8</v>
      </c>
      <c r="H204" s="45">
        <v>4569000</v>
      </c>
      <c r="I204"/>
      <c r="J204"/>
      <c r="K204"/>
    </row>
    <row r="205" spans="1:8" ht="11.25">
      <c r="A205" s="37">
        <v>163</v>
      </c>
      <c r="B205" s="37">
        <v>10</v>
      </c>
      <c r="C205" s="28" t="s">
        <v>228</v>
      </c>
      <c r="D205" s="29" t="s">
        <v>3</v>
      </c>
      <c r="E205" s="47">
        <v>4</v>
      </c>
      <c r="F205" s="45">
        <v>2364000</v>
      </c>
      <c r="G205" s="47">
        <v>3</v>
      </c>
      <c r="H205" s="45">
        <v>3034000</v>
      </c>
    </row>
    <row r="206" spans="1:11" ht="12.75">
      <c r="A206" s="37">
        <v>170</v>
      </c>
      <c r="B206" s="37">
        <v>11</v>
      </c>
      <c r="C206" s="28" t="s">
        <v>80</v>
      </c>
      <c r="D206" s="29" t="s">
        <v>362</v>
      </c>
      <c r="E206" s="47">
        <v>6</v>
      </c>
      <c r="F206" s="45">
        <v>1438000</v>
      </c>
      <c r="G206" s="47">
        <v>3</v>
      </c>
      <c r="H206" s="45">
        <v>1284000</v>
      </c>
      <c r="I206"/>
      <c r="J206"/>
      <c r="K206"/>
    </row>
    <row r="207" spans="1:8" ht="11.25">
      <c r="A207" s="37">
        <v>181</v>
      </c>
      <c r="B207" s="37">
        <v>12</v>
      </c>
      <c r="C207" s="28" t="s">
        <v>295</v>
      </c>
      <c r="D207" s="29" t="s">
        <v>7</v>
      </c>
      <c r="E207" s="47">
        <v>0</v>
      </c>
      <c r="F207" s="44">
        <v>0</v>
      </c>
      <c r="G207" s="47">
        <v>2</v>
      </c>
      <c r="H207" s="45">
        <v>2357000</v>
      </c>
    </row>
    <row r="208" spans="1:8" ht="11.25">
      <c r="A208" s="37">
        <v>187</v>
      </c>
      <c r="B208" s="37">
        <v>13</v>
      </c>
      <c r="C208" s="28" t="s">
        <v>229</v>
      </c>
      <c r="D208" s="29" t="s">
        <v>523</v>
      </c>
      <c r="E208" s="47">
        <v>5</v>
      </c>
      <c r="F208" s="45">
        <v>1556000</v>
      </c>
      <c r="G208" s="47">
        <v>2</v>
      </c>
      <c r="H208" s="45">
        <v>1439000</v>
      </c>
    </row>
    <row r="209" spans="1:11" ht="12.75">
      <c r="A209" s="37">
        <v>203</v>
      </c>
      <c r="B209" s="37">
        <v>14</v>
      </c>
      <c r="C209" s="28" t="s">
        <v>199</v>
      </c>
      <c r="D209" s="29" t="s">
        <v>505</v>
      </c>
      <c r="E209" s="47">
        <v>7</v>
      </c>
      <c r="F209" s="45">
        <v>3261000</v>
      </c>
      <c r="G209" s="47">
        <v>1</v>
      </c>
      <c r="H209" s="45">
        <v>1439000</v>
      </c>
      <c r="I209"/>
      <c r="J209"/>
      <c r="K209"/>
    </row>
    <row r="210" spans="1:11" ht="12.75">
      <c r="A210" s="37">
        <v>209</v>
      </c>
      <c r="B210" s="37">
        <v>15</v>
      </c>
      <c r="C210" s="28" t="s">
        <v>452</v>
      </c>
      <c r="D210" s="29" t="s">
        <v>426</v>
      </c>
      <c r="E210" s="47">
        <v>5</v>
      </c>
      <c r="F210" s="45">
        <v>1497000</v>
      </c>
      <c r="G210" s="47">
        <v>1</v>
      </c>
      <c r="H210" s="45">
        <v>820000</v>
      </c>
      <c r="I210"/>
      <c r="J210"/>
      <c r="K210"/>
    </row>
    <row r="211" spans="1:11" ht="12.75">
      <c r="A211" s="37">
        <v>213</v>
      </c>
      <c r="B211" s="37">
        <v>16</v>
      </c>
      <c r="C211" s="28" t="s">
        <v>277</v>
      </c>
      <c r="D211" s="29" t="s">
        <v>537</v>
      </c>
      <c r="E211" s="47">
        <v>2</v>
      </c>
      <c r="F211" s="45">
        <v>1035000</v>
      </c>
      <c r="G211" s="47">
        <v>1</v>
      </c>
      <c r="H211" s="45">
        <v>558000</v>
      </c>
      <c r="I211"/>
      <c r="J211"/>
      <c r="K211"/>
    </row>
    <row r="212" spans="1:11" ht="12.75">
      <c r="A212" s="37">
        <v>214</v>
      </c>
      <c r="B212" s="37">
        <v>17</v>
      </c>
      <c r="C212" s="28" t="s">
        <v>263</v>
      </c>
      <c r="D212" s="29" t="s">
        <v>4</v>
      </c>
      <c r="E212" s="47">
        <v>4</v>
      </c>
      <c r="F212" s="45">
        <v>860000</v>
      </c>
      <c r="G212" s="47">
        <v>1</v>
      </c>
      <c r="H212" s="45">
        <v>429000</v>
      </c>
      <c r="I212"/>
      <c r="J212"/>
      <c r="K212"/>
    </row>
    <row r="213" spans="1:8" ht="11.25">
      <c r="A213" s="37">
        <v>215</v>
      </c>
      <c r="B213" s="37">
        <v>18</v>
      </c>
      <c r="C213" s="28" t="s">
        <v>278</v>
      </c>
      <c r="D213" s="29" t="s">
        <v>522</v>
      </c>
      <c r="E213" s="47">
        <v>5</v>
      </c>
      <c r="F213" s="45">
        <v>3223000</v>
      </c>
      <c r="G213" s="47">
        <v>1</v>
      </c>
      <c r="H213" s="45">
        <v>415000</v>
      </c>
    </row>
    <row r="214" spans="1:8" ht="11.25">
      <c r="A214" s="37">
        <v>218</v>
      </c>
      <c r="B214" s="37">
        <v>19</v>
      </c>
      <c r="C214" s="28" t="s">
        <v>85</v>
      </c>
      <c r="D214" s="29" t="s">
        <v>540</v>
      </c>
      <c r="E214" s="47">
        <v>2</v>
      </c>
      <c r="F214" s="45">
        <v>665000</v>
      </c>
      <c r="G214" s="47">
        <v>1</v>
      </c>
      <c r="H214" s="45">
        <v>279000</v>
      </c>
    </row>
    <row r="215" spans="1:11" ht="12.75">
      <c r="A215" s="37">
        <v>221</v>
      </c>
      <c r="B215" s="37">
        <v>20</v>
      </c>
      <c r="C215" s="28" t="s">
        <v>258</v>
      </c>
      <c r="D215" s="29" t="s">
        <v>513</v>
      </c>
      <c r="E215" s="47">
        <v>6</v>
      </c>
      <c r="F215" s="45">
        <v>4483000</v>
      </c>
      <c r="G215" s="47">
        <v>1</v>
      </c>
      <c r="H215" s="45">
        <v>204000</v>
      </c>
      <c r="I215"/>
      <c r="J215"/>
      <c r="K215"/>
    </row>
    <row r="216" spans="1:11" ht="12.75">
      <c r="A216" s="44">
        <v>0</v>
      </c>
      <c r="B216" s="44">
        <v>0</v>
      </c>
      <c r="C216" s="28" t="s">
        <v>289</v>
      </c>
      <c r="D216" s="24" t="s">
        <v>331</v>
      </c>
      <c r="E216" s="47">
        <v>7</v>
      </c>
      <c r="F216" s="45">
        <v>4214000</v>
      </c>
      <c r="G216" s="47">
        <v>0</v>
      </c>
      <c r="H216" s="44">
        <v>0</v>
      </c>
      <c r="I216"/>
      <c r="J216"/>
      <c r="K216"/>
    </row>
    <row r="217" spans="1:11" ht="12.75">
      <c r="A217" s="44">
        <v>0</v>
      </c>
      <c r="B217" s="44">
        <v>0</v>
      </c>
      <c r="C217" s="28" t="s">
        <v>81</v>
      </c>
      <c r="D217" s="29" t="s">
        <v>82</v>
      </c>
      <c r="E217" s="47">
        <v>1</v>
      </c>
      <c r="F217" s="45">
        <v>191000</v>
      </c>
      <c r="G217" s="47">
        <v>0</v>
      </c>
      <c r="H217" s="44">
        <v>0</v>
      </c>
      <c r="I217"/>
      <c r="J217"/>
      <c r="K217"/>
    </row>
    <row r="218" spans="1:8" ht="12" thickBot="1">
      <c r="A218" s="44">
        <v>0</v>
      </c>
      <c r="B218" s="44">
        <v>0</v>
      </c>
      <c r="C218" s="28" t="s">
        <v>306</v>
      </c>
      <c r="D218" s="29" t="s">
        <v>10</v>
      </c>
      <c r="E218" s="47">
        <v>0</v>
      </c>
      <c r="F218" s="44">
        <v>0</v>
      </c>
      <c r="G218" s="47">
        <v>0</v>
      </c>
      <c r="H218" s="44">
        <v>0</v>
      </c>
    </row>
    <row r="219" spans="1:11" ht="12.75">
      <c r="A219" s="44">
        <v>0</v>
      </c>
      <c r="B219" s="44">
        <v>0</v>
      </c>
      <c r="C219" s="28" t="s">
        <v>274</v>
      </c>
      <c r="D219" s="29" t="s">
        <v>543</v>
      </c>
      <c r="E219" s="47">
        <v>2</v>
      </c>
      <c r="F219" s="45">
        <v>408000</v>
      </c>
      <c r="G219" s="47">
        <v>0</v>
      </c>
      <c r="H219" s="44">
        <v>0</v>
      </c>
      <c r="I219" s="56" t="s">
        <v>569</v>
      </c>
      <c r="J219" s="57" t="s">
        <v>569</v>
      </c>
      <c r="K219"/>
    </row>
    <row r="220" spans="1:11" ht="13.5" thickBot="1">
      <c r="A220" s="44">
        <v>0</v>
      </c>
      <c r="B220" s="44">
        <v>0</v>
      </c>
      <c r="C220" s="28" t="s">
        <v>268</v>
      </c>
      <c r="D220" s="29" t="s">
        <v>6</v>
      </c>
      <c r="E220" s="47">
        <v>0</v>
      </c>
      <c r="F220" s="44">
        <v>0</v>
      </c>
      <c r="G220" s="47">
        <v>0</v>
      </c>
      <c r="H220" s="44">
        <v>0</v>
      </c>
      <c r="I220" s="18" t="s">
        <v>437</v>
      </c>
      <c r="J220" s="58" t="s">
        <v>438</v>
      </c>
      <c r="K220"/>
    </row>
    <row r="221" spans="1:11" ht="13.5" thickBot="1">
      <c r="A221" s="104" t="s">
        <v>433</v>
      </c>
      <c r="B221" s="105"/>
      <c r="C221" s="105"/>
      <c r="D221" s="105"/>
      <c r="E221" s="70">
        <f>SUM(E196:E220)</f>
        <v>247</v>
      </c>
      <c r="F221" s="74">
        <f>SUM(F196:F220)</f>
        <v>135280000</v>
      </c>
      <c r="G221" s="72">
        <f>SUM(G196:G220)</f>
        <v>170</v>
      </c>
      <c r="H221" s="75">
        <f>SUM(H196:H220)</f>
        <v>114522000</v>
      </c>
      <c r="I221" s="59">
        <f>(G221-E221)/E221</f>
        <v>-0.3117408906882591</v>
      </c>
      <c r="J221" s="59">
        <f>(H221-F221)/F221</f>
        <v>-0.1534447072738025</v>
      </c>
      <c r="K221"/>
    </row>
    <row r="222" spans="1:11" ht="13.5" thickBot="1">
      <c r="A222" s="100" t="s">
        <v>406</v>
      </c>
      <c r="B222" s="101"/>
      <c r="C222" s="101"/>
      <c r="D222" s="101"/>
      <c r="E222" s="102"/>
      <c r="F222" s="102"/>
      <c r="G222" s="102"/>
      <c r="H222" s="103"/>
      <c r="I222"/>
      <c r="J222"/>
      <c r="K222"/>
    </row>
    <row r="223" spans="1:11" ht="12.75">
      <c r="A223" s="37">
        <v>8</v>
      </c>
      <c r="B223" s="37">
        <v>1</v>
      </c>
      <c r="C223" s="28" t="s">
        <v>107</v>
      </c>
      <c r="D223" s="29" t="s">
        <v>368</v>
      </c>
      <c r="E223" s="47">
        <v>123</v>
      </c>
      <c r="F223" s="45">
        <v>68281000</v>
      </c>
      <c r="G223" s="47">
        <v>108</v>
      </c>
      <c r="H223" s="45">
        <v>83696000</v>
      </c>
      <c r="I223"/>
      <c r="J223"/>
      <c r="K223"/>
    </row>
    <row r="224" spans="1:11" ht="12.75">
      <c r="A224" s="37">
        <v>9</v>
      </c>
      <c r="B224" s="37">
        <v>2</v>
      </c>
      <c r="C224" s="28" t="s">
        <v>100</v>
      </c>
      <c r="D224" s="29" t="s">
        <v>398</v>
      </c>
      <c r="E224" s="47">
        <v>141</v>
      </c>
      <c r="F224" s="45">
        <v>82526000</v>
      </c>
      <c r="G224" s="47">
        <v>99</v>
      </c>
      <c r="H224" s="45">
        <v>64512000</v>
      </c>
      <c r="I224"/>
      <c r="J224"/>
      <c r="K224"/>
    </row>
    <row r="225" spans="1:11" ht="12.75">
      <c r="A225" s="37">
        <v>28</v>
      </c>
      <c r="B225" s="37">
        <v>3</v>
      </c>
      <c r="C225" s="28" t="s">
        <v>116</v>
      </c>
      <c r="D225" s="38" t="s">
        <v>43</v>
      </c>
      <c r="E225" s="47">
        <v>38</v>
      </c>
      <c r="F225" s="45">
        <v>22174000</v>
      </c>
      <c r="G225" s="47">
        <v>35</v>
      </c>
      <c r="H225" s="45">
        <v>14757000</v>
      </c>
      <c r="I225"/>
      <c r="J225"/>
      <c r="K225"/>
    </row>
    <row r="226" spans="1:11" ht="12.75">
      <c r="A226" s="37">
        <v>57</v>
      </c>
      <c r="B226" s="37">
        <v>4</v>
      </c>
      <c r="C226" s="28" t="s">
        <v>132</v>
      </c>
      <c r="D226" s="29" t="s">
        <v>70</v>
      </c>
      <c r="E226" s="47">
        <v>22</v>
      </c>
      <c r="F226" s="45">
        <v>17035000</v>
      </c>
      <c r="G226" s="47">
        <v>19</v>
      </c>
      <c r="H226" s="45">
        <v>25190000</v>
      </c>
      <c r="I226"/>
      <c r="J226"/>
      <c r="K226"/>
    </row>
    <row r="227" spans="1:11" ht="12.75">
      <c r="A227" s="37">
        <v>66</v>
      </c>
      <c r="B227" s="37">
        <v>5</v>
      </c>
      <c r="C227" s="28" t="s">
        <v>134</v>
      </c>
      <c r="D227" s="29" t="s">
        <v>45</v>
      </c>
      <c r="E227" s="47">
        <v>31</v>
      </c>
      <c r="F227" s="45">
        <v>25399000</v>
      </c>
      <c r="G227" s="47">
        <v>16</v>
      </c>
      <c r="H227" s="45">
        <v>12462000</v>
      </c>
      <c r="I227"/>
      <c r="J227"/>
      <c r="K227"/>
    </row>
    <row r="228" spans="1:11" ht="12.75">
      <c r="A228" s="37">
        <v>82</v>
      </c>
      <c r="B228" s="37">
        <v>6</v>
      </c>
      <c r="C228" s="28" t="s">
        <v>377</v>
      </c>
      <c r="D228" s="29" t="s">
        <v>378</v>
      </c>
      <c r="E228" s="47">
        <v>13</v>
      </c>
      <c r="F228" s="45">
        <v>5462000</v>
      </c>
      <c r="G228" s="47">
        <v>12</v>
      </c>
      <c r="H228" s="45">
        <v>11246000</v>
      </c>
      <c r="I228"/>
      <c r="J228"/>
      <c r="K228"/>
    </row>
    <row r="229" spans="1:11" ht="12.75">
      <c r="A229" s="37">
        <v>88</v>
      </c>
      <c r="B229" s="37">
        <v>7</v>
      </c>
      <c r="C229" s="28" t="s">
        <v>206</v>
      </c>
      <c r="D229" s="29" t="s">
        <v>472</v>
      </c>
      <c r="E229" s="48">
        <v>18</v>
      </c>
      <c r="F229" s="46">
        <v>10468000</v>
      </c>
      <c r="G229" s="48">
        <v>11</v>
      </c>
      <c r="H229" s="46">
        <v>6710000</v>
      </c>
      <c r="I229"/>
      <c r="J229"/>
      <c r="K229"/>
    </row>
    <row r="230" spans="1:11" ht="12.75">
      <c r="A230" s="37">
        <v>92</v>
      </c>
      <c r="B230" s="37">
        <v>8</v>
      </c>
      <c r="C230" s="28" t="s">
        <v>358</v>
      </c>
      <c r="D230" s="29" t="s">
        <v>364</v>
      </c>
      <c r="E230" s="47">
        <v>14</v>
      </c>
      <c r="F230" s="45">
        <v>9307000</v>
      </c>
      <c r="G230" s="47">
        <v>9</v>
      </c>
      <c r="H230" s="45">
        <v>9596000</v>
      </c>
      <c r="I230"/>
      <c r="J230"/>
      <c r="K230"/>
    </row>
    <row r="231" spans="1:11" ht="12.75">
      <c r="A231" s="37">
        <v>102</v>
      </c>
      <c r="B231" s="37">
        <v>9</v>
      </c>
      <c r="C231" s="28" t="s">
        <v>450</v>
      </c>
      <c r="D231" s="29" t="s">
        <v>451</v>
      </c>
      <c r="E231" s="47">
        <v>3</v>
      </c>
      <c r="F231" s="45">
        <v>1390000</v>
      </c>
      <c r="G231" s="47">
        <v>8</v>
      </c>
      <c r="H231" s="45">
        <v>8758000</v>
      </c>
      <c r="I231"/>
      <c r="J231"/>
      <c r="K231"/>
    </row>
    <row r="232" spans="1:11" ht="12.75">
      <c r="A232" s="37">
        <v>112</v>
      </c>
      <c r="B232" s="37">
        <v>10</v>
      </c>
      <c r="C232" s="28" t="s">
        <v>218</v>
      </c>
      <c r="D232" s="38" t="s">
        <v>510</v>
      </c>
      <c r="E232" s="47">
        <v>7</v>
      </c>
      <c r="F232" s="45">
        <v>2915000</v>
      </c>
      <c r="G232" s="47">
        <v>8</v>
      </c>
      <c r="H232" s="45">
        <v>2134000</v>
      </c>
      <c r="I232"/>
      <c r="J232"/>
      <c r="K232"/>
    </row>
    <row r="233" spans="1:11" ht="12.75">
      <c r="A233" s="37">
        <v>132</v>
      </c>
      <c r="B233" s="37">
        <v>11</v>
      </c>
      <c r="C233" s="28" t="s">
        <v>189</v>
      </c>
      <c r="D233" s="29" t="s">
        <v>490</v>
      </c>
      <c r="E233" s="47">
        <v>9</v>
      </c>
      <c r="F233" s="45">
        <v>5905000</v>
      </c>
      <c r="G233" s="47">
        <v>5</v>
      </c>
      <c r="H233" s="45">
        <v>4611000</v>
      </c>
      <c r="I233"/>
      <c r="J233"/>
      <c r="K233"/>
    </row>
    <row r="234" spans="1:11" ht="12.75">
      <c r="A234" s="37">
        <v>137</v>
      </c>
      <c r="B234" s="37">
        <v>12</v>
      </c>
      <c r="C234" s="28" t="s">
        <v>212</v>
      </c>
      <c r="D234" s="29" t="s">
        <v>478</v>
      </c>
      <c r="E234" s="47">
        <v>13</v>
      </c>
      <c r="F234" s="45">
        <v>5849000</v>
      </c>
      <c r="G234" s="47">
        <v>5</v>
      </c>
      <c r="H234" s="45">
        <v>3295000</v>
      </c>
      <c r="I234"/>
      <c r="J234"/>
      <c r="K234"/>
    </row>
    <row r="235" spans="1:11" ht="12.75">
      <c r="A235" s="37">
        <v>159</v>
      </c>
      <c r="B235" s="37">
        <v>13</v>
      </c>
      <c r="C235" s="28" t="s">
        <v>180</v>
      </c>
      <c r="D235" s="29" t="s">
        <v>49</v>
      </c>
      <c r="E235" s="47">
        <v>8</v>
      </c>
      <c r="F235" s="45">
        <v>6387000</v>
      </c>
      <c r="G235" s="47">
        <v>3</v>
      </c>
      <c r="H235" s="45">
        <v>5128000</v>
      </c>
      <c r="I235"/>
      <c r="J235"/>
      <c r="K235"/>
    </row>
    <row r="236" spans="1:11" ht="12.75">
      <c r="A236" s="37">
        <v>174</v>
      </c>
      <c r="B236" s="37">
        <v>14</v>
      </c>
      <c r="C236" s="28" t="s">
        <v>382</v>
      </c>
      <c r="D236" s="29" t="s">
        <v>386</v>
      </c>
      <c r="E236" s="47">
        <v>6</v>
      </c>
      <c r="F236" s="45">
        <v>8443000</v>
      </c>
      <c r="G236" s="47">
        <v>3</v>
      </c>
      <c r="H236" s="45">
        <v>822000</v>
      </c>
      <c r="I236"/>
      <c r="J236"/>
      <c r="K236"/>
    </row>
    <row r="237" spans="1:11" ht="12.75">
      <c r="A237" s="37">
        <v>196</v>
      </c>
      <c r="B237" s="37">
        <v>15</v>
      </c>
      <c r="C237" s="28" t="s">
        <v>167</v>
      </c>
      <c r="D237" s="29" t="s">
        <v>485</v>
      </c>
      <c r="E237" s="47">
        <v>11</v>
      </c>
      <c r="F237" s="45">
        <v>5415000</v>
      </c>
      <c r="G237" s="47">
        <v>2</v>
      </c>
      <c r="H237" s="45">
        <v>555000</v>
      </c>
      <c r="I237"/>
      <c r="J237"/>
      <c r="K237"/>
    </row>
    <row r="238" spans="1:11" ht="13.5" thickBot="1">
      <c r="A238" s="37">
        <v>201</v>
      </c>
      <c r="B238" s="37">
        <v>16</v>
      </c>
      <c r="C238" s="28" t="s">
        <v>172</v>
      </c>
      <c r="D238" s="38" t="s">
        <v>54</v>
      </c>
      <c r="E238" s="47">
        <v>1</v>
      </c>
      <c r="F238" s="45">
        <v>72000</v>
      </c>
      <c r="G238" s="47">
        <v>2</v>
      </c>
      <c r="H238" s="45">
        <v>278000</v>
      </c>
      <c r="I238"/>
      <c r="J238"/>
      <c r="K238"/>
    </row>
    <row r="239" spans="1:11" ht="12.75">
      <c r="A239" s="37">
        <v>205</v>
      </c>
      <c r="B239" s="37">
        <v>17</v>
      </c>
      <c r="C239" s="28" t="s">
        <v>250</v>
      </c>
      <c r="D239" s="29" t="s">
        <v>504</v>
      </c>
      <c r="E239" s="47">
        <v>7</v>
      </c>
      <c r="F239" s="45">
        <v>3364000</v>
      </c>
      <c r="G239" s="47">
        <v>1</v>
      </c>
      <c r="H239" s="45">
        <v>1004000</v>
      </c>
      <c r="I239" s="56" t="s">
        <v>569</v>
      </c>
      <c r="J239" s="57" t="s">
        <v>569</v>
      </c>
      <c r="K239"/>
    </row>
    <row r="240" spans="1:11" ht="13.5" thickBot="1">
      <c r="A240" s="44">
        <v>0</v>
      </c>
      <c r="B240" s="44">
        <v>0</v>
      </c>
      <c r="C240" s="28" t="s">
        <v>357</v>
      </c>
      <c r="D240" s="29" t="s">
        <v>363</v>
      </c>
      <c r="E240" s="47">
        <v>3</v>
      </c>
      <c r="F240" s="45">
        <v>424000</v>
      </c>
      <c r="G240" s="47">
        <v>0</v>
      </c>
      <c r="H240" s="44">
        <v>0</v>
      </c>
      <c r="I240" s="18" t="s">
        <v>437</v>
      </c>
      <c r="J240" s="58" t="s">
        <v>438</v>
      </c>
      <c r="K240"/>
    </row>
    <row r="241" spans="1:11" ht="13.5" thickBot="1">
      <c r="A241" s="104" t="s">
        <v>434</v>
      </c>
      <c r="B241" s="105"/>
      <c r="C241" s="105"/>
      <c r="D241" s="105"/>
      <c r="E241" s="70">
        <f>SUM(E223:E240)</f>
        <v>468</v>
      </c>
      <c r="F241" s="74">
        <f>SUM(F223:F240)</f>
        <v>280816000</v>
      </c>
      <c r="G241" s="72">
        <f>SUM(G223:G240)</f>
        <v>346</v>
      </c>
      <c r="H241" s="75">
        <f>SUM(H223:H240)</f>
        <v>254754000</v>
      </c>
      <c r="I241" s="59">
        <f>(G241-E241)/E241</f>
        <v>-0.2606837606837607</v>
      </c>
      <c r="J241" s="59">
        <f>(H241-F241)/F241</f>
        <v>-0.0928081021024443</v>
      </c>
      <c r="K241"/>
    </row>
    <row r="242" spans="1:11" ht="13.5" thickBot="1">
      <c r="A242" s="100" t="s">
        <v>407</v>
      </c>
      <c r="B242" s="101"/>
      <c r="C242" s="101"/>
      <c r="D242" s="101"/>
      <c r="E242" s="102"/>
      <c r="F242" s="102"/>
      <c r="G242" s="102"/>
      <c r="H242" s="103"/>
      <c r="I242"/>
      <c r="J242"/>
      <c r="K242"/>
    </row>
    <row r="243" spans="1:15" ht="12.75">
      <c r="A243" s="37">
        <v>1</v>
      </c>
      <c r="B243" s="37">
        <v>1</v>
      </c>
      <c r="C243" s="28" t="s">
        <v>94</v>
      </c>
      <c r="D243" s="29" t="s">
        <v>332</v>
      </c>
      <c r="E243" s="47">
        <v>332</v>
      </c>
      <c r="F243" s="45">
        <v>298570000</v>
      </c>
      <c r="G243" s="47">
        <v>236</v>
      </c>
      <c r="H243" s="45">
        <v>206980000</v>
      </c>
      <c r="M243"/>
      <c r="N243"/>
      <c r="O243"/>
    </row>
    <row r="244" spans="1:11" ht="12.75">
      <c r="A244" s="37">
        <v>4</v>
      </c>
      <c r="B244" s="37">
        <v>2</v>
      </c>
      <c r="C244" s="28" t="s">
        <v>98</v>
      </c>
      <c r="D244" s="29" t="s">
        <v>13</v>
      </c>
      <c r="E244" s="47">
        <v>211</v>
      </c>
      <c r="F244" s="45">
        <v>161425000</v>
      </c>
      <c r="G244" s="47">
        <v>132</v>
      </c>
      <c r="H244" s="45">
        <v>128250000</v>
      </c>
      <c r="I244"/>
      <c r="J244"/>
      <c r="K244"/>
    </row>
    <row r="245" spans="1:8" ht="11.25">
      <c r="A245" s="37">
        <v>11</v>
      </c>
      <c r="B245" s="37">
        <v>3</v>
      </c>
      <c r="C245" s="28" t="s">
        <v>102</v>
      </c>
      <c r="D245" s="29" t="s">
        <v>41</v>
      </c>
      <c r="E245" s="47">
        <v>95</v>
      </c>
      <c r="F245" s="45">
        <v>70751000</v>
      </c>
      <c r="G245" s="47">
        <v>83</v>
      </c>
      <c r="H245" s="45">
        <v>55517000</v>
      </c>
    </row>
    <row r="246" spans="1:11" ht="12.75">
      <c r="A246" s="37">
        <v>16</v>
      </c>
      <c r="B246" s="37">
        <v>4</v>
      </c>
      <c r="C246" s="28" t="s">
        <v>104</v>
      </c>
      <c r="D246" s="29" t="s">
        <v>58</v>
      </c>
      <c r="E246" s="47">
        <v>66</v>
      </c>
      <c r="F246" s="45">
        <v>42989000</v>
      </c>
      <c r="G246" s="47">
        <v>67</v>
      </c>
      <c r="H246" s="45">
        <v>55193000</v>
      </c>
      <c r="I246"/>
      <c r="J246"/>
      <c r="K246"/>
    </row>
    <row r="247" spans="1:8" ht="11.25">
      <c r="A247" s="37">
        <v>20</v>
      </c>
      <c r="B247" s="37">
        <v>5</v>
      </c>
      <c r="C247" s="28" t="s">
        <v>114</v>
      </c>
      <c r="D247" s="29" t="s">
        <v>422</v>
      </c>
      <c r="E247" s="47">
        <v>83</v>
      </c>
      <c r="F247" s="45">
        <v>59596000</v>
      </c>
      <c r="G247" s="47">
        <v>55</v>
      </c>
      <c r="H247" s="45">
        <v>41946000</v>
      </c>
    </row>
    <row r="248" spans="1:11" ht="12.75">
      <c r="A248" s="37">
        <v>24</v>
      </c>
      <c r="B248" s="37">
        <v>6</v>
      </c>
      <c r="C248" s="28" t="s">
        <v>112</v>
      </c>
      <c r="D248" s="29" t="s">
        <v>15</v>
      </c>
      <c r="E248" s="47">
        <v>51</v>
      </c>
      <c r="F248" s="45">
        <v>32604000</v>
      </c>
      <c r="G248" s="47">
        <v>38</v>
      </c>
      <c r="H248" s="45">
        <v>25624000</v>
      </c>
      <c r="I248"/>
      <c r="J248"/>
      <c r="K248"/>
    </row>
    <row r="249" spans="1:11" ht="12.75">
      <c r="A249" s="37">
        <v>26</v>
      </c>
      <c r="B249" s="37">
        <v>7</v>
      </c>
      <c r="C249" s="28" t="s">
        <v>244</v>
      </c>
      <c r="D249" s="29" t="s">
        <v>465</v>
      </c>
      <c r="E249" s="47">
        <v>70</v>
      </c>
      <c r="F249" s="45">
        <v>88172000</v>
      </c>
      <c r="G249" s="47">
        <v>36</v>
      </c>
      <c r="H249" s="45">
        <v>58053000</v>
      </c>
      <c r="I249"/>
      <c r="J249"/>
      <c r="K249"/>
    </row>
    <row r="250" spans="1:11" ht="12.75">
      <c r="A250" s="37">
        <v>27</v>
      </c>
      <c r="B250" s="37">
        <v>8</v>
      </c>
      <c r="C250" s="28" t="s">
        <v>446</v>
      </c>
      <c r="D250" s="29" t="s">
        <v>447</v>
      </c>
      <c r="E250" s="47">
        <v>58</v>
      </c>
      <c r="F250" s="45">
        <v>39621000</v>
      </c>
      <c r="G250" s="47">
        <v>36</v>
      </c>
      <c r="H250" s="45">
        <v>29443000</v>
      </c>
      <c r="I250"/>
      <c r="J250"/>
      <c r="K250"/>
    </row>
    <row r="251" spans="1:11" ht="12.75">
      <c r="A251" s="37">
        <v>33</v>
      </c>
      <c r="B251" s="37">
        <v>9</v>
      </c>
      <c r="C251" s="28" t="s">
        <v>110</v>
      </c>
      <c r="D251" s="29" t="s">
        <v>334</v>
      </c>
      <c r="E251" s="47">
        <v>48</v>
      </c>
      <c r="F251" s="45">
        <v>24139000</v>
      </c>
      <c r="G251" s="47">
        <v>31</v>
      </c>
      <c r="H251" s="45">
        <v>12748000</v>
      </c>
      <c r="I251"/>
      <c r="J251"/>
      <c r="K251"/>
    </row>
    <row r="252" spans="1:12" ht="12.75">
      <c r="A252" s="37">
        <v>34</v>
      </c>
      <c r="B252" s="37">
        <v>10</v>
      </c>
      <c r="C252" s="28" t="s">
        <v>111</v>
      </c>
      <c r="D252" s="29" t="s">
        <v>335</v>
      </c>
      <c r="E252" s="47">
        <v>42</v>
      </c>
      <c r="F252" s="45">
        <v>19338000</v>
      </c>
      <c r="G252" s="47">
        <v>30</v>
      </c>
      <c r="H252" s="45">
        <v>10678000</v>
      </c>
      <c r="I252" s="35"/>
      <c r="J252" s="34"/>
      <c r="K252"/>
      <c r="L252"/>
    </row>
    <row r="253" spans="1:11" ht="12.75">
      <c r="A253" s="37">
        <v>39</v>
      </c>
      <c r="B253" s="37">
        <v>11</v>
      </c>
      <c r="C253" s="28" t="s">
        <v>153</v>
      </c>
      <c r="D253" s="29" t="s">
        <v>62</v>
      </c>
      <c r="E253" s="47">
        <v>47</v>
      </c>
      <c r="F253" s="45">
        <v>21306000</v>
      </c>
      <c r="G253" s="47">
        <v>27</v>
      </c>
      <c r="H253" s="45">
        <v>19432000</v>
      </c>
      <c r="I253"/>
      <c r="J253"/>
      <c r="K253"/>
    </row>
    <row r="254" spans="1:11" ht="12.75">
      <c r="A254" s="37">
        <v>49</v>
      </c>
      <c r="B254" s="37">
        <v>12</v>
      </c>
      <c r="C254" s="28" t="s">
        <v>119</v>
      </c>
      <c r="D254" s="29" t="s">
        <v>409</v>
      </c>
      <c r="E254" s="47">
        <v>29</v>
      </c>
      <c r="F254" s="45">
        <v>13573000</v>
      </c>
      <c r="G254" s="47">
        <v>23</v>
      </c>
      <c r="H254" s="45">
        <v>19236000</v>
      </c>
      <c r="I254"/>
      <c r="J254"/>
      <c r="K254"/>
    </row>
    <row r="255" spans="1:12" ht="12.75">
      <c r="A255" s="37">
        <v>62</v>
      </c>
      <c r="B255" s="37">
        <v>13</v>
      </c>
      <c r="C255" s="28" t="s">
        <v>192</v>
      </c>
      <c r="D255" s="29" t="s">
        <v>37</v>
      </c>
      <c r="E255" s="47">
        <v>1</v>
      </c>
      <c r="F255" s="45">
        <v>436000</v>
      </c>
      <c r="G255" s="47">
        <v>18</v>
      </c>
      <c r="H255" s="45">
        <v>12286000</v>
      </c>
      <c r="I255" s="35"/>
      <c r="J255" s="34"/>
      <c r="K255" s="34"/>
      <c r="L255" s="34"/>
    </row>
    <row r="256" spans="1:11" ht="12.75">
      <c r="A256" s="37">
        <v>64</v>
      </c>
      <c r="B256" s="37">
        <v>14</v>
      </c>
      <c r="C256" s="28" t="s">
        <v>384</v>
      </c>
      <c r="D256" s="29" t="s">
        <v>385</v>
      </c>
      <c r="E256" s="47">
        <v>21</v>
      </c>
      <c r="F256" s="45">
        <v>16264000</v>
      </c>
      <c r="G256" s="47">
        <v>16</v>
      </c>
      <c r="H256" s="45">
        <v>17718000</v>
      </c>
      <c r="I256"/>
      <c r="J256"/>
      <c r="K256"/>
    </row>
    <row r="257" spans="1:11" ht="12.75">
      <c r="A257" s="37">
        <v>67</v>
      </c>
      <c r="B257" s="37">
        <v>15</v>
      </c>
      <c r="C257" s="28" t="s">
        <v>444</v>
      </c>
      <c r="D257" s="29" t="s">
        <v>445</v>
      </c>
      <c r="E257" s="47">
        <v>37</v>
      </c>
      <c r="F257" s="45">
        <v>26773000</v>
      </c>
      <c r="G257" s="47">
        <v>16</v>
      </c>
      <c r="H257" s="45">
        <v>12444000</v>
      </c>
      <c r="I257"/>
      <c r="J257"/>
      <c r="K257"/>
    </row>
    <row r="258" spans="1:11" ht="12.75">
      <c r="A258" s="37">
        <v>79</v>
      </c>
      <c r="B258" s="37">
        <v>16</v>
      </c>
      <c r="C258" s="28" t="s">
        <v>154</v>
      </c>
      <c r="D258" s="29" t="s">
        <v>473</v>
      </c>
      <c r="E258" s="47">
        <v>19</v>
      </c>
      <c r="F258" s="45">
        <v>10277000</v>
      </c>
      <c r="G258" s="47">
        <v>13</v>
      </c>
      <c r="H258" s="45">
        <v>8516000</v>
      </c>
      <c r="I258"/>
      <c r="J258"/>
      <c r="K258"/>
    </row>
    <row r="259" spans="1:11" ht="12.75">
      <c r="A259" s="37">
        <v>81</v>
      </c>
      <c r="B259" s="37">
        <v>17</v>
      </c>
      <c r="C259" s="28" t="s">
        <v>148</v>
      </c>
      <c r="D259" s="29" t="s">
        <v>325</v>
      </c>
      <c r="E259" s="47">
        <v>18</v>
      </c>
      <c r="F259" s="45">
        <v>15222000</v>
      </c>
      <c r="G259" s="47">
        <v>12</v>
      </c>
      <c r="H259" s="45">
        <v>12685000</v>
      </c>
      <c r="I259"/>
      <c r="J259"/>
      <c r="K259"/>
    </row>
    <row r="260" spans="1:8" ht="11.25">
      <c r="A260" s="37">
        <v>97</v>
      </c>
      <c r="B260" s="37">
        <v>18</v>
      </c>
      <c r="C260" s="28" t="s">
        <v>418</v>
      </c>
      <c r="D260" s="29" t="s">
        <v>417</v>
      </c>
      <c r="E260" s="47">
        <v>18</v>
      </c>
      <c r="F260" s="45">
        <v>11936000</v>
      </c>
      <c r="G260" s="47">
        <v>9</v>
      </c>
      <c r="H260" s="45">
        <v>4155000</v>
      </c>
    </row>
    <row r="261" spans="1:11" ht="12.75">
      <c r="A261" s="37">
        <v>99</v>
      </c>
      <c r="B261" s="37">
        <v>19</v>
      </c>
      <c r="C261" s="28" t="s">
        <v>160</v>
      </c>
      <c r="D261" s="29" t="s">
        <v>411</v>
      </c>
      <c r="E261" s="47">
        <v>10</v>
      </c>
      <c r="F261" s="45">
        <v>6114000</v>
      </c>
      <c r="G261" s="47">
        <v>9</v>
      </c>
      <c r="H261" s="45">
        <v>2575000</v>
      </c>
      <c r="I261"/>
      <c r="J261"/>
      <c r="K261"/>
    </row>
    <row r="262" spans="1:8" ht="11.25">
      <c r="A262" s="37">
        <v>103</v>
      </c>
      <c r="B262" s="37">
        <v>20</v>
      </c>
      <c r="C262" s="28" t="s">
        <v>117</v>
      </c>
      <c r="D262" s="29" t="s">
        <v>480</v>
      </c>
      <c r="E262" s="47">
        <v>12</v>
      </c>
      <c r="F262" s="45">
        <v>10185000</v>
      </c>
      <c r="G262" s="47">
        <v>8</v>
      </c>
      <c r="H262" s="45">
        <v>8391000</v>
      </c>
    </row>
    <row r="263" spans="1:15" ht="12.75">
      <c r="A263" s="37">
        <v>122</v>
      </c>
      <c r="B263" s="37">
        <v>21</v>
      </c>
      <c r="C263" s="28" t="s">
        <v>127</v>
      </c>
      <c r="D263" s="29" t="s">
        <v>482</v>
      </c>
      <c r="E263" s="47">
        <v>12</v>
      </c>
      <c r="F263" s="45">
        <v>8267000</v>
      </c>
      <c r="G263" s="47">
        <v>7</v>
      </c>
      <c r="H263" s="45">
        <v>1770000</v>
      </c>
      <c r="I263" s="33"/>
      <c r="J263" s="34"/>
      <c r="K263" s="34"/>
      <c r="L263" s="34"/>
      <c r="M263" s="34"/>
      <c r="N263" s="34"/>
      <c r="O263" s="34"/>
    </row>
    <row r="264" spans="1:11" ht="12.75">
      <c r="A264" s="37">
        <v>152</v>
      </c>
      <c r="B264" s="37">
        <v>22</v>
      </c>
      <c r="C264" s="28" t="s">
        <v>138</v>
      </c>
      <c r="D264" s="38" t="s">
        <v>33</v>
      </c>
      <c r="E264" s="47">
        <v>11</v>
      </c>
      <c r="F264" s="45">
        <v>13347000</v>
      </c>
      <c r="G264" s="47">
        <v>4</v>
      </c>
      <c r="H264" s="45">
        <v>2296000</v>
      </c>
      <c r="I264"/>
      <c r="J264"/>
      <c r="K264"/>
    </row>
    <row r="265" spans="1:11" ht="12.75">
      <c r="A265" s="37">
        <v>154</v>
      </c>
      <c r="B265" s="37">
        <v>23</v>
      </c>
      <c r="C265" s="28" t="s">
        <v>191</v>
      </c>
      <c r="D265" s="29" t="s">
        <v>512</v>
      </c>
      <c r="E265" s="47">
        <v>6</v>
      </c>
      <c r="F265" s="45">
        <v>4705000</v>
      </c>
      <c r="G265" s="47">
        <v>4</v>
      </c>
      <c r="H265" s="45">
        <v>1649000</v>
      </c>
      <c r="I265"/>
      <c r="J265"/>
      <c r="K265"/>
    </row>
    <row r="266" spans="1:11" ht="12.75">
      <c r="A266" s="37">
        <v>167</v>
      </c>
      <c r="B266" s="37">
        <v>24</v>
      </c>
      <c r="C266" s="28" t="s">
        <v>147</v>
      </c>
      <c r="D266" s="29" t="s">
        <v>72</v>
      </c>
      <c r="E266" s="47">
        <v>6</v>
      </c>
      <c r="F266" s="45">
        <v>5472000</v>
      </c>
      <c r="G266" s="47">
        <v>3</v>
      </c>
      <c r="H266" s="45">
        <v>1802000</v>
      </c>
      <c r="I266"/>
      <c r="J266"/>
      <c r="K266"/>
    </row>
    <row r="267" spans="1:11" ht="12.75">
      <c r="A267" s="37">
        <v>185</v>
      </c>
      <c r="B267" s="37">
        <v>25</v>
      </c>
      <c r="C267" s="28" t="s">
        <v>248</v>
      </c>
      <c r="D267" s="29" t="s">
        <v>51</v>
      </c>
      <c r="E267" s="47">
        <v>6</v>
      </c>
      <c r="F267" s="45">
        <v>3252000</v>
      </c>
      <c r="G267" s="47">
        <v>2</v>
      </c>
      <c r="H267" s="45">
        <v>1522000</v>
      </c>
      <c r="I267"/>
      <c r="J267"/>
      <c r="K267"/>
    </row>
    <row r="268" spans="1:8" s="24" customFormat="1" ht="11.25">
      <c r="A268" s="37">
        <v>190</v>
      </c>
      <c r="B268" s="37">
        <v>26</v>
      </c>
      <c r="C268" s="28" t="s">
        <v>254</v>
      </c>
      <c r="D268" s="38" t="s">
        <v>22</v>
      </c>
      <c r="E268" s="47">
        <v>0</v>
      </c>
      <c r="F268" s="44">
        <v>0</v>
      </c>
      <c r="G268" s="47">
        <v>2</v>
      </c>
      <c r="H268" s="45">
        <v>1114000</v>
      </c>
    </row>
    <row r="269" spans="1:11" ht="13.5" thickBot="1">
      <c r="A269" s="37">
        <v>198</v>
      </c>
      <c r="B269" s="37">
        <v>27</v>
      </c>
      <c r="C269" s="28" t="s">
        <v>296</v>
      </c>
      <c r="D269" s="29" t="s">
        <v>79</v>
      </c>
      <c r="E269" s="47">
        <v>8</v>
      </c>
      <c r="F269" s="45">
        <v>6817000</v>
      </c>
      <c r="G269" s="47">
        <v>2</v>
      </c>
      <c r="H269" s="45">
        <v>504000</v>
      </c>
      <c r="I269"/>
      <c r="J269"/>
      <c r="K269"/>
    </row>
    <row r="270" spans="1:11" ht="12.75">
      <c r="A270" s="37">
        <v>207</v>
      </c>
      <c r="B270" s="37">
        <v>28</v>
      </c>
      <c r="C270" s="28" t="s">
        <v>174</v>
      </c>
      <c r="D270" s="29" t="s">
        <v>55</v>
      </c>
      <c r="E270" s="47">
        <v>0</v>
      </c>
      <c r="F270" s="44">
        <v>0</v>
      </c>
      <c r="G270" s="47">
        <v>1</v>
      </c>
      <c r="H270" s="45">
        <v>848000</v>
      </c>
      <c r="I270" s="56" t="s">
        <v>569</v>
      </c>
      <c r="J270" s="57" t="s">
        <v>569</v>
      </c>
      <c r="K270"/>
    </row>
    <row r="271" spans="1:11" ht="13.5" thickBot="1">
      <c r="A271" s="44">
        <v>0</v>
      </c>
      <c r="B271" s="44">
        <v>0</v>
      </c>
      <c r="C271" s="28" t="s">
        <v>96</v>
      </c>
      <c r="D271" s="29" t="s">
        <v>514</v>
      </c>
      <c r="E271" s="47">
        <v>6</v>
      </c>
      <c r="F271" s="45">
        <v>3497000</v>
      </c>
      <c r="G271" s="47">
        <v>1</v>
      </c>
      <c r="H271" s="45">
        <v>84000</v>
      </c>
      <c r="I271" s="18" t="s">
        <v>437</v>
      </c>
      <c r="J271" s="58" t="s">
        <v>438</v>
      </c>
      <c r="K271"/>
    </row>
    <row r="272" spans="1:11" ht="13.5" thickBot="1">
      <c r="A272" s="104" t="s">
        <v>435</v>
      </c>
      <c r="B272" s="105"/>
      <c r="C272" s="105"/>
      <c r="D272" s="105"/>
      <c r="E272" s="70">
        <f>SUM(E243:E271)</f>
        <v>1323</v>
      </c>
      <c r="F272" s="74">
        <f>SUM(F243:F271)</f>
        <v>1014648000</v>
      </c>
      <c r="G272" s="72">
        <f>SUM(G243:G271)</f>
        <v>921</v>
      </c>
      <c r="H272" s="75">
        <f>SUM(H243:H271)</f>
        <v>753459000</v>
      </c>
      <c r="I272" s="59">
        <f>(G272-E272)/E272</f>
        <v>-0.30385487528344673</v>
      </c>
      <c r="J272" s="59">
        <f>(H272-F272)/F272</f>
        <v>-0.25741833621117866</v>
      </c>
      <c r="K272"/>
    </row>
    <row r="273" spans="1:11" ht="13.5" thickBot="1">
      <c r="A273" s="100" t="s">
        <v>408</v>
      </c>
      <c r="B273" s="101"/>
      <c r="C273" s="101"/>
      <c r="D273" s="101"/>
      <c r="E273" s="102"/>
      <c r="F273" s="102"/>
      <c r="G273" s="102"/>
      <c r="H273" s="103"/>
      <c r="I273"/>
      <c r="J273"/>
      <c r="K273"/>
    </row>
    <row r="274" spans="1:11" ht="12.75">
      <c r="A274" s="37">
        <v>10</v>
      </c>
      <c r="B274" s="37">
        <v>1</v>
      </c>
      <c r="C274" s="28" t="s">
        <v>108</v>
      </c>
      <c r="D274" s="29" t="s">
        <v>464</v>
      </c>
      <c r="E274" s="47">
        <v>101</v>
      </c>
      <c r="F274" s="45">
        <v>75191000</v>
      </c>
      <c r="G274" s="47">
        <v>84</v>
      </c>
      <c r="H274" s="45">
        <v>53961000</v>
      </c>
      <c r="I274"/>
      <c r="J274"/>
      <c r="K274"/>
    </row>
    <row r="275" spans="1:11" ht="12.75">
      <c r="A275" s="37">
        <v>22</v>
      </c>
      <c r="B275" s="37">
        <v>2</v>
      </c>
      <c r="C275" s="28" t="s">
        <v>113</v>
      </c>
      <c r="D275" s="29" t="s">
        <v>61</v>
      </c>
      <c r="E275" s="47">
        <v>63</v>
      </c>
      <c r="F275" s="45">
        <v>35715000</v>
      </c>
      <c r="G275" s="47">
        <v>51</v>
      </c>
      <c r="H275" s="45">
        <v>37095000</v>
      </c>
      <c r="I275"/>
      <c r="J275"/>
      <c r="K275"/>
    </row>
    <row r="276" spans="1:11" ht="12.75">
      <c r="A276" s="37">
        <v>50</v>
      </c>
      <c r="B276" s="37">
        <v>3</v>
      </c>
      <c r="C276" s="28" t="s">
        <v>375</v>
      </c>
      <c r="D276" s="29" t="s">
        <v>376</v>
      </c>
      <c r="E276" s="47">
        <v>25</v>
      </c>
      <c r="F276" s="45">
        <v>20388000</v>
      </c>
      <c r="G276" s="47">
        <v>23</v>
      </c>
      <c r="H276" s="45">
        <v>16016000</v>
      </c>
      <c r="I276"/>
      <c r="J276"/>
      <c r="K276"/>
    </row>
    <row r="277" spans="1:11" ht="12.75">
      <c r="A277" s="37">
        <v>54</v>
      </c>
      <c r="B277" s="37">
        <v>4</v>
      </c>
      <c r="C277" s="28" t="s">
        <v>124</v>
      </c>
      <c r="D277" s="29" t="s">
        <v>348</v>
      </c>
      <c r="E277" s="47">
        <v>28</v>
      </c>
      <c r="F277" s="45">
        <v>10022000</v>
      </c>
      <c r="G277" s="47">
        <v>21</v>
      </c>
      <c r="H277" s="45">
        <v>12629000</v>
      </c>
      <c r="I277"/>
      <c r="J277"/>
      <c r="K277"/>
    </row>
    <row r="278" spans="1:11" ht="12.75">
      <c r="A278" s="37">
        <v>100</v>
      </c>
      <c r="B278" s="37">
        <v>5</v>
      </c>
      <c r="C278" s="28" t="s">
        <v>182</v>
      </c>
      <c r="D278" s="29" t="s">
        <v>509</v>
      </c>
      <c r="E278" s="47">
        <v>7</v>
      </c>
      <c r="F278" s="45">
        <v>2025000</v>
      </c>
      <c r="G278" s="47">
        <v>9</v>
      </c>
      <c r="H278" s="45">
        <v>2306000</v>
      </c>
      <c r="I278"/>
      <c r="J278"/>
      <c r="K278"/>
    </row>
    <row r="279" spans="1:8" ht="11.25">
      <c r="A279" s="37">
        <v>107</v>
      </c>
      <c r="B279" s="37">
        <v>6</v>
      </c>
      <c r="C279" s="28" t="s">
        <v>169</v>
      </c>
      <c r="D279" s="29" t="s">
        <v>349</v>
      </c>
      <c r="E279" s="47">
        <v>9</v>
      </c>
      <c r="F279" s="45">
        <v>9473000</v>
      </c>
      <c r="G279" s="47">
        <v>8</v>
      </c>
      <c r="H279" s="45">
        <v>4039000</v>
      </c>
    </row>
    <row r="280" spans="1:11" ht="12.75">
      <c r="A280" s="37">
        <v>109</v>
      </c>
      <c r="B280" s="37">
        <v>7</v>
      </c>
      <c r="C280" s="28" t="s">
        <v>216</v>
      </c>
      <c r="D280" s="29" t="s">
        <v>399</v>
      </c>
      <c r="E280" s="47">
        <v>12</v>
      </c>
      <c r="F280" s="45">
        <v>4610000</v>
      </c>
      <c r="G280" s="47">
        <v>8</v>
      </c>
      <c r="H280" s="45">
        <v>3411000</v>
      </c>
      <c r="I280"/>
      <c r="J280"/>
      <c r="K280"/>
    </row>
    <row r="281" spans="1:11" ht="12.75">
      <c r="A281" s="37">
        <v>128</v>
      </c>
      <c r="B281" s="37">
        <v>8</v>
      </c>
      <c r="C281" s="28" t="s">
        <v>230</v>
      </c>
      <c r="D281" s="29" t="s">
        <v>487</v>
      </c>
      <c r="E281" s="47">
        <v>10</v>
      </c>
      <c r="F281" s="45">
        <v>3479000</v>
      </c>
      <c r="G281" s="47">
        <v>6</v>
      </c>
      <c r="H281" s="45">
        <v>4319000</v>
      </c>
      <c r="I281"/>
      <c r="J281"/>
      <c r="K281"/>
    </row>
    <row r="282" spans="1:11" ht="12.75">
      <c r="A282" s="37">
        <v>216</v>
      </c>
      <c r="B282" s="37">
        <v>9</v>
      </c>
      <c r="C282" s="28" t="s">
        <v>181</v>
      </c>
      <c r="D282" s="29" t="s">
        <v>558</v>
      </c>
      <c r="E282" s="47">
        <v>1</v>
      </c>
      <c r="F282" s="45">
        <v>223000</v>
      </c>
      <c r="G282" s="47">
        <v>1</v>
      </c>
      <c r="H282" s="45">
        <v>372000</v>
      </c>
      <c r="I282"/>
      <c r="J282"/>
      <c r="K282"/>
    </row>
    <row r="283" spans="1:11" ht="12.75">
      <c r="A283" s="37">
        <v>222</v>
      </c>
      <c r="B283" s="37">
        <v>10</v>
      </c>
      <c r="C283" s="28" t="s">
        <v>194</v>
      </c>
      <c r="D283" s="29" t="s">
        <v>538</v>
      </c>
      <c r="E283" s="47">
        <v>2</v>
      </c>
      <c r="F283" s="45">
        <v>956000</v>
      </c>
      <c r="G283" s="47">
        <v>1</v>
      </c>
      <c r="H283" s="45">
        <v>180000</v>
      </c>
      <c r="I283"/>
      <c r="J283"/>
      <c r="K283"/>
    </row>
    <row r="284" spans="1:11" ht="12.75">
      <c r="A284" s="37">
        <v>226</v>
      </c>
      <c r="B284" s="37">
        <v>11</v>
      </c>
      <c r="C284" s="28" t="s">
        <v>448</v>
      </c>
      <c r="D284" s="29" t="s">
        <v>449</v>
      </c>
      <c r="E284" s="47">
        <v>4</v>
      </c>
      <c r="F284" s="45">
        <v>1453000</v>
      </c>
      <c r="G284" s="47">
        <v>1</v>
      </c>
      <c r="H284" s="45">
        <v>89000</v>
      </c>
      <c r="I284"/>
      <c r="J284" s="32"/>
      <c r="K284" s="32"/>
    </row>
    <row r="285" spans="1:11" ht="13.5" thickBot="1">
      <c r="A285" s="44">
        <v>0</v>
      </c>
      <c r="B285" s="44">
        <v>0</v>
      </c>
      <c r="C285" s="28" t="s">
        <v>251</v>
      </c>
      <c r="D285" s="29" t="s">
        <v>553</v>
      </c>
      <c r="E285" s="47">
        <v>1</v>
      </c>
      <c r="F285" s="45">
        <v>471000</v>
      </c>
      <c r="G285" s="47">
        <v>0</v>
      </c>
      <c r="H285" s="44">
        <v>0</v>
      </c>
      <c r="I285"/>
      <c r="J285"/>
      <c r="K285"/>
    </row>
    <row r="286" spans="1:10" ht="11.25">
      <c r="A286" s="44">
        <v>0</v>
      </c>
      <c r="B286" s="44">
        <v>0</v>
      </c>
      <c r="C286" s="28" t="s">
        <v>237</v>
      </c>
      <c r="D286" s="29" t="s">
        <v>547</v>
      </c>
      <c r="E286" s="47">
        <v>1</v>
      </c>
      <c r="F286" s="45">
        <v>1217000</v>
      </c>
      <c r="G286" s="47">
        <v>0</v>
      </c>
      <c r="H286" s="44">
        <v>0</v>
      </c>
      <c r="I286" s="56" t="s">
        <v>569</v>
      </c>
      <c r="J286" s="57" t="s">
        <v>569</v>
      </c>
    </row>
    <row r="287" spans="1:11" ht="13.5" thickBot="1">
      <c r="A287" s="44">
        <v>0</v>
      </c>
      <c r="B287" s="44">
        <v>0</v>
      </c>
      <c r="C287" s="28" t="s">
        <v>300</v>
      </c>
      <c r="D287" s="29" t="s">
        <v>8</v>
      </c>
      <c r="E287" s="47">
        <v>0</v>
      </c>
      <c r="F287" s="44">
        <v>0</v>
      </c>
      <c r="G287" s="47">
        <v>0</v>
      </c>
      <c r="H287" s="44">
        <v>0</v>
      </c>
      <c r="I287" s="18" t="s">
        <v>437</v>
      </c>
      <c r="J287" s="58" t="s">
        <v>438</v>
      </c>
      <c r="K287"/>
    </row>
    <row r="288" spans="1:11" ht="13.5" thickBot="1">
      <c r="A288" s="100" t="s">
        <v>436</v>
      </c>
      <c r="B288" s="101"/>
      <c r="C288" s="101"/>
      <c r="D288" s="101"/>
      <c r="E288" s="70">
        <f>SUM(E274:E287)</f>
        <v>264</v>
      </c>
      <c r="F288" s="74">
        <f>SUM(F274:F287)</f>
        <v>165223000</v>
      </c>
      <c r="G288" s="72">
        <f>SUM(G274:G287)</f>
        <v>213</v>
      </c>
      <c r="H288" s="75">
        <f>SUM(H274:H287)</f>
        <v>134417000</v>
      </c>
      <c r="I288" s="59">
        <f>(G288-E288)/E288</f>
        <v>-0.19318181818181818</v>
      </c>
      <c r="J288" s="59">
        <f>(H288-F288)/F288</f>
        <v>-0.18645103889894263</v>
      </c>
      <c r="K288"/>
    </row>
    <row r="289" spans="1:8" ht="12.75">
      <c r="A289" s="49" t="s">
        <v>460</v>
      </c>
      <c r="B289" s="50"/>
      <c r="C289" s="50" t="s">
        <v>461</v>
      </c>
      <c r="D289" s="51"/>
      <c r="E289" s="76">
        <f>E21+E40+E65+E112+E161+E194+E221+E241+E272+E288</f>
        <v>5622</v>
      </c>
      <c r="F289" s="77">
        <f>F21+F40+F65+F112+F161+F194+F221+F241+F272+F288</f>
        <v>3743865000</v>
      </c>
      <c r="G289" s="76">
        <f>G21+G40+G65+G112+G161+G194+G221+G241+G272+G288</f>
        <v>4166</v>
      </c>
      <c r="H289" s="78">
        <f>H21+H40+H65+H112+H161+H194+H221+H241+H272+H288</f>
        <v>2964968000</v>
      </c>
    </row>
    <row r="290" spans="1:8" ht="12.75">
      <c r="A290" s="52" t="s">
        <v>564</v>
      </c>
      <c r="B290" s="53"/>
      <c r="C290" s="53"/>
      <c r="D290" s="53"/>
      <c r="E290" s="79"/>
      <c r="F290" s="79"/>
      <c r="G290" s="79">
        <f>(G289-E289)/G289</f>
        <v>-0.34949591934709556</v>
      </c>
      <c r="H290" s="80">
        <f>(H289-F289)/H289</f>
        <v>-0.2626999684313625</v>
      </c>
    </row>
    <row r="291" spans="1:8" ht="12.75">
      <c r="A291" s="54"/>
      <c r="B291" s="55"/>
      <c r="C291" s="55"/>
      <c r="D291" s="55"/>
      <c r="E291" s="81"/>
      <c r="F291" s="82"/>
      <c r="G291" s="81"/>
      <c r="H291" s="83"/>
    </row>
    <row r="292" spans="1:8" ht="12.75">
      <c r="A292" s="96" t="s">
        <v>567</v>
      </c>
      <c r="B292" s="97"/>
      <c r="C292" s="97"/>
      <c r="D292" s="97"/>
      <c r="E292" s="84"/>
      <c r="F292" s="85">
        <f>F289/E289</f>
        <v>665931.1632870864</v>
      </c>
      <c r="G292" s="81"/>
      <c r="H292" s="83">
        <f>H289/G289</f>
        <v>711706.1929908786</v>
      </c>
    </row>
    <row r="293" spans="1:8" ht="13.5" thickBot="1">
      <c r="A293" s="98" t="s">
        <v>568</v>
      </c>
      <c r="B293" s="99"/>
      <c r="C293" s="99"/>
      <c r="D293" s="99"/>
      <c r="E293" s="86"/>
      <c r="F293" s="87"/>
      <c r="G293" s="88"/>
      <c r="H293" s="89">
        <f>(H292-F292)/F292</f>
        <v>0.06873838052246</v>
      </c>
    </row>
    <row r="294" spans="1:8" ht="11.25">
      <c r="A294" s="15"/>
      <c r="B294" s="3"/>
      <c r="E294" s="4"/>
      <c r="F294" s="5"/>
      <c r="G294" s="6"/>
      <c r="H294" s="6"/>
    </row>
    <row r="295" spans="1:8" ht="11.25">
      <c r="A295" s="2" t="s">
        <v>91</v>
      </c>
      <c r="B295" s="16" t="s">
        <v>565</v>
      </c>
      <c r="C295" s="3"/>
      <c r="D295" s="11"/>
      <c r="E295" s="6"/>
      <c r="F295" s="6"/>
      <c r="G295" s="1"/>
      <c r="H295" s="1"/>
    </row>
    <row r="296" spans="2:8" ht="11.25">
      <c r="B296" s="16" t="s">
        <v>566</v>
      </c>
      <c r="E296" s="14"/>
      <c r="F296" s="13"/>
      <c r="G296" s="1"/>
      <c r="H296" s="1"/>
    </row>
    <row r="298" ht="11.25">
      <c r="B298" s="16"/>
    </row>
    <row r="300" spans="7:8" ht="12.75">
      <c r="G300" s="30"/>
      <c r="H300" s="31"/>
    </row>
    <row r="302" ht="14.25">
      <c r="D302" s="36"/>
    </row>
  </sheetData>
  <sheetProtection/>
  <mergeCells count="22">
    <mergeCell ref="A292:D292"/>
    <mergeCell ref="A293:D293"/>
    <mergeCell ref="A4:H4"/>
    <mergeCell ref="A21:D21"/>
    <mergeCell ref="A22:H22"/>
    <mergeCell ref="A40:D40"/>
    <mergeCell ref="A41:H41"/>
    <mergeCell ref="A65:D65"/>
    <mergeCell ref="A66:H66"/>
    <mergeCell ref="A221:D221"/>
    <mergeCell ref="A112:D112"/>
    <mergeCell ref="A113:H113"/>
    <mergeCell ref="A161:D161"/>
    <mergeCell ref="A162:H162"/>
    <mergeCell ref="A194:D194"/>
    <mergeCell ref="A195:H195"/>
    <mergeCell ref="A222:H222"/>
    <mergeCell ref="A241:D241"/>
    <mergeCell ref="A242:H242"/>
    <mergeCell ref="A272:D272"/>
    <mergeCell ref="A273:H273"/>
    <mergeCell ref="A288:D288"/>
  </mergeCells>
  <printOptions/>
  <pageMargins left="0.75" right="0.75" top="1.25" bottom="1" header="0.5" footer="0.5"/>
  <pageSetup horizontalDpi="600" verticalDpi="600" orientation="portrait" scale="90" r:id="rId1"/>
  <headerFooter alignWithMargins="0">
    <oddHeader>&amp;L&amp;"Times New Roman,Bold Italic"&amp;16 504 Loan Approvals by CDC for FY2014
&amp;10Comparing totals for FY14 with FY13 thru 06-30-14
Sorted nationally and regionally by # of loans&amp;R&amp;"Times New Roman,Bold Italic"Through 06-30-14
SBA data compiled by DCF LLC</oddHeader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Wester</dc:creator>
  <cp:keywords/>
  <dc:description/>
  <cp:lastModifiedBy>Kim Chuday</cp:lastModifiedBy>
  <cp:lastPrinted>2012-07-13T20:52:59Z</cp:lastPrinted>
  <dcterms:created xsi:type="dcterms:W3CDTF">2004-06-16T15:37:03Z</dcterms:created>
  <dcterms:modified xsi:type="dcterms:W3CDTF">2014-07-21T17:28:46Z</dcterms:modified>
  <cp:category/>
  <cp:version/>
  <cp:contentType/>
  <cp:contentStatus/>
</cp:coreProperties>
</file>