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ENVY\Documents\202122OVCA\2021RegInfo\"/>
    </mc:Choice>
  </mc:AlternateContent>
  <xr:revisionPtr revIDLastSave="0" documentId="13_ncr:1_{48ECBC2B-6FBE-4A4B-8BC0-4B40551FC3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YearlyCalendar" sheetId="2" r:id="rId1"/>
  </sheets>
  <definedNames>
    <definedName name="month">YearlyCalendar!$L$4</definedName>
    <definedName name="_xlnm.Print_Area" localSheetId="0">YearlyCalendar!$B$8:$X$59</definedName>
    <definedName name="startday">YearlyCalendar!$T$4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D43" i="2"/>
  <c r="G41" i="2"/>
  <c r="F41" i="2"/>
  <c r="X12" i="2"/>
  <c r="C32" i="2"/>
  <c r="X38" i="2"/>
  <c r="W38" i="2"/>
  <c r="V38" i="2"/>
  <c r="U38" i="2"/>
  <c r="T38" i="2"/>
  <c r="S38" i="2"/>
  <c r="R38" i="2"/>
  <c r="P38" i="2"/>
  <c r="O38" i="2"/>
  <c r="N38" i="2"/>
  <c r="M38" i="2"/>
  <c r="L38" i="2"/>
  <c r="K38" i="2"/>
  <c r="J38" i="2"/>
  <c r="H38" i="2"/>
  <c r="G38" i="2"/>
  <c r="F38" i="2"/>
  <c r="E38" i="2"/>
  <c r="D38" i="2"/>
  <c r="C38" i="2"/>
  <c r="B38" i="2"/>
  <c r="H29" i="2"/>
  <c r="G29" i="2"/>
  <c r="F29" i="2"/>
  <c r="E29" i="2"/>
  <c r="D29" i="2"/>
  <c r="C29" i="2"/>
  <c r="B29" i="2"/>
  <c r="P29" i="2"/>
  <c r="O29" i="2"/>
  <c r="N29" i="2"/>
  <c r="M29" i="2"/>
  <c r="L29" i="2"/>
  <c r="K29" i="2"/>
  <c r="J29" i="2"/>
  <c r="X29" i="2"/>
  <c r="W29" i="2"/>
  <c r="V29" i="2"/>
  <c r="U29" i="2"/>
  <c r="T29" i="2"/>
  <c r="S29" i="2"/>
  <c r="R29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B20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H11" i="2"/>
  <c r="G11" i="2"/>
  <c r="F11" i="2"/>
  <c r="E11" i="2"/>
  <c r="D11" i="2"/>
  <c r="C11" i="2"/>
  <c r="B11" i="2"/>
  <c r="B10" i="2" l="1"/>
  <c r="B9" i="2"/>
  <c r="J10" i="2" l="1"/>
  <c r="B12" i="2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R10" i="2" l="1"/>
  <c r="J12" i="2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B19" i="2" l="1"/>
  <c r="R12" i="2"/>
  <c r="S12" i="2" s="1"/>
  <c r="T12" i="2" s="1"/>
  <c r="U12" i="2" s="1"/>
  <c r="V12" i="2" s="1"/>
  <c r="W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J19" i="2" l="1"/>
  <c r="B21" i="2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J21" i="2" l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R19" i="2"/>
  <c r="R21" i="2" l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T26" i="2" s="1"/>
  <c r="U26" i="2" s="1"/>
  <c r="V26" i="2" s="1"/>
  <c r="W26" i="2" s="1"/>
  <c r="X26" i="2" s="1"/>
  <c r="B28" i="2"/>
  <c r="B30" i="2" l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J28" i="2"/>
  <c r="J30" i="2" l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R28" i="2"/>
  <c r="R30" i="2" l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B37" i="2"/>
  <c r="B39" i="2" l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H41" i="2" s="1"/>
  <c r="B42" i="2" s="1"/>
  <c r="C42" i="2" s="1"/>
  <c r="D42" i="2" s="1"/>
  <c r="J37" i="2"/>
  <c r="E42" i="2" l="1"/>
  <c r="F42" i="2" s="1"/>
  <c r="G42" i="2" s="1"/>
  <c r="H42" i="2" s="1"/>
  <c r="B43" i="2" s="1"/>
  <c r="C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J39" i="2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J44" i="2" s="1"/>
  <c r="K44" i="2" s="1"/>
  <c r="L44" i="2" s="1"/>
  <c r="M44" i="2" s="1"/>
  <c r="N44" i="2" s="1"/>
  <c r="O44" i="2" s="1"/>
  <c r="P44" i="2" s="1"/>
  <c r="R37" i="2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</calcChain>
</file>

<file path=xl/sharedStrings.xml><?xml version="1.0" encoding="utf-8"?>
<sst xmlns="http://schemas.openxmlformats.org/spreadsheetml/2006/main" count="61" uniqueCount="61">
  <si>
    <t xml:space="preserve">  Employee Planning (no school for students)</t>
  </si>
  <si>
    <t xml:space="preserve">  School Closed</t>
  </si>
  <si>
    <t>EP</t>
  </si>
  <si>
    <t xml:space="preserve">  First and Last Day of School</t>
  </si>
  <si>
    <t xml:space="preserve">  Parent Teacher Conferences</t>
  </si>
  <si>
    <t>School Year Calendar Template</t>
  </si>
  <si>
    <t>Labor Day - Closed</t>
  </si>
  <si>
    <t>Planning/Development Days</t>
  </si>
  <si>
    <t>Winter Break - no school</t>
  </si>
  <si>
    <t>Spring Break - no school</t>
  </si>
  <si>
    <t>First Day of School for students</t>
  </si>
  <si>
    <t>Year:</t>
  </si>
  <si>
    <t>Start day:</t>
  </si>
  <si>
    <t xml:space="preserve"> 1:Sunday, 2:Monday</t>
  </si>
  <si>
    <t>«  Make a list of important dates. Enter dates as text by entering an apostrophe before the date, like 'Aug 8</t>
  </si>
  <si>
    <t>«  Choose the year and beginning month</t>
  </si>
  <si>
    <t>Note: If you choose Monday as the start day, you will need to modify some of the formatting in the calendars (bold vs. non-bold days).</t>
  </si>
  <si>
    <t>Beginning Month:</t>
  </si>
  <si>
    <t>INSTRUCTIONS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</si>
  <si>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either print to a PDF driver, or in Excel 2010/2013 you can go to Save As and select PDF.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</si>
  <si>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 the color, go to Home &gt; Conditional Formatting &gt; Manage Rules and select "This Worksheet" from the drop-down box.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</si>
  <si>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</si>
  <si>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Overwriting formulas</t>
    </r>
    <r>
      <rPr>
        <sz val="8"/>
        <color theme="3" tint="-0.249977111117893"/>
        <rFont val="Arial"/>
        <family val="2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i/>
        <sz val="8"/>
        <color theme="3" tint="-0.249977111117893"/>
        <rFont val="Arial"/>
        <family val="2"/>
      </rPr>
      <t>within</t>
    </r>
    <r>
      <rPr>
        <sz val="8"/>
        <color theme="3" tint="-0.249977111117893"/>
        <rFont val="Arial"/>
        <family val="2"/>
      </rPr>
      <t xml:space="preserve"> the same month, but </t>
    </r>
    <r>
      <rPr>
        <i/>
        <sz val="8"/>
        <color theme="3" tint="-0.249977111117893"/>
        <rFont val="Arial"/>
        <family val="2"/>
      </rPr>
      <t>not between</t>
    </r>
    <r>
      <rPr>
        <sz val="8"/>
        <color theme="3" tint="-0.249977111117893"/>
        <rFont val="Arial"/>
        <family val="2"/>
      </rPr>
      <t xml:space="preserve"> months.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</si>
  <si>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</si>
  <si>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r>
      <t xml:space="preserve">«  Use the </t>
    </r>
    <r>
      <rPr>
        <b/>
        <sz val="8"/>
        <color theme="3" tint="-0.249977111117893"/>
        <rFont val="Arial"/>
        <family val="2"/>
      </rPr>
      <t>Format Painter</t>
    </r>
    <r>
      <rPr>
        <sz val="8"/>
        <color theme="3" tint="-0.249977111117893"/>
        <rFont val="Arial"/>
        <family val="2"/>
      </rPr>
      <t xml:space="preserve"> to copy the format from one cell to another</t>
    </r>
  </si>
  <si>
    <r>
      <t xml:space="preserve">«  Copy and paste these </t>
    </r>
    <r>
      <rPr>
        <b/>
        <sz val="8"/>
        <color theme="3" tint="-0.249977111117893"/>
        <rFont val="Arial"/>
        <family val="2"/>
      </rPr>
      <t>Shapes</t>
    </r>
    <r>
      <rPr>
        <sz val="8"/>
        <color theme="3" tint="-0.249977111117893"/>
        <rFont val="Arial"/>
        <family val="2"/>
      </rPr>
      <t xml:space="preserve"> to highlight specific days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</si>
  <si>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</si>
  <si>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https://www.vertex42.com/calendars/school-calendar.html</t>
  </si>
  <si>
    <t>© 2007-2018 Vertex42 LLC</t>
  </si>
  <si>
    <t>Sep 6</t>
  </si>
  <si>
    <t>Aug 24-25</t>
  </si>
  <si>
    <t>Sep 7</t>
  </si>
  <si>
    <t>Return to School</t>
  </si>
  <si>
    <t>Remembrance Day</t>
  </si>
  <si>
    <t>Nov 11</t>
  </si>
  <si>
    <t>Mar 14-25</t>
  </si>
  <si>
    <t>Feb 21</t>
  </si>
  <si>
    <t>Family Day</t>
  </si>
  <si>
    <t>April 15-18</t>
  </si>
  <si>
    <t>Easter</t>
  </si>
  <si>
    <t>Last Day of School (for students)</t>
  </si>
  <si>
    <t>Graduation &amp; End of Year Ceremony</t>
  </si>
  <si>
    <t>Thanksgiving</t>
  </si>
  <si>
    <t>Graduation &amp; End of Year Celebration</t>
  </si>
  <si>
    <t xml:space="preserve">  Quarter Ends (last day for tests)</t>
  </si>
  <si>
    <t>May 23</t>
  </si>
  <si>
    <t>Victoria Day</t>
  </si>
  <si>
    <t>Ottawa Victory Christian Academy</t>
  </si>
  <si>
    <t>'Dec 20 - Jan 03</t>
  </si>
  <si>
    <t>Nov 06</t>
  </si>
  <si>
    <t>Oct 1</t>
  </si>
  <si>
    <t>CEC (Teacher Conference)</t>
  </si>
  <si>
    <t>Parent Training</t>
  </si>
  <si>
    <t>'Oct 11</t>
  </si>
  <si>
    <t>National Day for Truth and Reconciliation</t>
  </si>
  <si>
    <t>Sept 30</t>
  </si>
  <si>
    <r>
      <rPr>
        <sz val="8"/>
        <color rgb="FF0070C0"/>
        <rFont val="Arial"/>
        <family val="2"/>
      </rPr>
      <t>Jan 04</t>
    </r>
  </si>
  <si>
    <t>Revised: September 01, 2021</t>
  </si>
  <si>
    <t>Report Cards:  Nov 22. Feb 07, April 25, June 22</t>
  </si>
  <si>
    <t>Jun 16</t>
  </si>
  <si>
    <t>Jun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</si>
</sst>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"/>
    <numFmt numFmtId="166" formatCode="mmmm\ yyyy"/>
  </numFmts>
  <fonts count="35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249977111117893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0.39997558519241921"/>
      <name val="Arial"/>
      <family val="2"/>
    </font>
    <font>
      <sz val="11"/>
      <color rgb="FFFFC000"/>
      <name val="Arial"/>
      <family val="2"/>
    </font>
    <font>
      <sz val="8"/>
      <color rgb="FFFFC000"/>
      <name val="Arial"/>
      <family val="2"/>
    </font>
    <font>
      <b/>
      <sz val="11"/>
      <color rgb="FF0070C0"/>
      <name val="Arial"/>
      <family val="2"/>
    </font>
    <font>
      <sz val="8"/>
      <color rgb="FF0070C0"/>
      <name val="Arial"/>
      <family val="2"/>
    </font>
    <font>
      <sz val="8"/>
      <color rgb="FF7030A0"/>
      <name val="Arial"/>
      <family val="2"/>
    </font>
    <font>
      <b/>
      <sz val="11"/>
      <color rgb="FF7030A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0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6" fillId="0" borderId="0" xfId="0" applyFont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4" fillId="0" borderId="0" xfId="0" applyFont="1"/>
    <xf numFmtId="0" fontId="16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9" fillId="2" borderId="0" xfId="0" applyFont="1" applyFill="1"/>
    <xf numFmtId="0" fontId="12" fillId="3" borderId="3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4" fillId="0" borderId="0" xfId="0" applyFont="1" applyBorder="1"/>
    <xf numFmtId="0" fontId="17" fillId="0" borderId="0" xfId="0" applyFont="1"/>
    <xf numFmtId="0" fontId="7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0" fontId="17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4" fillId="0" borderId="0" xfId="0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19" fillId="0" borderId="0" xfId="0" applyFont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11" fillId="0" borderId="6" xfId="0" applyFont="1" applyBorder="1"/>
    <xf numFmtId="0" fontId="11" fillId="0" borderId="7" xfId="0" applyFont="1" applyBorder="1"/>
    <xf numFmtId="165" fontId="17" fillId="0" borderId="8" xfId="0" applyNumberFormat="1" applyFont="1" applyFill="1" applyBorder="1" applyAlignment="1">
      <alignment horizontal="center"/>
    </xf>
    <xf numFmtId="165" fontId="18" fillId="0" borderId="8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23" fillId="6" borderId="1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8" fillId="0" borderId="0" xfId="0" applyFont="1" applyFill="1"/>
    <xf numFmtId="165" fontId="18" fillId="7" borderId="8" xfId="0" applyNumberFormat="1" applyFont="1" applyFill="1" applyBorder="1" applyAlignment="1">
      <alignment horizontal="center"/>
    </xf>
    <xf numFmtId="165" fontId="18" fillId="8" borderId="8" xfId="0" applyNumberFormat="1" applyFont="1" applyFill="1" applyBorder="1" applyAlignment="1">
      <alignment horizontal="center"/>
    </xf>
    <xf numFmtId="16" fontId="4" fillId="0" borderId="7" xfId="0" applyNumberFormat="1" applyFont="1" applyBorder="1"/>
    <xf numFmtId="165" fontId="23" fillId="9" borderId="1" xfId="0" applyNumberFormat="1" applyFont="1" applyFill="1" applyBorder="1" applyAlignment="1">
      <alignment horizontal="center"/>
    </xf>
    <xf numFmtId="165" fontId="18" fillId="10" borderId="8" xfId="0" applyNumberFormat="1" applyFont="1" applyFill="1" applyBorder="1" applyAlignment="1">
      <alignment horizontal="center"/>
    </xf>
    <xf numFmtId="165" fontId="22" fillId="11" borderId="1" xfId="0" applyNumberFormat="1" applyFont="1" applyFill="1" applyBorder="1" applyAlignment="1">
      <alignment horizontal="center"/>
    </xf>
    <xf numFmtId="165" fontId="22" fillId="12" borderId="2" xfId="0" applyNumberFormat="1" applyFont="1" applyFill="1" applyBorder="1" applyAlignment="1">
      <alignment horizontal="center"/>
    </xf>
    <xf numFmtId="165" fontId="18" fillId="12" borderId="8" xfId="0" applyNumberFormat="1" applyFont="1" applyFill="1" applyBorder="1" applyAlignment="1">
      <alignment horizontal="center"/>
    </xf>
    <xf numFmtId="0" fontId="4" fillId="8" borderId="7" xfId="0" quotePrefix="1" applyFont="1" applyFill="1" applyBorder="1"/>
    <xf numFmtId="0" fontId="4" fillId="10" borderId="7" xfId="0" quotePrefix="1" applyFont="1" applyFill="1" applyBorder="1"/>
    <xf numFmtId="16" fontId="4" fillId="10" borderId="7" xfId="0" quotePrefix="1" applyNumberFormat="1" applyFont="1" applyFill="1" applyBorder="1"/>
    <xf numFmtId="16" fontId="4" fillId="10" borderId="6" xfId="0" quotePrefix="1" applyNumberFormat="1" applyFont="1" applyFill="1" applyBorder="1"/>
    <xf numFmtId="0" fontId="4" fillId="14" borderId="7" xfId="0" quotePrefix="1" applyFont="1" applyFill="1" applyBorder="1"/>
    <xf numFmtId="165" fontId="22" fillId="8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166" fontId="5" fillId="5" borderId="9" xfId="0" applyNumberFormat="1" applyFont="1" applyFill="1" applyBorder="1" applyAlignment="1">
      <alignment horizontal="center" vertical="center"/>
    </xf>
    <xf numFmtId="166" fontId="6" fillId="5" borderId="10" xfId="0" applyNumberFormat="1" applyFont="1" applyFill="1" applyBorder="1"/>
    <xf numFmtId="166" fontId="6" fillId="5" borderId="11" xfId="0" applyNumberFormat="1" applyFont="1" applyFill="1" applyBorder="1"/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1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5" fillId="2" borderId="0" xfId="2" applyFont="1" applyFill="1" applyAlignment="1" applyProtection="1">
      <alignment horizontal="left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165" fontId="18" fillId="15" borderId="8" xfId="0" applyNumberFormat="1" applyFont="1" applyFill="1" applyBorder="1" applyAlignment="1">
      <alignment horizontal="center"/>
    </xf>
    <xf numFmtId="16" fontId="4" fillId="0" borderId="7" xfId="0" quotePrefix="1" applyNumberFormat="1" applyFont="1" applyBorder="1"/>
    <xf numFmtId="165" fontId="29" fillId="13" borderId="8" xfId="0" applyNumberFormat="1" applyFont="1" applyFill="1" applyBorder="1" applyAlignment="1">
      <alignment horizontal="center"/>
    </xf>
    <xf numFmtId="0" fontId="30" fillId="15" borderId="7" xfId="0" quotePrefix="1" applyFont="1" applyFill="1" applyBorder="1"/>
    <xf numFmtId="165" fontId="31" fillId="0" borderId="8" xfId="0" applyNumberFormat="1" applyFont="1" applyFill="1" applyBorder="1" applyAlignment="1">
      <alignment horizontal="center"/>
    </xf>
    <xf numFmtId="165" fontId="18" fillId="14" borderId="8" xfId="0" applyNumberFormat="1" applyFont="1" applyFill="1" applyBorder="1" applyAlignment="1">
      <alignment horizontal="center"/>
    </xf>
    <xf numFmtId="0" fontId="33" fillId="0" borderId="7" xfId="0" applyFont="1" applyBorder="1"/>
    <xf numFmtId="165" fontId="34" fillId="0" borderId="8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about:blank" TargetMode="External"/>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2</xdr:col>
      <xdr:colOff>0</xdr:colOff>
      <xdr:row>48</xdr:row>
      <xdr:rowOff>9525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247650" y="8601075"/>
          <a:ext cx="247650" cy="152400"/>
        </a:xfrm>
        <a:prstGeom prst="triangle">
          <a:avLst>
            <a:gd name="adj" fmla="val 5000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21</xdr:col>
      <xdr:colOff>104775</xdr:colOff>
      <xdr:row>0</xdr:row>
      <xdr:rowOff>0</xdr:rowOff>
    </xdr:from>
    <xdr:to>
      <xdr:col>24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7</xdr:col>
      <xdr:colOff>0</xdr:colOff>
      <xdr:row>20</xdr:row>
      <xdr:rowOff>161925</xdr:rowOff>
    </xdr:to>
    <xdr:sp macro="" textlink="">
      <xdr:nvSpPr>
        <xdr:cNvPr id="15" name="AutoShape 97">
          <a:extLst>
            <a:ext uri="{FF2B5EF4-FFF2-40B4-BE49-F238E27FC236}">
              <a16:creationId xmlns:a16="http://schemas.microsoft.com/office/drawing/2014/main" id="{50BE1526-2D4D-4E25-BB29-C747DB6EA47A}"/>
            </a:ext>
          </a:extLst>
        </xdr:cNvPr>
        <xdr:cNvSpPr>
          <a:spLocks noChangeArrowheads="1"/>
        </xdr:cNvSpPr>
      </xdr:nvSpPr>
      <xdr:spPr bwMode="auto">
        <a:xfrm>
          <a:off x="1816100" y="3695700"/>
          <a:ext cx="311150" cy="161925"/>
        </a:xfrm>
        <a:prstGeom prst="triangle">
          <a:avLst>
            <a:gd name="adj" fmla="val 5000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22</xdr:row>
      <xdr:rowOff>0</xdr:rowOff>
    </xdr:from>
    <xdr:to>
      <xdr:col>23</xdr:col>
      <xdr:colOff>0</xdr:colOff>
      <xdr:row>22</xdr:row>
      <xdr:rowOff>161925</xdr:rowOff>
    </xdr:to>
    <xdr:sp macro="" textlink="">
      <xdr:nvSpPr>
        <xdr:cNvPr id="19" name="AutoShape 97">
          <a:extLst>
            <a:ext uri="{FF2B5EF4-FFF2-40B4-BE49-F238E27FC236}">
              <a16:creationId xmlns:a16="http://schemas.microsoft.com/office/drawing/2014/main" id="{5E769153-E754-4D3A-AAAD-860A5608A896}"/>
            </a:ext>
          </a:extLst>
        </xdr:cNvPr>
        <xdr:cNvSpPr>
          <a:spLocks noChangeArrowheads="1"/>
        </xdr:cNvSpPr>
      </xdr:nvSpPr>
      <xdr:spPr bwMode="auto">
        <a:xfrm>
          <a:off x="6553200" y="4051300"/>
          <a:ext cx="311150" cy="161925"/>
        </a:xfrm>
        <a:prstGeom prst="triangle">
          <a:avLst>
            <a:gd name="adj" fmla="val 5000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30</xdr:row>
      <xdr:rowOff>0</xdr:rowOff>
    </xdr:from>
    <xdr:to>
      <xdr:col>23</xdr:col>
      <xdr:colOff>0</xdr:colOff>
      <xdr:row>30</xdr:row>
      <xdr:rowOff>161925</xdr:rowOff>
    </xdr:to>
    <xdr:sp macro="" textlink="">
      <xdr:nvSpPr>
        <xdr:cNvPr id="20" name="AutoShape 97">
          <a:extLst>
            <a:ext uri="{FF2B5EF4-FFF2-40B4-BE49-F238E27FC236}">
              <a16:creationId xmlns:a16="http://schemas.microsoft.com/office/drawing/2014/main" id="{1252154C-6E13-4A7E-95E6-D178705567F8}"/>
            </a:ext>
          </a:extLst>
        </xdr:cNvPr>
        <xdr:cNvSpPr>
          <a:spLocks noChangeArrowheads="1"/>
        </xdr:cNvSpPr>
      </xdr:nvSpPr>
      <xdr:spPr bwMode="auto">
        <a:xfrm>
          <a:off x="6553200" y="5422900"/>
          <a:ext cx="311150" cy="161925"/>
        </a:xfrm>
        <a:prstGeom prst="triangle">
          <a:avLst>
            <a:gd name="adj" fmla="val 50000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-f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860B4"/>
      </a:accent1>
      <a:accent2>
        <a:srgbClr val="5E8BCE"/>
      </a:accent2>
      <a:accent3>
        <a:srgbClr val="4C92AE"/>
      </a:accent3>
      <a:accent4>
        <a:srgbClr val="C04E4E"/>
      </a:accent4>
      <a:accent5>
        <a:srgbClr val="E68422"/>
      </a:accent5>
      <a:accent6>
        <a:srgbClr val="846648"/>
      </a:accent6>
      <a:hlink>
        <a:srgbClr val="26AA26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1"/>
  <sheetViews>
    <sheetView showGridLines="0" tabSelected="1" topLeftCell="A13" zoomScaleNormal="100" workbookViewId="0">
      <selection activeCell="Y28" sqref="Y28"/>
    </sheetView>
  </sheetViews>
  <sheetFormatPr defaultRowHeight="12.5" x14ac:dyDescent="0.25"/>
  <cols>
    <col min="1" max="1" width="3.7265625" customWidth="1"/>
    <col min="2" max="8" width="4.453125" customWidth="1"/>
    <col min="9" max="9" width="2.7265625" customWidth="1"/>
    <col min="10" max="16" width="4.453125" customWidth="1"/>
    <col min="17" max="17" width="2.7265625" customWidth="1"/>
    <col min="18" max="24" width="4.453125" customWidth="1"/>
    <col min="25" max="25" width="3.7265625" customWidth="1"/>
    <col min="26" max="26" width="2.81640625" customWidth="1"/>
    <col min="27" max="27" width="49.453125" style="33" customWidth="1"/>
  </cols>
  <sheetData>
    <row r="1" spans="1:27" ht="18" customHeight="1" x14ac:dyDescent="0.25">
      <c r="A1" s="74" t="s">
        <v>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AA1" s="47"/>
    </row>
    <row r="2" spans="1:27" x14ac:dyDescent="0.25">
      <c r="A2" s="81" t="s">
        <v>26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4" t="s">
        <v>28</v>
      </c>
      <c r="AA2" s="48" t="s">
        <v>18</v>
      </c>
    </row>
    <row r="3" spans="1:27" x14ac:dyDescent="0.25">
      <c r="A3" s="7"/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5"/>
      <c r="AA3" s="47"/>
    </row>
    <row r="4" spans="1:27" x14ac:dyDescent="0.25">
      <c r="A4" s="7"/>
      <c r="B4" s="75" t="s">
        <v>11</v>
      </c>
      <c r="C4" s="76"/>
      <c r="D4" s="82">
        <v>2021</v>
      </c>
      <c r="E4" s="83"/>
      <c r="F4" s="10"/>
      <c r="G4" s="77" t="s">
        <v>17</v>
      </c>
      <c r="H4" s="77"/>
      <c r="I4" s="77"/>
      <c r="J4" s="77"/>
      <c r="K4" s="78"/>
      <c r="L4" s="82">
        <v>9</v>
      </c>
      <c r="M4" s="83"/>
      <c r="N4" s="16"/>
      <c r="O4" s="10"/>
      <c r="P4" s="10"/>
      <c r="Q4" s="77" t="s">
        <v>12</v>
      </c>
      <c r="R4" s="77"/>
      <c r="S4" s="78"/>
      <c r="T4" s="17">
        <v>1</v>
      </c>
      <c r="U4" s="79" t="s">
        <v>13</v>
      </c>
      <c r="V4" s="80"/>
      <c r="W4" s="80"/>
      <c r="X4" s="80"/>
      <c r="Y4" s="15"/>
      <c r="AA4" s="48" t="s">
        <v>15</v>
      </c>
    </row>
    <row r="5" spans="1:27" ht="12.75" customHeight="1" x14ac:dyDescent="0.3">
      <c r="A5" s="7"/>
      <c r="B5" s="12"/>
      <c r="C5" s="12"/>
      <c r="D5" s="9"/>
      <c r="E5" s="9"/>
      <c r="F5" s="10"/>
      <c r="G5" s="10"/>
      <c r="H5" s="10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0"/>
      <c r="V5" s="10"/>
      <c r="W5" s="10"/>
      <c r="X5" s="10"/>
      <c r="Y5" s="15"/>
      <c r="AA5" s="66" t="s">
        <v>16</v>
      </c>
    </row>
    <row r="6" spans="1:27" s="26" customFormat="1" ht="13" x14ac:dyDescent="0.3">
      <c r="A6" s="29"/>
      <c r="B6" s="30"/>
      <c r="C6" s="30"/>
      <c r="D6" s="31"/>
      <c r="E6" s="31"/>
      <c r="F6" s="21"/>
      <c r="G6" s="21"/>
      <c r="H6" s="21"/>
      <c r="I6" s="32"/>
      <c r="J6" s="28"/>
      <c r="K6" s="28"/>
      <c r="L6" s="28"/>
      <c r="M6" s="28"/>
      <c r="N6" s="28"/>
      <c r="O6" s="28"/>
      <c r="P6" s="28"/>
      <c r="Q6" s="50"/>
      <c r="R6" s="28"/>
      <c r="S6" s="28"/>
      <c r="T6" s="28"/>
      <c r="U6" s="21"/>
      <c r="V6" s="21"/>
      <c r="W6" s="21"/>
      <c r="X6" s="21"/>
      <c r="AA6" s="66"/>
    </row>
    <row r="7" spans="1:27" x14ac:dyDescent="0.25">
      <c r="A7" s="2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6"/>
      <c r="AA7" s="66"/>
    </row>
    <row r="8" spans="1:27" ht="22.5" customHeight="1" x14ac:dyDescent="0.25">
      <c r="A8" s="21"/>
      <c r="B8" s="70" t="s">
        <v>47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2"/>
      <c r="Y8" s="26"/>
      <c r="AA8" s="65" t="s">
        <v>27</v>
      </c>
    </row>
    <row r="9" spans="1:27" s="1" customFormat="1" ht="24" customHeight="1" x14ac:dyDescent="0.25">
      <c r="A9" s="22"/>
      <c r="B9" s="73" t="str">
        <f>year&amp;"-"&amp;year+1&amp;" School Calendar"</f>
        <v>2021-2022 School Calendar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27"/>
      <c r="AA9" s="65"/>
    </row>
    <row r="10" spans="1:27" ht="15.5" x14ac:dyDescent="0.35">
      <c r="A10" s="23"/>
      <c r="B10" s="67">
        <f>DATE(year,month,1)</f>
        <v>44440</v>
      </c>
      <c r="C10" s="68"/>
      <c r="D10" s="68"/>
      <c r="E10" s="68"/>
      <c r="F10" s="68"/>
      <c r="G10" s="68"/>
      <c r="H10" s="69"/>
      <c r="I10" s="2"/>
      <c r="J10" s="67">
        <f>DATE(YEAR(B10+35),MONTH(B10+35),1)</f>
        <v>44470</v>
      </c>
      <c r="K10" s="68"/>
      <c r="L10" s="68"/>
      <c r="M10" s="68"/>
      <c r="N10" s="68"/>
      <c r="O10" s="68"/>
      <c r="P10" s="69"/>
      <c r="Q10" s="2"/>
      <c r="R10" s="67">
        <f>DATE(YEAR(J10+35),MONTH(J10+35),1)</f>
        <v>44501</v>
      </c>
      <c r="S10" s="68"/>
      <c r="T10" s="68"/>
      <c r="U10" s="68"/>
      <c r="V10" s="68"/>
      <c r="W10" s="68"/>
      <c r="X10" s="69"/>
      <c r="Y10" s="26"/>
      <c r="AA10" s="65"/>
    </row>
    <row r="11" spans="1:27" s="3" customFormat="1" ht="12.75" customHeight="1" x14ac:dyDescent="0.3">
      <c r="A11" s="21"/>
      <c r="B11" s="41" t="str">
        <f>CHOOSE(1+MOD(startday+1-2,7),"Su","M","Tu","W","Th","F","Sa")</f>
        <v>Su</v>
      </c>
      <c r="C11" s="42" t="str">
        <f>CHOOSE(1+MOD(startday+2-2,7),"Su","M","Tu","W","Th","F","Sa")</f>
        <v>M</v>
      </c>
      <c r="D11" s="42" t="str">
        <f>CHOOSE(1+MOD(startday+3-2,7),"Su","M","Tu","W","Th","F","Sa")</f>
        <v>Tu</v>
      </c>
      <c r="E11" s="42" t="str">
        <f>CHOOSE(1+MOD(startday+4-2,7),"Su","M","Tu","W","Th","F","Sa")</f>
        <v>W</v>
      </c>
      <c r="F11" s="42" t="str">
        <f>CHOOSE(1+MOD(startday+5-2,7),"Su","M","Tu","W","Th","F","Sa")</f>
        <v>Th</v>
      </c>
      <c r="G11" s="42" t="str">
        <f>CHOOSE(1+MOD(startday+6-2,7),"Su","M","Tu","W","Th","F","Sa")</f>
        <v>F</v>
      </c>
      <c r="H11" s="43" t="str">
        <f>CHOOSE(1+MOD(startday+7-2,7),"Su","M","Tu","W","Th","F","Sa")</f>
        <v>Sa</v>
      </c>
      <c r="J11" s="44" t="str">
        <f>CHOOSE(1+MOD(startday+1-2,7),"Su","M","Tu","W","Th","F","Sa")</f>
        <v>Su</v>
      </c>
      <c r="K11" s="42" t="str">
        <f>CHOOSE(1+MOD(startday+2-2,7),"Su","M","Tu","W","Th","F","Sa")</f>
        <v>M</v>
      </c>
      <c r="L11" s="42" t="str">
        <f>CHOOSE(1+MOD(startday+3-2,7),"Su","M","Tu","W","Th","F","Sa")</f>
        <v>Tu</v>
      </c>
      <c r="M11" s="42" t="str">
        <f>CHOOSE(1+MOD(startday+4-2,7),"Su","M","Tu","W","Th","F","Sa")</f>
        <v>W</v>
      </c>
      <c r="N11" s="42" t="str">
        <f>CHOOSE(1+MOD(startday+5-2,7),"Su","M","Tu","W","Th","F","Sa")</f>
        <v>Th</v>
      </c>
      <c r="O11" s="42" t="str">
        <f>CHOOSE(1+MOD(startday+6-2,7),"Su","M","Tu","W","Th","F","Sa")</f>
        <v>F</v>
      </c>
      <c r="P11" s="43" t="str">
        <f>CHOOSE(1+MOD(startday+7-2,7),"Su","M","Tu","W","Th","F","Sa")</f>
        <v>Sa</v>
      </c>
      <c r="R11" s="44" t="str">
        <f>CHOOSE(1+MOD(startday+1-2,7),"Su","M","Tu","W","Th","F","Sa")</f>
        <v>Su</v>
      </c>
      <c r="S11" s="42" t="str">
        <f>CHOOSE(1+MOD(startday+2-2,7),"Su","M","Tu","W","Th","F","Sa")</f>
        <v>M</v>
      </c>
      <c r="T11" s="42" t="str">
        <f>CHOOSE(1+MOD(startday+3-2,7),"Su","M","Tu","W","Th","F","Sa")</f>
        <v>Tu</v>
      </c>
      <c r="U11" s="42" t="str">
        <f>CHOOSE(1+MOD(startday+4-2,7),"Su","M","Tu","W","Th","F","Sa")</f>
        <v>W</v>
      </c>
      <c r="V11" s="42" t="str">
        <f>CHOOSE(1+MOD(startday+5-2,7),"Su","M","Tu","W","Th","F","Sa")</f>
        <v>Th</v>
      </c>
      <c r="W11" s="42" t="str">
        <f>CHOOSE(1+MOD(startday+6-2,7),"Su","M","Tu","W","Th","F","Sa")</f>
        <v>F</v>
      </c>
      <c r="X11" s="43" t="str">
        <f>CHOOSE(1+MOD(startday+7-2,7),"Su","M","Tu","W","Th","F","Sa")</f>
        <v>Sa</v>
      </c>
      <c r="Y11" s="28"/>
      <c r="AA11" s="65" t="s">
        <v>19</v>
      </c>
    </row>
    <row r="12" spans="1:27" s="20" customFormat="1" ht="14" x14ac:dyDescent="0.3">
      <c r="A12" s="24"/>
      <c r="B12" s="39" t="str">
        <f>IF(WEEKDAY(B10,1)=startday,B10,"")</f>
        <v/>
      </c>
      <c r="C12" s="40" t="str">
        <f>IF(B12="",IF(WEEKDAY(B10,1)=MOD(startday,7)+1,B10,""),B12+1)</f>
        <v/>
      </c>
      <c r="D12" s="40" t="str">
        <f>IF(C12="",IF(WEEKDAY(B10,1)=MOD(startday+1,7)+1,B10,""),C12+1)</f>
        <v/>
      </c>
      <c r="E12" s="40">
        <f>IF(D12="",IF(WEEKDAY(B10,1)=MOD(startday+2,7)+1,B10,""),D12+1)</f>
        <v>44440</v>
      </c>
      <c r="F12" s="40">
        <f>IF(E12="",IF(WEEKDAY(B10,1)=MOD(startday+3,7)+1,B10,""),E12+1)</f>
        <v>44441</v>
      </c>
      <c r="G12" s="40">
        <f>IF(F12="",IF(WEEKDAY(B10,1)=MOD(startday+4,7)+1,B10,""),F12+1)</f>
        <v>44442</v>
      </c>
      <c r="H12" s="39">
        <f>IF(G12="",IF(WEEKDAY(B10,1)=MOD(startday+5,7)+1,B10,""),G12+1)</f>
        <v>44443</v>
      </c>
      <c r="J12" s="39" t="str">
        <f>IF(WEEKDAY(J10,1)=startday,J10,"")</f>
        <v/>
      </c>
      <c r="K12" s="40" t="str">
        <f>IF(J12="",IF(WEEKDAY(J10,1)=MOD(startday,7)+1,J10,""),J12+1)</f>
        <v/>
      </c>
      <c r="L12" s="40" t="str">
        <f>IF(K12="",IF(WEEKDAY(J10,1)=MOD(startday+1,7)+1,J10,""),K12+1)</f>
        <v/>
      </c>
      <c r="M12" s="40" t="str">
        <f>IF(L12="",IF(WEEKDAY(J10,1)=MOD(startday+2,7)+1,J10,""),L12+1)</f>
        <v/>
      </c>
      <c r="N12" s="40" t="str">
        <f>IF(M12="",IF(WEEKDAY(J10,1)=MOD(startday+3,7)+1,J10,""),M12+1)</f>
        <v/>
      </c>
      <c r="O12" s="55">
        <f>IF(N12="",IF(WEEKDAY(J10,1)=MOD(startday+4,7)+1,J10,""),N12+1)</f>
        <v>44470</v>
      </c>
      <c r="P12" s="39">
        <f>IF(O12="",IF(WEEKDAY(J10,1)=MOD(startday+5,7)+1,J10,""),O12+1)</f>
        <v>44471</v>
      </c>
      <c r="R12" s="39" t="str">
        <f>IF(WEEKDAY(R10,1)=startday,R10,"")</f>
        <v/>
      </c>
      <c r="S12" s="40">
        <f>IF(R12="",IF(WEEKDAY(R10,1)=MOD(startday,7)+1,R10,""),R12+1)</f>
        <v>44501</v>
      </c>
      <c r="T12" s="40">
        <f>IF(S12="",IF(WEEKDAY(R10,1)=MOD(startday+1,7)+1,R10,""),S12+1)</f>
        <v>44502</v>
      </c>
      <c r="U12" s="40">
        <f>IF(T12="",IF(WEEKDAY(R10,1)=MOD(startday+2,7)+1,R10,""),T12+1)</f>
        <v>44503</v>
      </c>
      <c r="V12" s="40">
        <f>IF(U12="",IF(WEEKDAY(R10,1)=MOD(startday+3,7)+1,R10,""),U12+1)</f>
        <v>44504</v>
      </c>
      <c r="W12" s="40">
        <f>IF(V12="",IF(WEEKDAY(R10,1)=MOD(startday+4,7)+1,R10,""),V12+1)</f>
        <v>44505</v>
      </c>
      <c r="X12" s="86">
        <f>IF(W12="",IF(WEEKDAY(R10,1)=MOD(startday+5,7)+1,R10,""),W12+1)</f>
        <v>44506</v>
      </c>
      <c r="Y12" s="24"/>
      <c r="AA12" s="66"/>
    </row>
    <row r="13" spans="1:27" s="20" customFormat="1" ht="14" x14ac:dyDescent="0.3">
      <c r="A13" s="24"/>
      <c r="B13" s="39">
        <f>IF(H12="","",IF(MONTH(H12+1)&lt;&gt;MONTH(H12),"",H12+1))</f>
        <v>44444</v>
      </c>
      <c r="C13" s="55">
        <f>IF(B13="","",IF(MONTH(B13+1)&lt;&gt;MONTH(B13),"",B13+1))</f>
        <v>44445</v>
      </c>
      <c r="D13" s="52">
        <f t="shared" ref="D13:H13" si="0">IF(C13="","",IF(MONTH(C13+1)&lt;&gt;MONTH(C13),"",C13+1))</f>
        <v>44446</v>
      </c>
      <c r="E13" s="40">
        <f>IF(D13="","",IF(MONTH(D13+1)&lt;&gt;MONTH(D13),"",D13+1))</f>
        <v>44447</v>
      </c>
      <c r="F13" s="40">
        <f t="shared" si="0"/>
        <v>44448</v>
      </c>
      <c r="G13" s="40">
        <f t="shared" si="0"/>
        <v>44449</v>
      </c>
      <c r="H13" s="39">
        <f t="shared" si="0"/>
        <v>44450</v>
      </c>
      <c r="J13" s="39">
        <f>IF(P12="","",IF(MONTH(P12+1)&lt;&gt;MONTH(P12),"",P12+1))</f>
        <v>44472</v>
      </c>
      <c r="K13" s="40">
        <f>IF(J13="","",IF(MONTH(J13+1)&lt;&gt;MONTH(J13),"",J13+1))</f>
        <v>44473</v>
      </c>
      <c r="L13" s="40">
        <f t="shared" ref="L13:L17" si="1">IF(K13="","",IF(MONTH(K13+1)&lt;&gt;MONTH(K13),"",K13+1))</f>
        <v>44474</v>
      </c>
      <c r="M13" s="40">
        <f>IF(L13="","",IF(MONTH(L13+1)&lt;&gt;MONTH(L13),"",L13+1))</f>
        <v>44475</v>
      </c>
      <c r="N13" s="40">
        <f t="shared" ref="N13:N17" si="2">IF(M13="","",IF(MONTH(M13+1)&lt;&gt;MONTH(M13),"",M13+1))</f>
        <v>44476</v>
      </c>
      <c r="O13" s="51">
        <f t="shared" ref="O13:O17" si="3">IF(N13="","",IF(MONTH(N13+1)&lt;&gt;MONTH(N13),"",N13+1))</f>
        <v>44477</v>
      </c>
      <c r="P13" s="39">
        <f t="shared" ref="P13:P17" si="4">IF(O13="","",IF(MONTH(O13+1)&lt;&gt;MONTH(O13),"",O13+1))</f>
        <v>44478</v>
      </c>
      <c r="R13" s="39">
        <f>IF(X12="","",IF(MONTH(X12+1)&lt;&gt;MONTH(X12),"",X12+1))</f>
        <v>44507</v>
      </c>
      <c r="S13" s="40">
        <f>IF(R13="","",IF(MONTH(R13+1)&lt;&gt;MONTH(R13),"",R13+1))</f>
        <v>44508</v>
      </c>
      <c r="T13" s="40">
        <f t="shared" ref="T13:T17" si="5">IF(S13="","",IF(MONTH(S13+1)&lt;&gt;MONTH(S13),"",S13+1))</f>
        <v>44509</v>
      </c>
      <c r="U13" s="58">
        <f>IF(T13="","",IF(MONTH(T13+1)&lt;&gt;MONTH(T13),"",T13+1))</f>
        <v>44510</v>
      </c>
      <c r="V13" s="55">
        <f t="shared" ref="V13:V17" si="6">IF(U13="","",IF(MONTH(U13+1)&lt;&gt;MONTH(U13),"",U13+1))</f>
        <v>44511</v>
      </c>
      <c r="W13" s="51">
        <f t="shared" ref="W13:W17" si="7">IF(V13="","",IF(MONTH(V13+1)&lt;&gt;MONTH(V13),"",V13+1))</f>
        <v>44512</v>
      </c>
      <c r="X13" s="39">
        <f t="shared" ref="X13:X17" si="8">IF(W13="","",IF(MONTH(W13+1)&lt;&gt;MONTH(W13),"",W13+1))</f>
        <v>44513</v>
      </c>
      <c r="Y13" s="24"/>
      <c r="AA13" s="66"/>
    </row>
    <row r="14" spans="1:27" s="20" customFormat="1" ht="14" x14ac:dyDescent="0.3">
      <c r="A14" s="24"/>
      <c r="B14" s="39">
        <f t="shared" ref="B14:B17" si="9">IF(H13="","",IF(MONTH(H13+1)&lt;&gt;MONTH(H13),"",H13+1))</f>
        <v>44451</v>
      </c>
      <c r="C14" s="40">
        <f t="shared" ref="C14:H17" si="10">IF(B14="","",IF(MONTH(B14+1)&lt;&gt;MONTH(B14),"",B14+1))</f>
        <v>44452</v>
      </c>
      <c r="D14" s="40">
        <f t="shared" si="10"/>
        <v>44453</v>
      </c>
      <c r="E14" s="40">
        <f t="shared" si="10"/>
        <v>44454</v>
      </c>
      <c r="F14" s="40">
        <f t="shared" si="10"/>
        <v>44455</v>
      </c>
      <c r="G14" s="40">
        <f t="shared" si="10"/>
        <v>44456</v>
      </c>
      <c r="H14" s="39">
        <f t="shared" si="10"/>
        <v>44457</v>
      </c>
      <c r="J14" s="39">
        <f t="shared" ref="J14:J17" si="11">IF(P13="","",IF(MONTH(P13+1)&lt;&gt;MONTH(P13),"",P13+1))</f>
        <v>44479</v>
      </c>
      <c r="K14" s="55">
        <f t="shared" ref="K14:K17" si="12">IF(J14="","",IF(MONTH(J14+1)&lt;&gt;MONTH(J14),"",J14+1))</f>
        <v>44480</v>
      </c>
      <c r="L14" s="40">
        <f t="shared" si="1"/>
        <v>44481</v>
      </c>
      <c r="M14" s="40">
        <f t="shared" ref="M14:M17" si="13">IF(L14="","",IF(MONTH(L14+1)&lt;&gt;MONTH(L14),"",L14+1))</f>
        <v>44482</v>
      </c>
      <c r="N14" s="40">
        <f t="shared" si="2"/>
        <v>44483</v>
      </c>
      <c r="O14" s="40">
        <f t="shared" si="3"/>
        <v>44484</v>
      </c>
      <c r="P14" s="39">
        <f t="shared" si="4"/>
        <v>44485</v>
      </c>
      <c r="R14" s="39">
        <f t="shared" ref="R14:R17" si="14">IF(X13="","",IF(MONTH(X13+1)&lt;&gt;MONTH(X13),"",X13+1))</f>
        <v>44514</v>
      </c>
      <c r="S14" s="40">
        <f t="shared" ref="S14:S17" si="15">IF(R14="","",IF(MONTH(R14+1)&lt;&gt;MONTH(R14),"",R14+1))</f>
        <v>44515</v>
      </c>
      <c r="T14" s="40">
        <f t="shared" si="5"/>
        <v>44516</v>
      </c>
      <c r="U14" s="40">
        <f t="shared" ref="U14:U17" si="16">IF(T14="","",IF(MONTH(T14+1)&lt;&gt;MONTH(T14),"",T14+1))</f>
        <v>44517</v>
      </c>
      <c r="V14" s="84">
        <f t="shared" si="6"/>
        <v>44518</v>
      </c>
      <c r="W14" s="84">
        <f t="shared" si="7"/>
        <v>44519</v>
      </c>
      <c r="X14" s="39">
        <f t="shared" si="8"/>
        <v>44520</v>
      </c>
      <c r="Y14" s="24"/>
      <c r="AA14" s="66"/>
    </row>
    <row r="15" spans="1:27" s="20" customFormat="1" ht="15" customHeight="1" x14ac:dyDescent="0.3">
      <c r="A15" s="24"/>
      <c r="B15" s="39">
        <f t="shared" si="9"/>
        <v>44458</v>
      </c>
      <c r="C15" s="40">
        <f t="shared" si="10"/>
        <v>44459</v>
      </c>
      <c r="D15" s="40">
        <f t="shared" si="10"/>
        <v>44460</v>
      </c>
      <c r="E15" s="40">
        <f t="shared" si="10"/>
        <v>44461</v>
      </c>
      <c r="F15" s="40">
        <f t="shared" si="10"/>
        <v>44462</v>
      </c>
      <c r="G15" s="40">
        <f t="shared" si="10"/>
        <v>44463</v>
      </c>
      <c r="H15" s="39">
        <f t="shared" si="10"/>
        <v>44464</v>
      </c>
      <c r="J15" s="39">
        <f t="shared" si="11"/>
        <v>44486</v>
      </c>
      <c r="K15" s="40">
        <f t="shared" si="12"/>
        <v>44487</v>
      </c>
      <c r="L15" s="40">
        <f t="shared" si="1"/>
        <v>44488</v>
      </c>
      <c r="M15" s="40">
        <f t="shared" si="13"/>
        <v>44489</v>
      </c>
      <c r="N15" s="40">
        <f t="shared" si="2"/>
        <v>44490</v>
      </c>
      <c r="O15" s="40">
        <f t="shared" si="3"/>
        <v>44491</v>
      </c>
      <c r="P15" s="39">
        <f t="shared" si="4"/>
        <v>44492</v>
      </c>
      <c r="R15" s="39">
        <f t="shared" si="14"/>
        <v>44521</v>
      </c>
      <c r="S15" s="91">
        <f t="shared" si="15"/>
        <v>44522</v>
      </c>
      <c r="T15" s="40">
        <f t="shared" si="5"/>
        <v>44523</v>
      </c>
      <c r="U15" s="40">
        <f t="shared" si="16"/>
        <v>44524</v>
      </c>
      <c r="V15" s="40">
        <f t="shared" si="6"/>
        <v>44525</v>
      </c>
      <c r="W15" s="40">
        <f t="shared" si="7"/>
        <v>44526</v>
      </c>
      <c r="X15" s="39">
        <f t="shared" si="8"/>
        <v>44527</v>
      </c>
      <c r="Y15" s="24"/>
      <c r="AA15" s="65" t="s">
        <v>20</v>
      </c>
    </row>
    <row r="16" spans="1:27" s="20" customFormat="1" ht="15" customHeight="1" x14ac:dyDescent="0.3">
      <c r="A16" s="24"/>
      <c r="B16" s="39">
        <f t="shared" si="9"/>
        <v>44465</v>
      </c>
      <c r="C16" s="40">
        <f t="shared" si="10"/>
        <v>44466</v>
      </c>
      <c r="D16" s="40">
        <f t="shared" si="10"/>
        <v>44467</v>
      </c>
      <c r="E16" s="40">
        <f t="shared" si="10"/>
        <v>44468</v>
      </c>
      <c r="F16" s="55">
        <f t="shared" si="10"/>
        <v>44469</v>
      </c>
      <c r="G16" s="40" t="str">
        <f t="shared" si="10"/>
        <v/>
      </c>
      <c r="H16" s="39" t="str">
        <f t="shared" si="10"/>
        <v/>
      </c>
      <c r="J16" s="39">
        <f t="shared" si="11"/>
        <v>44493</v>
      </c>
      <c r="K16" s="40">
        <f t="shared" si="12"/>
        <v>44494</v>
      </c>
      <c r="L16" s="40">
        <f t="shared" si="1"/>
        <v>44495</v>
      </c>
      <c r="M16" s="40">
        <f t="shared" si="13"/>
        <v>44496</v>
      </c>
      <c r="N16" s="40">
        <f t="shared" si="2"/>
        <v>44497</v>
      </c>
      <c r="O16" s="40">
        <f t="shared" si="3"/>
        <v>44498</v>
      </c>
      <c r="P16" s="39">
        <f t="shared" si="4"/>
        <v>44499</v>
      </c>
      <c r="R16" s="39">
        <f t="shared" si="14"/>
        <v>44528</v>
      </c>
      <c r="S16" s="40">
        <f t="shared" si="15"/>
        <v>44529</v>
      </c>
      <c r="T16" s="40">
        <f t="shared" si="5"/>
        <v>44530</v>
      </c>
      <c r="U16" s="40" t="str">
        <f t="shared" si="16"/>
        <v/>
      </c>
      <c r="V16" s="40" t="str">
        <f t="shared" si="6"/>
        <v/>
      </c>
      <c r="W16" s="40" t="str">
        <f t="shared" si="7"/>
        <v/>
      </c>
      <c r="X16" s="39" t="str">
        <f t="shared" si="8"/>
        <v/>
      </c>
      <c r="Y16" s="24"/>
      <c r="AA16" s="65"/>
    </row>
    <row r="17" spans="1:27" s="20" customFormat="1" ht="14" x14ac:dyDescent="0.3">
      <c r="A17" s="24"/>
      <c r="B17" s="39" t="str">
        <f t="shared" si="9"/>
        <v/>
      </c>
      <c r="C17" s="40" t="str">
        <f t="shared" si="10"/>
        <v/>
      </c>
      <c r="D17" s="40" t="str">
        <f t="shared" si="10"/>
        <v/>
      </c>
      <c r="E17" s="40" t="str">
        <f t="shared" si="10"/>
        <v/>
      </c>
      <c r="F17" s="40" t="str">
        <f t="shared" si="10"/>
        <v/>
      </c>
      <c r="G17" s="40" t="str">
        <f t="shared" si="10"/>
        <v/>
      </c>
      <c r="H17" s="39" t="str">
        <f t="shared" si="10"/>
        <v/>
      </c>
      <c r="J17" s="39">
        <f t="shared" si="11"/>
        <v>44500</v>
      </c>
      <c r="K17" s="40" t="str">
        <f t="shared" si="12"/>
        <v/>
      </c>
      <c r="L17" s="40" t="str">
        <f t="shared" si="1"/>
        <v/>
      </c>
      <c r="M17" s="40" t="str">
        <f t="shared" si="13"/>
        <v/>
      </c>
      <c r="N17" s="40" t="str">
        <f t="shared" si="2"/>
        <v/>
      </c>
      <c r="O17" s="40" t="str">
        <f t="shared" si="3"/>
        <v/>
      </c>
      <c r="P17" s="39" t="str">
        <f t="shared" si="4"/>
        <v/>
      </c>
      <c r="R17" s="39" t="str">
        <f t="shared" si="14"/>
        <v/>
      </c>
      <c r="S17" s="40" t="str">
        <f t="shared" si="15"/>
        <v/>
      </c>
      <c r="T17" s="40" t="str">
        <f t="shared" si="5"/>
        <v/>
      </c>
      <c r="U17" s="40" t="str">
        <f t="shared" si="16"/>
        <v/>
      </c>
      <c r="V17" s="40" t="str">
        <f t="shared" si="6"/>
        <v/>
      </c>
      <c r="W17" s="40" t="str">
        <f t="shared" si="7"/>
        <v/>
      </c>
      <c r="X17" s="39" t="str">
        <f t="shared" si="8"/>
        <v/>
      </c>
      <c r="Y17" s="24"/>
      <c r="AA17" s="65"/>
    </row>
    <row r="18" spans="1:27" ht="9" customHeight="1" x14ac:dyDescent="0.25">
      <c r="A18" s="2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6"/>
      <c r="AA18" s="65"/>
    </row>
    <row r="19" spans="1:27" ht="15.5" x14ac:dyDescent="0.35">
      <c r="A19" s="23"/>
      <c r="B19" s="67">
        <f>DATE(YEAR(R10+35),MONTH(R10+35),1)</f>
        <v>44531</v>
      </c>
      <c r="C19" s="68"/>
      <c r="D19" s="68"/>
      <c r="E19" s="68"/>
      <c r="F19" s="68"/>
      <c r="G19" s="68"/>
      <c r="H19" s="69"/>
      <c r="I19" s="2"/>
      <c r="J19" s="67">
        <f>DATE(YEAR(B19+35),MONTH(B19+35),1)</f>
        <v>44562</v>
      </c>
      <c r="K19" s="68"/>
      <c r="L19" s="68"/>
      <c r="M19" s="68"/>
      <c r="N19" s="68"/>
      <c r="O19" s="68"/>
      <c r="P19" s="69"/>
      <c r="Q19" s="2"/>
      <c r="R19" s="67">
        <f>DATE(YEAR(J19+35),MONTH(J19+35),1)</f>
        <v>44593</v>
      </c>
      <c r="S19" s="68"/>
      <c r="T19" s="68"/>
      <c r="U19" s="68"/>
      <c r="V19" s="68"/>
      <c r="W19" s="68"/>
      <c r="X19" s="69"/>
      <c r="Y19" s="26"/>
      <c r="AA19" s="65" t="s">
        <v>21</v>
      </c>
    </row>
    <row r="20" spans="1:27" s="3" customFormat="1" ht="12.75" customHeight="1" x14ac:dyDescent="0.3">
      <c r="A20" s="21"/>
      <c r="B20" s="41" t="str">
        <f>CHOOSE(1+MOD(startday+1-2,7),"Su","M","Tu","W","Th","F","Sa")</f>
        <v>Su</v>
      </c>
      <c r="C20" s="42" t="str">
        <f>CHOOSE(1+MOD(startday+2-2,7),"Su","M","Tu","W","Th","F","Sa")</f>
        <v>M</v>
      </c>
      <c r="D20" s="42" t="str">
        <f>CHOOSE(1+MOD(startday+3-2,7),"Su","M","Tu","W","Th","F","Sa")</f>
        <v>Tu</v>
      </c>
      <c r="E20" s="42" t="str">
        <f>CHOOSE(1+MOD(startday+4-2,7),"Su","M","Tu","W","Th","F","Sa")</f>
        <v>W</v>
      </c>
      <c r="F20" s="42" t="str">
        <f>CHOOSE(1+MOD(startday+5-2,7),"Su","M","Tu","W","Th","F","Sa")</f>
        <v>Th</v>
      </c>
      <c r="G20" s="42" t="str">
        <f>CHOOSE(1+MOD(startday+6-2,7),"Su","M","Tu","W","Th","F","Sa")</f>
        <v>F</v>
      </c>
      <c r="H20" s="43" t="str">
        <f>CHOOSE(1+MOD(startday+7-2,7),"Su","M","Tu","W","Th","F","Sa")</f>
        <v>Sa</v>
      </c>
      <c r="I20" s="5"/>
      <c r="J20" s="44" t="str">
        <f>CHOOSE(1+MOD(startday+1-2,7),"Su","M","Tu","W","Th","F","Sa")</f>
        <v>Su</v>
      </c>
      <c r="K20" s="42" t="str">
        <f>CHOOSE(1+MOD(startday+2-2,7),"Su","M","Tu","W","Th","F","Sa")</f>
        <v>M</v>
      </c>
      <c r="L20" s="42" t="str">
        <f>CHOOSE(1+MOD(startday+3-2,7),"Su","M","Tu","W","Th","F","Sa")</f>
        <v>Tu</v>
      </c>
      <c r="M20" s="42" t="str">
        <f>CHOOSE(1+MOD(startday+4-2,7),"Su","M","Tu","W","Th","F","Sa")</f>
        <v>W</v>
      </c>
      <c r="N20" s="42" t="str">
        <f>CHOOSE(1+MOD(startday+5-2,7),"Su","M","Tu","W","Th","F","Sa")</f>
        <v>Th</v>
      </c>
      <c r="O20" s="42" t="str">
        <f>CHOOSE(1+MOD(startday+6-2,7),"Su","M","Tu","W","Th","F","Sa")</f>
        <v>F</v>
      </c>
      <c r="P20" s="43" t="str">
        <f>CHOOSE(1+MOD(startday+7-2,7),"Su","M","Tu","W","Th","F","Sa")</f>
        <v>Sa</v>
      </c>
      <c r="Q20" s="5"/>
      <c r="R20" s="44" t="str">
        <f>CHOOSE(1+MOD(startday+1-2,7),"Su","M","Tu","W","Th","F","Sa")</f>
        <v>Su</v>
      </c>
      <c r="S20" s="42" t="str">
        <f>CHOOSE(1+MOD(startday+2-2,7),"Su","M","Tu","W","Th","F","Sa")</f>
        <v>M</v>
      </c>
      <c r="T20" s="42" t="str">
        <f>CHOOSE(1+MOD(startday+3-2,7),"Su","M","Tu","W","Th","F","Sa")</f>
        <v>Tu</v>
      </c>
      <c r="U20" s="42" t="str">
        <f>CHOOSE(1+MOD(startday+4-2,7),"Su","M","Tu","W","Th","F","Sa")</f>
        <v>W</v>
      </c>
      <c r="V20" s="42" t="str">
        <f>CHOOSE(1+MOD(startday+5-2,7),"Su","M","Tu","W","Th","F","Sa")</f>
        <v>Th</v>
      </c>
      <c r="W20" s="42" t="str">
        <f>CHOOSE(1+MOD(startday+6-2,7),"Su","M","Tu","W","Th","F","Sa")</f>
        <v>F</v>
      </c>
      <c r="X20" s="43" t="str">
        <f>CHOOSE(1+MOD(startday+7-2,7),"Su","M","Tu","W","Th","F","Sa")</f>
        <v>Sa</v>
      </c>
      <c r="Y20" s="28"/>
      <c r="AA20" s="65"/>
    </row>
    <row r="21" spans="1:27" s="20" customFormat="1" ht="14" x14ac:dyDescent="0.3">
      <c r="A21" s="24"/>
      <c r="B21" s="39" t="str">
        <f>IF(WEEKDAY(B19,1)=startday,B19,"")</f>
        <v/>
      </c>
      <c r="C21" s="40" t="str">
        <f>IF(B21="",IF(WEEKDAY(B19,1)=MOD(startday,7)+1,B19,""),B21+1)</f>
        <v/>
      </c>
      <c r="D21" s="40" t="str">
        <f>IF(C21="",IF(WEEKDAY(B19,1)=MOD(startday+1,7)+1,B19,""),C21+1)</f>
        <v/>
      </c>
      <c r="E21" s="40">
        <f>IF(D21="",IF(WEEKDAY(B19,1)=MOD(startday+2,7)+1,B19,""),D21+1)</f>
        <v>44531</v>
      </c>
      <c r="F21" s="40">
        <f>IF(E21="",IF(WEEKDAY(B19,1)=MOD(startday+3,7)+1,B19,""),E21+1)</f>
        <v>44532</v>
      </c>
      <c r="G21" s="40">
        <f>IF(F21="",IF(WEEKDAY(B19,1)=MOD(startday+4,7)+1,B19,""),F21+1)</f>
        <v>44533</v>
      </c>
      <c r="H21" s="39">
        <f>IF(G21="",IF(WEEKDAY(B19,1)=MOD(startday+5,7)+1,B19,""),G21+1)</f>
        <v>44534</v>
      </c>
      <c r="J21" s="39" t="str">
        <f>IF(WEEKDAY(J19,1)=startday,J19,"")</f>
        <v/>
      </c>
      <c r="K21" s="40" t="str">
        <f>IF(J21="",IF(WEEKDAY(J19,1)=MOD(startday,7)+1,J19,""),J21+1)</f>
        <v/>
      </c>
      <c r="L21" s="40" t="str">
        <f>IF(K21="",IF(WEEKDAY(J19,1)=MOD(startday+1,7)+1,J19,""),K21+1)</f>
        <v/>
      </c>
      <c r="M21" s="40" t="str">
        <f>IF(L21="",IF(WEEKDAY(J19,1)=MOD(startday+2,7)+1,J19,""),L21+1)</f>
        <v/>
      </c>
      <c r="N21" s="40" t="str">
        <f>IF(M21="",IF(WEEKDAY(J19,1)=MOD(startday+3,7)+1,J19,""),M21+1)</f>
        <v/>
      </c>
      <c r="O21" s="40" t="str">
        <f>IF(N21="",IF(WEEKDAY(J19,1)=MOD(startday+4,7)+1,J19,""),N21+1)</f>
        <v/>
      </c>
      <c r="P21" s="39">
        <f>IF(O21="",IF(WEEKDAY(J19,1)=MOD(startday+5,7)+1,J19,""),O21+1)</f>
        <v>44562</v>
      </c>
      <c r="R21" s="39" t="str">
        <f>IF(WEEKDAY(R19,1)=startday,R19,"")</f>
        <v/>
      </c>
      <c r="S21" s="40" t="str">
        <f>IF(R21="",IF(WEEKDAY(R19,1)=MOD(startday,7)+1,R19,""),R21+1)</f>
        <v/>
      </c>
      <c r="T21" s="40">
        <f>IF(S21="",IF(WEEKDAY(R19,1)=MOD(startday+1,7)+1,R19,""),S21+1)</f>
        <v>44593</v>
      </c>
      <c r="U21" s="40">
        <f>IF(T21="",IF(WEEKDAY(R19,1)=MOD(startday+2,7)+1,R19,""),T21+1)</f>
        <v>44594</v>
      </c>
      <c r="V21" s="84">
        <f>IF(U21="",IF(WEEKDAY(R19,1)=MOD(startday+3,7)+1,R19,""),U21+1)</f>
        <v>44595</v>
      </c>
      <c r="W21" s="84">
        <f>IF(V21="",IF(WEEKDAY(R19,1)=MOD(startday+4,7)+1,R19,""),V21+1)</f>
        <v>44596</v>
      </c>
      <c r="X21" s="39">
        <f>IF(W21="",IF(WEEKDAY(R19,1)=MOD(startday+5,7)+1,R19,""),W21+1)</f>
        <v>44597</v>
      </c>
      <c r="Y21" s="24"/>
      <c r="AA21" s="65"/>
    </row>
    <row r="22" spans="1:27" s="20" customFormat="1" ht="14" x14ac:dyDescent="0.3">
      <c r="A22" s="24"/>
      <c r="B22" s="39">
        <f>IF(H21="","",IF(MONTH(H21+1)&lt;&gt;MONTH(H21),"",H21+1))</f>
        <v>44535</v>
      </c>
      <c r="C22" s="40">
        <f>IF(B22="","",IF(MONTH(B22+1)&lt;&gt;MONTH(B22),"",B22+1))</f>
        <v>44536</v>
      </c>
      <c r="D22" s="40">
        <f t="shared" ref="D22:D26" si="17">IF(C22="","",IF(MONTH(C22+1)&lt;&gt;MONTH(C22),"",C22+1))</f>
        <v>44537</v>
      </c>
      <c r="E22" s="40">
        <f>IF(D22="","",IF(MONTH(D22+1)&lt;&gt;MONTH(D22),"",D22+1))</f>
        <v>44538</v>
      </c>
      <c r="F22" s="40">
        <f t="shared" ref="F22:F26" si="18">IF(E22="","",IF(MONTH(E22+1)&lt;&gt;MONTH(E22),"",E22+1))</f>
        <v>44539</v>
      </c>
      <c r="G22" s="40">
        <f t="shared" ref="G22:G26" si="19">IF(F22="","",IF(MONTH(F22+1)&lt;&gt;MONTH(F22),"",F22+1))</f>
        <v>44540</v>
      </c>
      <c r="H22" s="39">
        <f t="shared" ref="H22:H26" si="20">IF(G22="","",IF(MONTH(G22+1)&lt;&gt;MONTH(G22),"",G22+1))</f>
        <v>44541</v>
      </c>
      <c r="J22" s="39">
        <f>IF(P21="","",IF(MONTH(P21+1)&lt;&gt;MONTH(P21),"",P21+1))</f>
        <v>44563</v>
      </c>
      <c r="K22" s="55">
        <f>IF(J22="","",IF(MONTH(J22+1)&lt;&gt;MONTH(J22),"",J22+1))</f>
        <v>44564</v>
      </c>
      <c r="L22" s="88">
        <f t="shared" ref="L22:L26" si="21">IF(K22="","",IF(MONTH(K22+1)&lt;&gt;MONTH(K22),"",K22+1))</f>
        <v>44565</v>
      </c>
      <c r="M22" s="40">
        <f>IF(L22="","",IF(MONTH(L22+1)&lt;&gt;MONTH(L22),"",L22+1))</f>
        <v>44566</v>
      </c>
      <c r="N22" s="40">
        <f t="shared" ref="N22:N26" si="22">IF(M22="","",IF(MONTH(M22+1)&lt;&gt;MONTH(M22),"",M22+1))</f>
        <v>44567</v>
      </c>
      <c r="O22" s="40">
        <f t="shared" ref="O22:O26" si="23">IF(N22="","",IF(MONTH(N22+1)&lt;&gt;MONTH(N22),"",N22+1))</f>
        <v>44568</v>
      </c>
      <c r="P22" s="39">
        <f t="shared" ref="P22:P26" si="24">IF(O22="","",IF(MONTH(O22+1)&lt;&gt;MONTH(O22),"",O22+1))</f>
        <v>44569</v>
      </c>
      <c r="R22" s="39">
        <f>IF(X21="","",IF(MONTH(X21+1)&lt;&gt;MONTH(X21),"",X21+1))</f>
        <v>44598</v>
      </c>
      <c r="S22" s="91">
        <f>IF(R22="","",IF(MONTH(R22+1)&lt;&gt;MONTH(R22),"",R22+1))</f>
        <v>44599</v>
      </c>
      <c r="T22" s="40">
        <f t="shared" ref="T22:T26" si="25">IF(S22="","",IF(MONTH(S22+1)&lt;&gt;MONTH(S22),"",S22+1))</f>
        <v>44600</v>
      </c>
      <c r="U22" s="40">
        <f>IF(T22="","",IF(MONTH(T22+1)&lt;&gt;MONTH(T22),"",T22+1))</f>
        <v>44601</v>
      </c>
      <c r="V22" s="40">
        <f t="shared" ref="V22:V26" si="26">IF(U22="","",IF(MONTH(U22+1)&lt;&gt;MONTH(U22),"",U22+1))</f>
        <v>44602</v>
      </c>
      <c r="W22" s="40">
        <f t="shared" ref="W22:W26" si="27">IF(V22="","",IF(MONTH(V22+1)&lt;&gt;MONTH(V22),"",V22+1))</f>
        <v>44603</v>
      </c>
      <c r="X22" s="39">
        <f t="shared" ref="X22:X26" si="28">IF(W22="","",IF(MONTH(W22+1)&lt;&gt;MONTH(W22),"",W22+1))</f>
        <v>44604</v>
      </c>
      <c r="Y22" s="24"/>
      <c r="AA22" s="65" t="s">
        <v>22</v>
      </c>
    </row>
    <row r="23" spans="1:27" s="20" customFormat="1" ht="14" x14ac:dyDescent="0.3">
      <c r="A23" s="24"/>
      <c r="B23" s="39">
        <f t="shared" ref="B23:B26" si="29">IF(H22="","",IF(MONTH(H22+1)&lt;&gt;MONTH(H22),"",H22+1))</f>
        <v>44542</v>
      </c>
      <c r="C23" s="40">
        <f t="shared" ref="C23:C26" si="30">IF(B23="","",IF(MONTH(B23+1)&lt;&gt;MONTH(B23),"",B23+1))</f>
        <v>44543</v>
      </c>
      <c r="D23" s="40">
        <f t="shared" si="17"/>
        <v>44544</v>
      </c>
      <c r="E23" s="40">
        <f t="shared" ref="E23:E26" si="31">IF(D23="","",IF(MONTH(D23+1)&lt;&gt;MONTH(D23),"",D23+1))</f>
        <v>44545</v>
      </c>
      <c r="F23" s="40">
        <f t="shared" si="18"/>
        <v>44546</v>
      </c>
      <c r="G23" s="51">
        <f t="shared" si="19"/>
        <v>44547</v>
      </c>
      <c r="H23" s="39">
        <f t="shared" si="20"/>
        <v>44548</v>
      </c>
      <c r="J23" s="39">
        <f t="shared" ref="J23:J26" si="32">IF(P22="","",IF(MONTH(P22+1)&lt;&gt;MONTH(P22),"",P22+1))</f>
        <v>44570</v>
      </c>
      <c r="K23" s="40">
        <f t="shared" ref="K23:K26" si="33">IF(J23="","",IF(MONTH(J23+1)&lt;&gt;MONTH(J23),"",J23+1))</f>
        <v>44571</v>
      </c>
      <c r="L23" s="40">
        <f t="shared" si="21"/>
        <v>44572</v>
      </c>
      <c r="M23" s="40">
        <f t="shared" ref="M23:M26" si="34">IF(L23="","",IF(MONTH(L23+1)&lt;&gt;MONTH(L23),"",L23+1))</f>
        <v>44573</v>
      </c>
      <c r="N23" s="40">
        <f t="shared" si="22"/>
        <v>44574</v>
      </c>
      <c r="O23" s="40">
        <f t="shared" si="23"/>
        <v>44575</v>
      </c>
      <c r="P23" s="39">
        <f t="shared" si="24"/>
        <v>44576</v>
      </c>
      <c r="R23" s="39">
        <f t="shared" ref="R23:R26" si="35">IF(X22="","",IF(MONTH(X22+1)&lt;&gt;MONTH(X22),"",X22+1))</f>
        <v>44605</v>
      </c>
      <c r="S23" s="40">
        <f t="shared" ref="S23:S26" si="36">IF(R23="","",IF(MONTH(R23+1)&lt;&gt;MONTH(R23),"",R23+1))</f>
        <v>44606</v>
      </c>
      <c r="T23" s="40">
        <f t="shared" si="25"/>
        <v>44607</v>
      </c>
      <c r="U23" s="40">
        <f t="shared" ref="U23:U26" si="37">IF(T23="","",IF(MONTH(T23+1)&lt;&gt;MONTH(T23),"",T23+1))</f>
        <v>44608</v>
      </c>
      <c r="V23" s="40">
        <f t="shared" si="26"/>
        <v>44609</v>
      </c>
      <c r="W23" s="40">
        <f t="shared" si="27"/>
        <v>44610</v>
      </c>
      <c r="X23" s="39">
        <f t="shared" si="28"/>
        <v>44611</v>
      </c>
      <c r="Y23" s="24"/>
      <c r="AA23" s="65"/>
    </row>
    <row r="24" spans="1:27" s="20" customFormat="1" ht="15" customHeight="1" x14ac:dyDescent="0.3">
      <c r="A24" s="24"/>
      <c r="B24" s="39">
        <f t="shared" si="29"/>
        <v>44549</v>
      </c>
      <c r="C24" s="55">
        <f t="shared" si="30"/>
        <v>44550</v>
      </c>
      <c r="D24" s="55">
        <f t="shared" si="17"/>
        <v>44551</v>
      </c>
      <c r="E24" s="55">
        <f t="shared" si="31"/>
        <v>44552</v>
      </c>
      <c r="F24" s="55">
        <f t="shared" si="18"/>
        <v>44553</v>
      </c>
      <c r="G24" s="55">
        <f t="shared" si="19"/>
        <v>44554</v>
      </c>
      <c r="H24" s="39">
        <f t="shared" si="20"/>
        <v>44555</v>
      </c>
      <c r="J24" s="39">
        <f t="shared" si="32"/>
        <v>44577</v>
      </c>
      <c r="K24" s="40">
        <f t="shared" si="33"/>
        <v>44578</v>
      </c>
      <c r="L24" s="40">
        <f t="shared" si="21"/>
        <v>44579</v>
      </c>
      <c r="M24" s="40">
        <f t="shared" si="34"/>
        <v>44580</v>
      </c>
      <c r="N24" s="40">
        <f t="shared" si="22"/>
        <v>44581</v>
      </c>
      <c r="O24" s="40">
        <f t="shared" si="23"/>
        <v>44582</v>
      </c>
      <c r="P24" s="39">
        <f t="shared" si="24"/>
        <v>44583</v>
      </c>
      <c r="R24" s="39">
        <f t="shared" si="35"/>
        <v>44612</v>
      </c>
      <c r="S24" s="55">
        <f t="shared" si="36"/>
        <v>44613</v>
      </c>
      <c r="T24" s="40">
        <f t="shared" si="25"/>
        <v>44614</v>
      </c>
      <c r="U24" s="40">
        <f t="shared" si="37"/>
        <v>44615</v>
      </c>
      <c r="V24" s="40">
        <f t="shared" si="26"/>
        <v>44616</v>
      </c>
      <c r="W24" s="40">
        <f t="shared" si="27"/>
        <v>44617</v>
      </c>
      <c r="X24" s="39">
        <f t="shared" si="28"/>
        <v>44618</v>
      </c>
      <c r="Y24" s="24"/>
      <c r="AA24" s="65"/>
    </row>
    <row r="25" spans="1:27" s="20" customFormat="1" ht="14" x14ac:dyDescent="0.3">
      <c r="A25" s="24"/>
      <c r="B25" s="39">
        <f t="shared" si="29"/>
        <v>44556</v>
      </c>
      <c r="C25" s="55">
        <f t="shared" si="30"/>
        <v>44557</v>
      </c>
      <c r="D25" s="55">
        <f t="shared" si="17"/>
        <v>44558</v>
      </c>
      <c r="E25" s="55">
        <f t="shared" si="31"/>
        <v>44559</v>
      </c>
      <c r="F25" s="55">
        <f t="shared" si="18"/>
        <v>44560</v>
      </c>
      <c r="G25" s="55">
        <f t="shared" si="19"/>
        <v>44561</v>
      </c>
      <c r="H25" s="39" t="str">
        <f t="shared" si="20"/>
        <v/>
      </c>
      <c r="J25" s="39">
        <f t="shared" si="32"/>
        <v>44584</v>
      </c>
      <c r="K25" s="40">
        <f t="shared" si="33"/>
        <v>44585</v>
      </c>
      <c r="L25" s="40">
        <f t="shared" si="21"/>
        <v>44586</v>
      </c>
      <c r="M25" s="40">
        <f t="shared" si="34"/>
        <v>44587</v>
      </c>
      <c r="N25" s="58">
        <f t="shared" si="22"/>
        <v>44588</v>
      </c>
      <c r="O25" s="51">
        <f t="shared" si="23"/>
        <v>44589</v>
      </c>
      <c r="P25" s="39">
        <f t="shared" si="24"/>
        <v>44590</v>
      </c>
      <c r="R25" s="39">
        <f t="shared" si="35"/>
        <v>44619</v>
      </c>
      <c r="S25" s="40">
        <f t="shared" si="36"/>
        <v>44620</v>
      </c>
      <c r="T25" s="40" t="str">
        <f t="shared" si="25"/>
        <v/>
      </c>
      <c r="U25" s="40" t="str">
        <f t="shared" si="37"/>
        <v/>
      </c>
      <c r="V25" s="40" t="str">
        <f t="shared" si="26"/>
        <v/>
      </c>
      <c r="W25" s="40" t="str">
        <f t="shared" si="27"/>
        <v/>
      </c>
      <c r="X25" s="39" t="str">
        <f t="shared" si="28"/>
        <v/>
      </c>
      <c r="Y25" s="24"/>
      <c r="AA25" s="65"/>
    </row>
    <row r="26" spans="1:27" s="20" customFormat="1" ht="14" x14ac:dyDescent="0.3">
      <c r="A26" s="24"/>
      <c r="B26" s="39" t="str">
        <f t="shared" si="29"/>
        <v/>
      </c>
      <c r="C26" s="40" t="str">
        <f t="shared" si="30"/>
        <v/>
      </c>
      <c r="D26" s="40" t="str">
        <f t="shared" si="17"/>
        <v/>
      </c>
      <c r="E26" s="40" t="str">
        <f t="shared" si="31"/>
        <v/>
      </c>
      <c r="F26" s="40" t="str">
        <f t="shared" si="18"/>
        <v/>
      </c>
      <c r="G26" s="40" t="str">
        <f t="shared" si="19"/>
        <v/>
      </c>
      <c r="H26" s="39" t="str">
        <f t="shared" si="20"/>
        <v/>
      </c>
      <c r="J26" s="39">
        <f t="shared" si="32"/>
        <v>44591</v>
      </c>
      <c r="K26" s="40">
        <f t="shared" si="33"/>
        <v>44592</v>
      </c>
      <c r="L26" s="40" t="str">
        <f t="shared" si="21"/>
        <v/>
      </c>
      <c r="M26" s="40" t="str">
        <f t="shared" si="34"/>
        <v/>
      </c>
      <c r="N26" s="40" t="str">
        <f t="shared" si="22"/>
        <v/>
      </c>
      <c r="O26" s="40" t="str">
        <f t="shared" si="23"/>
        <v/>
      </c>
      <c r="P26" s="39" t="str">
        <f t="shared" si="24"/>
        <v/>
      </c>
      <c r="R26" s="39" t="str">
        <f t="shared" si="35"/>
        <v/>
      </c>
      <c r="S26" s="40" t="str">
        <f t="shared" si="36"/>
        <v/>
      </c>
      <c r="T26" s="40" t="str">
        <f t="shared" si="25"/>
        <v/>
      </c>
      <c r="U26" s="40" t="str">
        <f t="shared" si="37"/>
        <v/>
      </c>
      <c r="V26" s="40" t="str">
        <f t="shared" si="26"/>
        <v/>
      </c>
      <c r="W26" s="40" t="str">
        <f t="shared" si="27"/>
        <v/>
      </c>
      <c r="X26" s="39" t="str">
        <f t="shared" si="28"/>
        <v/>
      </c>
      <c r="Y26" s="24"/>
      <c r="AA26" s="65"/>
    </row>
    <row r="27" spans="1:27" ht="9" customHeight="1" x14ac:dyDescent="0.25">
      <c r="A27" s="2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6"/>
      <c r="AA27" s="65" t="s">
        <v>23</v>
      </c>
    </row>
    <row r="28" spans="1:27" ht="15.5" x14ac:dyDescent="0.35">
      <c r="A28" s="23"/>
      <c r="B28" s="67">
        <f>DATE(YEAR(R19+35),MONTH(R19+35),1)</f>
        <v>44621</v>
      </c>
      <c r="C28" s="68"/>
      <c r="D28" s="68"/>
      <c r="E28" s="68"/>
      <c r="F28" s="68"/>
      <c r="G28" s="68"/>
      <c r="H28" s="69"/>
      <c r="I28" s="6"/>
      <c r="J28" s="67">
        <f>DATE(YEAR(B28+35),MONTH(B28+35),1)</f>
        <v>44652</v>
      </c>
      <c r="K28" s="68"/>
      <c r="L28" s="68"/>
      <c r="M28" s="68"/>
      <c r="N28" s="68"/>
      <c r="O28" s="68"/>
      <c r="P28" s="69"/>
      <c r="Q28" s="6"/>
      <c r="R28" s="67">
        <f>DATE(YEAR(J28+35),MONTH(J28+35),1)</f>
        <v>44682</v>
      </c>
      <c r="S28" s="68"/>
      <c r="T28" s="68"/>
      <c r="U28" s="68"/>
      <c r="V28" s="68"/>
      <c r="W28" s="68"/>
      <c r="X28" s="69"/>
      <c r="Y28" s="26"/>
      <c r="AA28" s="65"/>
    </row>
    <row r="29" spans="1:27" s="3" customFormat="1" ht="12.75" customHeight="1" x14ac:dyDescent="0.3">
      <c r="A29" s="21"/>
      <c r="B29" s="41" t="str">
        <f>CHOOSE(1+MOD(startday+1-2,7),"Su","M","Tu","W","Th","F","Sa")</f>
        <v>Su</v>
      </c>
      <c r="C29" s="42" t="str">
        <f>CHOOSE(1+MOD(startday+2-2,7),"Su","M","Tu","W","Th","F","Sa")</f>
        <v>M</v>
      </c>
      <c r="D29" s="42" t="str">
        <f>CHOOSE(1+MOD(startday+3-2,7),"Su","M","Tu","W","Th","F","Sa")</f>
        <v>Tu</v>
      </c>
      <c r="E29" s="42" t="str">
        <f>CHOOSE(1+MOD(startday+4-2,7),"Su","M","Tu","W","Th","F","Sa")</f>
        <v>W</v>
      </c>
      <c r="F29" s="42" t="str">
        <f>CHOOSE(1+MOD(startday+5-2,7),"Su","M","Tu","W","Th","F","Sa")</f>
        <v>Th</v>
      </c>
      <c r="G29" s="42" t="str">
        <f>CHOOSE(1+MOD(startday+6-2,7),"Su","M","Tu","W","Th","F","Sa")</f>
        <v>F</v>
      </c>
      <c r="H29" s="43" t="str">
        <f>CHOOSE(1+MOD(startday+7-2,7),"Su","M","Tu","W","Th","F","Sa")</f>
        <v>Sa</v>
      </c>
      <c r="J29" s="44" t="str">
        <f>CHOOSE(1+MOD(startday+1-2,7),"Su","M","Tu","W","Th","F","Sa")</f>
        <v>Su</v>
      </c>
      <c r="K29" s="42" t="str">
        <f>CHOOSE(1+MOD(startday+2-2,7),"Su","M","Tu","W","Th","F","Sa")</f>
        <v>M</v>
      </c>
      <c r="L29" s="42" t="str">
        <f>CHOOSE(1+MOD(startday+3-2,7),"Su","M","Tu","W","Th","F","Sa")</f>
        <v>Tu</v>
      </c>
      <c r="M29" s="42" t="str">
        <f>CHOOSE(1+MOD(startday+4-2,7),"Su","M","Tu","W","Th","F","Sa")</f>
        <v>W</v>
      </c>
      <c r="N29" s="42" t="str">
        <f>CHOOSE(1+MOD(startday+5-2,7),"Su","M","Tu","W","Th","F","Sa")</f>
        <v>Th</v>
      </c>
      <c r="O29" s="42" t="str">
        <f>CHOOSE(1+MOD(startday+6-2,7),"Su","M","Tu","W","Th","F","Sa")</f>
        <v>F</v>
      </c>
      <c r="P29" s="43" t="str">
        <f>CHOOSE(1+MOD(startday+7-2,7),"Su","M","Tu","W","Th","F","Sa")</f>
        <v>Sa</v>
      </c>
      <c r="R29" s="44" t="str">
        <f>CHOOSE(1+MOD(startday+1-2,7),"Su","M","Tu","W","Th","F","Sa")</f>
        <v>Su</v>
      </c>
      <c r="S29" s="42" t="str">
        <f>CHOOSE(1+MOD(startday+2-2,7),"Su","M","Tu","W","Th","F","Sa")</f>
        <v>M</v>
      </c>
      <c r="T29" s="42" t="str">
        <f>CHOOSE(1+MOD(startday+3-2,7),"Su","M","Tu","W","Th","F","Sa")</f>
        <v>Tu</v>
      </c>
      <c r="U29" s="42" t="str">
        <f>CHOOSE(1+MOD(startday+4-2,7),"Su","M","Tu","W","Th","F","Sa")</f>
        <v>W</v>
      </c>
      <c r="V29" s="42" t="str">
        <f>CHOOSE(1+MOD(startday+5-2,7),"Su","M","Tu","W","Th","F","Sa")</f>
        <v>Th</v>
      </c>
      <c r="W29" s="42" t="str">
        <f>CHOOSE(1+MOD(startday+6-2,7),"Su","M","Tu","W","Th","F","Sa")</f>
        <v>F</v>
      </c>
      <c r="X29" s="43" t="str">
        <f>CHOOSE(1+MOD(startday+7-2,7),"Su","M","Tu","W","Th","F","Sa")</f>
        <v>Sa</v>
      </c>
      <c r="Y29" s="28"/>
      <c r="AA29" s="65"/>
    </row>
    <row r="30" spans="1:27" s="20" customFormat="1" ht="14" x14ac:dyDescent="0.3">
      <c r="A30" s="24"/>
      <c r="B30" s="39" t="str">
        <f>IF(WEEKDAY(B28,1)=startday,B28,"")</f>
        <v/>
      </c>
      <c r="C30" s="40" t="str">
        <f>IF(B30="",IF(WEEKDAY(B28,1)=MOD(startday,7)+1,B28,""),B30+1)</f>
        <v/>
      </c>
      <c r="D30" s="40">
        <f>IF(C30="",IF(WEEKDAY(B28,1)=MOD(startday+1,7)+1,B28,""),C30+1)</f>
        <v>44621</v>
      </c>
      <c r="E30" s="40">
        <f>IF(D30="",IF(WEEKDAY(B28,1)=MOD(startday+2,7)+1,B28,""),D30+1)</f>
        <v>44622</v>
      </c>
      <c r="F30" s="40">
        <f>IF(E30="",IF(WEEKDAY(B28,1)=MOD(startday+3,7)+1,B28,""),E30+1)</f>
        <v>44623</v>
      </c>
      <c r="G30" s="40">
        <f>IF(F30="",IF(WEEKDAY(B28,1)=MOD(startday+4,7)+1,B28,""),F30+1)</f>
        <v>44624</v>
      </c>
      <c r="H30" s="39">
        <f>IF(G30="",IF(WEEKDAY(B28,1)=MOD(startday+5,7)+1,B28,""),G30+1)</f>
        <v>44625</v>
      </c>
      <c r="J30" s="39" t="str">
        <f>IF(WEEKDAY(J28,1)=startday,J28,"")</f>
        <v/>
      </c>
      <c r="K30" s="40" t="str">
        <f>IF(J30="",IF(WEEKDAY(J28,1)=MOD(startday,7)+1,J28,""),J30+1)</f>
        <v/>
      </c>
      <c r="L30" s="40" t="str">
        <f>IF(K30="",IF(WEEKDAY(J28,1)=MOD(startday+1,7)+1,J28,""),K30+1)</f>
        <v/>
      </c>
      <c r="M30" s="40" t="str">
        <f>IF(L30="",IF(WEEKDAY(J28,1)=MOD(startday+2,7)+1,J28,""),L30+1)</f>
        <v/>
      </c>
      <c r="N30" s="40" t="str">
        <f>IF(M30="",IF(WEEKDAY(J28,1)=MOD(startday+3,7)+1,J28,""),M30+1)</f>
        <v/>
      </c>
      <c r="O30" s="40">
        <f>IF(N30="",IF(WEEKDAY(J28,1)=MOD(startday+4,7)+1,J28,""),N30+1)</f>
        <v>44652</v>
      </c>
      <c r="P30" s="39">
        <f>IF(O30="",IF(WEEKDAY(J28,1)=MOD(startday+5,7)+1,J28,""),O30+1)</f>
        <v>44653</v>
      </c>
      <c r="R30" s="39">
        <f>IF(WEEKDAY(R28,1)=startday,R28,"")</f>
        <v>44682</v>
      </c>
      <c r="S30" s="40">
        <f>IF(R30="",IF(WEEKDAY(R28,1)=MOD(startday,7)+1,R28,""),R30+1)</f>
        <v>44683</v>
      </c>
      <c r="T30" s="40">
        <f>IF(S30="",IF(WEEKDAY(R28,1)=MOD(startday+1,7)+1,R28,""),S30+1)</f>
        <v>44684</v>
      </c>
      <c r="U30" s="40">
        <f>IF(T30="",IF(WEEKDAY(R28,1)=MOD(startday+2,7)+1,R28,""),T30+1)</f>
        <v>44685</v>
      </c>
      <c r="V30" s="40">
        <f>IF(U30="",IF(WEEKDAY(R28,1)=MOD(startday+3,7)+1,R28,""),U30+1)</f>
        <v>44686</v>
      </c>
      <c r="W30" s="40">
        <f>IF(V30="",IF(WEEKDAY(R28,1)=MOD(startday+4,7)+1,R28,""),V30+1)</f>
        <v>44687</v>
      </c>
      <c r="X30" s="39">
        <f>IF(W30="",IF(WEEKDAY(R28,1)=MOD(startday+5,7)+1,R28,""),W30+1)</f>
        <v>44688</v>
      </c>
      <c r="Y30" s="24"/>
      <c r="AA30" s="65"/>
    </row>
    <row r="31" spans="1:27" s="20" customFormat="1" ht="14" x14ac:dyDescent="0.3">
      <c r="A31" s="24"/>
      <c r="B31" s="39">
        <f>IF(H30="","",IF(MONTH(H30+1)&lt;&gt;MONTH(H30),"",H30+1))</f>
        <v>44626</v>
      </c>
      <c r="C31" s="40">
        <f>IF(B31="","",IF(MONTH(B31+1)&lt;&gt;MONTH(B31),"",B31+1))</f>
        <v>44627</v>
      </c>
      <c r="D31" s="40">
        <f t="shared" ref="D31:D35" si="38">IF(C31="","",IF(MONTH(C31+1)&lt;&gt;MONTH(C31),"",C31+1))</f>
        <v>44628</v>
      </c>
      <c r="E31" s="40">
        <f>IF(D31="","",IF(MONTH(D31+1)&lt;&gt;MONTH(D31),"",D31+1))</f>
        <v>44629</v>
      </c>
      <c r="F31" s="40">
        <f t="shared" ref="F31:F35" si="39">IF(E31="","",IF(MONTH(E31+1)&lt;&gt;MONTH(E31),"",E31+1))</f>
        <v>44630</v>
      </c>
      <c r="G31" s="40">
        <f t="shared" ref="G31:G35" si="40">IF(F31="","",IF(MONTH(F31+1)&lt;&gt;MONTH(F31),"",F31+1))</f>
        <v>44631</v>
      </c>
      <c r="H31" s="39">
        <f t="shared" ref="H31:H35" si="41">IF(G31="","",IF(MONTH(G31+1)&lt;&gt;MONTH(G31),"",G31+1))</f>
        <v>44632</v>
      </c>
      <c r="J31" s="39">
        <f>IF(P30="","",IF(MONTH(P30+1)&lt;&gt;MONTH(P30),"",P30+1))</f>
        <v>44654</v>
      </c>
      <c r="K31" s="40">
        <f>IF(J31="","",IF(MONTH(J31+1)&lt;&gt;MONTH(J31),"",J31+1))</f>
        <v>44655</v>
      </c>
      <c r="L31" s="40">
        <f t="shared" ref="L31:L35" si="42">IF(K31="","",IF(MONTH(K31+1)&lt;&gt;MONTH(K31),"",K31+1))</f>
        <v>44656</v>
      </c>
      <c r="M31" s="40">
        <f>IF(L31="","",IF(MONTH(L31+1)&lt;&gt;MONTH(L31),"",L31+1))</f>
        <v>44657</v>
      </c>
      <c r="N31" s="40">
        <f t="shared" ref="N31:N35" si="43">IF(M31="","",IF(MONTH(M31+1)&lt;&gt;MONTH(M31),"",M31+1))</f>
        <v>44658</v>
      </c>
      <c r="O31" s="40">
        <f t="shared" ref="O31:O35" si="44">IF(N31="","",IF(MONTH(N31+1)&lt;&gt;MONTH(N31),"",N31+1))</f>
        <v>44659</v>
      </c>
      <c r="P31" s="39">
        <f t="shared" ref="P31:P35" si="45">IF(O31="","",IF(MONTH(O31+1)&lt;&gt;MONTH(O31),"",O31+1))</f>
        <v>44660</v>
      </c>
      <c r="R31" s="39">
        <f>IF(X30="","",IF(MONTH(X30+1)&lt;&gt;MONTH(X30),"",X30+1))</f>
        <v>44689</v>
      </c>
      <c r="S31" s="40">
        <f>IF(R31="","",IF(MONTH(R31+1)&lt;&gt;MONTH(R31),"",R31+1))</f>
        <v>44690</v>
      </c>
      <c r="T31" s="40">
        <f t="shared" ref="T31:T35" si="46">IF(S31="","",IF(MONTH(S31+1)&lt;&gt;MONTH(S31),"",S31+1))</f>
        <v>44691</v>
      </c>
      <c r="U31" s="40">
        <f>IF(T31="","",IF(MONTH(T31+1)&lt;&gt;MONTH(T31),"",T31+1))</f>
        <v>44692</v>
      </c>
      <c r="V31" s="40">
        <f t="shared" ref="V31:V35" si="47">IF(U31="","",IF(MONTH(U31+1)&lt;&gt;MONTH(U31),"",U31+1))</f>
        <v>44693</v>
      </c>
      <c r="W31" s="40">
        <f t="shared" ref="W31:W35" si="48">IF(V31="","",IF(MONTH(V31+1)&lt;&gt;MONTH(V31),"",V31+1))</f>
        <v>44694</v>
      </c>
      <c r="X31" s="39">
        <f t="shared" ref="X31:X35" si="49">IF(W31="","",IF(MONTH(W31+1)&lt;&gt;MONTH(W31),"",W31+1))</f>
        <v>44695</v>
      </c>
      <c r="Y31" s="24"/>
      <c r="AA31" s="65"/>
    </row>
    <row r="32" spans="1:27" s="20" customFormat="1" ht="14" x14ac:dyDescent="0.3">
      <c r="A32" s="24"/>
      <c r="B32" s="39">
        <f t="shared" ref="B32:B35" si="50">IF(H31="","",IF(MONTH(H31+1)&lt;&gt;MONTH(H31),"",H31+1))</f>
        <v>44633</v>
      </c>
      <c r="C32" s="55">
        <f>IF(B32="","",IF(MONTH(B32+1)&lt;&gt;MONTH(B32),"",B32+1))</f>
        <v>44634</v>
      </c>
      <c r="D32" s="55">
        <f t="shared" si="38"/>
        <v>44635</v>
      </c>
      <c r="E32" s="55">
        <f t="shared" ref="E32:E35" si="51">IF(D32="","",IF(MONTH(D32+1)&lt;&gt;MONTH(D32),"",D32+1))</f>
        <v>44636</v>
      </c>
      <c r="F32" s="55">
        <f t="shared" si="39"/>
        <v>44637</v>
      </c>
      <c r="G32" s="55">
        <f t="shared" si="40"/>
        <v>44638</v>
      </c>
      <c r="H32" s="39">
        <f t="shared" si="41"/>
        <v>44639</v>
      </c>
      <c r="J32" s="39">
        <f t="shared" ref="J32:J35" si="52">IF(P31="","",IF(MONTH(P31+1)&lt;&gt;MONTH(P31),"",P31+1))</f>
        <v>44661</v>
      </c>
      <c r="K32" s="40">
        <f t="shared" ref="K32:K35" si="53">IF(J32="","",IF(MONTH(J32+1)&lt;&gt;MONTH(J32),"",J32+1))</f>
        <v>44662</v>
      </c>
      <c r="L32" s="40">
        <f t="shared" si="42"/>
        <v>44663</v>
      </c>
      <c r="M32" s="58">
        <f t="shared" ref="M32:M35" si="54">IF(L32="","",IF(MONTH(L32+1)&lt;&gt;MONTH(L32),"",L32+1))</f>
        <v>44664</v>
      </c>
      <c r="N32" s="51">
        <f t="shared" si="43"/>
        <v>44665</v>
      </c>
      <c r="O32" s="55">
        <f t="shared" si="44"/>
        <v>44666</v>
      </c>
      <c r="P32" s="39">
        <f t="shared" si="45"/>
        <v>44667</v>
      </c>
      <c r="R32" s="39">
        <f t="shared" ref="R32:R35" si="55">IF(X31="","",IF(MONTH(X31+1)&lt;&gt;MONTH(X31),"",X31+1))</f>
        <v>44696</v>
      </c>
      <c r="S32" s="40">
        <f t="shared" ref="S32:S35" si="56">IF(R32="","",IF(MONTH(R32+1)&lt;&gt;MONTH(R32),"",R32+1))</f>
        <v>44697</v>
      </c>
      <c r="T32" s="40">
        <f t="shared" si="46"/>
        <v>44698</v>
      </c>
      <c r="U32" s="40">
        <f t="shared" ref="U32:U35" si="57">IF(T32="","",IF(MONTH(T32+1)&lt;&gt;MONTH(T32),"",T32+1))</f>
        <v>44699</v>
      </c>
      <c r="V32" s="40">
        <f t="shared" si="47"/>
        <v>44700</v>
      </c>
      <c r="W32" s="40">
        <f t="shared" si="48"/>
        <v>44701</v>
      </c>
      <c r="X32" s="39">
        <f t="shared" si="49"/>
        <v>44702</v>
      </c>
      <c r="Y32" s="24"/>
      <c r="AA32" s="65"/>
    </row>
    <row r="33" spans="1:27" s="20" customFormat="1" ht="14" x14ac:dyDescent="0.3">
      <c r="A33" s="24"/>
      <c r="B33" s="39">
        <f t="shared" si="50"/>
        <v>44640</v>
      </c>
      <c r="C33" s="55">
        <f t="shared" ref="C33:C35" si="58">IF(B33="","",IF(MONTH(B33+1)&lt;&gt;MONTH(B33),"",B33+1))</f>
        <v>44641</v>
      </c>
      <c r="D33" s="55">
        <f t="shared" si="38"/>
        <v>44642</v>
      </c>
      <c r="E33" s="55">
        <f t="shared" si="51"/>
        <v>44643</v>
      </c>
      <c r="F33" s="55">
        <f t="shared" si="39"/>
        <v>44644</v>
      </c>
      <c r="G33" s="55">
        <f t="shared" si="40"/>
        <v>44645</v>
      </c>
      <c r="H33" s="39">
        <f t="shared" si="41"/>
        <v>44646</v>
      </c>
      <c r="J33" s="39">
        <f t="shared" si="52"/>
        <v>44668</v>
      </c>
      <c r="K33" s="55">
        <f t="shared" si="53"/>
        <v>44669</v>
      </c>
      <c r="L33" s="40">
        <f t="shared" si="42"/>
        <v>44670</v>
      </c>
      <c r="M33" s="40">
        <f t="shared" si="54"/>
        <v>44671</v>
      </c>
      <c r="N33" s="40">
        <f t="shared" si="43"/>
        <v>44672</v>
      </c>
      <c r="O33" s="84">
        <f t="shared" si="44"/>
        <v>44673</v>
      </c>
      <c r="P33" s="39">
        <f t="shared" si="45"/>
        <v>44674</v>
      </c>
      <c r="R33" s="39">
        <f t="shared" si="55"/>
        <v>44703</v>
      </c>
      <c r="S33" s="55">
        <f t="shared" si="56"/>
        <v>44704</v>
      </c>
      <c r="T33" s="40">
        <f t="shared" si="46"/>
        <v>44705</v>
      </c>
      <c r="U33" s="40">
        <f t="shared" si="57"/>
        <v>44706</v>
      </c>
      <c r="V33" s="40">
        <f t="shared" si="47"/>
        <v>44707</v>
      </c>
      <c r="W33" s="40">
        <f t="shared" si="48"/>
        <v>44708</v>
      </c>
      <c r="X33" s="39">
        <f t="shared" si="49"/>
        <v>44709</v>
      </c>
      <c r="Y33" s="24"/>
      <c r="AA33" s="47"/>
    </row>
    <row r="34" spans="1:27" s="20" customFormat="1" ht="14" x14ac:dyDescent="0.3">
      <c r="A34" s="24"/>
      <c r="B34" s="39">
        <f t="shared" si="50"/>
        <v>44647</v>
      </c>
      <c r="C34" s="40">
        <f t="shared" si="58"/>
        <v>44648</v>
      </c>
      <c r="D34" s="40">
        <f t="shared" si="38"/>
        <v>44649</v>
      </c>
      <c r="E34" s="40">
        <f t="shared" si="51"/>
        <v>44650</v>
      </c>
      <c r="F34" s="40">
        <f t="shared" si="39"/>
        <v>44651</v>
      </c>
      <c r="G34" s="40" t="str">
        <f t="shared" si="40"/>
        <v/>
      </c>
      <c r="H34" s="39" t="str">
        <f t="shared" si="41"/>
        <v/>
      </c>
      <c r="J34" s="39">
        <f t="shared" si="52"/>
        <v>44675</v>
      </c>
      <c r="K34" s="91">
        <f t="shared" si="53"/>
        <v>44676</v>
      </c>
      <c r="L34" s="40">
        <f t="shared" si="42"/>
        <v>44677</v>
      </c>
      <c r="M34" s="40">
        <f t="shared" si="54"/>
        <v>44678</v>
      </c>
      <c r="N34" s="40">
        <f t="shared" si="43"/>
        <v>44679</v>
      </c>
      <c r="O34" s="84">
        <f t="shared" si="44"/>
        <v>44680</v>
      </c>
      <c r="P34" s="39">
        <f t="shared" si="45"/>
        <v>44681</v>
      </c>
      <c r="R34" s="39">
        <f t="shared" si="55"/>
        <v>44710</v>
      </c>
      <c r="S34" s="40">
        <f t="shared" si="56"/>
        <v>44711</v>
      </c>
      <c r="T34" s="40">
        <f t="shared" si="46"/>
        <v>44712</v>
      </c>
      <c r="U34" s="40" t="str">
        <f t="shared" si="57"/>
        <v/>
      </c>
      <c r="V34" s="40" t="str">
        <f t="shared" si="47"/>
        <v/>
      </c>
      <c r="W34" s="40" t="str">
        <f t="shared" si="48"/>
        <v/>
      </c>
      <c r="X34" s="39" t="str">
        <f t="shared" si="49"/>
        <v/>
      </c>
      <c r="Y34" s="24"/>
      <c r="AA34" s="49"/>
    </row>
    <row r="35" spans="1:27" s="20" customFormat="1" ht="14" x14ac:dyDescent="0.3">
      <c r="A35" s="24"/>
      <c r="B35" s="39" t="str">
        <f t="shared" si="50"/>
        <v/>
      </c>
      <c r="C35" s="40" t="str">
        <f t="shared" si="58"/>
        <v/>
      </c>
      <c r="D35" s="40" t="str">
        <f t="shared" si="38"/>
        <v/>
      </c>
      <c r="E35" s="40" t="str">
        <f t="shared" si="51"/>
        <v/>
      </c>
      <c r="F35" s="40" t="str">
        <f t="shared" si="39"/>
        <v/>
      </c>
      <c r="G35" s="40" t="str">
        <f t="shared" si="40"/>
        <v/>
      </c>
      <c r="H35" s="39" t="str">
        <f t="shared" si="41"/>
        <v/>
      </c>
      <c r="J35" s="39" t="str">
        <f t="shared" si="52"/>
        <v/>
      </c>
      <c r="K35" s="40" t="str">
        <f t="shared" si="53"/>
        <v/>
      </c>
      <c r="L35" s="40" t="str">
        <f t="shared" si="42"/>
        <v/>
      </c>
      <c r="M35" s="40" t="str">
        <f t="shared" si="54"/>
        <v/>
      </c>
      <c r="N35" s="40" t="str">
        <f t="shared" si="43"/>
        <v/>
      </c>
      <c r="O35" s="40" t="str">
        <f t="shared" si="44"/>
        <v/>
      </c>
      <c r="P35" s="39" t="str">
        <f t="shared" si="45"/>
        <v/>
      </c>
      <c r="R35" s="39" t="str">
        <f t="shared" si="55"/>
        <v/>
      </c>
      <c r="S35" s="40" t="str">
        <f t="shared" si="56"/>
        <v/>
      </c>
      <c r="T35" s="40" t="str">
        <f t="shared" si="46"/>
        <v/>
      </c>
      <c r="U35" s="40" t="str">
        <f t="shared" si="57"/>
        <v/>
      </c>
      <c r="V35" s="40" t="str">
        <f t="shared" si="47"/>
        <v/>
      </c>
      <c r="W35" s="40" t="str">
        <f t="shared" si="48"/>
        <v/>
      </c>
      <c r="X35" s="39" t="str">
        <f t="shared" si="49"/>
        <v/>
      </c>
      <c r="Y35" s="24"/>
      <c r="AA35" s="47"/>
    </row>
    <row r="36" spans="1:27" ht="9" customHeight="1" x14ac:dyDescent="0.25">
      <c r="A36" s="2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6"/>
      <c r="AA36" s="47"/>
    </row>
    <row r="37" spans="1:27" ht="15.5" x14ac:dyDescent="0.35">
      <c r="A37" s="23"/>
      <c r="B37" s="67">
        <f>DATE(YEAR(R28+35),MONTH(R28+35),1)</f>
        <v>44713</v>
      </c>
      <c r="C37" s="68"/>
      <c r="D37" s="68"/>
      <c r="E37" s="68"/>
      <c r="F37" s="68"/>
      <c r="G37" s="68"/>
      <c r="H37" s="69"/>
      <c r="I37" s="6"/>
      <c r="J37" s="67">
        <f>DATE(YEAR(B37+35),MONTH(B37+35),1)</f>
        <v>44743</v>
      </c>
      <c r="K37" s="68"/>
      <c r="L37" s="68"/>
      <c r="M37" s="68"/>
      <c r="N37" s="68"/>
      <c r="O37" s="68"/>
      <c r="P37" s="69"/>
      <c r="Q37" s="6"/>
      <c r="R37" s="67">
        <f>DATE(YEAR(J37+35),MONTH(J37+35),1)</f>
        <v>44774</v>
      </c>
      <c r="S37" s="68"/>
      <c r="T37" s="68"/>
      <c r="U37" s="68"/>
      <c r="V37" s="68"/>
      <c r="W37" s="68"/>
      <c r="X37" s="69"/>
      <c r="Y37" s="26"/>
      <c r="AA37" s="47"/>
    </row>
    <row r="38" spans="1:27" ht="13" x14ac:dyDescent="0.3">
      <c r="A38" s="21"/>
      <c r="B38" s="41" t="str">
        <f>CHOOSE(1+MOD(startday+1-2,7),"Su","M","Tu","W","Th","F","Sa")</f>
        <v>Su</v>
      </c>
      <c r="C38" s="42" t="str">
        <f>CHOOSE(1+MOD(startday+2-2,7),"Su","M","Tu","W","Th","F","Sa")</f>
        <v>M</v>
      </c>
      <c r="D38" s="42" t="str">
        <f>CHOOSE(1+MOD(startday+3-2,7),"Su","M","Tu","W","Th","F","Sa")</f>
        <v>Tu</v>
      </c>
      <c r="E38" s="42" t="str">
        <f>CHOOSE(1+MOD(startday+4-2,7),"Su","M","Tu","W","Th","F","Sa")</f>
        <v>W</v>
      </c>
      <c r="F38" s="42" t="str">
        <f>CHOOSE(1+MOD(startday+5-2,7),"Su","M","Tu","W","Th","F","Sa")</f>
        <v>Th</v>
      </c>
      <c r="G38" s="42" t="str">
        <f>CHOOSE(1+MOD(startday+6-2,7),"Su","M","Tu","W","Th","F","Sa")</f>
        <v>F</v>
      </c>
      <c r="H38" s="43" t="str">
        <f>CHOOSE(1+MOD(startday+7-2,7),"Su","M","Tu","W","Th","F","Sa")</f>
        <v>Sa</v>
      </c>
      <c r="I38" s="3"/>
      <c r="J38" s="44" t="str">
        <f>CHOOSE(1+MOD(startday+1-2,7),"Su","M","Tu","W","Th","F","Sa")</f>
        <v>Su</v>
      </c>
      <c r="K38" s="42" t="str">
        <f>CHOOSE(1+MOD(startday+2-2,7),"Su","M","Tu","W","Th","F","Sa")</f>
        <v>M</v>
      </c>
      <c r="L38" s="42" t="str">
        <f>CHOOSE(1+MOD(startday+3-2,7),"Su","M","Tu","W","Th","F","Sa")</f>
        <v>Tu</v>
      </c>
      <c r="M38" s="42" t="str">
        <f>CHOOSE(1+MOD(startday+4-2,7),"Su","M","Tu","W","Th","F","Sa")</f>
        <v>W</v>
      </c>
      <c r="N38" s="42" t="str">
        <f>CHOOSE(1+MOD(startday+5-2,7),"Su","M","Tu","W","Th","F","Sa")</f>
        <v>Th</v>
      </c>
      <c r="O38" s="42" t="str">
        <f>CHOOSE(1+MOD(startday+6-2,7),"Su","M","Tu","W","Th","F","Sa")</f>
        <v>F</v>
      </c>
      <c r="P38" s="43" t="str">
        <f>CHOOSE(1+MOD(startday+7-2,7),"Su","M","Tu","W","Th","F","Sa")</f>
        <v>Sa</v>
      </c>
      <c r="Q38" s="3"/>
      <c r="R38" s="44" t="str">
        <f>CHOOSE(1+MOD(startday+1-2,7),"Su","M","Tu","W","Th","F","Sa")</f>
        <v>Su</v>
      </c>
      <c r="S38" s="42" t="str">
        <f>CHOOSE(1+MOD(startday+2-2,7),"Su","M","Tu","W","Th","F","Sa")</f>
        <v>M</v>
      </c>
      <c r="T38" s="42" t="str">
        <f>CHOOSE(1+MOD(startday+3-2,7),"Su","M","Tu","W","Th","F","Sa")</f>
        <v>Tu</v>
      </c>
      <c r="U38" s="42" t="str">
        <f>CHOOSE(1+MOD(startday+4-2,7),"Su","M","Tu","W","Th","F","Sa")</f>
        <v>W</v>
      </c>
      <c r="V38" s="42" t="str">
        <f>CHOOSE(1+MOD(startday+5-2,7),"Su","M","Tu","W","Th","F","Sa")</f>
        <v>Th</v>
      </c>
      <c r="W38" s="42" t="str">
        <f>CHOOSE(1+MOD(startday+6-2,7),"Su","M","Tu","W","Th","F","Sa")</f>
        <v>F</v>
      </c>
      <c r="X38" s="43" t="str">
        <f>CHOOSE(1+MOD(startday+7-2,7),"Su","M","Tu","W","Th","F","Sa")</f>
        <v>Sa</v>
      </c>
      <c r="Y38" s="26"/>
      <c r="AA38" s="47"/>
    </row>
    <row r="39" spans="1:27" s="20" customFormat="1" ht="14" x14ac:dyDescent="0.3">
      <c r="A39" s="24"/>
      <c r="B39" s="39" t="str">
        <f>IF(WEEKDAY(B37,1)=startday,B37,"")</f>
        <v/>
      </c>
      <c r="C39" s="40" t="str">
        <f>IF(B39="",IF(WEEKDAY(B37,1)=MOD(startday,7)+1,B37,""),B39+1)</f>
        <v/>
      </c>
      <c r="D39" s="40" t="str">
        <f>IF(C39="",IF(WEEKDAY(B37,1)=MOD(startday+1,7)+1,B37,""),C39+1)</f>
        <v/>
      </c>
      <c r="E39" s="40">
        <f>IF(D39="",IF(WEEKDAY(B37,1)=MOD(startday+2,7)+1,B37,""),D39+1)</f>
        <v>44713</v>
      </c>
      <c r="F39" s="40">
        <f>IF(E39="",IF(WEEKDAY(B37,1)=MOD(startday+3,7)+1,B37,""),E39+1)</f>
        <v>44714</v>
      </c>
      <c r="G39" s="40">
        <f>IF(F39="",IF(WEEKDAY(B37,1)=MOD(startday+4,7)+1,B37,""),F39+1)</f>
        <v>44715</v>
      </c>
      <c r="H39" s="39">
        <f>IF(G39="",IF(WEEKDAY(B37,1)=MOD(startday+5,7)+1,B37,""),G39+1)</f>
        <v>44716</v>
      </c>
      <c r="J39" s="39" t="str">
        <f>IF(WEEKDAY(J37,1)=startday,J37,"")</f>
        <v/>
      </c>
      <c r="K39" s="40" t="str">
        <f>IF(J39="",IF(WEEKDAY(J37,1)=MOD(startday,7)+1,J37,""),J39+1)</f>
        <v/>
      </c>
      <c r="L39" s="40" t="str">
        <f>IF(K39="",IF(WEEKDAY(J37,1)=MOD(startday+1,7)+1,J37,""),K39+1)</f>
        <v/>
      </c>
      <c r="M39" s="40" t="str">
        <f>IF(L39="",IF(WEEKDAY(J37,1)=MOD(startday+2,7)+1,J37,""),L39+1)</f>
        <v/>
      </c>
      <c r="N39" s="40" t="str">
        <f>IF(M39="",IF(WEEKDAY(J37,1)=MOD(startday+3,7)+1,J37,""),M39+1)</f>
        <v/>
      </c>
      <c r="O39" s="40">
        <f>IF(N39="",IF(WEEKDAY(J37,1)=MOD(startday+4,7)+1,J37,""),N39+1)</f>
        <v>44743</v>
      </c>
      <c r="P39" s="39">
        <f>IF(O39="",IF(WEEKDAY(J37,1)=MOD(startday+5,7)+1,J37,""),O39+1)</f>
        <v>44744</v>
      </c>
      <c r="R39" s="39" t="str">
        <f>IF(WEEKDAY(R37,1)=startday,R37,"")</f>
        <v/>
      </c>
      <c r="S39" s="40">
        <f>IF(R39="",IF(WEEKDAY(R37,1)=MOD(startday,7)+1,R37,""),R39+1)</f>
        <v>44774</v>
      </c>
      <c r="T39" s="40">
        <f>IF(S39="",IF(WEEKDAY(R37,1)=MOD(startday+1,7)+1,R37,""),S39+1)</f>
        <v>44775</v>
      </c>
      <c r="U39" s="40">
        <f>IF(T39="",IF(WEEKDAY(R37,1)=MOD(startday+2,7)+1,R37,""),T39+1)</f>
        <v>44776</v>
      </c>
      <c r="V39" s="40">
        <f>IF(U39="",IF(WEEKDAY(R37,1)=MOD(startday+3,7)+1,R37,""),U39+1)</f>
        <v>44777</v>
      </c>
      <c r="W39" s="40">
        <f>IF(V39="",IF(WEEKDAY(R37,1)=MOD(startday+4,7)+1,R37,""),V39+1)</f>
        <v>44778</v>
      </c>
      <c r="X39" s="39">
        <f>IF(W39="",IF(WEEKDAY(R37,1)=MOD(startday+5,7)+1,R37,""),W39+1)</f>
        <v>44779</v>
      </c>
      <c r="Y39" s="24"/>
      <c r="AA39" s="47"/>
    </row>
    <row r="40" spans="1:27" s="20" customFormat="1" ht="14" x14ac:dyDescent="0.3">
      <c r="A40" s="24"/>
      <c r="B40" s="39">
        <f>IF(H39="","",IF(MONTH(H39+1)&lt;&gt;MONTH(H39),"",H39+1))</f>
        <v>44717</v>
      </c>
      <c r="C40" s="40">
        <f>IF(B40="","",IF(MONTH(B40+1)&lt;&gt;MONTH(B40),"",B40+1))</f>
        <v>44718</v>
      </c>
      <c r="D40" s="40">
        <f t="shared" ref="D40:D44" si="59">IF(C40="","",IF(MONTH(C40+1)&lt;&gt;MONTH(C40),"",C40+1))</f>
        <v>44719</v>
      </c>
      <c r="E40" s="40">
        <f>IF(D40="","",IF(MONTH(D40+1)&lt;&gt;MONTH(D40),"",D40+1))</f>
        <v>44720</v>
      </c>
      <c r="F40" s="40">
        <f t="shared" ref="F40:F44" si="60">IF(E40="","",IF(MONTH(E40+1)&lt;&gt;MONTH(E40),"",E40+1))</f>
        <v>44721</v>
      </c>
      <c r="G40" s="40">
        <f t="shared" ref="G40:G44" si="61">IF(F40="","",IF(MONTH(F40+1)&lt;&gt;MONTH(F40),"",F40+1))</f>
        <v>44722</v>
      </c>
      <c r="H40" s="39">
        <f t="shared" ref="H40:H44" si="62">IF(G40="","",IF(MONTH(G40+1)&lt;&gt;MONTH(G40),"",G40+1))</f>
        <v>44723</v>
      </c>
      <c r="J40" s="39">
        <f>IF(P39="","",IF(MONTH(P39+1)&lt;&gt;MONTH(P39),"",P39+1))</f>
        <v>44745</v>
      </c>
      <c r="K40" s="40">
        <f>IF(J40="","",IF(MONTH(J40+1)&lt;&gt;MONTH(J40),"",J40+1))</f>
        <v>44746</v>
      </c>
      <c r="L40" s="40">
        <f t="shared" ref="L40:L44" si="63">IF(K40="","",IF(MONTH(K40+1)&lt;&gt;MONTH(K40),"",K40+1))</f>
        <v>44747</v>
      </c>
      <c r="M40" s="40">
        <f>IF(L40="","",IF(MONTH(L40+1)&lt;&gt;MONTH(L40),"",L40+1))</f>
        <v>44748</v>
      </c>
      <c r="N40" s="40">
        <f t="shared" ref="N40:N44" si="64">IF(M40="","",IF(MONTH(M40+1)&lt;&gt;MONTH(M40),"",M40+1))</f>
        <v>44749</v>
      </c>
      <c r="O40" s="40">
        <f t="shared" ref="O40:O44" si="65">IF(N40="","",IF(MONTH(N40+1)&lt;&gt;MONTH(N40),"",N40+1))</f>
        <v>44750</v>
      </c>
      <c r="P40" s="39">
        <f t="shared" ref="P40:P44" si="66">IF(O40="","",IF(MONTH(O40+1)&lt;&gt;MONTH(O40),"",O40+1))</f>
        <v>44751</v>
      </c>
      <c r="R40" s="39">
        <f>IF(X39="","",IF(MONTH(X39+1)&lt;&gt;MONTH(X39),"",X39+1))</f>
        <v>44780</v>
      </c>
      <c r="S40" s="40">
        <f>IF(R40="","",IF(MONTH(R40+1)&lt;&gt;MONTH(R40),"",R40+1))</f>
        <v>44781</v>
      </c>
      <c r="T40" s="40">
        <f t="shared" ref="T40:T44" si="67">IF(S40="","",IF(MONTH(S40+1)&lt;&gt;MONTH(S40),"",S40+1))</f>
        <v>44782</v>
      </c>
      <c r="U40" s="40">
        <f>IF(T40="","",IF(MONTH(T40+1)&lt;&gt;MONTH(T40),"",T40+1))</f>
        <v>44783</v>
      </c>
      <c r="V40" s="40">
        <f t="shared" ref="V40:V44" si="68">IF(U40="","",IF(MONTH(U40+1)&lt;&gt;MONTH(U40),"",U40+1))</f>
        <v>44784</v>
      </c>
      <c r="W40" s="40">
        <f t="shared" ref="W40:W44" si="69">IF(V40="","",IF(MONTH(V40+1)&lt;&gt;MONTH(V40),"",V40+1))</f>
        <v>44785</v>
      </c>
      <c r="X40" s="39">
        <f t="shared" ref="X40:X44" si="70">IF(W40="","",IF(MONTH(W40+1)&lt;&gt;MONTH(W40),"",W40+1))</f>
        <v>44786</v>
      </c>
      <c r="Y40" s="24"/>
      <c r="AA40" s="47"/>
    </row>
    <row r="41" spans="1:27" s="20" customFormat="1" ht="14" x14ac:dyDescent="0.3">
      <c r="A41" s="24"/>
      <c r="B41" s="39">
        <f t="shared" ref="B41:B44" si="71">IF(H40="","",IF(MONTH(H40+1)&lt;&gt;MONTH(H40),"",H40+1))</f>
        <v>44724</v>
      </c>
      <c r="C41" s="40">
        <f t="shared" ref="C41:C44" si="72">IF(B41="","",IF(MONTH(B41+1)&lt;&gt;MONTH(B41),"",B41+1))</f>
        <v>44725</v>
      </c>
      <c r="D41" s="40">
        <f t="shared" si="59"/>
        <v>44726</v>
      </c>
      <c r="E41" s="58">
        <f t="shared" ref="E41:E44" si="73">IF(D41="","",IF(MONTH(D41+1)&lt;&gt;MONTH(D41),"",D41+1))</f>
        <v>44727</v>
      </c>
      <c r="F41" s="52">
        <f>IF(E41="","",IF(MONTH(E41+1)&lt;&gt;MONTH(E41),"",E41+1))</f>
        <v>44728</v>
      </c>
      <c r="G41" s="51">
        <f t="shared" si="61"/>
        <v>44729</v>
      </c>
      <c r="H41" s="39">
        <f t="shared" si="62"/>
        <v>44730</v>
      </c>
      <c r="J41" s="39">
        <f t="shared" ref="J41:J44" si="74">IF(P40="","",IF(MONTH(P40+1)&lt;&gt;MONTH(P40),"",P40+1))</f>
        <v>44752</v>
      </c>
      <c r="K41" s="40">
        <f t="shared" ref="K41:K44" si="75">IF(J41="","",IF(MONTH(J41+1)&lt;&gt;MONTH(J41),"",J41+1))</f>
        <v>44753</v>
      </c>
      <c r="L41" s="40">
        <f t="shared" si="63"/>
        <v>44754</v>
      </c>
      <c r="M41" s="40">
        <f t="shared" ref="M41:M44" si="76">IF(L41="","",IF(MONTH(L41+1)&lt;&gt;MONTH(L41),"",L41+1))</f>
        <v>44755</v>
      </c>
      <c r="N41" s="40">
        <f t="shared" si="64"/>
        <v>44756</v>
      </c>
      <c r="O41" s="40">
        <f t="shared" si="65"/>
        <v>44757</v>
      </c>
      <c r="P41" s="39">
        <f t="shared" si="66"/>
        <v>44758</v>
      </c>
      <c r="R41" s="39">
        <f t="shared" ref="R41:R44" si="77">IF(X40="","",IF(MONTH(X40+1)&lt;&gt;MONTH(X40),"",X40+1))</f>
        <v>44787</v>
      </c>
      <c r="S41" s="40">
        <f t="shared" ref="S41:S44" si="78">IF(R41="","",IF(MONTH(R41+1)&lt;&gt;MONTH(R41),"",R41+1))</f>
        <v>44788</v>
      </c>
      <c r="T41" s="40">
        <f t="shared" si="67"/>
        <v>44789</v>
      </c>
      <c r="U41" s="40">
        <f t="shared" ref="U41:U44" si="79">IF(T41="","",IF(MONTH(T41+1)&lt;&gt;MONTH(T41),"",T41+1))</f>
        <v>44790</v>
      </c>
      <c r="V41" s="40">
        <f t="shared" si="68"/>
        <v>44791</v>
      </c>
      <c r="W41" s="40">
        <f t="shared" si="69"/>
        <v>44792</v>
      </c>
      <c r="X41" s="39">
        <f t="shared" si="70"/>
        <v>44793</v>
      </c>
      <c r="Y41" s="24"/>
      <c r="AA41" s="47"/>
    </row>
    <row r="42" spans="1:27" s="20" customFormat="1" ht="14" x14ac:dyDescent="0.3">
      <c r="A42" s="24"/>
      <c r="B42" s="39">
        <f t="shared" si="71"/>
        <v>44731</v>
      </c>
      <c r="C42" s="51">
        <f t="shared" si="72"/>
        <v>44732</v>
      </c>
      <c r="D42" s="51">
        <f t="shared" si="59"/>
        <v>44733</v>
      </c>
      <c r="E42" s="89">
        <f t="shared" si="73"/>
        <v>44734</v>
      </c>
      <c r="F42" s="51">
        <f t="shared" si="60"/>
        <v>44735</v>
      </c>
      <c r="G42" s="51">
        <f t="shared" si="61"/>
        <v>44736</v>
      </c>
      <c r="H42" s="39">
        <f t="shared" si="62"/>
        <v>44737</v>
      </c>
      <c r="J42" s="39">
        <f t="shared" si="74"/>
        <v>44759</v>
      </c>
      <c r="K42" s="40">
        <f t="shared" si="75"/>
        <v>44760</v>
      </c>
      <c r="L42" s="40">
        <f t="shared" si="63"/>
        <v>44761</v>
      </c>
      <c r="M42" s="40">
        <f t="shared" si="76"/>
        <v>44762</v>
      </c>
      <c r="N42" s="40">
        <f t="shared" si="64"/>
        <v>44763</v>
      </c>
      <c r="O42" s="40">
        <f t="shared" si="65"/>
        <v>44764</v>
      </c>
      <c r="P42" s="39">
        <f t="shared" si="66"/>
        <v>44765</v>
      </c>
      <c r="R42" s="39">
        <f t="shared" si="77"/>
        <v>44794</v>
      </c>
      <c r="S42" s="40">
        <f t="shared" si="78"/>
        <v>44795</v>
      </c>
      <c r="T42" s="40">
        <f t="shared" si="67"/>
        <v>44796</v>
      </c>
      <c r="U42" s="40">
        <f t="shared" si="79"/>
        <v>44797</v>
      </c>
      <c r="V42" s="40">
        <f t="shared" si="68"/>
        <v>44798</v>
      </c>
      <c r="W42" s="40">
        <f t="shared" si="69"/>
        <v>44799</v>
      </c>
      <c r="X42" s="39">
        <f t="shared" si="70"/>
        <v>44800</v>
      </c>
      <c r="Y42" s="24"/>
      <c r="AA42" s="47"/>
    </row>
    <row r="43" spans="1:27" s="20" customFormat="1" ht="14" x14ac:dyDescent="0.3">
      <c r="A43" s="24"/>
      <c r="B43" s="39">
        <f t="shared" si="71"/>
        <v>44738</v>
      </c>
      <c r="C43" s="84">
        <f t="shared" si="72"/>
        <v>44739</v>
      </c>
      <c r="D43" s="84">
        <f t="shared" si="59"/>
        <v>44740</v>
      </c>
      <c r="E43" s="84">
        <f t="shared" si="73"/>
        <v>44741</v>
      </c>
      <c r="F43" s="84">
        <f t="shared" si="60"/>
        <v>44742</v>
      </c>
      <c r="G43" s="40" t="str">
        <f t="shared" si="61"/>
        <v/>
      </c>
      <c r="H43" s="39" t="str">
        <f t="shared" si="62"/>
        <v/>
      </c>
      <c r="J43" s="39">
        <f t="shared" si="74"/>
        <v>44766</v>
      </c>
      <c r="K43" s="40">
        <f t="shared" si="75"/>
        <v>44767</v>
      </c>
      <c r="L43" s="40">
        <f t="shared" si="63"/>
        <v>44768</v>
      </c>
      <c r="M43" s="40">
        <f t="shared" si="76"/>
        <v>44769</v>
      </c>
      <c r="N43" s="40">
        <f t="shared" si="64"/>
        <v>44770</v>
      </c>
      <c r="O43" s="40">
        <f t="shared" si="65"/>
        <v>44771</v>
      </c>
      <c r="P43" s="39">
        <f t="shared" si="66"/>
        <v>44772</v>
      </c>
      <c r="R43" s="39">
        <f t="shared" si="77"/>
        <v>44801</v>
      </c>
      <c r="S43" s="40">
        <f t="shared" si="78"/>
        <v>44802</v>
      </c>
      <c r="T43" s="40">
        <f t="shared" si="67"/>
        <v>44803</v>
      </c>
      <c r="U43" s="40">
        <f t="shared" si="79"/>
        <v>44804</v>
      </c>
      <c r="V43" s="40" t="str">
        <f t="shared" si="68"/>
        <v/>
      </c>
      <c r="W43" s="40" t="str">
        <f t="shared" si="69"/>
        <v/>
      </c>
      <c r="X43" s="39" t="str">
        <f t="shared" si="70"/>
        <v/>
      </c>
      <c r="Y43" s="24"/>
      <c r="AA43" s="47"/>
    </row>
    <row r="44" spans="1:27" s="20" customFormat="1" ht="14" x14ac:dyDescent="0.3">
      <c r="A44" s="24"/>
      <c r="B44" s="39" t="str">
        <f t="shared" si="71"/>
        <v/>
      </c>
      <c r="C44" s="40" t="str">
        <f t="shared" si="72"/>
        <v/>
      </c>
      <c r="D44" s="40" t="str">
        <f t="shared" si="59"/>
        <v/>
      </c>
      <c r="E44" s="40" t="str">
        <f t="shared" si="73"/>
        <v/>
      </c>
      <c r="F44" s="40" t="str">
        <f t="shared" si="60"/>
        <v/>
      </c>
      <c r="G44" s="40" t="str">
        <f t="shared" si="61"/>
        <v/>
      </c>
      <c r="H44" s="39" t="str">
        <f t="shared" si="62"/>
        <v/>
      </c>
      <c r="J44" s="39">
        <f t="shared" si="74"/>
        <v>44773</v>
      </c>
      <c r="K44" s="40" t="str">
        <f t="shared" si="75"/>
        <v/>
      </c>
      <c r="L44" s="40" t="str">
        <f t="shared" si="63"/>
        <v/>
      </c>
      <c r="M44" s="40" t="str">
        <f t="shared" si="76"/>
        <v/>
      </c>
      <c r="N44" s="40" t="str">
        <f t="shared" si="64"/>
        <v/>
      </c>
      <c r="O44" s="40" t="str">
        <f t="shared" si="65"/>
        <v/>
      </c>
      <c r="P44" s="39" t="str">
        <f t="shared" si="66"/>
        <v/>
      </c>
      <c r="R44" s="39" t="str">
        <f t="shared" si="77"/>
        <v/>
      </c>
      <c r="S44" s="40" t="str">
        <f t="shared" si="78"/>
        <v/>
      </c>
      <c r="T44" s="40" t="str">
        <f t="shared" si="67"/>
        <v/>
      </c>
      <c r="U44" s="40" t="str">
        <f t="shared" si="79"/>
        <v/>
      </c>
      <c r="V44" s="40" t="str">
        <f t="shared" si="68"/>
        <v/>
      </c>
      <c r="W44" s="40" t="str">
        <f t="shared" si="69"/>
        <v/>
      </c>
      <c r="X44" s="39" t="str">
        <f t="shared" si="70"/>
        <v/>
      </c>
      <c r="Y44" s="24"/>
      <c r="AA44" s="47"/>
    </row>
    <row r="45" spans="1:27" s="13" customFormat="1" ht="10" x14ac:dyDescent="0.2">
      <c r="A45" s="25"/>
      <c r="Y45" s="25"/>
      <c r="AA45" s="47"/>
    </row>
    <row r="46" spans="1:27" s="13" customFormat="1" ht="12" thickBot="1" x14ac:dyDescent="0.3">
      <c r="A46" s="25"/>
      <c r="B46" s="54"/>
      <c r="C46" s="13" t="s">
        <v>1</v>
      </c>
      <c r="J46" s="56" t="s">
        <v>2</v>
      </c>
      <c r="K46" s="13" t="s">
        <v>0</v>
      </c>
      <c r="Y46" s="25"/>
      <c r="AA46" s="47" t="s">
        <v>24</v>
      </c>
    </row>
    <row r="47" spans="1:27" s="13" customFormat="1" ht="12" thickBot="1" x14ac:dyDescent="0.3">
      <c r="A47" s="25"/>
      <c r="B47" s="45"/>
      <c r="C47" s="13" t="s">
        <v>43</v>
      </c>
      <c r="J47" s="57"/>
      <c r="K47" s="13" t="s">
        <v>44</v>
      </c>
      <c r="Y47" s="25"/>
      <c r="AA47" s="47"/>
    </row>
    <row r="48" spans="1:27" s="13" customFormat="1" ht="12" thickBot="1" x14ac:dyDescent="0.3">
      <c r="A48" s="25"/>
      <c r="B48" s="46"/>
      <c r="C48" s="13" t="s">
        <v>4</v>
      </c>
      <c r="J48" s="64"/>
      <c r="K48" s="13" t="s">
        <v>3</v>
      </c>
      <c r="Y48" s="25"/>
      <c r="AA48" s="47" t="s">
        <v>25</v>
      </c>
    </row>
    <row r="49" spans="1:27" s="13" customFormat="1" ht="10" x14ac:dyDescent="0.2">
      <c r="A49" s="25"/>
      <c r="Y49" s="25"/>
      <c r="AA49" s="47"/>
    </row>
    <row r="50" spans="1:27" s="13" customFormat="1" x14ac:dyDescent="0.25">
      <c r="A50" s="21"/>
      <c r="B50" s="34" t="s">
        <v>30</v>
      </c>
      <c r="C50" s="34"/>
      <c r="D50" s="34"/>
      <c r="E50" s="34" t="s">
        <v>7</v>
      </c>
      <c r="F50" s="34"/>
      <c r="G50" s="34"/>
      <c r="H50" s="34"/>
      <c r="I50" s="34"/>
      <c r="J50" s="34"/>
      <c r="K50" s="34"/>
      <c r="L50" s="34"/>
      <c r="M50" s="19"/>
      <c r="N50" s="62" t="s">
        <v>36</v>
      </c>
      <c r="O50" s="37"/>
      <c r="P50" s="34"/>
      <c r="Q50" s="34" t="s">
        <v>37</v>
      </c>
      <c r="R50" s="34"/>
      <c r="S50" s="34"/>
      <c r="T50" s="34"/>
      <c r="U50" s="34"/>
      <c r="V50" s="34"/>
      <c r="W50" s="34"/>
      <c r="X50" s="34"/>
      <c r="Y50" s="25"/>
      <c r="AA50" s="66" t="s">
        <v>14</v>
      </c>
    </row>
    <row r="51" spans="1:27" s="13" customFormat="1" x14ac:dyDescent="0.25">
      <c r="A51" s="21"/>
      <c r="B51" s="60" t="s">
        <v>29</v>
      </c>
      <c r="C51" s="35"/>
      <c r="D51" s="35"/>
      <c r="E51" s="35" t="s">
        <v>6</v>
      </c>
      <c r="F51" s="35"/>
      <c r="G51" s="35"/>
      <c r="H51" s="35"/>
      <c r="I51" s="35"/>
      <c r="J51" s="35"/>
      <c r="K51" s="35"/>
      <c r="L51" s="35"/>
      <c r="M51" s="19"/>
      <c r="N51" s="60" t="s">
        <v>35</v>
      </c>
      <c r="O51" s="38"/>
      <c r="P51" s="35"/>
      <c r="Q51" s="35" t="s">
        <v>9</v>
      </c>
      <c r="R51" s="35"/>
      <c r="S51" s="35"/>
      <c r="T51" s="35"/>
      <c r="U51" s="35"/>
      <c r="V51" s="35"/>
      <c r="W51" s="35"/>
      <c r="X51" s="35"/>
      <c r="Y51" s="25"/>
      <c r="AA51" s="66"/>
    </row>
    <row r="52" spans="1:27" s="13" customFormat="1" x14ac:dyDescent="0.25">
      <c r="A52" s="21"/>
      <c r="B52" s="59" t="s">
        <v>31</v>
      </c>
      <c r="C52" s="35"/>
      <c r="D52" s="35"/>
      <c r="E52" s="35" t="s">
        <v>10</v>
      </c>
      <c r="F52" s="35"/>
      <c r="G52" s="35"/>
      <c r="H52" s="35"/>
      <c r="I52" s="35"/>
      <c r="J52" s="35"/>
      <c r="K52" s="35"/>
      <c r="L52" s="35"/>
      <c r="M52" s="19"/>
      <c r="N52" s="60" t="s">
        <v>38</v>
      </c>
      <c r="O52" s="38"/>
      <c r="P52" s="35"/>
      <c r="Q52" s="35" t="s">
        <v>39</v>
      </c>
      <c r="R52" s="35"/>
      <c r="S52" s="35"/>
      <c r="T52" s="35"/>
      <c r="U52" s="35"/>
      <c r="V52" s="35"/>
      <c r="W52" s="35"/>
      <c r="X52" s="35"/>
      <c r="Y52" s="25"/>
      <c r="AA52" s="47"/>
    </row>
    <row r="53" spans="1:27" s="13" customFormat="1" x14ac:dyDescent="0.25">
      <c r="A53" s="21"/>
      <c r="B53" s="61" t="s">
        <v>55</v>
      </c>
      <c r="C53" s="35"/>
      <c r="D53" s="35"/>
      <c r="E53" s="35" t="s">
        <v>54</v>
      </c>
      <c r="F53" s="35"/>
      <c r="G53" s="35"/>
      <c r="H53" s="35"/>
      <c r="I53" s="35"/>
      <c r="J53" s="35"/>
      <c r="K53" s="35"/>
      <c r="L53" s="35"/>
      <c r="M53" s="19"/>
      <c r="N53" s="60" t="s">
        <v>45</v>
      </c>
      <c r="O53" s="38"/>
      <c r="P53" s="35"/>
      <c r="Q53" s="35" t="s">
        <v>46</v>
      </c>
      <c r="R53" s="35"/>
      <c r="S53" s="35"/>
      <c r="T53" s="35"/>
      <c r="U53" s="35"/>
      <c r="V53" s="35"/>
      <c r="W53" s="35"/>
      <c r="X53" s="35"/>
      <c r="Y53" s="25"/>
      <c r="AA53" s="47"/>
    </row>
    <row r="54" spans="1:27" s="13" customFormat="1" x14ac:dyDescent="0.25">
      <c r="A54" s="21"/>
      <c r="B54" s="60" t="s">
        <v>50</v>
      </c>
      <c r="C54" s="35"/>
      <c r="D54" s="35"/>
      <c r="E54" s="35" t="s">
        <v>51</v>
      </c>
      <c r="F54" s="35"/>
      <c r="G54" s="35"/>
      <c r="H54" s="35"/>
      <c r="I54" s="35"/>
      <c r="J54" s="35"/>
      <c r="K54" s="35"/>
      <c r="L54" s="35"/>
      <c r="M54" s="19"/>
      <c r="N54" s="59" t="s">
        <v>59</v>
      </c>
      <c r="O54" s="38"/>
      <c r="P54" s="35"/>
      <c r="Q54" s="35" t="s">
        <v>40</v>
      </c>
      <c r="R54" s="35"/>
      <c r="S54" s="35"/>
      <c r="T54" s="35"/>
      <c r="U54" s="35"/>
      <c r="V54" s="35"/>
      <c r="W54" s="35"/>
      <c r="X54" s="35"/>
      <c r="Y54" s="25"/>
      <c r="AA54" s="47"/>
    </row>
    <row r="55" spans="1:27" s="13" customFormat="1" x14ac:dyDescent="0.25">
      <c r="A55" s="21"/>
      <c r="B55" s="61" t="s">
        <v>53</v>
      </c>
      <c r="C55" s="53"/>
      <c r="D55" s="35"/>
      <c r="E55" s="35" t="s">
        <v>42</v>
      </c>
      <c r="F55" s="35"/>
      <c r="G55" s="35"/>
      <c r="H55" s="35"/>
      <c r="I55" s="35"/>
      <c r="J55" s="35"/>
      <c r="K55" s="35"/>
      <c r="L55" s="35"/>
      <c r="M55" s="19"/>
      <c r="N55" s="63" t="s">
        <v>60</v>
      </c>
      <c r="O55" s="38"/>
      <c r="P55" s="35"/>
      <c r="Q55" s="35" t="s">
        <v>41</v>
      </c>
      <c r="R55" s="35"/>
      <c r="S55" s="35"/>
      <c r="T55" s="35"/>
      <c r="U55" s="35"/>
      <c r="V55" s="35"/>
      <c r="W55" s="35"/>
      <c r="X55" s="35"/>
      <c r="Y55" s="25"/>
      <c r="AA55" s="47"/>
    </row>
    <row r="56" spans="1:27" s="13" customFormat="1" x14ac:dyDescent="0.25">
      <c r="A56" s="21"/>
      <c r="B56" s="87" t="s">
        <v>49</v>
      </c>
      <c r="C56" s="35"/>
      <c r="D56" s="35"/>
      <c r="E56" s="35" t="s">
        <v>52</v>
      </c>
      <c r="F56" s="35"/>
      <c r="G56" s="35"/>
      <c r="H56" s="35"/>
      <c r="I56" s="35"/>
      <c r="J56" s="35"/>
      <c r="K56" s="35"/>
      <c r="L56" s="35"/>
      <c r="M56" s="19"/>
      <c r="N56" s="90" t="s">
        <v>58</v>
      </c>
      <c r="O56" s="38"/>
      <c r="P56" s="35"/>
      <c r="Q56" s="35"/>
      <c r="R56" s="35"/>
      <c r="S56" s="35"/>
      <c r="T56" s="35"/>
      <c r="U56" s="35"/>
      <c r="V56" s="35"/>
      <c r="W56" s="36"/>
      <c r="X56" s="35"/>
      <c r="Y56" s="25"/>
      <c r="AA56" s="47"/>
    </row>
    <row r="57" spans="1:27" s="13" customFormat="1" x14ac:dyDescent="0.25">
      <c r="A57" s="21"/>
      <c r="B57" s="61" t="s">
        <v>34</v>
      </c>
      <c r="C57" s="35"/>
      <c r="D57" s="35"/>
      <c r="E57" s="35" t="s">
        <v>33</v>
      </c>
      <c r="F57" s="35"/>
      <c r="G57" s="35"/>
      <c r="H57" s="35"/>
      <c r="I57" s="35"/>
      <c r="J57" s="35"/>
      <c r="K57" s="35"/>
      <c r="L57" s="35"/>
      <c r="M57" s="19"/>
      <c r="N57" s="35"/>
      <c r="O57" s="38"/>
      <c r="P57" s="35"/>
      <c r="Q57" s="35"/>
      <c r="R57" s="35"/>
      <c r="S57" s="35"/>
      <c r="T57" s="35"/>
      <c r="U57" s="35"/>
      <c r="V57" s="35"/>
      <c r="W57" s="35"/>
      <c r="X57" s="35"/>
      <c r="Y57" s="25"/>
      <c r="AA57" s="47"/>
    </row>
    <row r="58" spans="1:27" s="13" customFormat="1" x14ac:dyDescent="0.25">
      <c r="A58" s="21"/>
      <c r="B58" s="61" t="s">
        <v>48</v>
      </c>
      <c r="C58" s="35"/>
      <c r="D58" s="35"/>
      <c r="E58" s="35" t="s">
        <v>8</v>
      </c>
      <c r="F58" s="35"/>
      <c r="G58" s="35"/>
      <c r="H58" s="35"/>
      <c r="I58" s="35"/>
      <c r="J58" s="35"/>
      <c r="K58" s="35"/>
      <c r="L58" s="35"/>
      <c r="M58" s="19"/>
      <c r="N58" s="35"/>
      <c r="O58" s="38"/>
      <c r="P58" s="35"/>
      <c r="Q58" s="35"/>
      <c r="R58" s="35"/>
      <c r="S58" s="35"/>
      <c r="T58" s="35"/>
      <c r="U58" s="35"/>
      <c r="V58" s="35"/>
      <c r="W58" s="35"/>
      <c r="X58" s="35"/>
      <c r="Y58" s="25"/>
      <c r="AA58" s="47"/>
    </row>
    <row r="59" spans="1:27" s="13" customFormat="1" x14ac:dyDescent="0.25">
      <c r="A59" s="21"/>
      <c r="B59" s="85" t="s">
        <v>56</v>
      </c>
      <c r="C59" s="35"/>
      <c r="D59" s="35"/>
      <c r="E59" s="35" t="s">
        <v>32</v>
      </c>
      <c r="F59" s="35"/>
      <c r="G59" s="35"/>
      <c r="H59" s="35"/>
      <c r="I59" s="35"/>
      <c r="J59" s="35"/>
      <c r="K59" s="35"/>
      <c r="L59" s="35"/>
      <c r="M59" s="19"/>
      <c r="N59" s="35"/>
      <c r="O59" s="38"/>
      <c r="P59" s="35"/>
      <c r="Q59" s="35"/>
      <c r="R59" s="35" t="s">
        <v>57</v>
      </c>
      <c r="S59" s="35"/>
      <c r="T59" s="35"/>
      <c r="U59" s="35"/>
      <c r="V59" s="35"/>
      <c r="W59" s="35"/>
      <c r="X59" s="35"/>
      <c r="Y59" s="25"/>
      <c r="AA59" s="47"/>
    </row>
    <row r="60" spans="1:27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7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</sheetData>
  <mergeCells count="30">
    <mergeCell ref="A1:M1"/>
    <mergeCell ref="B4:C4"/>
    <mergeCell ref="G4:K4"/>
    <mergeCell ref="Q4:S4"/>
    <mergeCell ref="U4:X4"/>
    <mergeCell ref="A2:M2"/>
    <mergeCell ref="D4:E4"/>
    <mergeCell ref="L4:M4"/>
    <mergeCell ref="R37:X37"/>
    <mergeCell ref="B8:X8"/>
    <mergeCell ref="J28:P28"/>
    <mergeCell ref="R28:X28"/>
    <mergeCell ref="B37:H37"/>
    <mergeCell ref="J37:P37"/>
    <mergeCell ref="B19:H19"/>
    <mergeCell ref="J19:P19"/>
    <mergeCell ref="R19:X19"/>
    <mergeCell ref="B28:H28"/>
    <mergeCell ref="B10:H10"/>
    <mergeCell ref="J10:P10"/>
    <mergeCell ref="R10:X10"/>
    <mergeCell ref="B9:X9"/>
    <mergeCell ref="AA19:AA21"/>
    <mergeCell ref="AA5:AA7"/>
    <mergeCell ref="AA27:AA32"/>
    <mergeCell ref="AA50:AA51"/>
    <mergeCell ref="AA15:AA18"/>
    <mergeCell ref="AA22:AA26"/>
    <mergeCell ref="AA8:AA10"/>
    <mergeCell ref="AA11:AA14"/>
  </mergeCells>
  <phoneticPr fontId="0" type="noConversion"/>
  <conditionalFormatting sqref="R30:X35 J30:P35 B30:H35 R21:X26 B21:H26 J21:P26 R12:X17 J12:P17 B12:H17 J39:P44 B39:H44 R39:X44">
    <cfRule type="expression" dxfId="1" priority="1" stopIfTrue="1">
      <formula>OR(WEEKDAY(B12,1)=1,WEEKDAY(B12,1)=7)</formula>
    </cfRule>
    <cfRule type="cellIs" dxfId="0" priority="2" stopIfTrue="1" operator="equal">
      <formula>""</formula>
    </cfRule>
  </conditionalFormatting>
  <hyperlinks>
    <hyperlink ref="A2" r:id="rId1" xr:uid="{00000000-0004-0000-0000-000000000000}"/>
  </hyperlinks>
  <printOptions horizontalCentered="1"/>
  <pageMargins left="0.25" right="0.25" top="0.5" bottom="0.25" header="0.5" footer="0.25"/>
  <pageSetup orientation="portrait" r:id="rId2"/>
  <headerFooter alignWithMargins="0">
    <oddFooter>&amp;L&amp;8&amp;K00-049Calendar Templates by Vertex42.com&amp;R&amp;8&amp;K00-049https://www.vertex42.com/calendars/school-calendar.html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creator>Vertex42.com</dc:creator>
  <dc:description>(c) 2007-2018 Vertex42 LLC. All Rights Reserved.</dc:description>
  <cp:lastModifiedBy>HP ENVY</cp:lastModifiedBy>
  <cp:lastPrinted>2021-09-01T16:48:26Z</cp:lastPrinted>
  <dcterms:created xsi:type="dcterms:W3CDTF">2004-08-16T18:44:14Z</dcterms:created>
  <dcterms:modified xsi:type="dcterms:W3CDTF">2021-09-01T17:11:33Z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