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z's Stuff\LIZ'S DOCS\GDCTA\YOUTH COMM\D4K\"/>
    </mc:Choice>
  </mc:AlternateContent>
  <bookViews>
    <workbookView xWindow="0" yWindow="0" windowWidth="15360" windowHeight="7530" xr2:uid="{CEE6E4FF-F5CB-4065-9CCD-D372792D10A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J45" i="1"/>
  <c r="J44" i="1"/>
  <c r="J39" i="1"/>
  <c r="J37" i="1"/>
  <c r="J36" i="1"/>
  <c r="J35" i="1"/>
  <c r="J31" i="1"/>
  <c r="J30" i="1"/>
  <c r="J29" i="1"/>
  <c r="J28" i="1"/>
  <c r="U24" i="1"/>
  <c r="J24" i="1"/>
  <c r="J23" i="1"/>
  <c r="J16" i="1"/>
  <c r="J14" i="1"/>
  <c r="J13" i="1"/>
</calcChain>
</file>

<file path=xl/sharedStrings.xml><?xml version="1.0" encoding="utf-8"?>
<sst xmlns="http://schemas.openxmlformats.org/spreadsheetml/2006/main" count="292" uniqueCount="137">
  <si>
    <t>#</t>
  </si>
  <si>
    <t>NAME</t>
  </si>
  <si>
    <t>HORSE</t>
  </si>
  <si>
    <t>AGE</t>
  </si>
  <si>
    <t>CL #</t>
  </si>
  <si>
    <t>CLASS</t>
  </si>
  <si>
    <t>TEST</t>
  </si>
  <si>
    <t>WRITTEN</t>
  </si>
  <si>
    <t>DRESSAGE</t>
  </si>
  <si>
    <t>EQUITATION</t>
  </si>
  <si>
    <t>OVERLL</t>
  </si>
  <si>
    <t>OVERALL</t>
  </si>
  <si>
    <t xml:space="preserve"> </t>
  </si>
  <si>
    <t>PL</t>
  </si>
  <si>
    <t>POINTS</t>
  </si>
  <si>
    <t>PLACE</t>
  </si>
  <si>
    <t>AWARD</t>
  </si>
  <si>
    <t>PRIZE</t>
  </si>
  <si>
    <t>Winner</t>
  </si>
  <si>
    <t>SPONSOR</t>
  </si>
  <si>
    <t>CLASS 22 &amp; 33 SECOND &amp; FEI</t>
  </si>
  <si>
    <t>Grand Champion Overall High Point</t>
  </si>
  <si>
    <t xml:space="preserve"> Plate</t>
  </si>
  <si>
    <t>Halter</t>
  </si>
  <si>
    <t>Isabelle Braden</t>
  </si>
  <si>
    <t>Custom</t>
  </si>
  <si>
    <t>Juliett Hess</t>
  </si>
  <si>
    <t>Diano</t>
  </si>
  <si>
    <t>Second</t>
  </si>
  <si>
    <t xml:space="preserve">12 &amp; Under Hi point </t>
  </si>
  <si>
    <t>X</t>
  </si>
  <si>
    <t>Cob Bridle</t>
  </si>
  <si>
    <t>Keri-Lyn Thomas</t>
  </si>
  <si>
    <t>HKM</t>
  </si>
  <si>
    <t>Natalie Wilson</t>
  </si>
  <si>
    <t>Branstock's Riddle</t>
  </si>
  <si>
    <t>Childrens</t>
  </si>
  <si>
    <t>B</t>
  </si>
  <si>
    <t>High Score WrittenTEST</t>
  </si>
  <si>
    <t>Bowl</t>
  </si>
  <si>
    <t>half pad</t>
  </si>
  <si>
    <t>Emma Grace Stokes</t>
  </si>
  <si>
    <t>County</t>
  </si>
  <si>
    <t>Isablle Smith</t>
  </si>
  <si>
    <t>Gideon</t>
  </si>
  <si>
    <t>A</t>
  </si>
  <si>
    <t>High Score DRESSAGE TEST</t>
  </si>
  <si>
    <t>girth</t>
  </si>
  <si>
    <t>Daisy Frank</t>
  </si>
  <si>
    <t>High Score EQUITATION</t>
  </si>
  <si>
    <t>Rider Sash</t>
  </si>
  <si>
    <t>Stirrup Leathers</t>
  </si>
  <si>
    <t>High Point Intro</t>
  </si>
  <si>
    <t>XX</t>
  </si>
  <si>
    <t>HP Training</t>
  </si>
  <si>
    <t>Bridle</t>
  </si>
  <si>
    <t>CLASS 11 First Level</t>
  </si>
  <si>
    <t>HP First</t>
  </si>
  <si>
    <t>Caroline Garren</t>
  </si>
  <si>
    <t>Bells Angels</t>
  </si>
  <si>
    <t>First</t>
  </si>
  <si>
    <t>HP 2nd and above</t>
  </si>
  <si>
    <t>Margaret Putnal</t>
  </si>
  <si>
    <t>Hero</t>
  </si>
  <si>
    <t>High Score PONY</t>
  </si>
  <si>
    <t>Ribbion Belt</t>
  </si>
  <si>
    <t>Lillian Stewart</t>
  </si>
  <si>
    <t>National pony</t>
  </si>
  <si>
    <t>Lee Ann Loven</t>
  </si>
  <si>
    <t>Smart Little Stuff</t>
  </si>
  <si>
    <t xml:space="preserve">  </t>
  </si>
  <si>
    <t>Warm Blood</t>
  </si>
  <si>
    <t>Bag of Grain</t>
  </si>
  <si>
    <t>Southern States</t>
  </si>
  <si>
    <t>Rebecca Mayo</t>
  </si>
  <si>
    <t>Nick of Time</t>
  </si>
  <si>
    <t xml:space="preserve">First </t>
  </si>
  <si>
    <t>Breed:  Quarter Horse</t>
  </si>
  <si>
    <t>Nick Skillen</t>
  </si>
  <si>
    <t>May Just</t>
  </si>
  <si>
    <t>High Score Catch Rider</t>
  </si>
  <si>
    <t>Saddle Pad</t>
  </si>
  <si>
    <t>Laine Patterson</t>
  </si>
  <si>
    <t>Sarah Bowman</t>
  </si>
  <si>
    <t xml:space="preserve"> Paint Mare</t>
  </si>
  <si>
    <t>Turnout Champion</t>
  </si>
  <si>
    <t>Basket</t>
  </si>
  <si>
    <t>Tractor Supply</t>
  </si>
  <si>
    <t>Turnout Reserve</t>
  </si>
  <si>
    <t>Amanda Fisher</t>
  </si>
  <si>
    <t>MVP - Volunteer</t>
  </si>
  <si>
    <t>Apple Plate</t>
  </si>
  <si>
    <t>Caitlyn Bennet</t>
  </si>
  <si>
    <t>GDCTA</t>
  </si>
  <si>
    <t>CLASS AA TRAINING LEVEL 13 &amp; UP  - Group B</t>
  </si>
  <si>
    <t>Sportsmanship</t>
  </si>
  <si>
    <t>Plate</t>
  </si>
  <si>
    <t>Caitlyn Bennett</t>
  </si>
  <si>
    <t>Hocus Pocus</t>
  </si>
  <si>
    <t>AA</t>
  </si>
  <si>
    <t>Training</t>
  </si>
  <si>
    <t>4*</t>
  </si>
  <si>
    <t>Erica Milbourne</t>
  </si>
  <si>
    <t>Sunni Side Up</t>
  </si>
  <si>
    <t>TEAMS</t>
  </si>
  <si>
    <t>1*</t>
  </si>
  <si>
    <t>Madeline Tincher</t>
  </si>
  <si>
    <t>Zennadu</t>
  </si>
  <si>
    <t>Zagarret Favory</t>
  </si>
  <si>
    <t>2*</t>
  </si>
  <si>
    <t xml:space="preserve">*Corrected result </t>
  </si>
  <si>
    <t>CLASS AA TRAINING LEVEL 13 &amp; UP  - Group A</t>
  </si>
  <si>
    <t>Quite Frankly</t>
  </si>
  <si>
    <t>Cecilia Conway</t>
  </si>
  <si>
    <t>The Safari Party</t>
  </si>
  <si>
    <t>Mocha Latte</t>
  </si>
  <si>
    <t>Emma Downey</t>
  </si>
  <si>
    <t>Class AA TRAINING LEVEL 12 &amp; UNDER</t>
  </si>
  <si>
    <t>Faith Green</t>
  </si>
  <si>
    <t>Rapport R</t>
  </si>
  <si>
    <t>Lilah Frank</t>
  </si>
  <si>
    <t>Diamond</t>
  </si>
  <si>
    <t>3*</t>
  </si>
  <si>
    <t>Ashley Ward</t>
  </si>
  <si>
    <t>HF Delante</t>
  </si>
  <si>
    <t>Mary Charlotte Bryant</t>
  </si>
  <si>
    <t>Funny Face</t>
  </si>
  <si>
    <t>WT</t>
  </si>
  <si>
    <t>INTRO LEVEL</t>
  </si>
  <si>
    <t>Annelise Lance</t>
  </si>
  <si>
    <t>Koda</t>
  </si>
  <si>
    <t>Fiona</t>
  </si>
  <si>
    <t>Intro</t>
  </si>
  <si>
    <t>Abby Goodwin</t>
  </si>
  <si>
    <t>Daddy Said Yes</t>
  </si>
  <si>
    <t>Jitterbug</t>
  </si>
  <si>
    <t>Tinkerbelle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</si>
</sst>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u/>
      <sz val="16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6" fontId="6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/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E70B-4FFE-4930-99F5-977736DAB0C0}">
  <dimension ref="A1:V50"/>
  <sheetViews>
    <sheetView tabSelected="1" workbookViewId="0">
      <selection sqref="A1:XFD1048576"/>
    </sheetView>
  </sheetViews>
  <sheetFormatPr defaultRowHeight="15" x14ac:dyDescent="0.25"/>
  <cols>
    <col min="1" max="1" width="30" style="1" bestFit="1" customWidth="1"/>
    <col min="2" max="2" width="10.42578125" bestFit="1" customWidth="1"/>
    <col min="3" max="3" width="13.5703125" bestFit="1" customWidth="1"/>
    <col min="4" max="4" width="18.42578125" bestFit="1" customWidth="1"/>
    <col min="5" max="5" width="12.5703125" bestFit="1" customWidth="1"/>
    <col min="8" max="8" width="26.42578125" bestFit="1" customWidth="1"/>
    <col min="9" max="9" width="17.28515625" bestFit="1" customWidth="1"/>
  </cols>
  <sheetData>
    <row r="1" spans="1:22" x14ac:dyDescent="0.25">
      <c r="G1" s="2" t="s">
        <v>0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4"/>
      <c r="O1" s="3" t="s">
        <v>7</v>
      </c>
      <c r="P1" s="4"/>
      <c r="Q1" s="5" t="s">
        <v>8</v>
      </c>
      <c r="R1" s="3"/>
      <c r="S1" s="3" t="s">
        <v>9</v>
      </c>
      <c r="T1" s="3"/>
      <c r="U1" s="4" t="s">
        <v>10</v>
      </c>
      <c r="V1" s="3" t="s">
        <v>11</v>
      </c>
    </row>
    <row r="2" spans="1:22" ht="16.5" x14ac:dyDescent="0.3">
      <c r="A2" s="6" t="s">
        <v>12</v>
      </c>
      <c r="B2" s="7" t="s">
        <v>12</v>
      </c>
      <c r="C2" s="7"/>
      <c r="D2" s="8"/>
      <c r="E2" s="7"/>
      <c r="G2" s="2"/>
      <c r="H2" s="4"/>
      <c r="I2" s="4"/>
      <c r="J2" s="4"/>
      <c r="K2" s="4"/>
      <c r="L2" s="4"/>
      <c r="M2" s="4"/>
      <c r="N2" s="9"/>
      <c r="O2" s="10" t="s">
        <v>6</v>
      </c>
      <c r="P2" s="2" t="s">
        <v>13</v>
      </c>
      <c r="Q2" s="11" t="s">
        <v>6</v>
      </c>
      <c r="R2" s="12" t="s">
        <v>13</v>
      </c>
      <c r="S2" s="10"/>
      <c r="T2" s="12" t="s">
        <v>13</v>
      </c>
      <c r="U2" s="13" t="s">
        <v>14</v>
      </c>
      <c r="V2" s="13" t="s">
        <v>15</v>
      </c>
    </row>
    <row r="3" spans="1:22" ht="20.25" x14ac:dyDescent="0.3">
      <c r="A3" s="14" t="s">
        <v>12</v>
      </c>
      <c r="B3" s="15" t="s">
        <v>16</v>
      </c>
      <c r="C3" s="15" t="s">
        <v>17</v>
      </c>
      <c r="D3" s="15" t="s">
        <v>18</v>
      </c>
      <c r="E3" s="8" t="s">
        <v>19</v>
      </c>
      <c r="G3" s="2"/>
      <c r="H3" s="16" t="s">
        <v>20</v>
      </c>
      <c r="I3" s="2"/>
      <c r="J3" s="2"/>
      <c r="K3" s="2"/>
      <c r="L3" s="2"/>
      <c r="M3" s="2"/>
      <c r="O3" s="17" t="s">
        <v>20</v>
      </c>
      <c r="P3" s="18"/>
      <c r="Q3" s="19"/>
      <c r="R3" s="18"/>
      <c r="S3" s="18"/>
      <c r="T3" s="18"/>
      <c r="U3" s="4"/>
      <c r="V3" s="4"/>
    </row>
    <row r="4" spans="1:22" ht="16.5" x14ac:dyDescent="0.3">
      <c r="A4" s="6" t="s">
        <v>21</v>
      </c>
      <c r="B4" s="7" t="s">
        <v>22</v>
      </c>
      <c r="C4" s="7" t="s">
        <v>23</v>
      </c>
      <c r="D4" s="8" t="s">
        <v>24</v>
      </c>
      <c r="E4" s="20" t="s">
        <v>25</v>
      </c>
      <c r="G4" s="21">
        <v>252</v>
      </c>
      <c r="H4" s="22" t="s">
        <v>26</v>
      </c>
      <c r="I4" s="22" t="s">
        <v>27</v>
      </c>
      <c r="J4" s="22">
        <v>16</v>
      </c>
      <c r="K4" s="22">
        <v>22</v>
      </c>
      <c r="L4" s="22" t="s">
        <v>28</v>
      </c>
      <c r="M4" s="22">
        <v>2</v>
      </c>
      <c r="O4" s="23">
        <v>86</v>
      </c>
      <c r="P4" s="23">
        <v>3</v>
      </c>
      <c r="Q4" s="24">
        <v>0.66025999999999996</v>
      </c>
      <c r="R4" s="25">
        <v>1</v>
      </c>
      <c r="S4" s="26">
        <v>80</v>
      </c>
      <c r="T4" s="26">
        <v>1</v>
      </c>
      <c r="U4" s="27">
        <v>232.03</v>
      </c>
      <c r="V4" s="28">
        <v>1</v>
      </c>
    </row>
    <row r="5" spans="1:22" ht="16.5" x14ac:dyDescent="0.3">
      <c r="A5" s="6" t="s">
        <v>29</v>
      </c>
      <c r="B5" s="7" t="s">
        <v>30</v>
      </c>
      <c r="C5" s="7" t="s">
        <v>31</v>
      </c>
      <c r="D5" s="8" t="s">
        <v>32</v>
      </c>
      <c r="E5" s="20" t="s">
        <v>33</v>
      </c>
      <c r="G5" s="21">
        <v>259</v>
      </c>
      <c r="H5" s="22" t="s">
        <v>34</v>
      </c>
      <c r="I5" s="22" t="s">
        <v>35</v>
      </c>
      <c r="J5" s="22">
        <v>16</v>
      </c>
      <c r="K5" s="22">
        <v>33</v>
      </c>
      <c r="L5" s="22" t="s">
        <v>36</v>
      </c>
      <c r="M5" s="22" t="s">
        <v>37</v>
      </c>
      <c r="O5" s="23">
        <v>87</v>
      </c>
      <c r="P5" s="23">
        <v>2</v>
      </c>
      <c r="Q5" s="24">
        <v>0.62</v>
      </c>
      <c r="R5" s="29">
        <v>3</v>
      </c>
      <c r="S5" s="26">
        <v>66</v>
      </c>
      <c r="T5" s="26">
        <v>3</v>
      </c>
      <c r="U5" s="27">
        <v>215</v>
      </c>
      <c r="V5" s="28">
        <v>3</v>
      </c>
    </row>
    <row r="6" spans="1:22" ht="16.5" x14ac:dyDescent="0.3">
      <c r="A6" s="6" t="s">
        <v>38</v>
      </c>
      <c r="B6" s="7" t="s">
        <v>39</v>
      </c>
      <c r="C6" s="7" t="s">
        <v>40</v>
      </c>
      <c r="D6" s="8" t="s">
        <v>41</v>
      </c>
      <c r="E6" s="7" t="s">
        <v>42</v>
      </c>
      <c r="G6" s="22">
        <v>291</v>
      </c>
      <c r="H6" s="22" t="s">
        <v>43</v>
      </c>
      <c r="I6" s="22" t="s">
        <v>44</v>
      </c>
      <c r="J6" s="22">
        <v>12</v>
      </c>
      <c r="K6" s="22">
        <v>33</v>
      </c>
      <c r="L6" s="22" t="s">
        <v>36</v>
      </c>
      <c r="M6" s="22" t="s">
        <v>45</v>
      </c>
      <c r="O6" s="23">
        <v>88</v>
      </c>
      <c r="P6" s="23">
        <v>1</v>
      </c>
      <c r="Q6" s="24">
        <v>0.64422999999999997</v>
      </c>
      <c r="R6" s="25">
        <v>2</v>
      </c>
      <c r="S6" s="26">
        <v>74</v>
      </c>
      <c r="T6" s="26">
        <v>2</v>
      </c>
      <c r="U6" s="27">
        <v>226.4</v>
      </c>
      <c r="V6" s="28">
        <v>2</v>
      </c>
    </row>
    <row r="7" spans="1:22" ht="16.5" x14ac:dyDescent="0.3">
      <c r="A7" s="6" t="s">
        <v>46</v>
      </c>
      <c r="B7" s="7" t="s">
        <v>39</v>
      </c>
      <c r="C7" s="7" t="s">
        <v>47</v>
      </c>
      <c r="D7" s="8" t="s">
        <v>48</v>
      </c>
      <c r="E7" s="7" t="s">
        <v>42</v>
      </c>
      <c r="G7" s="22" t="s">
        <v>12</v>
      </c>
      <c r="H7" s="21" t="s">
        <v>12</v>
      </c>
      <c r="I7" s="21" t="s">
        <v>12</v>
      </c>
      <c r="J7" s="22" t="s">
        <v>12</v>
      </c>
      <c r="K7" s="22" t="s">
        <v>12</v>
      </c>
      <c r="L7" s="22" t="s">
        <v>12</v>
      </c>
      <c r="M7" s="22" t="s">
        <v>12</v>
      </c>
      <c r="O7" s="23" t="s">
        <v>12</v>
      </c>
      <c r="P7" s="23" t="s">
        <v>12</v>
      </c>
      <c r="Q7" s="24" t="s">
        <v>12</v>
      </c>
      <c r="R7" s="25" t="s">
        <v>12</v>
      </c>
      <c r="S7" s="26" t="s">
        <v>12</v>
      </c>
      <c r="T7" s="26" t="s">
        <v>12</v>
      </c>
      <c r="U7" s="27" t="s">
        <v>12</v>
      </c>
      <c r="V7" s="28" t="s">
        <v>12</v>
      </c>
    </row>
    <row r="8" spans="1:22" ht="16.5" x14ac:dyDescent="0.3">
      <c r="A8" s="30" t="s">
        <v>49</v>
      </c>
      <c r="B8" s="31" t="s">
        <v>50</v>
      </c>
      <c r="C8" s="31" t="s">
        <v>51</v>
      </c>
      <c r="D8" s="32" t="s">
        <v>32</v>
      </c>
      <c r="E8" s="31" t="s">
        <v>42</v>
      </c>
      <c r="G8" s="33"/>
      <c r="H8" s="33" t="s">
        <v>12</v>
      </c>
      <c r="I8" s="33"/>
      <c r="J8" s="33"/>
      <c r="K8" s="33"/>
      <c r="L8" s="33"/>
      <c r="M8" s="33"/>
      <c r="O8" s="33"/>
      <c r="P8" s="18"/>
      <c r="Q8" s="34"/>
      <c r="R8" s="33"/>
      <c r="S8" s="33"/>
      <c r="T8" s="33"/>
      <c r="U8" s="4"/>
      <c r="V8" s="4"/>
    </row>
    <row r="9" spans="1:22" ht="16.5" x14ac:dyDescent="0.3">
      <c r="A9" s="6" t="s">
        <v>52</v>
      </c>
      <c r="B9" s="7" t="s">
        <v>30</v>
      </c>
      <c r="C9" s="7" t="s">
        <v>30</v>
      </c>
      <c r="D9" s="7" t="s">
        <v>53</v>
      </c>
      <c r="E9" s="7" t="s">
        <v>12</v>
      </c>
      <c r="G9" s="33"/>
      <c r="H9" s="33"/>
      <c r="I9" s="33"/>
      <c r="J9" s="33"/>
      <c r="K9" s="33"/>
      <c r="L9" s="33"/>
      <c r="M9" s="33"/>
      <c r="O9" s="33"/>
      <c r="P9" s="18"/>
      <c r="Q9" s="34"/>
      <c r="R9" s="33"/>
      <c r="S9" s="33"/>
      <c r="T9" s="33"/>
      <c r="U9" s="4"/>
      <c r="V9" s="4"/>
    </row>
    <row r="10" spans="1:22" ht="16.5" x14ac:dyDescent="0.3">
      <c r="A10" s="6" t="s">
        <v>54</v>
      </c>
      <c r="B10" s="7" t="s">
        <v>30</v>
      </c>
      <c r="C10" s="7" t="s">
        <v>55</v>
      </c>
      <c r="D10" s="8" t="s">
        <v>24</v>
      </c>
      <c r="E10" s="7" t="s">
        <v>33</v>
      </c>
      <c r="G10" s="35" t="s">
        <v>56</v>
      </c>
      <c r="I10" s="33"/>
      <c r="J10" s="33"/>
      <c r="K10" s="33"/>
      <c r="L10" s="33"/>
      <c r="M10" s="33"/>
      <c r="O10" s="35" t="s">
        <v>56</v>
      </c>
      <c r="P10" s="18"/>
      <c r="Q10" s="19"/>
      <c r="R10" s="18"/>
      <c r="S10" s="18"/>
      <c r="T10" s="18"/>
      <c r="U10" s="4"/>
      <c r="V10" s="36"/>
    </row>
    <row r="11" spans="1:22" ht="16.5" x14ac:dyDescent="0.3">
      <c r="A11" s="6" t="s">
        <v>57</v>
      </c>
      <c r="B11" s="7" t="s">
        <v>30</v>
      </c>
      <c r="C11" s="7" t="s">
        <v>30</v>
      </c>
      <c r="D11" s="7" t="s">
        <v>53</v>
      </c>
      <c r="E11" s="7"/>
      <c r="G11" s="21">
        <v>254</v>
      </c>
      <c r="H11" s="22" t="s">
        <v>58</v>
      </c>
      <c r="I11" s="22" t="s">
        <v>59</v>
      </c>
      <c r="J11" s="22">
        <v>15</v>
      </c>
      <c r="K11" s="22">
        <v>11</v>
      </c>
      <c r="L11" s="22" t="s">
        <v>60</v>
      </c>
      <c r="M11" s="22">
        <v>2</v>
      </c>
      <c r="O11" s="23">
        <v>87</v>
      </c>
      <c r="P11" s="23">
        <v>3</v>
      </c>
      <c r="Q11" s="24">
        <v>0.64688000000000001</v>
      </c>
      <c r="R11" s="25">
        <v>1</v>
      </c>
      <c r="S11" s="26">
        <v>78</v>
      </c>
      <c r="T11" s="26">
        <v>1</v>
      </c>
      <c r="U11" s="27">
        <v>229.7</v>
      </c>
      <c r="V11" s="27">
        <v>1</v>
      </c>
    </row>
    <row r="12" spans="1:22" ht="16.5" x14ac:dyDescent="0.3">
      <c r="A12" s="30" t="s">
        <v>61</v>
      </c>
      <c r="B12" s="31" t="s">
        <v>30</v>
      </c>
      <c r="C12" s="31" t="s">
        <v>30</v>
      </c>
      <c r="D12" s="31" t="s">
        <v>53</v>
      </c>
      <c r="E12" s="31"/>
      <c r="G12" s="21">
        <v>255</v>
      </c>
      <c r="H12" s="22" t="s">
        <v>62</v>
      </c>
      <c r="I12" s="22" t="s">
        <v>63</v>
      </c>
      <c r="J12" s="22">
        <v>15</v>
      </c>
      <c r="K12" s="22">
        <v>11</v>
      </c>
      <c r="L12" s="22" t="s">
        <v>60</v>
      </c>
      <c r="M12" s="22">
        <v>2</v>
      </c>
      <c r="N12" s="37"/>
      <c r="O12" s="38">
        <v>81</v>
      </c>
      <c r="P12" s="38">
        <v>5</v>
      </c>
      <c r="Q12" s="24">
        <v>0.58750000000000002</v>
      </c>
      <c r="R12" s="39" t="s">
        <v>12</v>
      </c>
      <c r="S12" s="40">
        <v>67</v>
      </c>
      <c r="T12" s="40">
        <v>4</v>
      </c>
      <c r="U12" s="27">
        <v>206.75</v>
      </c>
      <c r="V12" s="27">
        <v>5</v>
      </c>
    </row>
    <row r="13" spans="1:22" ht="16.5" x14ac:dyDescent="0.3">
      <c r="A13" s="6" t="s">
        <v>64</v>
      </c>
      <c r="B13" s="7"/>
      <c r="C13" s="7" t="s">
        <v>65</v>
      </c>
      <c r="D13" s="8" t="s">
        <v>66</v>
      </c>
      <c r="E13" s="7" t="s">
        <v>67</v>
      </c>
      <c r="G13" s="41">
        <v>263</v>
      </c>
      <c r="H13" s="42" t="s">
        <v>68</v>
      </c>
      <c r="I13" s="42" t="s">
        <v>69</v>
      </c>
      <c r="J13" s="42">
        <f>2015-1999</f>
        <v>16</v>
      </c>
      <c r="K13" s="42">
        <v>11</v>
      </c>
      <c r="L13" s="42" t="s">
        <v>60</v>
      </c>
      <c r="M13" s="42">
        <v>2</v>
      </c>
      <c r="O13" s="23" t="s">
        <v>12</v>
      </c>
      <c r="P13" s="23" t="s">
        <v>12</v>
      </c>
      <c r="Q13" s="24" t="s">
        <v>12</v>
      </c>
      <c r="R13" s="25" t="s">
        <v>12</v>
      </c>
      <c r="S13" s="26" t="s">
        <v>12</v>
      </c>
      <c r="T13" s="26" t="s">
        <v>70</v>
      </c>
      <c r="U13" s="27" t="s">
        <v>12</v>
      </c>
      <c r="V13" s="27" t="s">
        <v>12</v>
      </c>
    </row>
    <row r="14" spans="1:22" ht="16.5" x14ac:dyDescent="0.3">
      <c r="A14" s="6" t="s">
        <v>71</v>
      </c>
      <c r="B14" s="7" t="s">
        <v>30</v>
      </c>
      <c r="C14" s="7" t="s">
        <v>72</v>
      </c>
      <c r="D14" s="8" t="s">
        <v>24</v>
      </c>
      <c r="E14" s="7" t="s">
        <v>73</v>
      </c>
      <c r="G14" s="21">
        <v>265</v>
      </c>
      <c r="H14" s="21" t="s">
        <v>74</v>
      </c>
      <c r="I14" s="21" t="s">
        <v>75</v>
      </c>
      <c r="J14" s="22">
        <f>2015-1997</f>
        <v>18</v>
      </c>
      <c r="K14" s="22">
        <v>11</v>
      </c>
      <c r="L14" s="21" t="s">
        <v>76</v>
      </c>
      <c r="M14" s="21">
        <v>2</v>
      </c>
      <c r="O14" s="23">
        <v>86</v>
      </c>
      <c r="P14" s="23">
        <v>4</v>
      </c>
      <c r="Q14" s="24">
        <v>0.6</v>
      </c>
      <c r="R14" s="25">
        <v>4</v>
      </c>
      <c r="S14" s="26">
        <v>73</v>
      </c>
      <c r="T14" s="26">
        <v>2</v>
      </c>
      <c r="U14" s="27">
        <v>219.4</v>
      </c>
      <c r="V14" s="27">
        <v>4</v>
      </c>
    </row>
    <row r="15" spans="1:22" ht="16.5" x14ac:dyDescent="0.3">
      <c r="A15" s="6" t="s">
        <v>77</v>
      </c>
      <c r="B15" s="7" t="s">
        <v>30</v>
      </c>
      <c r="C15" s="7" t="s">
        <v>72</v>
      </c>
      <c r="D15" s="8" t="s">
        <v>32</v>
      </c>
      <c r="E15" s="7" t="s">
        <v>73</v>
      </c>
      <c r="G15" s="22">
        <v>280</v>
      </c>
      <c r="H15" s="22" t="s">
        <v>78</v>
      </c>
      <c r="I15" s="22" t="s">
        <v>79</v>
      </c>
      <c r="J15" s="22">
        <v>18</v>
      </c>
      <c r="K15" s="22">
        <v>11</v>
      </c>
      <c r="L15" s="21" t="s">
        <v>76</v>
      </c>
      <c r="M15" s="21">
        <v>2</v>
      </c>
      <c r="O15" s="23">
        <v>90</v>
      </c>
      <c r="P15" s="23">
        <v>2</v>
      </c>
      <c r="Q15" s="24">
        <v>0.62656000000000001</v>
      </c>
      <c r="R15" s="25">
        <v>2</v>
      </c>
      <c r="S15" s="26">
        <v>70</v>
      </c>
      <c r="T15" s="26">
        <v>3</v>
      </c>
      <c r="U15" s="27">
        <v>222.6</v>
      </c>
      <c r="V15" s="27">
        <v>2</v>
      </c>
    </row>
    <row r="16" spans="1:22" ht="16.5" x14ac:dyDescent="0.3">
      <c r="A16" s="6" t="s">
        <v>80</v>
      </c>
      <c r="B16" s="7" t="s">
        <v>30</v>
      </c>
      <c r="C16" s="7" t="s">
        <v>81</v>
      </c>
      <c r="D16" s="8" t="s">
        <v>82</v>
      </c>
      <c r="E16" s="7" t="s">
        <v>33</v>
      </c>
      <c r="G16" s="21">
        <v>287</v>
      </c>
      <c r="H16" s="22" t="s">
        <v>83</v>
      </c>
      <c r="I16" s="22" t="s">
        <v>84</v>
      </c>
      <c r="J16" s="22">
        <f>2014-N16</f>
        <v>2014</v>
      </c>
      <c r="K16" s="22">
        <v>11</v>
      </c>
      <c r="L16" s="22" t="s">
        <v>60</v>
      </c>
      <c r="M16" s="43">
        <v>2</v>
      </c>
      <c r="O16" s="23">
        <v>91</v>
      </c>
      <c r="P16" s="23">
        <v>1</v>
      </c>
      <c r="Q16" s="24">
        <v>0.62187999999999999</v>
      </c>
      <c r="R16" s="25">
        <v>3</v>
      </c>
      <c r="S16" s="26">
        <v>66</v>
      </c>
      <c r="T16" s="26">
        <v>5</v>
      </c>
      <c r="U16" s="27">
        <v>219.18</v>
      </c>
      <c r="V16" s="27">
        <v>3</v>
      </c>
    </row>
    <row r="17" spans="1:22" ht="16.5" x14ac:dyDescent="0.3">
      <c r="A17" s="6" t="s">
        <v>85</v>
      </c>
      <c r="B17" s="7" t="s">
        <v>30</v>
      </c>
      <c r="C17" s="44" t="s">
        <v>86</v>
      </c>
      <c r="D17" s="45" t="s">
        <v>58</v>
      </c>
      <c r="E17" s="44" t="s">
        <v>87</v>
      </c>
      <c r="G17" s="18"/>
      <c r="J17" s="18"/>
      <c r="O17" s="33"/>
      <c r="P17" s="18"/>
      <c r="Q17" s="34"/>
      <c r="R17" s="33"/>
      <c r="S17" s="33"/>
      <c r="T17" s="33"/>
      <c r="U17" s="4"/>
      <c r="V17" s="4"/>
    </row>
    <row r="18" spans="1:22" ht="16.5" x14ac:dyDescent="0.3">
      <c r="A18" s="6" t="s">
        <v>88</v>
      </c>
      <c r="B18" s="7"/>
      <c r="C18" s="44" t="s">
        <v>86</v>
      </c>
      <c r="D18" s="8" t="s">
        <v>89</v>
      </c>
      <c r="E18" s="44" t="s">
        <v>87</v>
      </c>
      <c r="G18" s="18"/>
      <c r="H18" s="18"/>
      <c r="I18" s="18"/>
      <c r="J18" s="18"/>
      <c r="K18" s="18"/>
      <c r="L18" s="18" t="s">
        <v>12</v>
      </c>
      <c r="M18" s="2"/>
      <c r="O18" s="33"/>
      <c r="P18" s="18"/>
      <c r="Q18" s="34"/>
      <c r="R18" s="33"/>
      <c r="S18" s="33"/>
      <c r="T18" s="33"/>
      <c r="U18" s="4"/>
      <c r="V18" s="4"/>
    </row>
    <row r="19" spans="1:22" ht="16.5" x14ac:dyDescent="0.3">
      <c r="A19" s="6" t="s">
        <v>90</v>
      </c>
      <c r="B19" s="7" t="s">
        <v>91</v>
      </c>
      <c r="C19" s="44" t="s">
        <v>30</v>
      </c>
      <c r="D19" s="8" t="s">
        <v>92</v>
      </c>
      <c r="E19" s="44" t="s">
        <v>93</v>
      </c>
      <c r="G19" s="17" t="s">
        <v>94</v>
      </c>
      <c r="I19" s="46"/>
      <c r="J19" s="46"/>
      <c r="K19" s="46"/>
      <c r="L19" s="18" t="s">
        <v>12</v>
      </c>
      <c r="M19" s="2"/>
      <c r="N19" t="s">
        <v>12</v>
      </c>
      <c r="O19" s="17" t="s">
        <v>94</v>
      </c>
      <c r="P19" s="18"/>
      <c r="Q19" s="19"/>
      <c r="R19" s="18"/>
      <c r="S19" s="18"/>
      <c r="T19" s="18"/>
      <c r="U19" s="4"/>
      <c r="V19" s="4"/>
    </row>
    <row r="20" spans="1:22" ht="16.5" x14ac:dyDescent="0.3">
      <c r="A20" s="6" t="s">
        <v>95</v>
      </c>
      <c r="B20" s="7" t="s">
        <v>96</v>
      </c>
      <c r="C20" s="44" t="s">
        <v>30</v>
      </c>
      <c r="D20" s="8" t="s">
        <v>74</v>
      </c>
      <c r="E20" s="44" t="s">
        <v>93</v>
      </c>
      <c r="G20" s="21">
        <v>251</v>
      </c>
      <c r="H20" s="22" t="s">
        <v>97</v>
      </c>
      <c r="I20" s="22" t="s">
        <v>98</v>
      </c>
      <c r="J20" s="22">
        <v>13</v>
      </c>
      <c r="K20" s="22" t="s">
        <v>99</v>
      </c>
      <c r="L20" s="22" t="s">
        <v>100</v>
      </c>
      <c r="M20" s="22">
        <v>2</v>
      </c>
      <c r="N20" t="s">
        <v>12</v>
      </c>
      <c r="O20" s="23">
        <v>89</v>
      </c>
      <c r="P20" s="23">
        <v>2</v>
      </c>
      <c r="Q20" s="24">
        <v>0.57884999999999998</v>
      </c>
      <c r="R20" s="25">
        <v>4</v>
      </c>
      <c r="S20" s="26">
        <v>61</v>
      </c>
      <c r="T20" s="26">
        <v>5</v>
      </c>
      <c r="U20" s="27">
        <v>207.9</v>
      </c>
      <c r="V20" s="27" t="s">
        <v>101</v>
      </c>
    </row>
    <row r="21" spans="1:22" x14ac:dyDescent="0.25">
      <c r="G21" s="21">
        <v>256</v>
      </c>
      <c r="H21" s="22" t="s">
        <v>102</v>
      </c>
      <c r="I21" s="22" t="s">
        <v>103</v>
      </c>
      <c r="J21" s="22">
        <v>14</v>
      </c>
      <c r="K21" s="22" t="s">
        <v>99</v>
      </c>
      <c r="L21" s="22" t="s">
        <v>100</v>
      </c>
      <c r="M21" s="22">
        <v>2</v>
      </c>
      <c r="O21" s="23">
        <v>89</v>
      </c>
      <c r="P21" s="23">
        <v>2</v>
      </c>
      <c r="Q21" s="24">
        <v>0.61346000000000001</v>
      </c>
      <c r="R21" s="25">
        <v>3</v>
      </c>
      <c r="S21" s="26">
        <v>64</v>
      </c>
      <c r="T21" s="26">
        <v>4</v>
      </c>
      <c r="U21" s="27">
        <v>214.35</v>
      </c>
      <c r="V21" s="27">
        <v>3</v>
      </c>
    </row>
    <row r="22" spans="1:22" x14ac:dyDescent="0.25">
      <c r="A22" s="47" t="s">
        <v>104</v>
      </c>
      <c r="G22" s="21">
        <v>259</v>
      </c>
      <c r="H22" s="22" t="s">
        <v>34</v>
      </c>
      <c r="I22" s="22" t="s">
        <v>35</v>
      </c>
      <c r="J22" s="22">
        <v>16</v>
      </c>
      <c r="K22" s="22" t="s">
        <v>99</v>
      </c>
      <c r="L22" s="22" t="s">
        <v>100</v>
      </c>
      <c r="M22" s="22">
        <v>2</v>
      </c>
      <c r="O22" s="23">
        <v>87</v>
      </c>
      <c r="P22" s="23">
        <v>4</v>
      </c>
      <c r="Q22" s="24">
        <v>0.68076999999999999</v>
      </c>
      <c r="R22" s="25">
        <v>1</v>
      </c>
      <c r="S22" s="26">
        <v>73</v>
      </c>
      <c r="T22" s="26">
        <v>2</v>
      </c>
      <c r="U22" s="27">
        <v>228.08</v>
      </c>
      <c r="V22" s="27" t="s">
        <v>105</v>
      </c>
    </row>
    <row r="23" spans="1:22" x14ac:dyDescent="0.25">
      <c r="G23" s="21">
        <v>260</v>
      </c>
      <c r="H23" s="22" t="s">
        <v>106</v>
      </c>
      <c r="I23" s="22" t="s">
        <v>107</v>
      </c>
      <c r="J23" s="22">
        <f>2015-1999</f>
        <v>16</v>
      </c>
      <c r="K23" s="22" t="s">
        <v>99</v>
      </c>
      <c r="L23" s="22" t="s">
        <v>100</v>
      </c>
      <c r="M23" s="22">
        <v>2</v>
      </c>
      <c r="O23" s="23">
        <v>92</v>
      </c>
      <c r="P23" s="23">
        <v>1</v>
      </c>
      <c r="Q23" s="24">
        <v>0.33</v>
      </c>
      <c r="R23" s="25">
        <v>5</v>
      </c>
      <c r="S23" s="26">
        <v>68</v>
      </c>
      <c r="T23" s="26">
        <v>3</v>
      </c>
      <c r="U23" s="27">
        <v>193</v>
      </c>
      <c r="V23" s="27">
        <v>5</v>
      </c>
    </row>
    <row r="24" spans="1:22" x14ac:dyDescent="0.25">
      <c r="G24" s="22">
        <v>277</v>
      </c>
      <c r="H24" s="22" t="s">
        <v>82</v>
      </c>
      <c r="I24" s="48" t="s">
        <v>108</v>
      </c>
      <c r="J24" s="22">
        <f>2015-2001</f>
        <v>14</v>
      </c>
      <c r="K24" s="22" t="s">
        <v>99</v>
      </c>
      <c r="L24" s="22" t="s">
        <v>100</v>
      </c>
      <c r="M24" s="22">
        <v>2</v>
      </c>
      <c r="O24" s="23">
        <v>84</v>
      </c>
      <c r="P24" s="23">
        <v>5</v>
      </c>
      <c r="Q24" s="24">
        <v>0.67500000000000004</v>
      </c>
      <c r="R24" s="25">
        <v>2</v>
      </c>
      <c r="S24" s="26">
        <v>74</v>
      </c>
      <c r="T24" s="26">
        <v>1</v>
      </c>
      <c r="U24" s="27">
        <f>84+67.5+74</f>
        <v>225.5</v>
      </c>
      <c r="V24" s="27" t="s">
        <v>109</v>
      </c>
    </row>
    <row r="25" spans="1:22" x14ac:dyDescent="0.25">
      <c r="G25" s="33"/>
      <c r="H25" s="33"/>
      <c r="I25" s="49"/>
      <c r="J25" s="33"/>
      <c r="K25" s="33"/>
      <c r="L25" s="33"/>
      <c r="M25" s="33"/>
      <c r="O25" s="50" t="s">
        <v>110</v>
      </c>
      <c r="P25" s="49"/>
      <c r="Q25" s="51"/>
      <c r="R25" s="49"/>
      <c r="S25" s="49"/>
      <c r="T25" s="49"/>
      <c r="U25" s="52"/>
      <c r="V25" s="53"/>
    </row>
    <row r="26" spans="1:22" x14ac:dyDescent="0.25"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5">
      <c r="G27" s="17" t="s">
        <v>111</v>
      </c>
      <c r="I27" s="46"/>
      <c r="J27" s="46"/>
      <c r="K27" s="46"/>
      <c r="L27" s="18" t="s">
        <v>12</v>
      </c>
      <c r="M27" s="2"/>
      <c r="N27" t="s">
        <v>12</v>
      </c>
      <c r="O27" s="17" t="s">
        <v>111</v>
      </c>
      <c r="P27" s="18"/>
      <c r="Q27" s="19"/>
      <c r="R27" s="18"/>
      <c r="S27" s="18"/>
      <c r="T27" s="18"/>
      <c r="U27" s="4"/>
      <c r="V27" s="4"/>
    </row>
    <row r="28" spans="1:22" x14ac:dyDescent="0.25">
      <c r="G28" s="54">
        <v>261</v>
      </c>
      <c r="H28" s="22" t="s">
        <v>24</v>
      </c>
      <c r="I28" s="22" t="s">
        <v>112</v>
      </c>
      <c r="J28" s="22">
        <f>2015-2001</f>
        <v>14</v>
      </c>
      <c r="K28" s="22" t="s">
        <v>99</v>
      </c>
      <c r="L28" s="22" t="s">
        <v>100</v>
      </c>
      <c r="M28" s="22">
        <v>2</v>
      </c>
      <c r="O28" s="23">
        <v>95</v>
      </c>
      <c r="P28" s="23">
        <v>1</v>
      </c>
      <c r="Q28" s="24">
        <v>0.67500000000000004</v>
      </c>
      <c r="R28" s="25">
        <v>1</v>
      </c>
      <c r="S28" s="26">
        <v>77</v>
      </c>
      <c r="T28" s="26">
        <v>1</v>
      </c>
      <c r="U28" s="27">
        <v>239.5</v>
      </c>
      <c r="V28" s="27">
        <v>1</v>
      </c>
    </row>
    <row r="29" spans="1:22" x14ac:dyDescent="0.25">
      <c r="G29" s="22">
        <v>285</v>
      </c>
      <c r="H29" s="22" t="s">
        <v>113</v>
      </c>
      <c r="I29" s="22" t="s">
        <v>114</v>
      </c>
      <c r="J29" s="22">
        <f>2015-2000</f>
        <v>15</v>
      </c>
      <c r="K29" s="22" t="s">
        <v>99</v>
      </c>
      <c r="L29" s="22" t="s">
        <v>100</v>
      </c>
      <c r="M29" s="22">
        <v>2</v>
      </c>
      <c r="O29" s="23">
        <v>79</v>
      </c>
      <c r="P29" s="23">
        <v>4</v>
      </c>
      <c r="Q29" s="24">
        <v>0.61346000000000001</v>
      </c>
      <c r="R29" s="25">
        <v>3</v>
      </c>
      <c r="S29" s="26">
        <v>67</v>
      </c>
      <c r="T29" s="26">
        <v>3</v>
      </c>
      <c r="U29" s="28">
        <v>207.35</v>
      </c>
      <c r="V29" s="28">
        <v>4</v>
      </c>
    </row>
    <row r="30" spans="1:22" x14ac:dyDescent="0.25">
      <c r="G30" s="22">
        <v>283</v>
      </c>
      <c r="H30" s="21" t="s">
        <v>89</v>
      </c>
      <c r="I30" s="21" t="s">
        <v>115</v>
      </c>
      <c r="J30" s="22">
        <f>2015-15</f>
        <v>2000</v>
      </c>
      <c r="K30" s="22" t="s">
        <v>99</v>
      </c>
      <c r="L30" s="21" t="s">
        <v>100</v>
      </c>
      <c r="M30" s="21">
        <v>2</v>
      </c>
      <c r="O30" s="23">
        <v>82</v>
      </c>
      <c r="P30" s="23">
        <v>2</v>
      </c>
      <c r="Q30" s="24">
        <v>0.60962000000000005</v>
      </c>
      <c r="R30" s="25">
        <v>4</v>
      </c>
      <c r="S30" s="26">
        <v>66</v>
      </c>
      <c r="T30" s="26">
        <v>4</v>
      </c>
      <c r="U30" s="27">
        <v>208.97</v>
      </c>
      <c r="V30" s="27">
        <v>3</v>
      </c>
    </row>
    <row r="31" spans="1:22" x14ac:dyDescent="0.25">
      <c r="G31" s="55">
        <v>281</v>
      </c>
      <c r="H31" s="48" t="s">
        <v>116</v>
      </c>
      <c r="I31" s="48" t="s">
        <v>108</v>
      </c>
      <c r="J31" s="55">
        <f>2015-1999</f>
        <v>16</v>
      </c>
      <c r="K31" s="55" t="s">
        <v>99</v>
      </c>
      <c r="L31" s="48" t="s">
        <v>100</v>
      </c>
      <c r="M31" s="21">
        <v>2</v>
      </c>
      <c r="O31" s="23">
        <v>80</v>
      </c>
      <c r="P31" s="23">
        <v>3</v>
      </c>
      <c r="Q31" s="24">
        <v>0.65385000000000004</v>
      </c>
      <c r="R31" s="25">
        <v>2</v>
      </c>
      <c r="S31" s="26">
        <v>72</v>
      </c>
      <c r="T31" s="26">
        <v>2</v>
      </c>
      <c r="U31" s="27">
        <v>217.36</v>
      </c>
      <c r="V31" s="27">
        <v>2</v>
      </c>
    </row>
    <row r="32" spans="1:22" ht="29.25" customHeight="1" x14ac:dyDescent="0.25"/>
    <row r="33" spans="7:22" x14ac:dyDescent="0.25">
      <c r="G33" s="33"/>
      <c r="H33" s="33"/>
      <c r="I33" s="33"/>
      <c r="J33" s="33"/>
      <c r="K33" s="33"/>
      <c r="L33" s="33"/>
      <c r="M33" s="33"/>
      <c r="O33" s="33"/>
      <c r="P33" s="18"/>
      <c r="Q33" s="34"/>
      <c r="R33" s="33"/>
      <c r="S33" s="33"/>
      <c r="T33" s="33"/>
      <c r="U33" s="4"/>
      <c r="V33" s="36"/>
    </row>
    <row r="34" spans="7:22" x14ac:dyDescent="0.25">
      <c r="G34" s="35" t="s">
        <v>117</v>
      </c>
      <c r="I34" s="33"/>
      <c r="J34" s="33"/>
      <c r="K34" s="33"/>
      <c r="L34" s="33"/>
      <c r="M34" s="33"/>
      <c r="O34" s="35" t="s">
        <v>117</v>
      </c>
      <c r="P34" s="18"/>
      <c r="Q34" s="34"/>
      <c r="R34" s="33"/>
      <c r="S34" s="33"/>
      <c r="T34" s="33"/>
      <c r="U34" s="4"/>
      <c r="V34" s="36"/>
    </row>
    <row r="35" spans="7:22" x14ac:dyDescent="0.25">
      <c r="G35" s="21">
        <v>264</v>
      </c>
      <c r="H35" s="21" t="s">
        <v>118</v>
      </c>
      <c r="I35" s="21" t="s">
        <v>119</v>
      </c>
      <c r="J35" s="21">
        <f>2015-2003</f>
        <v>12</v>
      </c>
      <c r="K35" s="21" t="s">
        <v>99</v>
      </c>
      <c r="L35" s="21" t="s">
        <v>100</v>
      </c>
      <c r="M35" s="21">
        <v>2</v>
      </c>
      <c r="O35" s="23">
        <v>81</v>
      </c>
      <c r="P35" s="23">
        <v>3</v>
      </c>
      <c r="Q35" s="24">
        <v>0.625</v>
      </c>
      <c r="R35" s="25">
        <v>2</v>
      </c>
      <c r="S35" s="26">
        <v>74</v>
      </c>
      <c r="T35" s="26">
        <v>1</v>
      </c>
      <c r="U35" s="27">
        <v>217.5</v>
      </c>
      <c r="V35" s="27">
        <v>2</v>
      </c>
    </row>
    <row r="36" spans="7:22" x14ac:dyDescent="0.25">
      <c r="G36" s="21">
        <v>267</v>
      </c>
      <c r="H36" s="21" t="s">
        <v>120</v>
      </c>
      <c r="I36" s="21" t="s">
        <v>121</v>
      </c>
      <c r="J36" s="22">
        <f>2015-2003</f>
        <v>12</v>
      </c>
      <c r="K36" s="22" t="s">
        <v>99</v>
      </c>
      <c r="L36" s="21" t="s">
        <v>100</v>
      </c>
      <c r="M36" s="21">
        <v>2</v>
      </c>
      <c r="O36" s="23">
        <v>81</v>
      </c>
      <c r="P36" s="23">
        <v>3</v>
      </c>
      <c r="Q36" s="24">
        <v>0.48462</v>
      </c>
      <c r="R36" s="25">
        <v>4</v>
      </c>
      <c r="S36" s="26">
        <v>69</v>
      </c>
      <c r="T36" s="26">
        <v>3</v>
      </c>
      <c r="U36" s="27">
        <v>198.46199999999999</v>
      </c>
      <c r="V36" s="27" t="s">
        <v>122</v>
      </c>
    </row>
    <row r="37" spans="7:22" x14ac:dyDescent="0.25">
      <c r="G37" s="22">
        <v>278</v>
      </c>
      <c r="H37" s="22" t="s">
        <v>123</v>
      </c>
      <c r="I37" s="22" t="s">
        <v>124</v>
      </c>
      <c r="J37" s="22">
        <f>2015-2003</f>
        <v>12</v>
      </c>
      <c r="K37" s="22" t="s">
        <v>99</v>
      </c>
      <c r="L37" s="22" t="s">
        <v>100</v>
      </c>
      <c r="M37" s="22">
        <v>2</v>
      </c>
      <c r="O37" s="23">
        <v>83</v>
      </c>
      <c r="P37" s="23">
        <v>2</v>
      </c>
      <c r="Q37" s="24">
        <v>0.52307999999999999</v>
      </c>
      <c r="R37" s="25">
        <v>3</v>
      </c>
      <c r="S37" s="26">
        <v>59</v>
      </c>
      <c r="T37" s="26">
        <v>3</v>
      </c>
      <c r="U37" s="27">
        <v>194.31</v>
      </c>
      <c r="V37" s="27" t="s">
        <v>101</v>
      </c>
    </row>
    <row r="38" spans="7:22" x14ac:dyDescent="0.25">
      <c r="G38" s="22">
        <v>291</v>
      </c>
      <c r="H38" s="22" t="s">
        <v>43</v>
      </c>
      <c r="I38" s="22" t="s">
        <v>44</v>
      </c>
      <c r="J38" s="22">
        <v>12</v>
      </c>
      <c r="K38" s="22" t="s">
        <v>99</v>
      </c>
      <c r="L38" s="22" t="s">
        <v>100</v>
      </c>
      <c r="M38" s="22">
        <v>2</v>
      </c>
      <c r="O38" s="23">
        <v>88</v>
      </c>
      <c r="P38" s="23">
        <v>1</v>
      </c>
      <c r="Q38" s="24">
        <v>0.63846000000000003</v>
      </c>
      <c r="R38" s="25">
        <v>1</v>
      </c>
      <c r="S38" s="26">
        <v>71</v>
      </c>
      <c r="T38" s="26">
        <v>2</v>
      </c>
      <c r="U38" s="27">
        <v>222.85</v>
      </c>
      <c r="V38" s="27">
        <v>1</v>
      </c>
    </row>
    <row r="39" spans="7:22" x14ac:dyDescent="0.25">
      <c r="G39" s="41"/>
      <c r="H39" s="42" t="s">
        <v>125</v>
      </c>
      <c r="I39" s="42" t="s">
        <v>126</v>
      </c>
      <c r="J39" s="42">
        <f>2015-2005</f>
        <v>10</v>
      </c>
      <c r="K39" s="42" t="s">
        <v>99</v>
      </c>
      <c r="L39" s="41" t="s">
        <v>127</v>
      </c>
      <c r="M39" s="41" t="s">
        <v>37</v>
      </c>
      <c r="O39" s="23" t="s">
        <v>12</v>
      </c>
      <c r="P39" s="23" t="s">
        <v>12</v>
      </c>
      <c r="Q39" s="24" t="s">
        <v>12</v>
      </c>
      <c r="R39" s="25" t="s">
        <v>12</v>
      </c>
      <c r="S39" s="26" t="s">
        <v>12</v>
      </c>
      <c r="T39" s="26" t="s">
        <v>12</v>
      </c>
      <c r="U39" s="27" t="s">
        <v>12</v>
      </c>
      <c r="V39" s="27" t="s">
        <v>12</v>
      </c>
    </row>
    <row r="40" spans="7:22" x14ac:dyDescent="0.25">
      <c r="G40" s="18" t="s">
        <v>12</v>
      </c>
      <c r="H40" s="18"/>
      <c r="I40" s="18"/>
      <c r="J40" s="18"/>
      <c r="K40" s="18"/>
      <c r="L40" s="18"/>
      <c r="M40" s="18"/>
      <c r="O40" s="56" t="s">
        <v>110</v>
      </c>
      <c r="Q40" s="19"/>
      <c r="R40" s="18"/>
      <c r="S40" s="18"/>
      <c r="T40" s="18"/>
      <c r="U40" s="4"/>
      <c r="V40" s="4"/>
    </row>
    <row r="41" spans="7:22" x14ac:dyDescent="0.25">
      <c r="G41" s="18"/>
      <c r="H41" s="18"/>
      <c r="I41" s="18"/>
      <c r="J41" s="18"/>
      <c r="K41" s="18"/>
      <c r="L41" s="18"/>
      <c r="M41" s="18"/>
      <c r="O41" s="18"/>
      <c r="P41" s="46"/>
      <c r="Q41" s="19"/>
      <c r="R41" s="18"/>
      <c r="S41" s="18"/>
      <c r="T41" s="18"/>
      <c r="U41" s="4"/>
      <c r="V41" s="4"/>
    </row>
    <row r="42" spans="7:22" x14ac:dyDescent="0.25">
      <c r="G42" s="17" t="s">
        <v>128</v>
      </c>
      <c r="I42" s="33"/>
      <c r="J42" s="33"/>
      <c r="K42" s="33"/>
      <c r="L42" s="33"/>
      <c r="M42" s="33"/>
      <c r="O42" s="16" t="s">
        <v>128</v>
      </c>
      <c r="P42" s="18"/>
      <c r="Q42" s="19"/>
      <c r="R42" s="18"/>
      <c r="S42" s="18"/>
      <c r="T42" s="18"/>
      <c r="U42" s="4"/>
      <c r="V42" s="4"/>
    </row>
    <row r="43" spans="7:22" ht="15.75" x14ac:dyDescent="0.25">
      <c r="G43" s="57">
        <v>258</v>
      </c>
      <c r="H43" s="58" t="s">
        <v>129</v>
      </c>
      <c r="I43" s="58" t="s">
        <v>130</v>
      </c>
      <c r="J43" s="58">
        <v>9</v>
      </c>
      <c r="K43" s="58" t="s">
        <v>127</v>
      </c>
      <c r="L43" s="58" t="s">
        <v>127</v>
      </c>
      <c r="M43" s="58" t="s">
        <v>37</v>
      </c>
      <c r="O43" s="23">
        <v>82</v>
      </c>
      <c r="P43" s="23">
        <v>6</v>
      </c>
      <c r="Q43" s="24">
        <v>0.625</v>
      </c>
      <c r="R43" s="25">
        <v>6</v>
      </c>
      <c r="S43" s="26">
        <v>75</v>
      </c>
      <c r="T43" s="26">
        <v>3</v>
      </c>
      <c r="U43" s="27">
        <v>219.5</v>
      </c>
      <c r="V43" s="27">
        <v>6</v>
      </c>
    </row>
    <row r="44" spans="7:22" x14ac:dyDescent="0.25">
      <c r="G44" s="22">
        <v>284</v>
      </c>
      <c r="H44" s="22" t="s">
        <v>41</v>
      </c>
      <c r="I44" s="22" t="s">
        <v>131</v>
      </c>
      <c r="J44" s="22">
        <f>2015-2002</f>
        <v>13</v>
      </c>
      <c r="K44" s="22" t="s">
        <v>127</v>
      </c>
      <c r="L44" s="22" t="s">
        <v>132</v>
      </c>
      <c r="M44" s="22" t="s">
        <v>37</v>
      </c>
      <c r="N44" s="59"/>
      <c r="O44" s="23">
        <v>95</v>
      </c>
      <c r="P44" s="23">
        <v>1</v>
      </c>
      <c r="Q44" s="24">
        <v>0.61875000000000002</v>
      </c>
      <c r="R44" s="25">
        <v>7</v>
      </c>
      <c r="S44" s="26">
        <v>68</v>
      </c>
      <c r="T44" s="26">
        <v>5</v>
      </c>
      <c r="U44" s="27">
        <v>224.8</v>
      </c>
      <c r="V44" s="27">
        <v>5</v>
      </c>
    </row>
    <row r="45" spans="7:22" ht="15.75" x14ac:dyDescent="0.25">
      <c r="G45" s="57">
        <v>266</v>
      </c>
      <c r="H45" s="21" t="s">
        <v>133</v>
      </c>
      <c r="I45" s="21" t="s">
        <v>134</v>
      </c>
      <c r="J45" s="22">
        <f>2015-2003</f>
        <v>12</v>
      </c>
      <c r="K45" s="22" t="s">
        <v>127</v>
      </c>
      <c r="L45" s="21" t="s">
        <v>127</v>
      </c>
      <c r="M45" s="21" t="s">
        <v>37</v>
      </c>
      <c r="O45" s="23">
        <v>83</v>
      </c>
      <c r="P45" s="23">
        <v>5</v>
      </c>
      <c r="Q45" s="24">
        <v>0.66563000000000005</v>
      </c>
      <c r="R45" s="25">
        <v>2</v>
      </c>
      <c r="S45" s="26">
        <v>59</v>
      </c>
      <c r="T45" s="26">
        <v>7</v>
      </c>
      <c r="U45" s="27">
        <v>208.6</v>
      </c>
      <c r="V45" s="27">
        <v>7</v>
      </c>
    </row>
    <row r="46" spans="7:22" ht="15.75" x14ac:dyDescent="0.25">
      <c r="G46" s="57">
        <v>268</v>
      </c>
      <c r="H46" s="21" t="s">
        <v>48</v>
      </c>
      <c r="I46" s="21" t="s">
        <v>135</v>
      </c>
      <c r="J46" s="22">
        <f>2015-2006</f>
        <v>9</v>
      </c>
      <c r="K46" s="22" t="s">
        <v>127</v>
      </c>
      <c r="L46" s="21" t="s">
        <v>127</v>
      </c>
      <c r="M46" s="21" t="s">
        <v>37</v>
      </c>
      <c r="O46" s="23">
        <v>93</v>
      </c>
      <c r="P46" s="23">
        <v>2</v>
      </c>
      <c r="Q46" s="24">
        <v>0.68437999999999999</v>
      </c>
      <c r="R46" s="25">
        <v>1</v>
      </c>
      <c r="S46" s="26">
        <v>66</v>
      </c>
      <c r="T46" s="26">
        <v>6</v>
      </c>
      <c r="U46" s="27">
        <v>227.4</v>
      </c>
      <c r="V46" s="27">
        <v>3</v>
      </c>
    </row>
    <row r="47" spans="7:22" x14ac:dyDescent="0.25">
      <c r="G47" s="22">
        <v>286</v>
      </c>
      <c r="H47" s="22" t="s">
        <v>66</v>
      </c>
      <c r="I47" s="22" t="s">
        <v>136</v>
      </c>
      <c r="J47" s="22">
        <f>2015-2004</f>
        <v>11</v>
      </c>
      <c r="K47" s="22" t="s">
        <v>127</v>
      </c>
      <c r="L47" s="22" t="s">
        <v>127</v>
      </c>
      <c r="M47" s="22" t="s">
        <v>37</v>
      </c>
      <c r="O47" s="23">
        <v>89</v>
      </c>
      <c r="P47" s="23">
        <v>4</v>
      </c>
      <c r="Q47" s="24">
        <v>0.65937999999999997</v>
      </c>
      <c r="R47" s="25">
        <v>3</v>
      </c>
      <c r="S47" s="26">
        <v>73</v>
      </c>
      <c r="T47" s="26">
        <v>4</v>
      </c>
      <c r="U47" s="27">
        <v>227.9</v>
      </c>
      <c r="V47" s="27">
        <v>2</v>
      </c>
    </row>
    <row r="48" spans="7:22" x14ac:dyDescent="0.25">
      <c r="G48" s="21">
        <v>267</v>
      </c>
      <c r="H48" s="21" t="s">
        <v>120</v>
      </c>
      <c r="I48" s="21" t="s">
        <v>121</v>
      </c>
      <c r="J48" s="22">
        <v>12</v>
      </c>
      <c r="K48" s="22" t="s">
        <v>127</v>
      </c>
      <c r="L48" s="21" t="s">
        <v>127</v>
      </c>
      <c r="M48" s="22" t="s">
        <v>37</v>
      </c>
      <c r="O48" s="23">
        <v>81</v>
      </c>
      <c r="P48" s="23">
        <v>7</v>
      </c>
      <c r="Q48" s="24">
        <v>0.64063199999999998</v>
      </c>
      <c r="R48" s="25">
        <v>5</v>
      </c>
      <c r="S48" s="26">
        <v>80</v>
      </c>
      <c r="T48" s="26">
        <v>2</v>
      </c>
      <c r="U48" s="27">
        <v>225</v>
      </c>
      <c r="V48" s="27">
        <v>4</v>
      </c>
    </row>
    <row r="49" spans="7:22" x14ac:dyDescent="0.25">
      <c r="G49" s="22">
        <v>300</v>
      </c>
      <c r="H49" s="21" t="s">
        <v>32</v>
      </c>
      <c r="I49" s="60"/>
      <c r="J49" s="22">
        <v>12</v>
      </c>
      <c r="K49" s="22" t="s">
        <v>127</v>
      </c>
      <c r="L49" s="21" t="s">
        <v>127</v>
      </c>
      <c r="M49" s="22" t="s">
        <v>37</v>
      </c>
      <c r="O49" s="23">
        <v>91</v>
      </c>
      <c r="P49" s="23">
        <v>3</v>
      </c>
      <c r="Q49" s="24">
        <v>0.65312999999999999</v>
      </c>
      <c r="R49" s="25">
        <v>4</v>
      </c>
      <c r="S49" s="26">
        <v>83</v>
      </c>
      <c r="T49" s="26">
        <v>1</v>
      </c>
      <c r="U49" s="27">
        <v>239.3</v>
      </c>
      <c r="V49" s="27">
        <v>1</v>
      </c>
    </row>
    <row r="50" spans="7:22" x14ac:dyDescent="0.25">
      <c r="G50" s="18"/>
      <c r="H50" s="18" t="s">
        <v>12</v>
      </c>
      <c r="I50" t="s">
        <v>12</v>
      </c>
      <c r="J50" s="18" t="s">
        <v>12</v>
      </c>
      <c r="K50" s="18"/>
      <c r="L50" s="18" t="s">
        <v>12</v>
      </c>
      <c r="M50" s="18" t="s">
        <v>12</v>
      </c>
      <c r="O50" s="18"/>
      <c r="P50" s="18"/>
      <c r="Q50" s="19"/>
      <c r="R50" s="18"/>
      <c r="S50" s="18"/>
      <c r="T50" s="18"/>
      <c r="U50" s="4"/>
      <c r="V5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dcterms:created xsi:type="dcterms:W3CDTF">2018-01-15T16:13:20Z</dcterms:created>
  <dcterms:modified xsi:type="dcterms:W3CDTF">2018-01-15T16:13:56Z</dcterms:modified>
</cp:coreProperties>
</file>