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405" yWindow="60" windowWidth="25755" windowHeight="15945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Sayfa1!$C$23:$I$25</definedName>
    <definedName name="_xlnm.Print_Area" localSheetId="0">Sayfa1!$A$1:$N$41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G9" i="1" s="1"/>
  <c r="D34" i="1"/>
  <c r="D35" i="1"/>
  <c r="D36" i="1" l="1"/>
  <c r="G10" i="1"/>
  <c r="G40" i="1"/>
  <c r="UF1" i="1" s="1"/>
  <c r="G3" i="1" l="1"/>
  <c r="I40" i="1"/>
</calcChain>
</file>

<file path=xl/sharedStrings.xml><?xml version="1.0" encoding="utf-8"?>
<sst xmlns="http://schemas.openxmlformats.org/spreadsheetml/2006/main" count="28" uniqueCount="27">
  <si>
    <t>3 Swallow</t>
  </si>
  <si>
    <t>V. VARSAYIMA GÖRE</t>
  </si>
  <si>
    <t>I. VARSAYIMA GÖRE</t>
  </si>
  <si>
    <r>
      <t xml:space="preserve">Z= </t>
    </r>
    <r>
      <rPr>
        <sz val="14"/>
        <color theme="1"/>
        <rFont val="Calibri"/>
        <family val="2"/>
        <charset val="162"/>
        <scheme val="minor"/>
      </rPr>
      <t>2 x k Tmax x Cos Q/2</t>
    </r>
  </si>
  <si>
    <r>
      <t xml:space="preserve">Z = </t>
    </r>
    <r>
      <rPr>
        <b/>
        <sz val="14"/>
        <color theme="1"/>
        <rFont val="Times New Roman"/>
        <family val="1"/>
        <charset val="162"/>
      </rPr>
      <t>√ Zx² + Zy²</t>
    </r>
  </si>
  <si>
    <r>
      <t xml:space="preserve">Z= </t>
    </r>
    <r>
      <rPr>
        <sz val="14"/>
        <color theme="1"/>
        <rFont val="Calibri"/>
        <family val="2"/>
        <charset val="162"/>
        <scheme val="minor"/>
      </rPr>
      <t>2 x 3 x 342,5 x Cos Q/2</t>
    </r>
  </si>
  <si>
    <t>Z=</t>
  </si>
  <si>
    <r>
      <t>Zx  =</t>
    </r>
    <r>
      <rPr>
        <sz val="14"/>
        <color theme="1"/>
        <rFont val="Calibri"/>
        <family val="2"/>
        <charset val="162"/>
        <scheme val="minor"/>
      </rPr>
      <t xml:space="preserve"> 1,25 x 3 x 342,54 x Cos Q/2 </t>
    </r>
  </si>
  <si>
    <r>
      <t xml:space="preserve">Z    = </t>
    </r>
    <r>
      <rPr>
        <sz val="14"/>
        <color theme="1"/>
        <rFont val="Calibri"/>
        <family val="2"/>
        <charset val="162"/>
        <scheme val="minor"/>
      </rPr>
      <t xml:space="preserve">2 x k Tmax x </t>
    </r>
    <r>
      <rPr>
        <sz val="14"/>
        <color theme="1"/>
        <rFont val="Times New Roman"/>
        <family val="1"/>
        <charset val="162"/>
      </rPr>
      <t>√</t>
    </r>
    <r>
      <rPr>
        <sz val="14"/>
        <color theme="1"/>
        <rFont val="Calibri"/>
        <family val="2"/>
        <charset val="162"/>
      </rPr>
      <t xml:space="preserve"> 0,5625 x Cos Q/2</t>
    </r>
  </si>
  <si>
    <r>
      <t xml:space="preserve">Zy  = </t>
    </r>
    <r>
      <rPr>
        <sz val="14"/>
        <color theme="1"/>
        <rFont val="Calibri"/>
        <family val="2"/>
        <charset val="162"/>
        <scheme val="minor"/>
      </rPr>
      <t xml:space="preserve">0,75 x 3 x 342,54 x Sin Q/2  </t>
    </r>
  </si>
  <si>
    <t>Zx=</t>
  </si>
  <si>
    <t>Zy=</t>
  </si>
  <si>
    <t>Z  =</t>
  </si>
  <si>
    <t xml:space="preserve">Q = </t>
  </si>
  <si>
    <t xml:space="preserve"> V.VARSAYIM</t>
  </si>
  <si>
    <t>kg</t>
  </si>
  <si>
    <t>&lt;</t>
  </si>
  <si>
    <t>TİPİ:</t>
  </si>
  <si>
    <t xml:space="preserve">    İLETKEN TERTİBİ  : 3 AWG</t>
  </si>
  <si>
    <t xml:space="preserve">  I. VARSAYIM</t>
  </si>
  <si>
    <r>
      <t>Tmax =</t>
    </r>
    <r>
      <rPr>
        <b/>
        <sz val="14"/>
        <color theme="1"/>
        <rFont val="Calibri"/>
        <family val="2"/>
        <charset val="162"/>
        <scheme val="minor"/>
      </rPr>
      <t xml:space="preserve"> 1027,6kg</t>
    </r>
  </si>
  <si>
    <r>
      <t xml:space="preserve">Tmax = </t>
    </r>
    <r>
      <rPr>
        <b/>
        <sz val="14"/>
        <color theme="1"/>
        <rFont val="Calibri"/>
        <family val="2"/>
        <charset val="162"/>
        <scheme val="minor"/>
      </rPr>
      <t>1027,6kg</t>
    </r>
  </si>
  <si>
    <t xml:space="preserve">    3   x   342,54   =  1027,62                     </t>
  </si>
  <si>
    <r>
      <t>Tmax =</t>
    </r>
    <r>
      <rPr>
        <b/>
        <sz val="14"/>
        <color theme="1"/>
        <rFont val="Calibri"/>
        <family val="2"/>
        <charset val="162"/>
        <scheme val="minor"/>
      </rPr>
      <t xml:space="preserve"> 1027,62</t>
    </r>
    <r>
      <rPr>
        <sz val="14"/>
        <color theme="1"/>
        <rFont val="Calibri"/>
        <family val="2"/>
        <charset val="162"/>
        <scheme val="minor"/>
      </rPr>
      <t xml:space="preserve"> kg</t>
    </r>
  </si>
  <si>
    <t>Zmax =</t>
  </si>
  <si>
    <t xml:space="preserve"> Z =</t>
  </si>
  <si>
    <t>MUHAMMER ÖZCAN BRANŞMAN DİREĞİ DİREK TAHKİKİ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</si>
</sst>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Calibri"/>
      <family val="2"/>
      <charset val="136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0"/>
      <color theme="1"/>
      <name val="Calibri"/>
      <scheme val="minor"/>
    </font>
    <font>
      <b/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Protection="1">
      <protection hidden="1"/>
    </xf>
    <xf numFmtId="0" fontId="1" fillId="0" borderId="0" xfId="0" applyFont="1" applyBorder="1"/>
    <xf numFmtId="0" fontId="2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left"/>
    </xf>
  </cellXfs>
  <cellStyles count="1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355600</xdr:colOff>
      <xdr:row>9</xdr:row>
      <xdr:rowOff>0</xdr:rowOff>
    </xdr:from>
    <xdr:to>
      <xdr:col>9</xdr:col>
      <xdr:colOff>558800</xdr:colOff>
      <xdr:row>15</xdr:row>
      <xdr:rowOff>0</xdr:rowOff>
    </xdr:to>
    <xdr:cxnSp macro="">
      <xdr:nvCxnSpPr>
        <xdr:cNvPr id="2" name="2 Düz Ok Bağlayıcısı"/>
        <xdr:cNvCxnSpPr/>
      </xdr:nvCxnSpPr>
      <xdr:spPr>
        <a:xfrm flipV="1">
          <a:off x="3695700" y="2057400"/>
          <a:ext cx="2514600" cy="1638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1498600</xdr:colOff>
      <xdr:row>9</xdr:row>
      <xdr:rowOff>25400</xdr:rowOff>
    </xdr:from>
    <xdr:to>
      <xdr:col>5</xdr:col>
      <xdr:colOff>342900</xdr:colOff>
      <xdr:row>15</xdr:row>
      <xdr:rowOff>0</xdr:rowOff>
    </xdr:to>
    <xdr:cxnSp macro="">
      <xdr:nvCxnSpPr>
        <xdr:cNvPr id="3" name="2 Düz Ok Bağlayıcısı"/>
        <xdr:cNvCxnSpPr/>
      </xdr:nvCxnSpPr>
      <xdr:spPr>
        <a:xfrm flipH="1" flipV="1">
          <a:off x="1498600" y="2082800"/>
          <a:ext cx="2184400" cy="16129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317500</xdr:colOff>
      <xdr:row>2</xdr:row>
      <xdr:rowOff>215900</xdr:rowOff>
    </xdr:from>
    <xdr:to>
      <xdr:col>9</xdr:col>
      <xdr:colOff>533400</xdr:colOff>
      <xdr:row>9</xdr:row>
      <xdr:rowOff>12700</xdr:rowOff>
    </xdr:to>
    <xdr:cxnSp macro="">
      <xdr:nvCxnSpPr>
        <xdr:cNvPr id="8" name="9 Düz Bağlayıcı"/>
        <xdr:cNvCxnSpPr/>
      </xdr:nvCxnSpPr>
      <xdr:spPr>
        <a:xfrm>
          <a:off x="3657600" y="673100"/>
          <a:ext cx="2527300" cy="1397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0</xdr:rowOff>
    </xdr:from>
    <xdr:to>
      <xdr:col>5</xdr:col>
      <xdr:colOff>330200</xdr:colOff>
      <xdr:row>9</xdr:row>
      <xdr:rowOff>25400</xdr:rowOff>
    </xdr:to>
    <xdr:cxnSp macro="">
      <xdr:nvCxnSpPr>
        <xdr:cNvPr id="11" name="9 Düz Bağlayıcı"/>
        <xdr:cNvCxnSpPr/>
      </xdr:nvCxnSpPr>
      <xdr:spPr>
        <a:xfrm flipV="1">
          <a:off x="1524000" y="685800"/>
          <a:ext cx="2146300" cy="1397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330203</xdr:colOff>
      <xdr:row>2</xdr:row>
      <xdr:rowOff>190500</xdr:rowOff>
    </xdr:from>
    <xdr:to>
      <xdr:col>5</xdr:col>
      <xdr:colOff>342899</xdr:colOff>
      <xdr:row>17</xdr:row>
      <xdr:rowOff>6350</xdr:rowOff>
    </xdr:to>
    <xdr:cxnSp macro="">
      <xdr:nvCxnSpPr>
        <xdr:cNvPr id="16" name="11 Düz Ok Bağlayıcısı"/>
        <xdr:cNvCxnSpPr/>
      </xdr:nvCxnSpPr>
      <xdr:spPr>
        <a:xfrm flipH="1" flipV="1">
          <a:off x="3022603" y="419100"/>
          <a:ext cx="12696" cy="25336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F53"/>
  <sheetViews>
    <sheetView tabSelected="1" workbookViewId="0">
      <selection activeCell="B2" sqref="B2"/>
    </sheetView>
  </sheetViews>
  <sheetFormatPr defaultColWidth="8.85546875" defaultRowHeight="18.75"/>
  <cols>
    <col min="1" max="1" width="20" style="6" customWidth="1"/>
    <col min="2" max="2" width="15.28515625" style="6" customWidth="1"/>
    <col min="3" max="3" width="4.42578125" style="6" customWidth="1"/>
    <col min="4" max="4" width="8.85546875" style="6"/>
    <col min="5" max="5" width="1.42578125" style="6" customWidth="1"/>
    <col min="6" max="6" width="8.140625" style="6" customWidth="1"/>
    <col min="7" max="7" width="7.28515625" style="6" customWidth="1"/>
    <col min="8" max="8" width="2.85546875" style="6" customWidth="1"/>
    <col min="9" max="9" width="13.28515625" style="6" customWidth="1"/>
    <col min="10" max="10" width="9.42578125" style="6" customWidth="1"/>
    <col min="11" max="11" width="6" style="6" customWidth="1"/>
    <col min="12" max="12" width="2" style="6" hidden="1" customWidth="1"/>
    <col min="13" max="13" width="26.7109375" style="6" customWidth="1"/>
    <col min="14" max="14" width="8.85546875" style="6"/>
    <col min="15" max="15" width="38.7109375" style="6" customWidth="1"/>
    <col min="16" max="16384" width="8.85546875" style="6"/>
  </cols>
  <sheetData>
    <row r="1" spans="1:552">
      <c r="A1" s="7"/>
      <c r="B1" s="22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UF1" s="6">
        <f>ROUNDUP(G40/100,0)</f>
        <v>9</v>
      </c>
    </row>
    <row r="2" spans="1:552" ht="18" customHeight="1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7"/>
      <c r="N2" s="7"/>
    </row>
    <row r="3" spans="1:552" ht="18" customHeight="1">
      <c r="A3" s="7"/>
      <c r="B3" s="23" t="s">
        <v>0</v>
      </c>
      <c r="C3" s="23"/>
      <c r="D3" s="23"/>
      <c r="E3" s="3"/>
      <c r="F3" s="5" t="s">
        <v>17</v>
      </c>
      <c r="G3" s="1">
        <f>CHOOSE(UF1,100,200,300,400,500,600,700,800,900,1000,1100,1200,1300,1400,1500,1600,1700,1800,1900,2000,2100,2200,2300)</f>
        <v>900</v>
      </c>
      <c r="H3" s="4"/>
      <c r="I3" s="3"/>
      <c r="J3" s="3"/>
      <c r="K3" s="3"/>
      <c r="L3" s="3"/>
      <c r="M3" s="7"/>
      <c r="N3" s="7"/>
    </row>
    <row r="4" spans="1:552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"/>
    </row>
    <row r="5" spans="1:552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"/>
    </row>
    <row r="6" spans="1:552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7"/>
    </row>
    <row r="7" spans="1:552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7"/>
    </row>
    <row r="8" spans="1:552">
      <c r="A8" s="7"/>
      <c r="B8" s="5"/>
      <c r="C8" s="5"/>
      <c r="D8" s="5"/>
      <c r="E8" s="5"/>
      <c r="F8" s="5"/>
      <c r="G8" s="5" t="s">
        <v>25</v>
      </c>
      <c r="H8" s="5"/>
      <c r="I8" s="5"/>
      <c r="J8" s="5"/>
      <c r="K8" s="5"/>
      <c r="L8" s="5"/>
      <c r="M8" s="5"/>
      <c r="N8" s="7"/>
    </row>
    <row r="9" spans="1:552">
      <c r="A9" s="7"/>
      <c r="B9" s="5"/>
      <c r="C9" s="5"/>
      <c r="D9" s="5"/>
      <c r="E9" s="5"/>
      <c r="F9" s="3"/>
      <c r="G9" s="10">
        <f>D25</f>
        <v>701.33452038888174</v>
      </c>
      <c r="H9" s="19" t="s">
        <v>15</v>
      </c>
      <c r="I9" s="18" t="s">
        <v>14</v>
      </c>
      <c r="J9" s="11"/>
      <c r="K9" s="11"/>
      <c r="L9" s="5"/>
      <c r="M9" s="5"/>
      <c r="N9" s="7"/>
    </row>
    <row r="10" spans="1:552">
      <c r="A10" s="7" t="s">
        <v>20</v>
      </c>
      <c r="B10" s="5"/>
      <c r="C10" s="5"/>
      <c r="D10" s="5"/>
      <c r="E10" s="5"/>
      <c r="F10" s="5"/>
      <c r="G10" s="10">
        <f>D36</f>
        <v>846.75726310239156</v>
      </c>
      <c r="H10" s="18" t="s">
        <v>15</v>
      </c>
      <c r="I10" s="18" t="s">
        <v>19</v>
      </c>
      <c r="J10" s="10"/>
      <c r="K10" s="12" t="s">
        <v>21</v>
      </c>
      <c r="L10" s="5"/>
      <c r="M10" s="5"/>
      <c r="N10" s="7"/>
    </row>
    <row r="11" spans="1:552">
      <c r="A11" s="7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3"/>
      <c r="N11" s="23"/>
    </row>
    <row r="12" spans="1:552">
      <c r="A12" s="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"/>
    </row>
    <row r="13" spans="1:552">
      <c r="A13" s="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"/>
      <c r="O13" s="7"/>
    </row>
    <row r="14" spans="1:552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"/>
    </row>
    <row r="15" spans="1:552" ht="39" customHeight="1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"/>
    </row>
    <row r="16" spans="1:552" ht="18" hidden="1" customHeight="1">
      <c r="A16" s="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7"/>
      <c r="O16" s="7"/>
    </row>
    <row r="17" spans="1:21" ht="18" hidden="1" customHeight="1">
      <c r="A17" s="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7"/>
      <c r="O17" s="6">
        <v>57</v>
      </c>
    </row>
    <row r="18" spans="1:21">
      <c r="A18" s="7"/>
      <c r="B18" s="7" t="s">
        <v>18</v>
      </c>
      <c r="C18" s="4"/>
      <c r="D18" s="4"/>
      <c r="E18" s="4"/>
      <c r="F18" s="7" t="s">
        <v>23</v>
      </c>
      <c r="G18" s="7"/>
      <c r="H18" s="7"/>
      <c r="I18" s="7"/>
      <c r="J18" s="7"/>
      <c r="K18" s="7"/>
      <c r="L18" s="7"/>
      <c r="M18" s="7"/>
      <c r="N18" s="7"/>
    </row>
    <row r="19" spans="1:21">
      <c r="A19" s="7"/>
      <c r="B19" s="21" t="s">
        <v>22</v>
      </c>
      <c r="C19" s="21"/>
      <c r="D19" s="21"/>
      <c r="E19" s="21"/>
      <c r="F19" s="21"/>
      <c r="G19" s="21"/>
      <c r="H19" s="21"/>
      <c r="I19" s="21"/>
      <c r="J19" s="21"/>
      <c r="K19" s="21"/>
      <c r="L19" s="7"/>
      <c r="M19" s="7"/>
      <c r="N19" s="7"/>
      <c r="P19" s="13"/>
    </row>
    <row r="20" spans="1:2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21">
      <c r="A21" s="7"/>
      <c r="B21" s="7"/>
      <c r="C21" s="7"/>
      <c r="D21" s="7"/>
      <c r="E21" s="20" t="s">
        <v>1</v>
      </c>
      <c r="F21" s="20"/>
      <c r="G21" s="20"/>
      <c r="H21" s="20"/>
      <c r="I21" s="7"/>
      <c r="J21" s="7"/>
      <c r="K21" s="7"/>
      <c r="L21" s="7"/>
      <c r="M21" s="7"/>
      <c r="N21" s="7"/>
    </row>
    <row r="22" spans="1:2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21" ht="29.1" customHeight="1" thickBot="1">
      <c r="A23" s="7"/>
      <c r="B23" s="7"/>
      <c r="C23" s="24" t="s">
        <v>3</v>
      </c>
      <c r="D23" s="24"/>
      <c r="E23" s="24"/>
      <c r="F23" s="24"/>
      <c r="G23" s="24"/>
      <c r="H23" s="24"/>
      <c r="I23" s="24"/>
      <c r="J23" s="7"/>
      <c r="K23" s="7"/>
      <c r="L23" s="7"/>
      <c r="M23" s="7"/>
      <c r="N23" s="7"/>
    </row>
    <row r="24" spans="1:21" ht="26.1" customHeight="1" thickBot="1">
      <c r="A24" s="7"/>
      <c r="B24" s="7"/>
      <c r="C24" s="24" t="s">
        <v>5</v>
      </c>
      <c r="D24" s="24"/>
      <c r="E24" s="24"/>
      <c r="F24" s="24"/>
      <c r="G24" s="24"/>
      <c r="H24" s="24"/>
      <c r="I24" s="24"/>
      <c r="J24" s="15" t="s">
        <v>13</v>
      </c>
      <c r="K24" s="16">
        <v>140.09</v>
      </c>
      <c r="L24" s="7"/>
      <c r="M24" s="7"/>
      <c r="N24" s="7"/>
    </row>
    <row r="25" spans="1:21" ht="24.95" customHeight="1">
      <c r="A25" s="7"/>
      <c r="B25" s="7"/>
      <c r="C25" s="1" t="s">
        <v>6</v>
      </c>
      <c r="D25" s="1">
        <f>COS(RADIANS(K24/2))*2*3*342.5</f>
        <v>701.33452038888174</v>
      </c>
      <c r="E25" s="9"/>
      <c r="F25" s="2"/>
      <c r="G25" s="5"/>
      <c r="H25" s="4"/>
      <c r="I25" s="4"/>
      <c r="J25" s="7"/>
      <c r="K25" s="7"/>
      <c r="L25" s="7"/>
      <c r="M25" s="7"/>
      <c r="N25" s="7"/>
    </row>
    <row r="26" spans="1:2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21">
      <c r="A27" s="7"/>
      <c r="B27" s="7"/>
      <c r="C27" s="7"/>
      <c r="D27" s="7"/>
      <c r="E27" s="20" t="s">
        <v>2</v>
      </c>
      <c r="F27" s="20"/>
      <c r="G27" s="20"/>
      <c r="H27" s="20"/>
      <c r="I27" s="7"/>
      <c r="J27" s="7"/>
      <c r="K27" s="7"/>
      <c r="L27" s="7"/>
      <c r="M27" s="7"/>
      <c r="N27" s="7"/>
    </row>
    <row r="28" spans="1:2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21">
      <c r="A29" s="7"/>
      <c r="B29" s="7"/>
      <c r="C29" s="24" t="s">
        <v>8</v>
      </c>
      <c r="D29" s="24"/>
      <c r="E29" s="24"/>
      <c r="F29" s="24"/>
      <c r="G29" s="24"/>
      <c r="H29" s="24"/>
      <c r="I29" s="24"/>
      <c r="J29" s="1"/>
      <c r="K29" s="7"/>
      <c r="L29" s="7"/>
      <c r="M29" s="7"/>
      <c r="N29" s="7"/>
      <c r="P29" s="24"/>
      <c r="Q29" s="24"/>
      <c r="R29" s="24"/>
      <c r="S29" s="24"/>
      <c r="T29" s="24"/>
      <c r="U29" s="24"/>
    </row>
    <row r="30" spans="1:21">
      <c r="A30" s="7"/>
      <c r="B30" s="7"/>
      <c r="C30" s="24" t="s">
        <v>7</v>
      </c>
      <c r="D30" s="24"/>
      <c r="E30" s="24"/>
      <c r="F30" s="24"/>
      <c r="G30" s="24"/>
      <c r="H30" s="24"/>
      <c r="I30" s="24"/>
      <c r="J30" s="1"/>
      <c r="K30" s="7"/>
      <c r="L30" s="7"/>
      <c r="M30" s="7"/>
      <c r="N30" s="7"/>
      <c r="P30" s="24"/>
      <c r="Q30" s="24"/>
      <c r="R30" s="24"/>
      <c r="S30" s="24"/>
      <c r="T30" s="24"/>
      <c r="U30" s="24"/>
    </row>
    <row r="31" spans="1:21">
      <c r="A31" s="7"/>
      <c r="B31" s="7"/>
      <c r="C31" s="24" t="s">
        <v>9</v>
      </c>
      <c r="D31" s="24"/>
      <c r="E31" s="24"/>
      <c r="F31" s="24"/>
      <c r="G31" s="24"/>
      <c r="H31" s="24"/>
      <c r="I31" s="24"/>
      <c r="J31" s="1"/>
      <c r="K31" s="7"/>
      <c r="L31" s="7"/>
      <c r="M31" s="7"/>
      <c r="N31" s="7"/>
      <c r="P31" s="24"/>
      <c r="Q31" s="24"/>
      <c r="R31" s="24"/>
      <c r="S31" s="24"/>
      <c r="T31" s="24"/>
      <c r="U31" s="24"/>
    </row>
    <row r="32" spans="1:21">
      <c r="A32" s="7"/>
      <c r="B32" s="7"/>
      <c r="C32" s="24" t="s">
        <v>4</v>
      </c>
      <c r="D32" s="24"/>
      <c r="E32" s="24"/>
      <c r="F32" s="24"/>
      <c r="G32" s="24"/>
      <c r="H32" s="24"/>
      <c r="I32" s="24"/>
      <c r="J32" s="1"/>
      <c r="K32" s="7"/>
      <c r="L32" s="7"/>
      <c r="M32" s="7"/>
      <c r="N32" s="7"/>
      <c r="P32" s="24"/>
      <c r="Q32" s="24"/>
      <c r="R32" s="24"/>
      <c r="S32" s="24"/>
      <c r="T32" s="24"/>
      <c r="U32" s="24"/>
    </row>
    <row r="33" spans="1:21">
      <c r="A33" s="7"/>
      <c r="B33" s="7"/>
      <c r="C33" s="7"/>
      <c r="D33" s="7"/>
      <c r="E33" s="7"/>
      <c r="F33" s="7"/>
      <c r="G33" s="7"/>
      <c r="H33" s="7"/>
      <c r="I33" s="7"/>
      <c r="J33" s="1"/>
      <c r="K33" s="7"/>
      <c r="L33" s="7"/>
      <c r="M33" s="7"/>
      <c r="N33" s="7"/>
      <c r="P33" s="24"/>
      <c r="Q33" s="24"/>
      <c r="R33" s="24"/>
      <c r="S33" s="24"/>
      <c r="T33" s="24"/>
      <c r="U33" s="24"/>
    </row>
    <row r="34" spans="1:21">
      <c r="A34" s="7"/>
      <c r="B34" s="7"/>
      <c r="C34" s="8" t="s">
        <v>10</v>
      </c>
      <c r="D34" s="7">
        <f>COS(RADIANS(K24/2))*1.25*3*342.54</f>
        <v>438.38526754380939</v>
      </c>
      <c r="E34" s="7"/>
      <c r="F34" s="7"/>
      <c r="G34" s="7"/>
      <c r="H34" s="7"/>
      <c r="I34" s="7"/>
      <c r="J34" s="1"/>
      <c r="K34" s="7"/>
      <c r="L34" s="7"/>
      <c r="M34" s="7"/>
      <c r="N34" s="7"/>
      <c r="P34" s="24"/>
      <c r="Q34" s="24"/>
      <c r="R34" s="24"/>
      <c r="S34" s="24"/>
      <c r="T34" s="24"/>
      <c r="U34" s="24"/>
    </row>
    <row r="35" spans="1:21">
      <c r="A35" s="7"/>
      <c r="B35" s="7"/>
      <c r="C35" s="8" t="s">
        <v>11</v>
      </c>
      <c r="D35" s="7">
        <f>SIN(RADIANS(K24/2))*0.75*3*342.54</f>
        <v>724.44200583428039</v>
      </c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21">
      <c r="A36" s="7"/>
      <c r="B36" s="7"/>
      <c r="C36" s="8" t="s">
        <v>12</v>
      </c>
      <c r="D36" s="8">
        <f>SQRT((D34*D34)+(D35*D35))</f>
        <v>846.75726310239156</v>
      </c>
      <c r="E36" s="9"/>
      <c r="F36" s="2"/>
      <c r="G36" s="4"/>
      <c r="H36" s="4"/>
      <c r="I36" s="4"/>
      <c r="J36" s="7"/>
      <c r="K36" s="7"/>
      <c r="L36" s="7"/>
      <c r="M36" s="7"/>
      <c r="N36" s="7"/>
    </row>
    <row r="37" spans="1:2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21">
      <c r="A40" s="7"/>
      <c r="B40" s="7"/>
      <c r="C40" s="7"/>
      <c r="E40" s="7"/>
      <c r="F40" s="8" t="s">
        <v>24</v>
      </c>
      <c r="G40" s="14">
        <f xml:space="preserve"> MAX(D25,D36)</f>
        <v>846.75726310239156</v>
      </c>
      <c r="H40" s="17" t="s">
        <v>16</v>
      </c>
      <c r="I40" s="24" t="str">
        <f>CHOOSE(UF1,100,200,300,400,500,600,700,800,900,1000,1100,1200,1300,1400,1500,1600,1700,1800,1900,2000,2100,2200,2300)&amp;" kg Olduğu için UYGUNDUR"</f>
        <v>900 kg Olduğu için UYGUNDUR</v>
      </c>
      <c r="J40" s="24"/>
      <c r="K40" s="24"/>
      <c r="L40" s="24"/>
      <c r="M40" s="24"/>
      <c r="N40" s="7"/>
    </row>
    <row r="41" spans="1:2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2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2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2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2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2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</sheetData>
  <mergeCells count="19">
    <mergeCell ref="P33:U33"/>
    <mergeCell ref="P34:U34"/>
    <mergeCell ref="I40:M40"/>
    <mergeCell ref="P29:U29"/>
    <mergeCell ref="C29:I29"/>
    <mergeCell ref="P30:U30"/>
    <mergeCell ref="P31:U31"/>
    <mergeCell ref="P32:U32"/>
    <mergeCell ref="C30:I30"/>
    <mergeCell ref="C31:I31"/>
    <mergeCell ref="C32:I32"/>
    <mergeCell ref="E27:H27"/>
    <mergeCell ref="B19:K19"/>
    <mergeCell ref="B1:L1"/>
    <mergeCell ref="M11:N11"/>
    <mergeCell ref="B3:D3"/>
    <mergeCell ref="C24:I24"/>
    <mergeCell ref="E21:H21"/>
    <mergeCell ref="C23:I23"/>
  </mergeCells>
  <phoneticPr fontId="9" type="noConversion"/>
  <pageMargins left="0.7" right="0.7" top="0.75" bottom="0.75" header="0.3" footer="0.3"/>
  <pageSetup paperSize="9" scale="66" orientation="portrait" horizontalDpi="4294967295" verticalDpi="4294967295" r:id="rId1"/>
  <drawing r:id="rId2"/>
  <extLst>
    <ext xmlns:mx="http://schemas.microsoft.com/office/mac/excel/2008/main" uri="{64002731-A6B0-56B0-2670-7721B7C09600}">
      <mx:PLV Mode="0" OnePage="0" WScale="95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ADAR</cp:lastModifiedBy>
  <cp:lastPrinted>2015-03-11T14:43:14Z</cp:lastPrinted>
  <dcterms:created xsi:type="dcterms:W3CDTF">2013-10-24T13:15:30Z</dcterms:created>
  <dcterms:modified xsi:type="dcterms:W3CDTF">2015-03-11T15:35:19Z</dcterms:modified>
</cp:coreProperties>
</file>