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BHA\PBHA2015\Awards\"/>
    </mc:Choice>
  </mc:AlternateContent>
  <bookViews>
    <workbookView xWindow="0" yWindow="0" windowWidth="20490" windowHeight="7455"/>
  </bookViews>
  <sheets>
    <sheet name="2015" sheetId="1" r:id="rId1"/>
  </sheets>
  <definedNames>
    <definedName name="_xlnm.Print_Area" localSheetId="0">'2015'!$A$1:$F$93</definedName>
    <definedName name="_xlnm.Print_Titles" localSheetId="0">'2015'!$1:$1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4" i="1" l="1"/>
  <c r="J193" i="1"/>
  <c r="J192" i="1"/>
  <c r="J191" i="1"/>
  <c r="J190" i="1"/>
  <c r="J189" i="1"/>
  <c r="J188" i="1"/>
  <c r="J187" i="1"/>
  <c r="J186" i="1"/>
  <c r="J183" i="1"/>
  <c r="J182"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1" i="1"/>
  <c r="L141" i="1" s="1"/>
  <c r="M141" i="1" s="1"/>
  <c r="J140" i="1"/>
  <c r="L140" i="1" s="1"/>
  <c r="M140" i="1" s="1"/>
  <c r="J139" i="1"/>
  <c r="L139" i="1" s="1"/>
  <c r="M139" i="1" s="1"/>
  <c r="J137" i="1"/>
  <c r="J136" i="1"/>
  <c r="K136" i="1" s="1"/>
  <c r="J135" i="1"/>
  <c r="J134" i="1"/>
  <c r="K134" i="1" s="1"/>
  <c r="J133" i="1"/>
  <c r="K133" i="1" s="1"/>
  <c r="J132" i="1"/>
  <c r="K132" i="1" s="1"/>
  <c r="J131" i="1"/>
  <c r="J130" i="1"/>
  <c r="K130" i="1" s="1"/>
  <c r="J129" i="1"/>
  <c r="K129" i="1" s="1"/>
  <c r="J128" i="1"/>
  <c r="K128" i="1" s="1"/>
  <c r="J127" i="1"/>
  <c r="K126" i="1"/>
  <c r="J126" i="1"/>
  <c r="J125" i="1"/>
  <c r="K125" i="1" s="1"/>
  <c r="J124" i="1"/>
  <c r="K124" i="1" s="1"/>
  <c r="J123" i="1"/>
  <c r="J122" i="1"/>
  <c r="K122" i="1" s="1"/>
  <c r="J121" i="1"/>
  <c r="K121" i="1" s="1"/>
  <c r="J120" i="1"/>
  <c r="K120" i="1" s="1"/>
  <c r="J119" i="1"/>
  <c r="J118" i="1"/>
  <c r="K118" i="1" s="1"/>
  <c r="J117" i="1"/>
  <c r="K117" i="1" s="1"/>
  <c r="J116" i="1"/>
  <c r="K116" i="1" s="1"/>
  <c r="J115" i="1"/>
  <c r="J114" i="1"/>
  <c r="K114" i="1" s="1"/>
  <c r="J113" i="1"/>
  <c r="K113" i="1" s="1"/>
  <c r="J112" i="1"/>
  <c r="J111" i="1"/>
  <c r="J110" i="1"/>
  <c r="J109" i="1"/>
  <c r="J108" i="1"/>
  <c r="J107" i="1"/>
  <c r="J106" i="1"/>
  <c r="J105" i="1"/>
  <c r="J104" i="1"/>
  <c r="J103" i="1"/>
  <c r="J102" i="1"/>
  <c r="J101" i="1"/>
  <c r="J100" i="1"/>
  <c r="K100" i="1" s="1"/>
  <c r="J99" i="1"/>
  <c r="J98" i="1"/>
  <c r="K98" i="1" s="1"/>
  <c r="J97" i="1"/>
  <c r="J96" i="1"/>
  <c r="K96" i="1" s="1"/>
  <c r="J95" i="1"/>
  <c r="J93" i="1"/>
  <c r="K93" i="1" s="1"/>
  <c r="J92" i="1"/>
  <c r="J91" i="1"/>
  <c r="K91" i="1" s="1"/>
  <c r="J90" i="1"/>
  <c r="J89" i="1"/>
  <c r="K89" i="1" s="1"/>
  <c r="J88" i="1"/>
  <c r="J87" i="1"/>
  <c r="K87" i="1" s="1"/>
  <c r="J86" i="1"/>
  <c r="J85" i="1"/>
  <c r="K85" i="1" s="1"/>
  <c r="J84" i="1"/>
  <c r="J83" i="1"/>
  <c r="K83" i="1" s="1"/>
  <c r="J82" i="1"/>
  <c r="K82" i="1" s="1"/>
  <c r="K81" i="1"/>
  <c r="J81" i="1"/>
  <c r="J80" i="1"/>
  <c r="J79" i="1"/>
  <c r="K79" i="1" s="1"/>
  <c r="J78" i="1"/>
  <c r="K78" i="1" s="1"/>
  <c r="J77" i="1"/>
  <c r="K77" i="1" s="1"/>
  <c r="J76" i="1"/>
  <c r="J75" i="1"/>
  <c r="K75" i="1" s="1"/>
  <c r="J74" i="1"/>
  <c r="K74" i="1" s="1"/>
  <c r="J73" i="1"/>
  <c r="K73" i="1" s="1"/>
  <c r="J72" i="1"/>
  <c r="J71" i="1"/>
  <c r="K71" i="1" s="1"/>
  <c r="J70" i="1"/>
  <c r="K70" i="1" s="1"/>
  <c r="J69" i="1"/>
  <c r="K69" i="1" s="1"/>
  <c r="J68" i="1"/>
  <c r="J67" i="1"/>
  <c r="K67" i="1" s="1"/>
  <c r="J66" i="1"/>
  <c r="K66" i="1" s="1"/>
  <c r="J65" i="1"/>
  <c r="K65" i="1" s="1"/>
  <c r="K62" i="1"/>
  <c r="K61" i="1"/>
  <c r="K60" i="1"/>
  <c r="J59" i="1"/>
  <c r="K58" i="1"/>
  <c r="J56" i="1"/>
  <c r="K56" i="1" s="1"/>
  <c r="J55" i="1"/>
  <c r="K55" i="1" s="1"/>
  <c r="J54" i="1"/>
  <c r="J53" i="1"/>
  <c r="K53" i="1" s="1"/>
  <c r="J52" i="1"/>
  <c r="K52" i="1" s="1"/>
  <c r="J51" i="1"/>
  <c r="K51" i="1" s="1"/>
  <c r="J50" i="1"/>
  <c r="J49" i="1"/>
  <c r="K49" i="1" s="1"/>
  <c r="J48" i="1"/>
  <c r="K48" i="1" s="1"/>
  <c r="J47" i="1"/>
  <c r="K47" i="1" s="1"/>
  <c r="J46" i="1"/>
  <c r="J45" i="1"/>
  <c r="K45" i="1" s="1"/>
  <c r="J43" i="1"/>
  <c r="K43" i="1" s="1"/>
  <c r="J42" i="1"/>
  <c r="K42" i="1" s="1"/>
  <c r="J41" i="1"/>
  <c r="J40" i="1"/>
  <c r="K40" i="1" s="1"/>
  <c r="J39" i="1"/>
  <c r="J38" i="1"/>
  <c r="K38" i="1" s="1"/>
  <c r="J37" i="1"/>
  <c r="J36" i="1"/>
  <c r="K36" i="1" s="1"/>
  <c r="J35" i="1"/>
  <c r="J34" i="1"/>
  <c r="K34" i="1" s="1"/>
  <c r="J33" i="1"/>
  <c r="J32" i="1"/>
  <c r="K32" i="1" s="1"/>
  <c r="J31" i="1"/>
  <c r="J30" i="1"/>
  <c r="K30" i="1" s="1"/>
  <c r="J29" i="1"/>
  <c r="J28" i="1"/>
  <c r="K28" i="1" s="1"/>
  <c r="J27" i="1"/>
  <c r="J26" i="1"/>
  <c r="K26" i="1" s="1"/>
  <c r="J25" i="1"/>
  <c r="K25" i="1" s="1"/>
  <c r="J24" i="1"/>
  <c r="J23" i="1"/>
  <c r="J22" i="1"/>
  <c r="K22" i="1" s="1"/>
  <c r="L22" i="1" s="1"/>
  <c r="M22" i="1" s="1"/>
  <c r="J21" i="1"/>
  <c r="J20" i="1"/>
  <c r="J19" i="1"/>
  <c r="K19" i="1" s="1"/>
  <c r="L19" i="1" s="1"/>
  <c r="M19" i="1" s="1"/>
  <c r="J18" i="1"/>
  <c r="K18" i="1" s="1"/>
  <c r="L18" i="1" s="1"/>
  <c r="M18" i="1" s="1"/>
  <c r="J17" i="1"/>
  <c r="J16" i="1"/>
  <c r="J15" i="1"/>
  <c r="J14" i="1"/>
  <c r="K14" i="1" s="1"/>
  <c r="L14" i="1" s="1"/>
  <c r="M14" i="1" s="1"/>
  <c r="J13" i="1"/>
  <c r="J12" i="1"/>
  <c r="J11" i="1"/>
  <c r="J10" i="1"/>
  <c r="K10" i="1" s="1"/>
  <c r="L10" i="1" s="1"/>
  <c r="M10" i="1" s="1"/>
  <c r="J9" i="1"/>
  <c r="K9" i="1" s="1"/>
  <c r="J8" i="1"/>
  <c r="J7" i="1"/>
  <c r="K7" i="1" s="1"/>
  <c r="L7" i="1" s="1"/>
  <c r="M7" i="1" s="1"/>
  <c r="J6" i="1"/>
  <c r="K6" i="1" s="1"/>
  <c r="L6" i="1" s="1"/>
  <c r="M6" i="1" s="1"/>
  <c r="J5" i="1"/>
  <c r="K5" i="1" s="1"/>
  <c r="J4" i="1"/>
  <c r="K15" i="1" l="1"/>
  <c r="L15" i="1" s="1"/>
  <c r="M15" i="1" s="1"/>
  <c r="K11" i="1"/>
  <c r="L11" i="1" s="1"/>
  <c r="M11" i="1" s="1"/>
  <c r="K13" i="1"/>
  <c r="L13" i="1" s="1"/>
  <c r="M13" i="1" s="1"/>
  <c r="K17" i="1"/>
  <c r="L17" i="1" s="1"/>
  <c r="M17" i="1" s="1"/>
  <c r="K27" i="1"/>
  <c r="L27" i="1" s="1"/>
  <c r="M27" i="1" s="1"/>
  <c r="K31" i="1"/>
  <c r="L31" i="1" s="1"/>
  <c r="M31" i="1" s="1"/>
  <c r="K35" i="1"/>
  <c r="L35" i="1" s="1"/>
  <c r="M35" i="1" s="1"/>
  <c r="K39" i="1"/>
  <c r="L39" i="1" s="1"/>
  <c r="M39" i="1" s="1"/>
  <c r="K86" i="1"/>
  <c r="L86" i="1" s="1"/>
  <c r="M86" i="1" s="1"/>
  <c r="K90" i="1"/>
  <c r="L90" i="1" s="1"/>
  <c r="M90" i="1" s="1"/>
  <c r="K97" i="1"/>
  <c r="L97" i="1" s="1"/>
  <c r="M97" i="1" s="1"/>
  <c r="K101" i="1"/>
  <c r="L101" i="1" s="1"/>
  <c r="M101" i="1" s="1"/>
  <c r="K4" i="1"/>
  <c r="L4" i="1" s="1"/>
  <c r="M4" i="1" s="1"/>
  <c r="L5" i="1"/>
  <c r="M5" i="1" s="1"/>
  <c r="K8" i="1"/>
  <c r="L8" i="1" s="1"/>
  <c r="M8" i="1" s="1"/>
  <c r="L9" i="1"/>
  <c r="M9" i="1" s="1"/>
  <c r="K12" i="1"/>
  <c r="L12" i="1" s="1"/>
  <c r="M12" i="1" s="1"/>
  <c r="K16" i="1"/>
  <c r="L16" i="1" s="1"/>
  <c r="M16" i="1" s="1"/>
  <c r="K23" i="1"/>
  <c r="L23" i="1" s="1"/>
  <c r="M23" i="1" s="1"/>
  <c r="K115" i="1"/>
  <c r="L115" i="1" s="1"/>
  <c r="M115" i="1" s="1"/>
  <c r="K119" i="1"/>
  <c r="L119" i="1" s="1"/>
  <c r="M119" i="1" s="1"/>
  <c r="K123" i="1"/>
  <c r="L123" i="1" s="1"/>
  <c r="M123" i="1" s="1"/>
  <c r="K127" i="1"/>
  <c r="L127" i="1" s="1"/>
  <c r="M127" i="1" s="1"/>
  <c r="K131" i="1"/>
  <c r="L131" i="1" s="1"/>
  <c r="M131" i="1" s="1"/>
  <c r="K135" i="1"/>
  <c r="L135" i="1" s="1"/>
  <c r="M135" i="1" s="1"/>
  <c r="K137" i="1"/>
  <c r="L137" i="1" s="1"/>
  <c r="M137" i="1" s="1"/>
  <c r="L43" i="1"/>
  <c r="M43" i="1" s="1"/>
  <c r="L48" i="1"/>
  <c r="M48" i="1" s="1"/>
  <c r="L52" i="1"/>
  <c r="M52" i="1" s="1"/>
  <c r="L56" i="1"/>
  <c r="M56" i="1" s="1"/>
  <c r="L61" i="1"/>
  <c r="M61" i="1" s="1"/>
  <c r="L66" i="1"/>
  <c r="M66" i="1" s="1"/>
  <c r="L70" i="1"/>
  <c r="M70" i="1" s="1"/>
  <c r="L74" i="1"/>
  <c r="M74" i="1" s="1"/>
  <c r="L78" i="1"/>
  <c r="M78" i="1" s="1"/>
  <c r="L82" i="1"/>
  <c r="M82" i="1" s="1"/>
  <c r="K29" i="1"/>
  <c r="L29" i="1" s="1"/>
  <c r="M29" i="1" s="1"/>
  <c r="K33" i="1"/>
  <c r="L33" i="1" s="1"/>
  <c r="M33" i="1" s="1"/>
  <c r="K37" i="1"/>
  <c r="L37" i="1" s="1"/>
  <c r="M37" i="1" s="1"/>
  <c r="K41" i="1"/>
  <c r="L41" i="1" s="1"/>
  <c r="M41" i="1" s="1"/>
  <c r="K46" i="1"/>
  <c r="L46" i="1" s="1"/>
  <c r="M46" i="1" s="1"/>
  <c r="K50" i="1"/>
  <c r="L50" i="1" s="1"/>
  <c r="M50" i="1" s="1"/>
  <c r="K54" i="1"/>
  <c r="L54" i="1" s="1"/>
  <c r="M54" i="1" s="1"/>
  <c r="K59" i="1"/>
  <c r="L59" i="1" s="1"/>
  <c r="M59" i="1" s="1"/>
  <c r="K68" i="1"/>
  <c r="L68" i="1" s="1"/>
  <c r="M68" i="1" s="1"/>
  <c r="K72" i="1"/>
  <c r="L72" i="1" s="1"/>
  <c r="M72" i="1" s="1"/>
  <c r="K76" i="1"/>
  <c r="L76" i="1" s="1"/>
  <c r="M76" i="1" s="1"/>
  <c r="K80" i="1"/>
  <c r="L80" i="1" s="1"/>
  <c r="M80" i="1" s="1"/>
  <c r="K84" i="1"/>
  <c r="L84" i="1" s="1"/>
  <c r="M84" i="1" s="1"/>
  <c r="K88" i="1"/>
  <c r="L88" i="1" s="1"/>
  <c r="M88" i="1" s="1"/>
  <c r="K92" i="1"/>
  <c r="L92" i="1" s="1"/>
  <c r="M92" i="1" s="1"/>
  <c r="K95" i="1"/>
  <c r="L95" i="1" s="1"/>
  <c r="M95" i="1" s="1"/>
  <c r="K99" i="1"/>
  <c r="L99" i="1" s="1"/>
  <c r="M99" i="1" s="1"/>
  <c r="L113" i="1"/>
  <c r="M113" i="1" s="1"/>
  <c r="L117" i="1"/>
  <c r="M117" i="1" s="1"/>
  <c r="L121" i="1"/>
  <c r="M121" i="1" s="1"/>
  <c r="L125" i="1"/>
  <c r="M125" i="1" s="1"/>
  <c r="L129" i="1"/>
  <c r="M129" i="1" s="1"/>
  <c r="L133" i="1"/>
  <c r="M133" i="1" s="1"/>
  <c r="K148" i="1"/>
  <c r="L148" i="1" s="1"/>
  <c r="M148" i="1" s="1"/>
  <c r="K156" i="1"/>
  <c r="L156" i="1" s="1"/>
  <c r="M156" i="1" s="1"/>
  <c r="K168" i="1"/>
  <c r="L168" i="1" s="1"/>
  <c r="M168" i="1" s="1"/>
  <c r="K176" i="1"/>
  <c r="L176" i="1" s="1"/>
  <c r="M176" i="1" s="1"/>
  <c r="K187" i="1"/>
  <c r="L187" i="1" s="1"/>
  <c r="M187" i="1" s="1"/>
  <c r="K21" i="1"/>
  <c r="L21" i="1" s="1"/>
  <c r="M21" i="1" s="1"/>
  <c r="K105" i="1"/>
  <c r="L105" i="1" s="1"/>
  <c r="M105" i="1" s="1"/>
  <c r="K109" i="1"/>
  <c r="L109" i="1" s="1"/>
  <c r="M109" i="1" s="1"/>
  <c r="L25" i="1"/>
  <c r="M25" i="1" s="1"/>
  <c r="K144" i="1"/>
  <c r="L144" i="1" s="1"/>
  <c r="M144" i="1" s="1"/>
  <c r="K152" i="1"/>
  <c r="L152" i="1" s="1"/>
  <c r="M152" i="1" s="1"/>
  <c r="K160" i="1"/>
  <c r="L160" i="1" s="1"/>
  <c r="M160" i="1" s="1"/>
  <c r="K172" i="1"/>
  <c r="L172" i="1" s="1"/>
  <c r="M172" i="1" s="1"/>
  <c r="K180" i="1"/>
  <c r="L180" i="1" s="1"/>
  <c r="M180" i="1" s="1"/>
  <c r="K191" i="1"/>
  <c r="L191" i="1" s="1"/>
  <c r="M191" i="1" s="1"/>
  <c r="K20" i="1"/>
  <c r="L20" i="1" s="1"/>
  <c r="M20" i="1" s="1"/>
  <c r="K24" i="1"/>
  <c r="L24" i="1" s="1"/>
  <c r="M24" i="1" s="1"/>
  <c r="L26" i="1"/>
  <c r="M26" i="1" s="1"/>
  <c r="L28" i="1"/>
  <c r="M28" i="1" s="1"/>
  <c r="L30" i="1"/>
  <c r="M30" i="1" s="1"/>
  <c r="L32" i="1"/>
  <c r="M32" i="1" s="1"/>
  <c r="L34" i="1"/>
  <c r="M34" i="1" s="1"/>
  <c r="L36" i="1"/>
  <c r="M36" i="1" s="1"/>
  <c r="L38" i="1"/>
  <c r="M38" i="1" s="1"/>
  <c r="L40" i="1"/>
  <c r="M40" i="1" s="1"/>
  <c r="L42" i="1"/>
  <c r="M42" i="1" s="1"/>
  <c r="L45" i="1"/>
  <c r="M45" i="1" s="1"/>
  <c r="L47" i="1"/>
  <c r="M47" i="1" s="1"/>
  <c r="L49" i="1"/>
  <c r="M49" i="1" s="1"/>
  <c r="L51" i="1"/>
  <c r="M51" i="1" s="1"/>
  <c r="L53" i="1"/>
  <c r="M53" i="1" s="1"/>
  <c r="L55" i="1"/>
  <c r="M55" i="1" s="1"/>
  <c r="L58" i="1"/>
  <c r="M58" i="1" s="1"/>
  <c r="L60" i="1"/>
  <c r="M60" i="1" s="1"/>
  <c r="L62" i="1"/>
  <c r="M62" i="1" s="1"/>
  <c r="L65" i="1"/>
  <c r="M65" i="1" s="1"/>
  <c r="L67" i="1"/>
  <c r="M67" i="1" s="1"/>
  <c r="L69" i="1"/>
  <c r="M69" i="1" s="1"/>
  <c r="L71" i="1"/>
  <c r="M71" i="1" s="1"/>
  <c r="L73" i="1"/>
  <c r="M73" i="1" s="1"/>
  <c r="L75" i="1"/>
  <c r="M75" i="1" s="1"/>
  <c r="L77" i="1"/>
  <c r="M77" i="1" s="1"/>
  <c r="L79" i="1"/>
  <c r="M79" i="1" s="1"/>
  <c r="L81" i="1"/>
  <c r="M81" i="1" s="1"/>
  <c r="L83" i="1"/>
  <c r="M83" i="1" s="1"/>
  <c r="L85" i="1"/>
  <c r="M85" i="1" s="1"/>
  <c r="L87" i="1"/>
  <c r="M87" i="1" s="1"/>
  <c r="L89" i="1"/>
  <c r="M89" i="1" s="1"/>
  <c r="L91" i="1"/>
  <c r="M91" i="1" s="1"/>
  <c r="L93" i="1"/>
  <c r="M93" i="1" s="1"/>
  <c r="L96" i="1"/>
  <c r="M96" i="1" s="1"/>
  <c r="L98" i="1"/>
  <c r="M98" i="1" s="1"/>
  <c r="L100" i="1"/>
  <c r="M100" i="1" s="1"/>
  <c r="K164" i="1"/>
  <c r="L164" i="1" s="1"/>
  <c r="M164" i="1" s="1"/>
  <c r="K103" i="1"/>
  <c r="L103" i="1" s="1"/>
  <c r="M103" i="1" s="1"/>
  <c r="K107" i="1"/>
  <c r="L107" i="1" s="1"/>
  <c r="M107" i="1" s="1"/>
  <c r="K111" i="1"/>
  <c r="L111" i="1" s="1"/>
  <c r="M111" i="1" s="1"/>
  <c r="K145" i="1"/>
  <c r="L145" i="1" s="1"/>
  <c r="M145" i="1" s="1"/>
  <c r="K149" i="1"/>
  <c r="L149" i="1" s="1"/>
  <c r="M149" i="1" s="1"/>
  <c r="K153" i="1"/>
  <c r="L153" i="1" s="1"/>
  <c r="M153" i="1" s="1"/>
  <c r="K157" i="1"/>
  <c r="L157" i="1" s="1"/>
  <c r="M157" i="1" s="1"/>
  <c r="K161" i="1"/>
  <c r="L161" i="1" s="1"/>
  <c r="M161" i="1" s="1"/>
  <c r="K165" i="1"/>
  <c r="L165" i="1" s="1"/>
  <c r="M165" i="1" s="1"/>
  <c r="K169" i="1"/>
  <c r="L169" i="1" s="1"/>
  <c r="M169" i="1" s="1"/>
  <c r="K173" i="1"/>
  <c r="L173" i="1" s="1"/>
  <c r="M173" i="1" s="1"/>
  <c r="K177" i="1"/>
  <c r="L177" i="1" s="1"/>
  <c r="M177" i="1" s="1"/>
  <c r="K182" i="1"/>
  <c r="L182" i="1" s="1"/>
  <c r="M182" i="1" s="1"/>
  <c r="K188" i="1"/>
  <c r="L188" i="1" s="1"/>
  <c r="M188" i="1" s="1"/>
  <c r="K192" i="1"/>
  <c r="L192" i="1" s="1"/>
  <c r="M192" i="1" s="1"/>
  <c r="L114" i="1"/>
  <c r="M114" i="1" s="1"/>
  <c r="L116" i="1"/>
  <c r="M116" i="1" s="1"/>
  <c r="L118" i="1"/>
  <c r="M118" i="1" s="1"/>
  <c r="L120" i="1"/>
  <c r="M120" i="1" s="1"/>
  <c r="L122" i="1"/>
  <c r="M122" i="1" s="1"/>
  <c r="L124" i="1"/>
  <c r="M124" i="1" s="1"/>
  <c r="L126" i="1"/>
  <c r="M126" i="1" s="1"/>
  <c r="L128" i="1"/>
  <c r="M128" i="1" s="1"/>
  <c r="L130" i="1"/>
  <c r="M130" i="1" s="1"/>
  <c r="L132" i="1"/>
  <c r="M132" i="1" s="1"/>
  <c r="L134" i="1"/>
  <c r="M134" i="1" s="1"/>
  <c r="L136" i="1"/>
  <c r="M136" i="1" s="1"/>
  <c r="K146" i="1"/>
  <c r="L146" i="1" s="1"/>
  <c r="M146" i="1" s="1"/>
  <c r="K150" i="1"/>
  <c r="L150" i="1" s="1"/>
  <c r="M150" i="1" s="1"/>
  <c r="K154" i="1"/>
  <c r="L154" i="1" s="1"/>
  <c r="M154" i="1" s="1"/>
  <c r="K158" i="1"/>
  <c r="L158" i="1" s="1"/>
  <c r="M158" i="1" s="1"/>
  <c r="K162" i="1"/>
  <c r="L162" i="1" s="1"/>
  <c r="M162" i="1" s="1"/>
  <c r="K166" i="1"/>
  <c r="L166" i="1" s="1"/>
  <c r="M166" i="1" s="1"/>
  <c r="K170" i="1"/>
  <c r="L170" i="1" s="1"/>
  <c r="M170" i="1" s="1"/>
  <c r="K174" i="1"/>
  <c r="L174" i="1" s="1"/>
  <c r="M174" i="1" s="1"/>
  <c r="K178" i="1"/>
  <c r="L178" i="1" s="1"/>
  <c r="M178" i="1" s="1"/>
  <c r="K183" i="1"/>
  <c r="L183" i="1" s="1"/>
  <c r="M183" i="1" s="1"/>
  <c r="K189" i="1"/>
  <c r="L189" i="1" s="1"/>
  <c r="M189" i="1" s="1"/>
  <c r="K193" i="1"/>
  <c r="L193" i="1" s="1"/>
  <c r="M193" i="1" s="1"/>
  <c r="K102" i="1"/>
  <c r="L102" i="1" s="1"/>
  <c r="M102" i="1" s="1"/>
  <c r="K104" i="1"/>
  <c r="L104" i="1" s="1"/>
  <c r="M104" i="1" s="1"/>
  <c r="K106" i="1"/>
  <c r="L106" i="1" s="1"/>
  <c r="M106" i="1" s="1"/>
  <c r="K108" i="1"/>
  <c r="L108" i="1" s="1"/>
  <c r="M108" i="1" s="1"/>
  <c r="K110" i="1"/>
  <c r="L110" i="1" s="1"/>
  <c r="M110" i="1" s="1"/>
  <c r="K112" i="1"/>
  <c r="L112" i="1" s="1"/>
  <c r="M112" i="1" s="1"/>
  <c r="K147" i="1"/>
  <c r="L147" i="1" s="1"/>
  <c r="M147" i="1" s="1"/>
  <c r="K151" i="1"/>
  <c r="L151" i="1" s="1"/>
  <c r="M151" i="1" s="1"/>
  <c r="K155" i="1"/>
  <c r="L155" i="1" s="1"/>
  <c r="M155" i="1" s="1"/>
  <c r="K159" i="1"/>
  <c r="L159" i="1" s="1"/>
  <c r="M159" i="1" s="1"/>
  <c r="K163" i="1"/>
  <c r="L163" i="1" s="1"/>
  <c r="M163" i="1" s="1"/>
  <c r="K167" i="1"/>
  <c r="L167" i="1" s="1"/>
  <c r="M167" i="1" s="1"/>
  <c r="K171" i="1"/>
  <c r="L171" i="1" s="1"/>
  <c r="M171" i="1" s="1"/>
  <c r="K175" i="1"/>
  <c r="L175" i="1" s="1"/>
  <c r="M175" i="1" s="1"/>
  <c r="K179" i="1"/>
  <c r="L179" i="1" s="1"/>
  <c r="M179" i="1" s="1"/>
  <c r="K186" i="1"/>
  <c r="L186" i="1" s="1"/>
  <c r="M186" i="1" s="1"/>
  <c r="K190" i="1"/>
  <c r="L190" i="1" s="1"/>
  <c r="M190" i="1" s="1"/>
  <c r="K194" i="1"/>
  <c r="L194" i="1" s="1"/>
  <c r="M194" i="1" s="1"/>
</calcChain>
</file>

<file path=xl/sharedStrings.xml><?xml version="1.0" encoding="utf-8"?>
<sst xmlns="http://schemas.openxmlformats.org/spreadsheetml/2006/main" count="872" uniqueCount="488">
  <si>
    <t>PBHA #</t>
  </si>
  <si>
    <t>Description of Item</t>
  </si>
  <si>
    <t>sizes</t>
  </si>
  <si>
    <t>Colors available</t>
  </si>
  <si>
    <t>Order from</t>
  </si>
  <si>
    <t>POINTS</t>
  </si>
  <si>
    <t>our price</t>
  </si>
  <si>
    <t>MONO</t>
  </si>
  <si>
    <t>subtot</t>
  </si>
  <si>
    <t>SHIP/Tax</t>
  </si>
  <si>
    <t>TOTAL</t>
  </si>
  <si>
    <t>initial</t>
  </si>
  <si>
    <t>Tack Room Too</t>
  </si>
  <si>
    <t>TRT</t>
  </si>
  <si>
    <t>P001</t>
  </si>
  <si>
    <t>Tack Room Too Gift Certificate</t>
  </si>
  <si>
    <t>NA</t>
  </si>
  <si>
    <t>Each pt is worth $25.00</t>
  </si>
  <si>
    <t>varies</t>
  </si>
  <si>
    <t>P002</t>
  </si>
  <si>
    <t xml:space="preserve">Back on Track saddle pad liner - goes under the saddle pad on the horses back </t>
  </si>
  <si>
    <t>1 size</t>
  </si>
  <si>
    <t>Black</t>
  </si>
  <si>
    <t>P003</t>
  </si>
  <si>
    <t>Impact Gel Support Boots</t>
  </si>
  <si>
    <t>Sm-Lg</t>
  </si>
  <si>
    <t>Black or White</t>
  </si>
  <si>
    <t>P004</t>
  </si>
  <si>
    <t>Impact Gel Bell Boots</t>
  </si>
  <si>
    <t>P005</t>
  </si>
  <si>
    <t>5 Star Barrel Racer Saddle Pad 3/4"</t>
  </si>
  <si>
    <t>30X28</t>
  </si>
  <si>
    <t>Natural Color only</t>
  </si>
  <si>
    <t>P006</t>
  </si>
  <si>
    <t>30x28</t>
  </si>
  <si>
    <t>Black, Chocolate or Cinnamin</t>
  </si>
  <si>
    <t>P007</t>
  </si>
  <si>
    <t>5 Star Barrel Racer Saddle Pad 1"</t>
  </si>
  <si>
    <t>P008</t>
  </si>
  <si>
    <t>P009</t>
  </si>
  <si>
    <t>5 Star Barrel Racer All around Pad 3/4"</t>
  </si>
  <si>
    <t>30 X 30</t>
  </si>
  <si>
    <t>P010</t>
  </si>
  <si>
    <t>P011</t>
  </si>
  <si>
    <t>5 Star Barrel Racer All around Pad 1"</t>
  </si>
  <si>
    <t>P012</t>
  </si>
  <si>
    <t>P013</t>
  </si>
  <si>
    <t>Weatherbetta  1200D Turnout Sheet Genero 220GR</t>
  </si>
  <si>
    <t>69-84"</t>
  </si>
  <si>
    <t>Seasonal colors only</t>
  </si>
  <si>
    <t>P014</t>
  </si>
  <si>
    <t>Weatherbetta  1200D Turnout Sheet</t>
  </si>
  <si>
    <t>P015</t>
  </si>
  <si>
    <t>Weatherbetta  1200D Turnout Sheet High Neck</t>
  </si>
  <si>
    <t>P016</t>
  </si>
  <si>
    <t xml:space="preserve">Weatherbetta  1200D Turnout Sheet </t>
  </si>
  <si>
    <t>P017</t>
  </si>
  <si>
    <t>Weatherbetta 1200D  220GR Turnout Blanket freestyle turnout</t>
  </si>
  <si>
    <t>P018</t>
  </si>
  <si>
    <t>Weatherbetta 1200D 220GR Turnout Blanket original fit</t>
  </si>
  <si>
    <t>P019</t>
  </si>
  <si>
    <t>Weatherbetta 1680D 220GR Balistic Turnout Blanket Detachable neck original fit</t>
  </si>
  <si>
    <t>P020</t>
  </si>
  <si>
    <t>Saxon 1200D Standard Turnout Blanket 180 Gr</t>
  </si>
  <si>
    <t>60-84"</t>
  </si>
  <si>
    <t>P021</t>
  </si>
  <si>
    <t>Saxon 1200D Standard Turnout  Sheet</t>
  </si>
  <si>
    <t>P022</t>
  </si>
  <si>
    <t xml:space="preserve">VTECH Elite 4 Pack </t>
  </si>
  <si>
    <t>M-L</t>
  </si>
  <si>
    <t>color choices</t>
  </si>
  <si>
    <t>P023</t>
  </si>
  <si>
    <t>Vetech Fount boots</t>
  </si>
  <si>
    <t>P025</t>
  </si>
  <si>
    <t>Vetech Elite</t>
  </si>
  <si>
    <t>Med  Large</t>
  </si>
  <si>
    <t>P026</t>
  </si>
  <si>
    <t>Professional Choice No Turn Ballistic bell boots</t>
  </si>
  <si>
    <t>S-XL</t>
  </si>
  <si>
    <t>P027</t>
  </si>
  <si>
    <t>Back on Track Mesh Sheet</t>
  </si>
  <si>
    <t>60'-90" (3")</t>
  </si>
  <si>
    <t>runs large</t>
  </si>
  <si>
    <t>P028</t>
  </si>
  <si>
    <t>Back on Track Quick Wraps</t>
  </si>
  <si>
    <t>12",14",16"</t>
  </si>
  <si>
    <t>P029</t>
  </si>
  <si>
    <t>Back on Track Hock Boot</t>
  </si>
  <si>
    <t>P030</t>
  </si>
  <si>
    <t>Back on Track Knee Boot</t>
  </si>
  <si>
    <t>P031</t>
  </si>
  <si>
    <t>Back on Track Socks</t>
  </si>
  <si>
    <t>Human</t>
  </si>
  <si>
    <t>P032</t>
  </si>
  <si>
    <t>Back on Track Gloves SM-LG</t>
  </si>
  <si>
    <t>S-L</t>
  </si>
  <si>
    <t>P033</t>
  </si>
  <si>
    <t>Back on Track Fleece Throw</t>
  </si>
  <si>
    <t>47 1/4" X 63"</t>
  </si>
  <si>
    <t>P034</t>
  </si>
  <si>
    <t>Back on Track Knee Brace with Strap</t>
  </si>
  <si>
    <t>S-XXXL</t>
  </si>
  <si>
    <t>P035</t>
  </si>
  <si>
    <t>Back on Track Mens or Womens Boxers</t>
  </si>
  <si>
    <t>S-LG</t>
  </si>
  <si>
    <t>P036</t>
  </si>
  <si>
    <t>XL-XXXL</t>
  </si>
  <si>
    <t>P037</t>
  </si>
  <si>
    <t>Back on Track Short Sleeve T-Shirt</t>
  </si>
  <si>
    <t>XS-M</t>
  </si>
  <si>
    <t>P038</t>
  </si>
  <si>
    <t>LG-XL</t>
  </si>
  <si>
    <t>P039</t>
  </si>
  <si>
    <t>P040</t>
  </si>
  <si>
    <t>Western Cinch Shearling</t>
  </si>
  <si>
    <t>26-36"</t>
  </si>
  <si>
    <t>P041</t>
  </si>
  <si>
    <t>Professional Choice Slow feed Hay Bag</t>
  </si>
  <si>
    <t>Print or Glitter</t>
  </si>
  <si>
    <t>P042</t>
  </si>
  <si>
    <t>Professional Choice Medium Hay Bag</t>
  </si>
  <si>
    <t>P043</t>
  </si>
  <si>
    <t>Ice Vibe Boots</t>
  </si>
  <si>
    <t>KC</t>
  </si>
  <si>
    <t>P044</t>
  </si>
  <si>
    <t>Sportz Vibe Blanket</t>
  </si>
  <si>
    <t>P045</t>
  </si>
  <si>
    <t>Tippery Helmet</t>
  </si>
  <si>
    <t>P046</t>
  </si>
  <si>
    <t>Troxel Dakota Helmet</t>
  </si>
  <si>
    <t>P047</t>
  </si>
  <si>
    <t>Troxel Rebel Helmet</t>
  </si>
  <si>
    <t>P048</t>
  </si>
  <si>
    <t>PHT CuHorse Magna Cu Mesh Blanket</t>
  </si>
  <si>
    <t>72"-84"</t>
  </si>
  <si>
    <t>Blue Flower, Purple Aloha, Pink Aloha, Aloha Green, Leopard, Zebra, Black , Island Flower Brown, Island Flower Blue</t>
  </si>
  <si>
    <t>P049</t>
  </si>
  <si>
    <t>PHT CuHorse Magna Cu Hood</t>
  </si>
  <si>
    <t>Lg or XL</t>
  </si>
  <si>
    <t>Blue Flower, Purple Aloha, Pink Aloha, Aloha Green, Leopard, Zebra, Black</t>
  </si>
  <si>
    <t>P050</t>
  </si>
  <si>
    <t>PHT CuHorse Magna Cu 3 in 1 wraps</t>
  </si>
  <si>
    <t>P051</t>
  </si>
  <si>
    <t>PHT CuHorse Magna Cu Bell Boots</t>
  </si>
  <si>
    <t>P052</t>
  </si>
  <si>
    <t>PHT CuHorse Magna Cu Quick Wraps</t>
  </si>
  <si>
    <t>P053</t>
  </si>
  <si>
    <t>PHT CuHorse Magna Cu Tendon Wraps</t>
  </si>
  <si>
    <t>P054</t>
  </si>
  <si>
    <t>PHT CuHorse Magna Cu Stifle Wraps</t>
  </si>
  <si>
    <t>P055</t>
  </si>
  <si>
    <t>48 Gal</t>
  </si>
  <si>
    <t>White</t>
  </si>
  <si>
    <t>ABBY</t>
  </si>
  <si>
    <t>P056</t>
  </si>
  <si>
    <t>P057</t>
  </si>
  <si>
    <t>Water Tank - Half Moon Lay Hay Rack</t>
  </si>
  <si>
    <t>P058</t>
  </si>
  <si>
    <t>Water Tank - Corner</t>
  </si>
  <si>
    <t>39 Gal</t>
  </si>
  <si>
    <t>P059</t>
  </si>
  <si>
    <t>Water Tank -  Corner with Stand</t>
  </si>
  <si>
    <t>25 Gal</t>
  </si>
  <si>
    <t>Awards From DJ Classics can be viewed at :</t>
  </si>
  <si>
    <t>http://www.djclassics.net</t>
  </si>
  <si>
    <t>P061</t>
  </si>
  <si>
    <t>Buckle Table - 20"x 40" - Wood Top with Rope trim over glass, leather corners can have silver conchos</t>
  </si>
  <si>
    <t>20"X40"</t>
  </si>
  <si>
    <t>PBHA 2015</t>
  </si>
  <si>
    <t>DC</t>
  </si>
  <si>
    <t>P062</t>
  </si>
  <si>
    <t>Buckle Table - Square - 18"X 18"X 24" - Wood Top with Rope trim over glass, leather corners can have silver conchos</t>
  </si>
  <si>
    <t>18"X18"     x24"</t>
  </si>
  <si>
    <t>P063</t>
  </si>
  <si>
    <t>Buckle Table - Sofa Table - 14"X40" - Wood Top with Rope trim over glass, leather corners can have silver conchos</t>
  </si>
  <si>
    <t>14"X 40"</t>
  </si>
  <si>
    <t>P064</t>
  </si>
  <si>
    <t>Computer Tray and Stool</t>
  </si>
  <si>
    <t>P065</t>
  </si>
  <si>
    <t xml:space="preserve">Storage Bench </t>
  </si>
  <si>
    <t>P066</t>
  </si>
  <si>
    <t>Porch Bench</t>
  </si>
  <si>
    <t>P067</t>
  </si>
  <si>
    <t>Backless Bench</t>
  </si>
  <si>
    <t>P068</t>
  </si>
  <si>
    <t>Swing Set</t>
  </si>
  <si>
    <t>P069</t>
  </si>
  <si>
    <t>Fire Pit</t>
  </si>
  <si>
    <t>P070</t>
  </si>
  <si>
    <t>Ice Chest</t>
  </si>
  <si>
    <t>P071</t>
  </si>
  <si>
    <t>Boot Rack</t>
  </si>
  <si>
    <t>P072</t>
  </si>
  <si>
    <t>Entertainment Center</t>
  </si>
  <si>
    <t>16"x30"           x30"</t>
  </si>
  <si>
    <t>P073</t>
  </si>
  <si>
    <t>Trophy Stand</t>
  </si>
  <si>
    <t>P074</t>
  </si>
  <si>
    <t>Hamper</t>
  </si>
  <si>
    <t>P075</t>
  </si>
  <si>
    <t>Magazine Rack and Shelves</t>
  </si>
  <si>
    <t>P076</t>
  </si>
  <si>
    <t>Story Box (Shadow Box)</t>
  </si>
  <si>
    <t>P077</t>
  </si>
  <si>
    <t>Towel bar with shelf</t>
  </si>
  <si>
    <t>P078</t>
  </si>
  <si>
    <t>Bread Box</t>
  </si>
  <si>
    <t>P079</t>
  </si>
  <si>
    <t>Jewlery Box</t>
  </si>
  <si>
    <t>P080</t>
  </si>
  <si>
    <t>Jewlery Box with Mirror</t>
  </si>
  <si>
    <t>P081</t>
  </si>
  <si>
    <t>Foot Stool</t>
  </si>
  <si>
    <t>P082</t>
  </si>
  <si>
    <t>Metal Shelf Buckle Display</t>
  </si>
  <si>
    <t>P083</t>
  </si>
  <si>
    <t>Metal Boot Buckle Display</t>
  </si>
  <si>
    <t>P084</t>
  </si>
  <si>
    <t>Picture Frame</t>
  </si>
  <si>
    <t>P085</t>
  </si>
  <si>
    <t>Picture Frame  with Buckle Tray</t>
  </si>
  <si>
    <t>P086</t>
  </si>
  <si>
    <t>Magazine Rack</t>
  </si>
  <si>
    <t>P087</t>
  </si>
  <si>
    <t>18"X18" Mirror</t>
  </si>
  <si>
    <t>P088</t>
  </si>
  <si>
    <t>Coat Rack</t>
  </si>
  <si>
    <t>P089</t>
  </si>
  <si>
    <t>Saddle Rack</t>
  </si>
  <si>
    <t>VV</t>
  </si>
  <si>
    <t xml:space="preserve">below awards can be viewed at: </t>
  </si>
  <si>
    <t>www.jeffersequine.com</t>
  </si>
  <si>
    <t>P092</t>
  </si>
  <si>
    <t>Sparkle polo wraps</t>
  </si>
  <si>
    <t>pink, purple, light blue</t>
  </si>
  <si>
    <t>P093</t>
  </si>
  <si>
    <t>Set includes a matching body brush, dandy brush, face brush, hoof pick, mane &amp; tail comb and glitter jelly curry, packed in a handy and reusable carry-box with matching colored handle.</t>
  </si>
  <si>
    <t>chili red, violet purple or denim blue</t>
  </si>
  <si>
    <t>P094</t>
  </si>
  <si>
    <t>Add a touch of sparkle to grooming time with this 7-piece assortment that includes a selection of grooming essentials housed in a handy vinyl bag with a trendy glitter finish.</t>
  </si>
  <si>
    <t>pink/black, green/blue or blue/pink</t>
  </si>
  <si>
    <t>JEF</t>
  </si>
  <si>
    <t>P095</t>
  </si>
  <si>
    <t>Golden A5® Two-Speed Clipper The powerful, 2-speed universal motor runs up to 30° cooler than previous versions. Choose between "normal" speed for general grooming and precise clipping or "high" speed, which is a third faster, for a quick body clipping. Detachable blade system and break-resistant housing. UL approved.</t>
  </si>
  <si>
    <t>P096</t>
  </si>
  <si>
    <t>Turbo A5 Two Speed Clipper</t>
  </si>
  <si>
    <t>P097</t>
  </si>
  <si>
    <t>Oster Clipper Carry Case</t>
  </si>
  <si>
    <t>P098</t>
  </si>
  <si>
    <t>P099</t>
  </si>
  <si>
    <t xml:space="preserve">Jim Warner Rope Nose Hackamore A medium plus leverage for good control and rate. No knots on the rope to gall the horse's face. The shanks swivel for better flex. The rope nose offers more control. 7" cheeks. </t>
  </si>
  <si>
    <t>P100</t>
  </si>
  <si>
    <t xml:space="preserve">The Original "Hank Bit" Most unique training bit on the market! Training bit that works off a horse's nose by using the rose buds on the rope to contact the nerves.  "Lifetime Guarantee" Will keep your horse light in the mouth.
</t>
  </si>
  <si>
    <t>P101</t>
  </si>
  <si>
    <t>Cowhide Bit Guards Hair on black rubber bit guards. Comes with mini zip ties for easy installation.</t>
  </si>
  <si>
    <t>white or zebra</t>
  </si>
  <si>
    <t>P102</t>
  </si>
  <si>
    <t xml:space="preserve">Stainless Steel Curb Chain with Quick Links and a set of Neoprene Bit Guards </t>
  </si>
  <si>
    <t>P103</t>
  </si>
  <si>
    <t xml:space="preserve">Sharon Camarillo Sweet Six Curb Chain  -This curb chain engages and diffuses curb pressure more evenly, enhancing the feel of the sweet six bits. This is a "secret weapon" that was once only available to Sharon Camarillo clinic participants. (#711)
</t>
  </si>
  <si>
    <t>P104</t>
  </si>
  <si>
    <t>The Carol Goostree "CG "bit is one of the first bits that this world champion barrel racing legend designed. She developed this bit especially for her champion mount Dobre in the late 70's.</t>
  </si>
  <si>
    <t>The chain snaffle mouthpiece and short gag action make this bit soft and forgiving in the horse's mouth. Helps to add control in the turns and support an overly bendy horse. The weighted shanks and more feel and help encourage a proper headset.</t>
  </si>
  <si>
    <t>P105</t>
  </si>
  <si>
    <t>Sheri Cervi Long Shank Bit with twisted wire and a dog bone center or Twisted wire only</t>
  </si>
  <si>
    <t>P106</t>
  </si>
  <si>
    <t>Sheri Cervi Short Shank Bit with twisted wire and a dog bone center or twisted wire only</t>
  </si>
  <si>
    <t>P107</t>
  </si>
  <si>
    <t>Sharon Camarillo Tender Touch 5½" copper wrapped lifesaver bit with 5" cheeks is ideal as a transition bit to introduce a green horse to the indirect control added by the leverage of the shank and the pressure of the curb strap</t>
  </si>
  <si>
    <t>P108</t>
  </si>
  <si>
    <t xml:space="preserve">Bitten Bit Warmers Wrap around your horse's bit and in about 20 minutes it will be warm. Can be reverse-folded to be a body warmer. </t>
  </si>
  <si>
    <t>P109</t>
  </si>
  <si>
    <t>SMX  Razzle Dazzle Barrel Pad</t>
  </si>
  <si>
    <t>Black/Lime, Black/White</t>
  </si>
  <si>
    <t>P110</t>
  </si>
  <si>
    <t>Mulit stretch riding gloves</t>
  </si>
  <si>
    <t>SM,XSM,Med,Lg, XLg</t>
  </si>
  <si>
    <t>P111</t>
  </si>
  <si>
    <t xml:space="preserve">Easy-On Rope Halter with Lead Can be quickly removed once adjusted. The easy-on clip gives the crown and noseband slack when needed to halter your horse. Made from diamond braided rot resistant rope and features an 8' lead. 
</t>
  </si>
  <si>
    <t xml:space="preserve">Red, Blue, Black, Hunter, Purple, Pink 
</t>
  </si>
  <si>
    <t>P112</t>
  </si>
  <si>
    <t xml:space="preserve">2 Multi Colored Poly Leads 5/8" thick. these leads are made of heavy duty, solid brass snaps, with a together weave and are soft, yet extremely durable. Colors match the Premium Horse Halter. </t>
  </si>
  <si>
    <t>Colors: Purple, Red, Blue, Orange, and Green</t>
  </si>
  <si>
    <t>P113</t>
  </si>
  <si>
    <t>Cashel Crusader Fly mask with or without ears</t>
  </si>
  <si>
    <t>P114</t>
  </si>
  <si>
    <t>Pessoa Fly Mask coolwavewith long nose and ears</t>
  </si>
  <si>
    <t>P115</t>
  </si>
  <si>
    <t>Softmesh combo fly sheet with neck piece</t>
  </si>
  <si>
    <t>P116</t>
  </si>
  <si>
    <t>softmesh combo fly sheet</t>
  </si>
  <si>
    <t>P117</t>
  </si>
  <si>
    <t xml:space="preserve">Make Your Own Horsehair Jewelry Set All the parts you need to make a necklace, bracelet, zipper pull and cellphone charm. All you add is a little of your horse's extra tail hair! </t>
  </si>
  <si>
    <t>P118</t>
  </si>
  <si>
    <t>Interpid Helmet The Intrepid features an ultralight, low profile design created for performance-oriented riders. CinchFit™ Pro Fit System. Duratec™ finish. Honeycomb mesh covered vents. Shatterproof visor.</t>
  </si>
  <si>
    <t>Small, Med, Large</t>
  </si>
  <si>
    <t>Black, Chocolate, Navy,  Carbon,  Allure Pattern</t>
  </si>
  <si>
    <t>P119</t>
  </si>
  <si>
    <t xml:space="preserve">Tipperary Sportage 8500 Helmet Impact absorption - high density ABS material provides superior impact resistance while still being one of the lightest helmets on the market. </t>
  </si>
  <si>
    <t>XS,SM,MED,LG</t>
  </si>
  <si>
    <t>Carbon, Coco,Pink</t>
  </si>
  <si>
    <t>Tipperary T Series T2 Helmet</t>
  </si>
  <si>
    <t>Black, Blue or Brown</t>
  </si>
  <si>
    <t>P120</t>
  </si>
  <si>
    <t>Helmet Bag</t>
  </si>
  <si>
    <t>Black, Groovy, Hoot, Aztec</t>
  </si>
  <si>
    <t>P121</t>
  </si>
  <si>
    <t>Tough 1 Collapsible Barrels w/ case</t>
  </si>
  <si>
    <t>red white and blue</t>
  </si>
  <si>
    <t>P122</t>
  </si>
  <si>
    <t>Personalized Leather Breast Collar PBHA 2014- you can put what you want up to 16 charactors on other side</t>
  </si>
  <si>
    <t>P123</t>
  </si>
  <si>
    <t>Personalized Halter PBHA 2014 on atleast one cheek you can put what you want on noseband and other cheek upto 16 charactors</t>
  </si>
  <si>
    <t>P124</t>
  </si>
  <si>
    <t>No-Bow Bandage Outershell is a soft-pile. Inside is a nice, comfy foam. White only. Sold in pairs.</t>
  </si>
  <si>
    <t>P125</t>
  </si>
  <si>
    <t>Standing Wraps, set of 4 10 oz. double-knit polyester. It's heavy enough to be rugged and durable over the long haul. At the same time, it's light enough to ventilate and keep things from getting too hot. It stretches so as to not bind too tight. 5¼"W x 12'L. Velcro® closures.</t>
  </si>
  <si>
    <t>black, white, red, green, blue</t>
  </si>
  <si>
    <t>P126</t>
  </si>
  <si>
    <t xml:space="preserve">6 rolls Vetrap™ Bandaging Tape </t>
  </si>
  <si>
    <t>Most colors</t>
  </si>
  <si>
    <t>P127</t>
  </si>
  <si>
    <t xml:space="preserve">Wound and Trauma Pack Includes: sterile 30" x 12" wound and trauma dressing, sterile 8" x 3" non-adherent pad, gauze sponge pads, 2 rolls of conforming stretch gauze, pro-safe wrap bandage self adherent, light weight elastic adhesive tape for better airflow and faster healing, povidine-iodine ointment, 1 pair nitrile exam gloves (non-latex). All in an easy to store waterproof sealed plastic bag. </t>
  </si>
  <si>
    <t>P128</t>
  </si>
  <si>
    <t>Horse Aid™ First Aid Kit Horse Aid™ includes a horse first aid book and essential products to take care of horse emergencies</t>
  </si>
  <si>
    <t>P129</t>
  </si>
  <si>
    <t xml:space="preserve">Jeffers® 8-Piece Farriers Tool Set- 12 oz Driving Hammer,Hoof Nipper, Nail Clincher,14" Light-Duty Tanged Hoof Rasp, Right Handed Hoof Knife, 
Hoof Pick, Clinch Cutter
</t>
  </si>
  <si>
    <t>P130</t>
  </si>
  <si>
    <t xml:space="preserve">Smart Phone Style Cell Phone Holder "Thornhill" Soft neoprene with adjustable Velcro® closure. Will NOT fit cell phones larger than 5" L x 2¾" W. 
</t>
  </si>
  <si>
    <t>blue, purple, neon pink</t>
  </si>
  <si>
    <t>Complete Western Saddle Cover</t>
  </si>
  <si>
    <t>Vinyl Coated nylon for added protection</t>
  </si>
  <si>
    <t>P131</t>
  </si>
  <si>
    <t xml:space="preserve">Lycra Western Saddle Cover "JT International" Keeps your saddle clean and protected in the tack room, trailer or at shows. Elastic straps at corners and on fenders keep cover securely in place.
</t>
  </si>
  <si>
    <t>P7001</t>
  </si>
  <si>
    <t>Wade Saddle Pad</t>
  </si>
  <si>
    <t>30x32x3/4</t>
  </si>
  <si>
    <t xml:space="preserve">*Series: 2000; *Closed Cell foam bottom *PBHA 2013 on both sides  -OR-  PBHA 2013 on one side and Winner's initials on the other side. *Silver Dots; *Square Corners; *Leaf Stamping on leather borders
</t>
  </si>
  <si>
    <t>wade</t>
  </si>
  <si>
    <t>BCG</t>
  </si>
  <si>
    <t>P7002</t>
  </si>
  <si>
    <t>Wade Saddle Pad With cowhide</t>
  </si>
  <si>
    <t>P7003</t>
  </si>
  <si>
    <t>Wade Saddle Pad With gator or Croc hide or printed cowhide</t>
  </si>
  <si>
    <t xml:space="preserve">Classic Equine can be viewed at </t>
  </si>
  <si>
    <t>www.Equibrand.com</t>
  </si>
  <si>
    <t>CE</t>
  </si>
  <si>
    <t>P4001</t>
  </si>
  <si>
    <t>Necessity Tote</t>
  </si>
  <si>
    <t>P4002</t>
  </si>
  <si>
    <t>Large Tote Bag</t>
  </si>
  <si>
    <t>P4003</t>
  </si>
  <si>
    <t>Martin Latigo laced Barrel Reins</t>
  </si>
  <si>
    <t>5/8" Harness Leather</t>
  </si>
  <si>
    <t>P4004</t>
  </si>
  <si>
    <t>Martin Blended Mohair Barrel Reins</t>
  </si>
  <si>
    <t>5 braid blended mohair with latigo leather knots</t>
  </si>
  <si>
    <t>P4005</t>
  </si>
  <si>
    <t>Martin 5 Plait Barrel Reins</t>
  </si>
  <si>
    <t>7/8" latigo leather with braided knots</t>
  </si>
  <si>
    <t>P4006</t>
  </si>
  <si>
    <t>Martin Biothane Barrel Reins</t>
  </si>
  <si>
    <t>Non-Slip Biothane with latigo leather ends</t>
  </si>
  <si>
    <t>P4007</t>
  </si>
  <si>
    <t>Martin Blood Twist Barrel Rein</t>
  </si>
  <si>
    <t>5/8" latigo leather with blood twist</t>
  </si>
  <si>
    <t>P4008</t>
  </si>
  <si>
    <t>Martin 3 Plait Barrel Rein</t>
  </si>
  <si>
    <t>5/8" Hermann Oak harness leather</t>
  </si>
  <si>
    <t>P4009</t>
  </si>
  <si>
    <t>Martin Latigo Leather Barrel Rein</t>
  </si>
  <si>
    <t>5/8" Latigo leather</t>
  </si>
  <si>
    <t>P4010</t>
  </si>
  <si>
    <t>Martin Barrel Racing Whip</t>
  </si>
  <si>
    <t>whip without popper</t>
  </si>
  <si>
    <t>P4011</t>
  </si>
  <si>
    <t>Martin Smart phone holder</t>
  </si>
  <si>
    <t>Fleece lined to help protect fragile touch screens latigo ties andkeeper included for attachment to the back billet.</t>
  </si>
  <si>
    <t>P4012</t>
  </si>
  <si>
    <t>Cashel Rolling Hay Bag Carrier with wheels</t>
  </si>
  <si>
    <t>P4013</t>
  </si>
  <si>
    <t>Cashel 1/2 bale bag with no wheels</t>
  </si>
  <si>
    <t xml:space="preserve">Black </t>
  </si>
  <si>
    <t>P4014</t>
  </si>
  <si>
    <t>Cashel - Triple shock tie cord</t>
  </si>
  <si>
    <t>32", 48", 60"</t>
  </si>
  <si>
    <t xml:space="preserve">Perfect for the trailer or barn, Heavy duty construction with slight elasticity gives pressure. A quick release safety snap clips to halter, with a large attachment snap on the other end </t>
  </si>
  <si>
    <t>P4015</t>
  </si>
  <si>
    <t>Fold a Feeder</t>
  </si>
  <si>
    <t>P4016</t>
  </si>
  <si>
    <t>Boot/Accessory Tote</t>
  </si>
  <si>
    <t>P4017</t>
  </si>
  <si>
    <t>Martin Checkbook Cover</t>
  </si>
  <si>
    <t>Waffle or oak pattern</t>
  </si>
  <si>
    <t>P4018</t>
  </si>
  <si>
    <t>Shin Guards</t>
  </si>
  <si>
    <t>P4019</t>
  </si>
  <si>
    <t>Top Load Hay Bag</t>
  </si>
  <si>
    <t>P4020</t>
  </si>
  <si>
    <t>I Pad Bag</t>
  </si>
  <si>
    <t>P4021</t>
  </si>
  <si>
    <t>Weekend Duffle Bag</t>
  </si>
  <si>
    <t>P4022</t>
  </si>
  <si>
    <t>Medical Bag</t>
  </si>
  <si>
    <t>P4023</t>
  </si>
  <si>
    <t>Bozo Sidepull bit</t>
  </si>
  <si>
    <t>P4024</t>
  </si>
  <si>
    <t>Diamond D Ring bit</t>
  </si>
  <si>
    <t>P4025</t>
  </si>
  <si>
    <t>Diamond Long Shank bit</t>
  </si>
  <si>
    <t>P4026</t>
  </si>
  <si>
    <t>Loomis Gag Bit with Browband headstall</t>
  </si>
  <si>
    <t>P4027</t>
  </si>
  <si>
    <t>Legacy System Front Boots</t>
  </si>
  <si>
    <t>SM-LG</t>
  </si>
  <si>
    <t>P4028</t>
  </si>
  <si>
    <t>Legacy System Back Boots</t>
  </si>
  <si>
    <t>P4029</t>
  </si>
  <si>
    <t>Dyno No Turn Bell Boots</t>
  </si>
  <si>
    <t>P4030</t>
  </si>
  <si>
    <t>3DX Bell Boots</t>
  </si>
  <si>
    <t>P4031</t>
  </si>
  <si>
    <t>MagNTX Hock Wrap</t>
  </si>
  <si>
    <t>P4032</t>
  </si>
  <si>
    <t>MagNTX Sheet</t>
  </si>
  <si>
    <t>3" increments</t>
  </si>
  <si>
    <t>P4033</t>
  </si>
  <si>
    <t>Featherflex Neoprene Cinch Straight</t>
  </si>
  <si>
    <t>26-36</t>
  </si>
  <si>
    <t>Extra soft, non-chafing virgin neoprene is self-lubricating and reduces girth itch under extreme conditions. Antimicrobial and Antifungal. Stainless steel hardware will not rust. Designed to eliminate twist and distortion. Roper Sizes: 28”, 30”, 32”, 34”, 36” Straight Sizes: 26”, 28”, 30”, 32”, 34”, 36”</t>
  </si>
  <si>
    <t>P4034</t>
  </si>
  <si>
    <t>Classic Equine 1200D Windbreaker Sheet</t>
  </si>
  <si>
    <t>SM, MED, LG</t>
  </si>
  <si>
    <t>P4035</t>
  </si>
  <si>
    <t>Classic Equine Nylon Sheet with Reflective strip</t>
  </si>
  <si>
    <t>P4036</t>
  </si>
  <si>
    <t>ESP Felt top Pad Round</t>
  </si>
  <si>
    <t xml:space="preserve">3/8" wool blend top offers superior shock absorption and protection, and resists compression and matting for a longer life. 1/2" memory foam middle layer is extremely conforming and temperature sensitive. It continuously molds and conforms to the shape of the back then rebounds to its original shape when pressure is removed. This minimizes pressure points and relieves body stress. It is open cell, allowing airflow through the cells and pulling sweat away from the horse. 5/8" orthopedic grade felt bottom soaks up moisture, allowing heat to dissipate away from your horse's back. It conforms to the horse's back while maintaining density, and provides excellent shock absorption. This felt is washable so sweat and grime can be washed away as needed. Cut out over withers and contoured to fit your horse's back with a split design that allows the pad to move with the horse; butterfly cut for closer leg contact. Designed to be used alone or with a blanket. 
</t>
  </si>
  <si>
    <t>P4037</t>
  </si>
  <si>
    <t>Polo Wraps with Wash Bags</t>
  </si>
  <si>
    <t>P801</t>
  </si>
  <si>
    <t xml:space="preserve">Bling Wither Straps </t>
  </si>
  <si>
    <t>www.akmoriginals.com</t>
  </si>
  <si>
    <t>AKM</t>
  </si>
  <si>
    <t>P802</t>
  </si>
  <si>
    <t>Plain Wither Strap (no Bling)</t>
  </si>
  <si>
    <t>See Jackets at Sanmar.com</t>
  </si>
  <si>
    <t>P3001</t>
  </si>
  <si>
    <t>J754 Challenger Jacket with a full back Barrel Racer</t>
  </si>
  <si>
    <t>Sm-XL</t>
  </si>
  <si>
    <t>chestnut brown, Goldenrod/true navy, Ivy Green/Black, Khaki/True Black, Maroon/Black, Steel Grey/ Black, black, hunter/ navy, navy/grey, navy/navy, red/navy, royal,navy</t>
  </si>
  <si>
    <t>RNH</t>
  </si>
  <si>
    <t>P3002</t>
  </si>
  <si>
    <t>L792 Ladies Nootka</t>
  </si>
  <si>
    <t>Black, pistachio/graphite, Cadmium orange/graphite, Engine red/black, graphite, black, regatta blue/navy</t>
  </si>
  <si>
    <t>P3003</t>
  </si>
  <si>
    <t>L313 Ladies Mission hooded Puffy jacket</t>
  </si>
  <si>
    <t>Plum purple, Black, Dark Slate</t>
  </si>
  <si>
    <t>P3004</t>
  </si>
  <si>
    <t>J783 Wool &amp; Leather Letterman Jacket</t>
  </si>
  <si>
    <t>Black/Black</t>
  </si>
  <si>
    <t>P3005</t>
  </si>
  <si>
    <t>L318 Ladies Colorblock Soft Shell Jacket</t>
  </si>
  <si>
    <t>grey/green, grey/rose, black/grey, black/blue, navy blue/grey, marshmellow/grey</t>
  </si>
  <si>
    <t>P3006</t>
  </si>
  <si>
    <t>L312 Ladies Gradient hooded Soft Shell Jacket</t>
  </si>
  <si>
    <t xml:space="preserve">black/grey, fuchsia/loganberry, green/evergreen, blue/navy, </t>
  </si>
  <si>
    <t>P3007</t>
  </si>
  <si>
    <t>T Shirt</t>
  </si>
  <si>
    <t>P3008</t>
  </si>
  <si>
    <t>1XL-4XL</t>
  </si>
  <si>
    <t>P3009</t>
  </si>
  <si>
    <t>Jean Jacket</t>
  </si>
  <si>
    <t>Blue</t>
  </si>
  <si>
    <t>Bling Tack</t>
  </si>
  <si>
    <t>P2001</t>
  </si>
  <si>
    <t>Luans Leather</t>
  </si>
  <si>
    <t xml:space="preserve">Each point is worth $22.50 </t>
  </si>
  <si>
    <t>P2002</t>
  </si>
  <si>
    <t>HeritageBrand</t>
  </si>
  <si>
    <t>P2003</t>
  </si>
  <si>
    <t>3 Barrels Up</t>
  </si>
  <si>
    <t>P2004</t>
  </si>
  <si>
    <t>AKM Originals</t>
  </si>
  <si>
    <t>Each point is worth $22.50</t>
  </si>
  <si>
    <t>Flat Wall Stand Up Water Tank</t>
  </si>
  <si>
    <t>Water Tank -  Lay Down (Truck Bed)</t>
  </si>
  <si>
    <r>
      <t xml:space="preserve">Beetle Hackamore -  For use on horses that need very light control. Has a moderate lift to help set the shoulders and lots of flex for well trained horses. 6" cheek </t>
    </r>
    <r>
      <rPr>
        <b/>
        <sz val="1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</si>
</sst>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0"/>
      <name val="Arial"/>
      <family val="2"/>
    </font>
    <font>
      <sz val="10"/>
      <name val="Arial"/>
      <family val="2"/>
    </font>
    <font>
      <b/>
      <sz val="10"/>
      <name val="Arial"/>
      <family val="2"/>
    </font>
    <font>
      <u/>
      <sz val="11.5"/>
      <color indexed="12"/>
      <name val="Arial"/>
      <family val="2"/>
    </font>
    <font>
      <b/>
      <u/>
      <sz val="10"/>
      <name val="Arial"/>
      <family val="2"/>
    </font>
    <font>
      <u/>
      <sz val="11.5"/>
      <name val="Arial"/>
      <family val="2"/>
    </font>
    <font>
      <sz val="11.5"/>
      <name val="Arial"/>
      <family val="2"/>
    </font>
    <font>
      <sz val="10"/>
      <name val="Times New Roman"/>
      <family val="1"/>
    </font>
    <font>
      <b/>
      <sz val="10"/>
      <name val="Tahoma"/>
      <family val="2"/>
    </font>
    <font>
      <sz val="8.1"/>
      <name val="Tahoma"/>
      <family val="2"/>
    </font>
    <font>
      <sz val="10"/>
      <name val="Tahoma"/>
      <family val="2"/>
    </font>
  </fonts>
  <fills count="3">
    <fill>
      <patternFill patternType="none"/>
    </fill>
    <fill>
      <patternFill patternType="gray125"/>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83">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1" fillId="0"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wrapText="1"/>
    </xf>
    <xf numFmtId="0" fontId="0" fillId="2" borderId="1" xfId="0" applyFont="1" applyFill="1" applyBorder="1" applyAlignment="1">
      <alignment wrapText="1"/>
    </xf>
    <xf numFmtId="0" fontId="0" fillId="2" borderId="1" xfId="0" applyFont="1" applyFill="1" applyBorder="1"/>
    <xf numFmtId="0" fontId="1" fillId="2" borderId="0" xfId="0" applyFont="1" applyFill="1" applyAlignment="1">
      <alignment wrapText="1"/>
    </xf>
    <xf numFmtId="0" fontId="0" fillId="0" borderId="1" xfId="0" applyFont="1" applyFill="1" applyBorder="1" applyAlignment="1">
      <alignment wrapText="1"/>
    </xf>
    <xf numFmtId="0" fontId="0" fillId="0" borderId="1" xfId="0" applyFont="1" applyFill="1" applyBorder="1"/>
    <xf numFmtId="0" fontId="1" fillId="0" borderId="0" xfId="0" applyFont="1" applyFill="1" applyAlignment="1">
      <alignment wrapText="1"/>
    </xf>
    <xf numFmtId="0" fontId="1" fillId="0" borderId="1" xfId="0" applyFont="1" applyFill="1" applyBorder="1" applyAlignment="1">
      <alignment horizontal="left" wrapText="1"/>
    </xf>
    <xf numFmtId="0" fontId="2" fillId="0" borderId="1" xfId="0" applyFont="1" applyBorder="1" applyAlignment="1"/>
    <xf numFmtId="0" fontId="0" fillId="0" borderId="1" xfId="0" applyFont="1" applyBorder="1" applyAlignment="1">
      <alignment wrapText="1"/>
    </xf>
    <xf numFmtId="0" fontId="1" fillId="2" borderId="4" xfId="0" applyFont="1" applyFill="1" applyBorder="1" applyAlignment="1">
      <alignment wrapText="1"/>
    </xf>
    <xf numFmtId="0" fontId="2" fillId="0" borderId="1" xfId="0" applyFont="1" applyFill="1" applyBorder="1" applyAlignment="1">
      <alignment wrapText="1"/>
    </xf>
    <xf numFmtId="0" fontId="2" fillId="2" borderId="1" xfId="0" applyFont="1" applyFill="1" applyBorder="1" applyAlignment="1">
      <alignment wrapText="1"/>
    </xf>
    <xf numFmtId="0" fontId="3" fillId="0" borderId="1" xfId="1" applyBorder="1" applyAlignment="1" applyProtection="1">
      <alignment wrapText="1"/>
    </xf>
    <xf numFmtId="0" fontId="0" fillId="2" borderId="1" xfId="0" applyFont="1" applyFill="1" applyBorder="1" applyAlignment="1">
      <alignment vertical="top" wrapText="1"/>
    </xf>
    <xf numFmtId="165" fontId="0" fillId="2" borderId="1" xfId="0" applyNumberFormat="1" applyFont="1" applyFill="1" applyBorder="1"/>
    <xf numFmtId="0" fontId="0" fillId="2" borderId="2" xfId="0" applyFont="1" applyFill="1" applyBorder="1"/>
    <xf numFmtId="0" fontId="0" fillId="0" borderId="0" xfId="0" applyFont="1" applyFill="1" applyBorder="1"/>
    <xf numFmtId="0" fontId="1" fillId="0" borderId="0" xfId="0" applyFont="1" applyFill="1"/>
    <xf numFmtId="0" fontId="1" fillId="0" borderId="1" xfId="0" applyFont="1" applyBorder="1"/>
    <xf numFmtId="0" fontId="0" fillId="0" borderId="1" xfId="0" applyBorder="1"/>
    <xf numFmtId="0" fontId="2" fillId="2" borderId="4" xfId="0" applyFont="1" applyFill="1" applyBorder="1" applyAlignment="1">
      <alignment wrapText="1"/>
    </xf>
    <xf numFmtId="0" fontId="1" fillId="2" borderId="0" xfId="0" applyFont="1" applyFill="1" applyAlignment="1">
      <alignment horizontal="left" wrapText="1"/>
    </xf>
    <xf numFmtId="0" fontId="1" fillId="2" borderId="5" xfId="0" applyFont="1" applyFill="1" applyBorder="1" applyAlignment="1">
      <alignment wrapText="1"/>
    </xf>
    <xf numFmtId="0" fontId="2" fillId="2" borderId="5" xfId="0" applyFont="1" applyFill="1" applyBorder="1" applyAlignment="1">
      <alignment wrapText="1"/>
    </xf>
    <xf numFmtId="0" fontId="1" fillId="0" borderId="0" xfId="0" applyFont="1" applyAlignment="1">
      <alignment horizontal="left" wrapText="1"/>
    </xf>
    <xf numFmtId="0" fontId="2" fillId="0" borderId="0" xfId="0" applyFont="1" applyAlignment="1">
      <alignment wrapText="1"/>
    </xf>
    <xf numFmtId="0" fontId="0" fillId="0" borderId="1" xfId="0" applyFont="1" applyBorder="1" applyAlignment="1">
      <alignment horizontal="left" wrapText="1"/>
    </xf>
    <xf numFmtId="0" fontId="0" fillId="0" borderId="0" xfId="0" applyFont="1" applyAlignment="1">
      <alignment wrapText="1"/>
    </xf>
    <xf numFmtId="0" fontId="0" fillId="0" borderId="1" xfId="0" applyFont="1" applyFill="1" applyBorder="1" applyAlignment="1">
      <alignment horizontal="left" wrapText="1"/>
    </xf>
    <xf numFmtId="164" fontId="0" fillId="0" borderId="1" xfId="0" applyNumberFormat="1" applyFont="1" applyFill="1" applyBorder="1" applyAlignment="1">
      <alignment wrapText="1"/>
    </xf>
    <xf numFmtId="0" fontId="0" fillId="0" borderId="0" xfId="0" applyFont="1" applyFill="1" applyAlignment="1">
      <alignment wrapText="1"/>
    </xf>
    <xf numFmtId="2" fontId="0" fillId="0" borderId="1" xfId="0" applyNumberFormat="1" applyFont="1" applyFill="1" applyBorder="1" applyAlignment="1">
      <alignment wrapText="1"/>
    </xf>
    <xf numFmtId="0" fontId="0" fillId="0" borderId="2" xfId="0" applyFont="1" applyFill="1" applyBorder="1" applyAlignment="1">
      <alignment wrapText="1"/>
    </xf>
    <xf numFmtId="0" fontId="5" fillId="0" borderId="1" xfId="1" applyFont="1" applyFill="1" applyBorder="1" applyAlignment="1" applyProtection="1">
      <alignment wrapText="1"/>
    </xf>
    <xf numFmtId="0" fontId="0" fillId="0" borderId="0" xfId="0" applyFont="1" applyFill="1" applyBorder="1" applyAlignment="1">
      <alignment wrapText="1"/>
    </xf>
    <xf numFmtId="165" fontId="0" fillId="0" borderId="2" xfId="0" applyNumberFormat="1" applyFont="1" applyFill="1" applyBorder="1" applyAlignment="1">
      <alignment wrapText="1"/>
    </xf>
    <xf numFmtId="2" fontId="0" fillId="2" borderId="1" xfId="0" applyNumberFormat="1" applyFont="1" applyFill="1" applyBorder="1" applyAlignment="1">
      <alignment wrapText="1"/>
    </xf>
    <xf numFmtId="0" fontId="0" fillId="2" borderId="0" xfId="0" applyFont="1" applyFill="1" applyAlignment="1">
      <alignment wrapText="1"/>
    </xf>
    <xf numFmtId="0" fontId="5" fillId="0" borderId="3" xfId="1" applyFont="1" applyBorder="1" applyAlignment="1" applyProtection="1">
      <alignment wrapText="1"/>
    </xf>
    <xf numFmtId="0" fontId="0" fillId="2" borderId="1" xfId="0" applyFont="1" applyFill="1" applyBorder="1" applyAlignment="1">
      <alignment horizontal="left" wrapText="1"/>
    </xf>
    <xf numFmtId="0" fontId="0" fillId="2" borderId="2" xfId="0" applyFont="1" applyFill="1" applyBorder="1" applyAlignment="1">
      <alignment wrapText="1"/>
    </xf>
    <xf numFmtId="2" fontId="0" fillId="0" borderId="1" xfId="0" applyNumberFormat="1" applyFont="1" applyFill="1" applyBorder="1"/>
    <xf numFmtId="0" fontId="5" fillId="0" borderId="3" xfId="1" applyFont="1" applyBorder="1" applyAlignment="1" applyProtection="1">
      <alignment horizontal="left" vertical="top"/>
    </xf>
    <xf numFmtId="0" fontId="5" fillId="0" borderId="2" xfId="1" applyFont="1" applyBorder="1" applyAlignment="1" applyProtection="1">
      <alignment horizontal="left" vertical="top"/>
    </xf>
    <xf numFmtId="0" fontId="5" fillId="0" borderId="1" xfId="1" applyFont="1" applyBorder="1" applyAlignment="1" applyProtection="1">
      <alignment horizontal="left" vertical="top"/>
    </xf>
    <xf numFmtId="0" fontId="5" fillId="0" borderId="1" xfId="1" applyFont="1" applyBorder="1" applyAlignment="1" applyProtection="1">
      <alignment horizontal="right" wrapText="1"/>
    </xf>
    <xf numFmtId="0" fontId="0" fillId="0" borderId="1" xfId="0" applyFont="1" applyBorder="1" applyAlignment="1"/>
    <xf numFmtId="0" fontId="6" fillId="0" borderId="3" xfId="1" applyFont="1" applyBorder="1" applyAlignment="1" applyProtection="1">
      <alignment horizontal="left" vertical="top"/>
    </xf>
    <xf numFmtId="0" fontId="6" fillId="0" borderId="1" xfId="1" applyFont="1" applyBorder="1" applyAlignment="1" applyProtection="1"/>
    <xf numFmtId="0" fontId="5" fillId="0" borderId="4" xfId="1" applyFont="1" applyBorder="1" applyAlignment="1" applyProtection="1">
      <alignment horizontal="left" vertical="top"/>
    </xf>
    <xf numFmtId="0" fontId="0" fillId="0" borderId="1" xfId="1" applyFont="1" applyBorder="1" applyAlignment="1" applyProtection="1">
      <alignment horizontal="right" wrapText="1"/>
    </xf>
    <xf numFmtId="0" fontId="0" fillId="0" borderId="1" xfId="0" applyFont="1" applyBorder="1" applyAlignment="1">
      <alignment vertical="top" wrapText="1"/>
    </xf>
    <xf numFmtId="0" fontId="0" fillId="0" borderId="1" xfId="0" applyFont="1" applyBorder="1"/>
    <xf numFmtId="0" fontId="0" fillId="0" borderId="4" xfId="0" applyFont="1" applyBorder="1" applyAlignment="1">
      <alignment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9" fillId="0" borderId="0" xfId="0" applyFont="1" applyAlignment="1">
      <alignment vertical="top" wrapText="1"/>
    </xf>
    <xf numFmtId="0" fontId="9" fillId="0" borderId="1" xfId="0" applyFont="1" applyBorder="1" applyAlignment="1">
      <alignment vertical="center"/>
    </xf>
    <xf numFmtId="0" fontId="8" fillId="0" borderId="1" xfId="0" applyFont="1" applyBorder="1" applyAlignment="1">
      <alignment vertical="top" wrapText="1"/>
    </xf>
    <xf numFmtId="0" fontId="10" fillId="0" borderId="1" xfId="0" applyFont="1" applyBorder="1" applyAlignment="1">
      <alignment vertical="top" wrapText="1"/>
    </xf>
    <xf numFmtId="0" fontId="0" fillId="0" borderId="3" xfId="0" applyFont="1" applyBorder="1" applyAlignment="1">
      <alignment horizontal="center" vertical="top" wrapText="1"/>
    </xf>
    <xf numFmtId="0" fontId="0" fillId="0" borderId="1" xfId="0" applyFont="1" applyBorder="1" applyAlignment="1">
      <alignment horizontal="center" vertical="top" wrapText="1"/>
    </xf>
    <xf numFmtId="0" fontId="0" fillId="0" borderId="2" xfId="0" applyFont="1" applyBorder="1" applyAlignment="1">
      <alignment horizontal="left" vertical="top" wrapText="1"/>
    </xf>
    <xf numFmtId="0" fontId="6" fillId="0" borderId="1" xfId="1" applyFont="1" applyBorder="1" applyAlignment="1" applyProtection="1">
      <alignment horizontal="center"/>
    </xf>
    <xf numFmtId="0" fontId="0" fillId="0" borderId="3" xfId="0" applyFont="1" applyBorder="1" applyAlignment="1">
      <alignment horizontal="left" vertical="top" wrapText="1"/>
    </xf>
    <xf numFmtId="0" fontId="6" fillId="0" borderId="4" xfId="1" applyFont="1" applyBorder="1" applyAlignment="1" applyProtection="1">
      <alignment horizontal="center"/>
    </xf>
    <xf numFmtId="0" fontId="0" fillId="0" borderId="4" xfId="0" applyFont="1" applyFill="1" applyBorder="1"/>
    <xf numFmtId="0" fontId="0" fillId="0" borderId="4" xfId="0" applyFont="1" applyBorder="1"/>
    <xf numFmtId="0" fontId="0" fillId="0" borderId="4" xfId="0" applyFont="1" applyFill="1" applyBorder="1" applyAlignment="1">
      <alignment wrapText="1"/>
    </xf>
    <xf numFmtId="0" fontId="0" fillId="2" borderId="4" xfId="0" applyFont="1" applyFill="1" applyBorder="1" applyAlignment="1">
      <alignment wrapText="1"/>
    </xf>
    <xf numFmtId="0" fontId="5" fillId="0" borderId="1" xfId="1" applyFont="1" applyBorder="1" applyAlignment="1" applyProtection="1">
      <alignment wrapText="1"/>
    </xf>
    <xf numFmtId="0" fontId="0" fillId="0" borderId="1" xfId="0" applyFont="1" applyFill="1" applyBorder="1" applyAlignment="1">
      <alignment horizontal="right" wrapText="1"/>
    </xf>
    <xf numFmtId="0" fontId="2" fillId="0" borderId="1" xfId="0" applyFont="1" applyFill="1" applyBorder="1" applyAlignment="1">
      <alignment vertical="top" wrapText="1"/>
    </xf>
    <xf numFmtId="0" fontId="0" fillId="0" borderId="0" xfId="0" applyFont="1" applyFill="1"/>
    <xf numFmtId="0" fontId="0" fillId="0" borderId="1" xfId="0" applyFont="1" applyFill="1" applyBorder="1" applyAlignment="1">
      <alignment horizontal="left" vertical="top" wrapText="1"/>
    </xf>
    <xf numFmtId="0" fontId="4" fillId="0" borderId="3" xfId="0" applyFont="1" applyBorder="1" applyAlignment="1">
      <alignment horizontal="left" wrapText="1"/>
    </xf>
    <xf numFmtId="0" fontId="4" fillId="0" borderId="2"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43</xdr:row>
      <xdr:rowOff>0</xdr:rowOff>
    </xdr:from>
    <xdr:to>
      <xdr:col>3</xdr:col>
      <xdr:colOff>0</xdr:colOff>
      <xdr:row>83</xdr:row>
      <xdr:rowOff>0</xdr:rowOff>
    </xdr:to>
    <xdr:sp macro="" textlink="">
      <xdr:nvSpPr>
        <xdr:cNvPr id="2" name="Text Box 1"/>
        <xdr:cNvSpPr txBox="1">
          <a:spLocks noChangeArrowheads="1"/>
        </xdr:cNvSpPr>
      </xdr:nvSpPr>
      <xdr:spPr bwMode="auto">
        <a:xfrm>
          <a:off x="3838575" y="10648950"/>
          <a:ext cx="76200" cy="1105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rofchoice.com/c-304177-protective-boots-wraps.html" TargetMode="External"/><Relationship Id="rId3" Type="http://schemas.openxmlformats.org/officeDocument/2006/relationships/hyperlink" Target="http://www.equibrand.com/" TargetMode="External"/><Relationship Id="rId7" Type="http://schemas.openxmlformats.org/officeDocument/2006/relationships/hyperlink" Target="http://profchoice.com/c-304177-protective-boots-wraps.html" TargetMode="External"/><Relationship Id="rId2" Type="http://schemas.openxmlformats.org/officeDocument/2006/relationships/hyperlink" Target="http://www.djclassics.net/" TargetMode="External"/><Relationship Id="rId1" Type="http://schemas.openxmlformats.org/officeDocument/2006/relationships/hyperlink" Target="http://www.jeffersequine.com/" TargetMode="External"/><Relationship Id="rId6" Type="http://schemas.openxmlformats.org/officeDocument/2006/relationships/hyperlink" Target="http://profchoice.com/c-304177-protective-boots-wraps.html" TargetMode="External"/><Relationship Id="rId11" Type="http://schemas.openxmlformats.org/officeDocument/2006/relationships/drawing" Target="../drawings/drawing1.xml"/><Relationship Id="rId5" Type="http://schemas.openxmlformats.org/officeDocument/2006/relationships/hyperlink" Target="http://akmoriginals.com/" TargetMode="External"/><Relationship Id="rId10" Type="http://schemas.openxmlformats.org/officeDocument/2006/relationships/printerSettings" Target="../printerSettings/printerSettings1.bin"/><Relationship Id="rId4" Type="http://schemas.openxmlformats.org/officeDocument/2006/relationships/hyperlink" Target="http://akmoriginals.com/" TargetMode="External"/><Relationship Id="rId9" Type="http://schemas.openxmlformats.org/officeDocument/2006/relationships/hyperlink" Target="http://profchoice.com/c-304177-protective-boots-wrap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tabSelected="1" workbookViewId="0">
      <pane ySplit="1" topLeftCell="A2" activePane="bottomLeft" state="frozen"/>
      <selection pane="bottomLeft" activeCell="D94" sqref="D94"/>
    </sheetView>
  </sheetViews>
  <sheetFormatPr defaultRowHeight="12.75" x14ac:dyDescent="0.2"/>
  <cols>
    <col min="1" max="1" width="7.7109375" style="1" bestFit="1" customWidth="1"/>
    <col min="2" max="2" width="41.140625" style="2" customWidth="1"/>
    <col min="3" max="3" width="9.85546875" style="1" customWidth="1"/>
    <col min="4" max="4" width="48.140625" style="1" customWidth="1"/>
    <col min="5" max="5" width="5.5703125" style="4" bestFit="1" customWidth="1"/>
    <col min="6" max="6" width="7.42578125" style="30" customWidth="1"/>
    <col min="7" max="7" width="7.42578125" style="30" hidden="1" customWidth="1"/>
    <col min="8" max="8" width="7.42578125" style="4" hidden="1" customWidth="1"/>
    <col min="9" max="9" width="6.7109375" style="4" hidden="1" customWidth="1"/>
    <col min="10" max="10" width="6.5703125" style="4" hidden="1" customWidth="1"/>
    <col min="11" max="11" width="7.85546875" style="4" hidden="1" customWidth="1"/>
    <col min="12" max="12" width="7.5703125" style="4" hidden="1" customWidth="1"/>
    <col min="13" max="13" width="7.5703125" style="11" hidden="1" customWidth="1"/>
    <col min="14" max="14" width="7.7109375" style="4" hidden="1" customWidth="1"/>
    <col min="15" max="16384" width="9.140625" style="4"/>
  </cols>
  <sheetData>
    <row r="1" spans="1:14" s="33" customFormat="1" ht="25.5" x14ac:dyDescent="0.2">
      <c r="A1" s="14" t="s">
        <v>0</v>
      </c>
      <c r="B1" s="2" t="s">
        <v>1</v>
      </c>
      <c r="C1" s="14" t="s">
        <v>2</v>
      </c>
      <c r="D1" s="14" t="s">
        <v>3</v>
      </c>
      <c r="E1" s="14" t="s">
        <v>4</v>
      </c>
      <c r="F1" s="14" t="s">
        <v>5</v>
      </c>
      <c r="G1" s="14"/>
      <c r="H1" s="14" t="s">
        <v>6</v>
      </c>
      <c r="I1" s="14" t="s">
        <v>7</v>
      </c>
      <c r="J1" s="14" t="s">
        <v>8</v>
      </c>
      <c r="K1" s="14" t="s">
        <v>9</v>
      </c>
      <c r="L1" s="14" t="s">
        <v>10</v>
      </c>
      <c r="M1" s="9" t="s">
        <v>11</v>
      </c>
      <c r="N1" s="14" t="s">
        <v>5</v>
      </c>
    </row>
    <row r="2" spans="1:14" s="36" customFormat="1" x14ac:dyDescent="0.2">
      <c r="A2" s="9"/>
      <c r="B2" s="2"/>
      <c r="C2" s="9"/>
      <c r="D2" s="16" t="s">
        <v>12</v>
      </c>
      <c r="E2" s="34"/>
      <c r="F2" s="9"/>
      <c r="G2" s="9" t="s">
        <v>13</v>
      </c>
      <c r="H2" s="9"/>
      <c r="I2" s="9"/>
      <c r="J2" s="9"/>
      <c r="K2" s="9"/>
      <c r="L2" s="9"/>
      <c r="M2" s="35"/>
      <c r="N2" s="9"/>
    </row>
    <row r="3" spans="1:14" s="36" customFormat="1" x14ac:dyDescent="0.2">
      <c r="A3" s="9" t="s">
        <v>14</v>
      </c>
      <c r="B3" s="16" t="s">
        <v>15</v>
      </c>
      <c r="C3" s="9" t="s">
        <v>16</v>
      </c>
      <c r="D3" s="9" t="s">
        <v>17</v>
      </c>
      <c r="E3" s="34" t="s">
        <v>13</v>
      </c>
      <c r="F3" s="9"/>
      <c r="G3" s="9" t="s">
        <v>13</v>
      </c>
      <c r="H3" s="9">
        <v>25</v>
      </c>
      <c r="I3" s="9">
        <v>0</v>
      </c>
      <c r="J3" s="9" t="s">
        <v>18</v>
      </c>
      <c r="K3" s="9" t="s">
        <v>18</v>
      </c>
      <c r="L3" s="9" t="s">
        <v>18</v>
      </c>
      <c r="M3" s="9" t="s">
        <v>18</v>
      </c>
      <c r="N3" s="9"/>
    </row>
    <row r="4" spans="1:14" s="36" customFormat="1" ht="25.5" x14ac:dyDescent="0.2">
      <c r="A4" s="9" t="s">
        <v>19</v>
      </c>
      <c r="B4" s="16" t="s">
        <v>20</v>
      </c>
      <c r="C4" s="9" t="s">
        <v>21</v>
      </c>
      <c r="D4" s="9" t="s">
        <v>22</v>
      </c>
      <c r="E4" s="34"/>
      <c r="F4" s="9">
        <v>3</v>
      </c>
      <c r="G4" s="9" t="s">
        <v>13</v>
      </c>
      <c r="H4" s="9">
        <v>69</v>
      </c>
      <c r="I4" s="9">
        <v>0</v>
      </c>
      <c r="J4" s="9">
        <f>SUM(H4:I4)</f>
        <v>69</v>
      </c>
      <c r="K4" s="9">
        <f t="shared" ref="K4:K43" si="0">SUM(J4*0.1)</f>
        <v>6.9</v>
      </c>
      <c r="L4" s="9">
        <f>SUM(J4:K4)</f>
        <v>75.900000000000006</v>
      </c>
      <c r="M4" s="37">
        <f>SUM(L4/25)</f>
        <v>3.036</v>
      </c>
      <c r="N4" s="38">
        <v>3</v>
      </c>
    </row>
    <row r="5" spans="1:14" s="36" customFormat="1" ht="18" customHeight="1" x14ac:dyDescent="0.2">
      <c r="A5" s="9" t="s">
        <v>23</v>
      </c>
      <c r="B5" s="16" t="s">
        <v>24</v>
      </c>
      <c r="C5" s="9" t="s">
        <v>25</v>
      </c>
      <c r="D5" s="9" t="s">
        <v>26</v>
      </c>
      <c r="E5" s="34" t="s">
        <v>13</v>
      </c>
      <c r="F5" s="9">
        <v>2</v>
      </c>
      <c r="G5" s="9" t="s">
        <v>13</v>
      </c>
      <c r="H5" s="9">
        <v>48</v>
      </c>
      <c r="I5" s="9"/>
      <c r="J5" s="9">
        <f t="shared" ref="J5:J42" si="1">SUM(H5:I5)</f>
        <v>48</v>
      </c>
      <c r="K5" s="9">
        <f t="shared" si="0"/>
        <v>4.8000000000000007</v>
      </c>
      <c r="L5" s="9">
        <f t="shared" ref="L5:L42" si="2">SUM(J5:K5)</f>
        <v>52.8</v>
      </c>
      <c r="M5" s="37">
        <f t="shared" ref="M5:M43" si="3">SUM(L5/25)</f>
        <v>2.1120000000000001</v>
      </c>
      <c r="N5" s="38">
        <v>2</v>
      </c>
    </row>
    <row r="6" spans="1:14" s="36" customFormat="1" ht="23.25" customHeight="1" x14ac:dyDescent="0.2">
      <c r="A6" s="9" t="s">
        <v>27</v>
      </c>
      <c r="B6" s="16" t="s">
        <v>28</v>
      </c>
      <c r="C6" s="9" t="s">
        <v>25</v>
      </c>
      <c r="D6" s="9" t="s">
        <v>26</v>
      </c>
      <c r="E6" s="34" t="s">
        <v>13</v>
      </c>
      <c r="F6" s="9">
        <v>1</v>
      </c>
      <c r="G6" s="9" t="s">
        <v>13</v>
      </c>
      <c r="H6" s="9">
        <v>21</v>
      </c>
      <c r="I6" s="9"/>
      <c r="J6" s="9">
        <f t="shared" si="1"/>
        <v>21</v>
      </c>
      <c r="K6" s="9">
        <f t="shared" si="0"/>
        <v>2.1</v>
      </c>
      <c r="L6" s="9">
        <f t="shared" si="2"/>
        <v>23.1</v>
      </c>
      <c r="M6" s="37">
        <f t="shared" si="3"/>
        <v>0.92400000000000004</v>
      </c>
      <c r="N6" s="38">
        <v>1</v>
      </c>
    </row>
    <row r="7" spans="1:14" s="36" customFormat="1" ht="23.25" customHeight="1" x14ac:dyDescent="0.2">
      <c r="A7" s="9" t="s">
        <v>29</v>
      </c>
      <c r="B7" s="16" t="s">
        <v>30</v>
      </c>
      <c r="C7" s="9" t="s">
        <v>31</v>
      </c>
      <c r="D7" s="9" t="s">
        <v>32</v>
      </c>
      <c r="E7" s="34" t="s">
        <v>13</v>
      </c>
      <c r="F7" s="38">
        <v>7.5</v>
      </c>
      <c r="G7" s="9" t="s">
        <v>13</v>
      </c>
      <c r="H7" s="9">
        <v>170</v>
      </c>
      <c r="I7" s="9"/>
      <c r="J7" s="9">
        <f t="shared" si="1"/>
        <v>170</v>
      </c>
      <c r="K7" s="9">
        <f t="shared" si="0"/>
        <v>17</v>
      </c>
      <c r="L7" s="9">
        <f t="shared" si="2"/>
        <v>187</v>
      </c>
      <c r="M7" s="37">
        <f t="shared" si="3"/>
        <v>7.48</v>
      </c>
      <c r="N7" s="38">
        <v>7.5</v>
      </c>
    </row>
    <row r="8" spans="1:14" s="36" customFormat="1" ht="23.25" customHeight="1" x14ac:dyDescent="0.2">
      <c r="A8" s="9" t="s">
        <v>33</v>
      </c>
      <c r="B8" s="16" t="s">
        <v>30</v>
      </c>
      <c r="C8" s="9" t="s">
        <v>34</v>
      </c>
      <c r="D8" s="9" t="s">
        <v>35</v>
      </c>
      <c r="E8" s="34" t="s">
        <v>13</v>
      </c>
      <c r="F8" s="38">
        <v>8.5</v>
      </c>
      <c r="G8" s="9" t="s">
        <v>13</v>
      </c>
      <c r="H8" s="9">
        <v>195</v>
      </c>
      <c r="I8" s="9"/>
      <c r="J8" s="9">
        <f t="shared" si="1"/>
        <v>195</v>
      </c>
      <c r="K8" s="9">
        <f t="shared" si="0"/>
        <v>19.5</v>
      </c>
      <c r="L8" s="9">
        <f t="shared" si="2"/>
        <v>214.5</v>
      </c>
      <c r="M8" s="37">
        <f t="shared" si="3"/>
        <v>8.58</v>
      </c>
      <c r="N8" s="38">
        <v>8.5</v>
      </c>
    </row>
    <row r="9" spans="1:14" s="36" customFormat="1" ht="23.25" customHeight="1" x14ac:dyDescent="0.2">
      <c r="A9" s="9" t="s">
        <v>36</v>
      </c>
      <c r="B9" s="16" t="s">
        <v>37</v>
      </c>
      <c r="C9" s="9" t="s">
        <v>34</v>
      </c>
      <c r="D9" s="9" t="s">
        <v>32</v>
      </c>
      <c r="E9" s="34" t="s">
        <v>13</v>
      </c>
      <c r="F9" s="38">
        <v>9.5</v>
      </c>
      <c r="G9" s="9" t="s">
        <v>13</v>
      </c>
      <c r="H9" s="9">
        <v>210</v>
      </c>
      <c r="I9" s="9"/>
      <c r="J9" s="9">
        <f t="shared" si="1"/>
        <v>210</v>
      </c>
      <c r="K9" s="9">
        <f t="shared" si="0"/>
        <v>21</v>
      </c>
      <c r="L9" s="9">
        <f t="shared" si="2"/>
        <v>231</v>
      </c>
      <c r="M9" s="37">
        <f t="shared" si="3"/>
        <v>9.24</v>
      </c>
      <c r="N9" s="38">
        <v>9.5</v>
      </c>
    </row>
    <row r="10" spans="1:14" s="36" customFormat="1" ht="23.25" customHeight="1" x14ac:dyDescent="0.2">
      <c r="A10" s="9" t="s">
        <v>38</v>
      </c>
      <c r="B10" s="16" t="s">
        <v>37</v>
      </c>
      <c r="C10" s="9" t="s">
        <v>31</v>
      </c>
      <c r="D10" s="9" t="s">
        <v>35</v>
      </c>
      <c r="E10" s="34" t="s">
        <v>13</v>
      </c>
      <c r="F10" s="38">
        <v>11</v>
      </c>
      <c r="G10" s="9" t="s">
        <v>13</v>
      </c>
      <c r="H10" s="9">
        <v>250</v>
      </c>
      <c r="I10" s="9"/>
      <c r="J10" s="9">
        <f t="shared" si="1"/>
        <v>250</v>
      </c>
      <c r="K10" s="9">
        <f t="shared" si="0"/>
        <v>25</v>
      </c>
      <c r="L10" s="9">
        <f t="shared" si="2"/>
        <v>275</v>
      </c>
      <c r="M10" s="37">
        <f t="shared" si="3"/>
        <v>11</v>
      </c>
      <c r="N10" s="38">
        <v>11</v>
      </c>
    </row>
    <row r="11" spans="1:14" s="36" customFormat="1" ht="23.25" customHeight="1" x14ac:dyDescent="0.2">
      <c r="A11" s="9" t="s">
        <v>39</v>
      </c>
      <c r="B11" s="16" t="s">
        <v>40</v>
      </c>
      <c r="C11" s="9" t="s">
        <v>41</v>
      </c>
      <c r="D11" s="9" t="s">
        <v>32</v>
      </c>
      <c r="E11" s="34" t="s">
        <v>13</v>
      </c>
      <c r="F11" s="38">
        <v>7.5</v>
      </c>
      <c r="G11" s="9" t="s">
        <v>13</v>
      </c>
      <c r="H11" s="9">
        <v>170</v>
      </c>
      <c r="I11" s="9"/>
      <c r="J11" s="9">
        <f t="shared" si="1"/>
        <v>170</v>
      </c>
      <c r="K11" s="9">
        <f t="shared" si="0"/>
        <v>17</v>
      </c>
      <c r="L11" s="9">
        <f t="shared" si="2"/>
        <v>187</v>
      </c>
      <c r="M11" s="37">
        <f t="shared" si="3"/>
        <v>7.48</v>
      </c>
      <c r="N11" s="38">
        <v>7.5</v>
      </c>
    </row>
    <row r="12" spans="1:14" s="36" customFormat="1" ht="23.25" customHeight="1" x14ac:dyDescent="0.2">
      <c r="A12" s="9" t="s">
        <v>42</v>
      </c>
      <c r="B12" s="16" t="s">
        <v>40</v>
      </c>
      <c r="C12" s="9" t="s">
        <v>41</v>
      </c>
      <c r="D12" s="9" t="s">
        <v>35</v>
      </c>
      <c r="E12" s="34" t="s">
        <v>13</v>
      </c>
      <c r="F12" s="38">
        <v>8.5</v>
      </c>
      <c r="G12" s="9" t="s">
        <v>13</v>
      </c>
      <c r="H12" s="9">
        <v>195</v>
      </c>
      <c r="I12" s="9"/>
      <c r="J12" s="9">
        <f t="shared" si="1"/>
        <v>195</v>
      </c>
      <c r="K12" s="9">
        <f t="shared" si="0"/>
        <v>19.5</v>
      </c>
      <c r="L12" s="9">
        <f t="shared" si="2"/>
        <v>214.5</v>
      </c>
      <c r="M12" s="37">
        <f t="shared" si="3"/>
        <v>8.58</v>
      </c>
      <c r="N12" s="38">
        <v>8.5</v>
      </c>
    </row>
    <row r="13" spans="1:14" s="36" customFormat="1" ht="23.25" customHeight="1" x14ac:dyDescent="0.2">
      <c r="A13" s="9" t="s">
        <v>43</v>
      </c>
      <c r="B13" s="16" t="s">
        <v>44</v>
      </c>
      <c r="C13" s="9" t="s">
        <v>41</v>
      </c>
      <c r="D13" s="9" t="s">
        <v>32</v>
      </c>
      <c r="E13" s="34" t="s">
        <v>13</v>
      </c>
      <c r="F13" s="38">
        <v>9.5</v>
      </c>
      <c r="G13" s="9" t="s">
        <v>13</v>
      </c>
      <c r="H13" s="9">
        <v>210</v>
      </c>
      <c r="I13" s="9"/>
      <c r="J13" s="9">
        <f t="shared" si="1"/>
        <v>210</v>
      </c>
      <c r="K13" s="9">
        <f t="shared" si="0"/>
        <v>21</v>
      </c>
      <c r="L13" s="9">
        <f t="shared" si="2"/>
        <v>231</v>
      </c>
      <c r="M13" s="37">
        <f t="shared" si="3"/>
        <v>9.24</v>
      </c>
      <c r="N13" s="38">
        <v>9.5</v>
      </c>
    </row>
    <row r="14" spans="1:14" s="36" customFormat="1" ht="23.25" customHeight="1" x14ac:dyDescent="0.2">
      <c r="A14" s="9" t="s">
        <v>45</v>
      </c>
      <c r="B14" s="16" t="s">
        <v>44</v>
      </c>
      <c r="C14" s="9" t="s">
        <v>41</v>
      </c>
      <c r="D14" s="9" t="s">
        <v>35</v>
      </c>
      <c r="E14" s="34" t="s">
        <v>13</v>
      </c>
      <c r="F14" s="38">
        <v>11</v>
      </c>
      <c r="G14" s="9" t="s">
        <v>13</v>
      </c>
      <c r="H14" s="9">
        <v>250</v>
      </c>
      <c r="I14" s="9"/>
      <c r="J14" s="9">
        <f t="shared" si="1"/>
        <v>250</v>
      </c>
      <c r="K14" s="9">
        <f t="shared" si="0"/>
        <v>25</v>
      </c>
      <c r="L14" s="9">
        <f t="shared" si="2"/>
        <v>275</v>
      </c>
      <c r="M14" s="37">
        <f t="shared" si="3"/>
        <v>11</v>
      </c>
      <c r="N14" s="38">
        <v>11</v>
      </c>
    </row>
    <row r="15" spans="1:14" s="36" customFormat="1" ht="25.5" x14ac:dyDescent="0.2">
      <c r="A15" s="9" t="s">
        <v>46</v>
      </c>
      <c r="B15" s="16" t="s">
        <v>47</v>
      </c>
      <c r="C15" s="9" t="s">
        <v>48</v>
      </c>
      <c r="D15" s="9" t="s">
        <v>49</v>
      </c>
      <c r="E15" s="34" t="s">
        <v>13</v>
      </c>
      <c r="F15" s="9">
        <v>3.5</v>
      </c>
      <c r="G15" s="9" t="s">
        <v>13</v>
      </c>
      <c r="H15" s="9">
        <v>75</v>
      </c>
      <c r="I15" s="9"/>
      <c r="J15" s="9">
        <f t="shared" si="1"/>
        <v>75</v>
      </c>
      <c r="K15" s="9">
        <f t="shared" si="0"/>
        <v>7.5</v>
      </c>
      <c r="L15" s="9">
        <f t="shared" si="2"/>
        <v>82.5</v>
      </c>
      <c r="M15" s="37">
        <f t="shared" si="3"/>
        <v>3.3</v>
      </c>
      <c r="N15" s="38">
        <v>3.5</v>
      </c>
    </row>
    <row r="16" spans="1:14" s="36" customFormat="1" x14ac:dyDescent="0.2">
      <c r="A16" s="9" t="s">
        <v>50</v>
      </c>
      <c r="B16" s="16" t="s">
        <v>51</v>
      </c>
      <c r="C16" s="9" t="s">
        <v>48</v>
      </c>
      <c r="D16" s="9" t="s">
        <v>49</v>
      </c>
      <c r="E16" s="34"/>
      <c r="F16" s="9">
        <v>4</v>
      </c>
      <c r="G16" s="9" t="s">
        <v>13</v>
      </c>
      <c r="H16" s="9">
        <v>90</v>
      </c>
      <c r="I16" s="9"/>
      <c r="J16" s="9">
        <f>SUM(H16:I16)</f>
        <v>90</v>
      </c>
      <c r="K16" s="9">
        <f>SUM(J16*0.1)</f>
        <v>9</v>
      </c>
      <c r="L16" s="9">
        <f>SUM(J16:K16)</f>
        <v>99</v>
      </c>
      <c r="M16" s="37">
        <f>SUM(L16/25)</f>
        <v>3.96</v>
      </c>
      <c r="N16" s="38">
        <v>4</v>
      </c>
    </row>
    <row r="17" spans="1:14" s="36" customFormat="1" ht="25.5" x14ac:dyDescent="0.2">
      <c r="A17" s="9" t="s">
        <v>52</v>
      </c>
      <c r="B17" s="16" t="s">
        <v>53</v>
      </c>
      <c r="C17" s="9" t="s">
        <v>48</v>
      </c>
      <c r="D17" s="9" t="s">
        <v>49</v>
      </c>
      <c r="E17" s="34"/>
      <c r="F17" s="9">
        <v>4</v>
      </c>
      <c r="G17" s="9" t="s">
        <v>13</v>
      </c>
      <c r="H17" s="9">
        <v>95</v>
      </c>
      <c r="I17" s="9"/>
      <c r="J17" s="9">
        <f>SUM(H17:I17)</f>
        <v>95</v>
      </c>
      <c r="K17" s="9">
        <f>SUM(J17*0.1)</f>
        <v>9.5</v>
      </c>
      <c r="L17" s="9">
        <f>SUM(J17:K17)</f>
        <v>104.5</v>
      </c>
      <c r="M17" s="37">
        <f>SUM(L17/25)</f>
        <v>4.18</v>
      </c>
      <c r="N17" s="38">
        <v>4</v>
      </c>
    </row>
    <row r="18" spans="1:14" s="36" customFormat="1" x14ac:dyDescent="0.2">
      <c r="A18" s="9" t="s">
        <v>54</v>
      </c>
      <c r="B18" s="16" t="s">
        <v>55</v>
      </c>
      <c r="C18" s="9" t="s">
        <v>48</v>
      </c>
      <c r="D18" s="9" t="s">
        <v>49</v>
      </c>
      <c r="E18" s="34"/>
      <c r="F18" s="9">
        <v>5</v>
      </c>
      <c r="G18" s="9" t="s">
        <v>13</v>
      </c>
      <c r="H18" s="9">
        <v>110</v>
      </c>
      <c r="I18" s="9"/>
      <c r="J18" s="9">
        <f>SUM(H18:I18)</f>
        <v>110</v>
      </c>
      <c r="K18" s="9">
        <f>SUM(J18*0.1)</f>
        <v>11</v>
      </c>
      <c r="L18" s="9">
        <f>SUM(J18:K18)</f>
        <v>121</v>
      </c>
      <c r="M18" s="37">
        <f>SUM(L18/25)</f>
        <v>4.84</v>
      </c>
      <c r="N18" s="38">
        <v>5</v>
      </c>
    </row>
    <row r="19" spans="1:14" s="36" customFormat="1" ht="25.5" x14ac:dyDescent="0.2">
      <c r="A19" s="9" t="s">
        <v>56</v>
      </c>
      <c r="B19" s="16" t="s">
        <v>57</v>
      </c>
      <c r="C19" s="9" t="s">
        <v>48</v>
      </c>
      <c r="D19" s="9" t="s">
        <v>49</v>
      </c>
      <c r="E19" s="34" t="s">
        <v>13</v>
      </c>
      <c r="F19" s="9">
        <v>7.5</v>
      </c>
      <c r="G19" s="9" t="s">
        <v>13</v>
      </c>
      <c r="H19" s="9">
        <v>170</v>
      </c>
      <c r="I19" s="9"/>
      <c r="J19" s="9">
        <f t="shared" si="1"/>
        <v>170</v>
      </c>
      <c r="K19" s="9">
        <f t="shared" si="0"/>
        <v>17</v>
      </c>
      <c r="L19" s="9">
        <f t="shared" si="2"/>
        <v>187</v>
      </c>
      <c r="M19" s="37">
        <f t="shared" si="3"/>
        <v>7.48</v>
      </c>
      <c r="N19" s="38">
        <v>7.5</v>
      </c>
    </row>
    <row r="20" spans="1:14" s="36" customFormat="1" ht="25.5" x14ac:dyDescent="0.2">
      <c r="A20" s="9" t="s">
        <v>58</v>
      </c>
      <c r="B20" s="16" t="s">
        <v>59</v>
      </c>
      <c r="C20" s="9" t="s">
        <v>48</v>
      </c>
      <c r="D20" s="9" t="s">
        <v>49</v>
      </c>
      <c r="E20" s="34" t="s">
        <v>13</v>
      </c>
      <c r="F20" s="9">
        <v>4.5</v>
      </c>
      <c r="G20" s="9" t="s">
        <v>13</v>
      </c>
      <c r="H20" s="9">
        <v>105</v>
      </c>
      <c r="I20" s="9"/>
      <c r="J20" s="9">
        <f t="shared" si="1"/>
        <v>105</v>
      </c>
      <c r="K20" s="9">
        <f t="shared" si="0"/>
        <v>10.5</v>
      </c>
      <c r="L20" s="9">
        <f t="shared" si="2"/>
        <v>115.5</v>
      </c>
      <c r="M20" s="37">
        <f t="shared" si="3"/>
        <v>4.62</v>
      </c>
      <c r="N20" s="38">
        <v>4.5</v>
      </c>
    </row>
    <row r="21" spans="1:14" s="36" customFormat="1" ht="25.5" x14ac:dyDescent="0.2">
      <c r="A21" s="9" t="s">
        <v>60</v>
      </c>
      <c r="B21" s="16" t="s">
        <v>61</v>
      </c>
      <c r="C21" s="9" t="s">
        <v>48</v>
      </c>
      <c r="D21" s="9" t="s">
        <v>49</v>
      </c>
      <c r="E21" s="34" t="s">
        <v>13</v>
      </c>
      <c r="F21" s="9">
        <v>7.5</v>
      </c>
      <c r="G21" s="9" t="s">
        <v>13</v>
      </c>
      <c r="H21" s="9">
        <v>175</v>
      </c>
      <c r="I21" s="9"/>
      <c r="J21" s="9">
        <f t="shared" si="1"/>
        <v>175</v>
      </c>
      <c r="K21" s="9">
        <f t="shared" si="0"/>
        <v>17.5</v>
      </c>
      <c r="L21" s="9">
        <f t="shared" si="2"/>
        <v>192.5</v>
      </c>
      <c r="M21" s="37">
        <f t="shared" si="3"/>
        <v>7.7</v>
      </c>
      <c r="N21" s="38">
        <v>7.5</v>
      </c>
    </row>
    <row r="22" spans="1:14" s="36" customFormat="1" ht="25.5" x14ac:dyDescent="0.2">
      <c r="A22" s="9" t="s">
        <v>62</v>
      </c>
      <c r="B22" s="16" t="s">
        <v>63</v>
      </c>
      <c r="C22" s="9" t="s">
        <v>64</v>
      </c>
      <c r="D22" s="9" t="s">
        <v>49</v>
      </c>
      <c r="E22" s="34" t="s">
        <v>13</v>
      </c>
      <c r="F22" s="9">
        <v>3.5</v>
      </c>
      <c r="G22" s="9" t="s">
        <v>13</v>
      </c>
      <c r="H22" s="9">
        <v>75</v>
      </c>
      <c r="I22" s="9"/>
      <c r="J22" s="9">
        <f t="shared" si="1"/>
        <v>75</v>
      </c>
      <c r="K22" s="9">
        <f t="shared" si="0"/>
        <v>7.5</v>
      </c>
      <c r="L22" s="9">
        <f t="shared" si="2"/>
        <v>82.5</v>
      </c>
      <c r="M22" s="37">
        <f t="shared" si="3"/>
        <v>3.3</v>
      </c>
      <c r="N22" s="38">
        <v>3.5</v>
      </c>
    </row>
    <row r="23" spans="1:14" s="36" customFormat="1" x14ac:dyDescent="0.2">
      <c r="A23" s="9" t="s">
        <v>65</v>
      </c>
      <c r="B23" s="16" t="s">
        <v>66</v>
      </c>
      <c r="C23" s="9" t="s">
        <v>64</v>
      </c>
      <c r="D23" s="9" t="s">
        <v>49</v>
      </c>
      <c r="E23" s="34" t="s">
        <v>13</v>
      </c>
      <c r="F23" s="9">
        <v>3</v>
      </c>
      <c r="G23" s="9"/>
      <c r="H23" s="9">
        <v>70</v>
      </c>
      <c r="I23" s="9"/>
      <c r="J23" s="9">
        <f t="shared" si="1"/>
        <v>70</v>
      </c>
      <c r="K23" s="9">
        <f t="shared" si="0"/>
        <v>7</v>
      </c>
      <c r="L23" s="9">
        <f t="shared" si="2"/>
        <v>77</v>
      </c>
      <c r="M23" s="37">
        <f t="shared" si="3"/>
        <v>3.08</v>
      </c>
      <c r="N23" s="38">
        <v>3</v>
      </c>
    </row>
    <row r="24" spans="1:14" s="36" customFormat="1" ht="14.25" x14ac:dyDescent="0.2">
      <c r="A24" s="9" t="s">
        <v>67</v>
      </c>
      <c r="B24" s="16" t="s">
        <v>68</v>
      </c>
      <c r="C24" s="9" t="s">
        <v>69</v>
      </c>
      <c r="D24" s="39" t="s">
        <v>70</v>
      </c>
      <c r="E24" s="34" t="s">
        <v>13</v>
      </c>
      <c r="F24" s="9">
        <v>6</v>
      </c>
      <c r="G24" s="9" t="s">
        <v>13</v>
      </c>
      <c r="H24" s="9">
        <v>134</v>
      </c>
      <c r="I24" s="9"/>
      <c r="J24" s="9">
        <f t="shared" si="1"/>
        <v>134</v>
      </c>
      <c r="K24" s="9">
        <f t="shared" si="0"/>
        <v>13.4</v>
      </c>
      <c r="L24" s="9">
        <f t="shared" si="2"/>
        <v>147.4</v>
      </c>
      <c r="M24" s="37">
        <f t="shared" si="3"/>
        <v>5.8959999999999999</v>
      </c>
      <c r="N24" s="38">
        <v>6</v>
      </c>
    </row>
    <row r="25" spans="1:14" s="36" customFormat="1" ht="14.25" x14ac:dyDescent="0.2">
      <c r="A25" s="9" t="s">
        <v>71</v>
      </c>
      <c r="B25" s="16" t="s">
        <v>72</v>
      </c>
      <c r="C25" s="9"/>
      <c r="D25" s="39" t="s">
        <v>70</v>
      </c>
      <c r="E25" s="34" t="s">
        <v>13</v>
      </c>
      <c r="F25" s="9">
        <v>3</v>
      </c>
      <c r="G25" s="9" t="s">
        <v>13</v>
      </c>
      <c r="H25" s="9">
        <v>72</v>
      </c>
      <c r="I25" s="9"/>
      <c r="J25" s="9">
        <f t="shared" si="1"/>
        <v>72</v>
      </c>
      <c r="K25" s="9">
        <f t="shared" si="0"/>
        <v>7.2</v>
      </c>
      <c r="L25" s="9">
        <f t="shared" si="2"/>
        <v>79.2</v>
      </c>
      <c r="M25" s="37">
        <f t="shared" si="3"/>
        <v>3.1680000000000001</v>
      </c>
      <c r="N25" s="38">
        <v>3</v>
      </c>
    </row>
    <row r="26" spans="1:14" s="36" customFormat="1" ht="47.25" customHeight="1" x14ac:dyDescent="0.2">
      <c r="A26" s="9" t="s">
        <v>73</v>
      </c>
      <c r="B26" s="16" t="s">
        <v>74</v>
      </c>
      <c r="C26" s="9" t="s">
        <v>75</v>
      </c>
      <c r="D26" s="39" t="s">
        <v>70</v>
      </c>
      <c r="E26" s="34" t="s">
        <v>13</v>
      </c>
      <c r="F26" s="9">
        <v>5.5</v>
      </c>
      <c r="G26" s="9" t="s">
        <v>13</v>
      </c>
      <c r="H26" s="9">
        <v>128</v>
      </c>
      <c r="I26" s="9">
        <v>0</v>
      </c>
      <c r="J26" s="9">
        <f t="shared" si="1"/>
        <v>128</v>
      </c>
      <c r="K26" s="9">
        <f t="shared" si="0"/>
        <v>12.8</v>
      </c>
      <c r="L26" s="9">
        <f t="shared" si="2"/>
        <v>140.80000000000001</v>
      </c>
      <c r="M26" s="37">
        <f t="shared" si="3"/>
        <v>5.6320000000000006</v>
      </c>
      <c r="N26" s="38">
        <v>5.5</v>
      </c>
    </row>
    <row r="27" spans="1:14" s="40" customFormat="1" ht="25.5" customHeight="1" x14ac:dyDescent="0.2">
      <c r="A27" s="9" t="s">
        <v>76</v>
      </c>
      <c r="B27" s="16" t="s">
        <v>77</v>
      </c>
      <c r="C27" s="9" t="s">
        <v>78</v>
      </c>
      <c r="D27" s="39" t="s">
        <v>70</v>
      </c>
      <c r="E27" s="34" t="s">
        <v>13</v>
      </c>
      <c r="F27" s="9">
        <v>1</v>
      </c>
      <c r="G27" s="9" t="s">
        <v>13</v>
      </c>
      <c r="H27" s="9">
        <v>25</v>
      </c>
      <c r="I27" s="9">
        <v>0</v>
      </c>
      <c r="J27" s="9">
        <f t="shared" si="1"/>
        <v>25</v>
      </c>
      <c r="K27" s="9">
        <f t="shared" si="0"/>
        <v>2.5</v>
      </c>
      <c r="L27" s="9">
        <f t="shared" si="2"/>
        <v>27.5</v>
      </c>
      <c r="M27" s="37">
        <f t="shared" si="3"/>
        <v>1.1000000000000001</v>
      </c>
      <c r="N27" s="38">
        <v>1</v>
      </c>
    </row>
    <row r="28" spans="1:14" s="40" customFormat="1" ht="25.5" x14ac:dyDescent="0.2">
      <c r="A28" s="9" t="s">
        <v>79</v>
      </c>
      <c r="B28" s="16" t="s">
        <v>80</v>
      </c>
      <c r="C28" s="9" t="s">
        <v>81</v>
      </c>
      <c r="D28" s="9" t="s">
        <v>82</v>
      </c>
      <c r="E28" s="34" t="s">
        <v>13</v>
      </c>
      <c r="F28" s="9">
        <v>10</v>
      </c>
      <c r="G28" s="9" t="s">
        <v>13</v>
      </c>
      <c r="H28" s="9">
        <v>221</v>
      </c>
      <c r="I28" s="9"/>
      <c r="J28" s="9">
        <f t="shared" si="1"/>
        <v>221</v>
      </c>
      <c r="K28" s="9">
        <f t="shared" si="0"/>
        <v>22.1</v>
      </c>
      <c r="L28" s="9">
        <f t="shared" si="2"/>
        <v>243.1</v>
      </c>
      <c r="M28" s="37">
        <f t="shared" si="3"/>
        <v>9.7240000000000002</v>
      </c>
      <c r="N28" s="38">
        <v>10</v>
      </c>
    </row>
    <row r="29" spans="1:14" s="36" customFormat="1" ht="25.5" x14ac:dyDescent="0.2">
      <c r="A29" s="9" t="s">
        <v>83</v>
      </c>
      <c r="B29" s="16" t="s">
        <v>84</v>
      </c>
      <c r="C29" s="9" t="s">
        <v>85</v>
      </c>
      <c r="D29" s="9"/>
      <c r="E29" s="34" t="s">
        <v>13</v>
      </c>
      <c r="F29" s="9">
        <v>3.5</v>
      </c>
      <c r="G29" s="9" t="s">
        <v>13</v>
      </c>
      <c r="H29" s="9">
        <v>76</v>
      </c>
      <c r="I29" s="9"/>
      <c r="J29" s="9">
        <f t="shared" si="1"/>
        <v>76</v>
      </c>
      <c r="K29" s="9">
        <f t="shared" si="0"/>
        <v>7.6000000000000005</v>
      </c>
      <c r="L29" s="9">
        <f t="shared" si="2"/>
        <v>83.6</v>
      </c>
      <c r="M29" s="37">
        <f t="shared" si="3"/>
        <v>3.3439999999999999</v>
      </c>
      <c r="N29" s="38">
        <v>3.5</v>
      </c>
    </row>
    <row r="30" spans="1:14" s="36" customFormat="1" x14ac:dyDescent="0.2">
      <c r="A30" s="9" t="s">
        <v>86</v>
      </c>
      <c r="B30" s="16" t="s">
        <v>87</v>
      </c>
      <c r="C30" s="9"/>
      <c r="D30" s="9" t="s">
        <v>22</v>
      </c>
      <c r="E30" s="34" t="s">
        <v>13</v>
      </c>
      <c r="F30" s="9">
        <v>3</v>
      </c>
      <c r="G30" s="9" t="s">
        <v>13</v>
      </c>
      <c r="H30" s="9">
        <v>64</v>
      </c>
      <c r="I30" s="9">
        <v>0</v>
      </c>
      <c r="J30" s="9">
        <f t="shared" si="1"/>
        <v>64</v>
      </c>
      <c r="K30" s="9">
        <f t="shared" si="0"/>
        <v>6.4</v>
      </c>
      <c r="L30" s="9">
        <f t="shared" si="2"/>
        <v>70.400000000000006</v>
      </c>
      <c r="M30" s="37">
        <f t="shared" si="3"/>
        <v>2.8160000000000003</v>
      </c>
      <c r="N30" s="41">
        <v>3</v>
      </c>
    </row>
    <row r="31" spans="1:14" s="40" customFormat="1" x14ac:dyDescent="0.2">
      <c r="A31" s="9" t="s">
        <v>88</v>
      </c>
      <c r="B31" s="16" t="s">
        <v>89</v>
      </c>
      <c r="C31" s="9" t="s">
        <v>78</v>
      </c>
      <c r="D31" s="9" t="s">
        <v>22</v>
      </c>
      <c r="E31" s="34" t="s">
        <v>13</v>
      </c>
      <c r="F31" s="9">
        <v>3</v>
      </c>
      <c r="G31" s="9" t="s">
        <v>13</v>
      </c>
      <c r="H31" s="9">
        <v>64</v>
      </c>
      <c r="I31" s="9"/>
      <c r="J31" s="9">
        <f t="shared" si="1"/>
        <v>64</v>
      </c>
      <c r="K31" s="9">
        <f t="shared" si="0"/>
        <v>6.4</v>
      </c>
      <c r="L31" s="9">
        <f t="shared" si="2"/>
        <v>70.400000000000006</v>
      </c>
      <c r="M31" s="37">
        <f t="shared" si="3"/>
        <v>2.8160000000000003</v>
      </c>
      <c r="N31" s="38">
        <v>3</v>
      </c>
    </row>
    <row r="32" spans="1:14" s="40" customFormat="1" x14ac:dyDescent="0.2">
      <c r="A32" s="9" t="s">
        <v>90</v>
      </c>
      <c r="B32" s="16" t="s">
        <v>91</v>
      </c>
      <c r="C32" s="9"/>
      <c r="D32" s="9" t="s">
        <v>92</v>
      </c>
      <c r="E32" s="34" t="s">
        <v>13</v>
      </c>
      <c r="F32" s="9">
        <v>1</v>
      </c>
      <c r="G32" s="9" t="s">
        <v>13</v>
      </c>
      <c r="H32" s="9">
        <v>25</v>
      </c>
      <c r="I32" s="9"/>
      <c r="J32" s="9">
        <f t="shared" si="1"/>
        <v>25</v>
      </c>
      <c r="K32" s="9">
        <f t="shared" si="0"/>
        <v>2.5</v>
      </c>
      <c r="L32" s="9">
        <f t="shared" si="2"/>
        <v>27.5</v>
      </c>
      <c r="M32" s="37">
        <f t="shared" si="3"/>
        <v>1.1000000000000001</v>
      </c>
      <c r="N32" s="38">
        <v>1</v>
      </c>
    </row>
    <row r="33" spans="1:14" s="40" customFormat="1" x14ac:dyDescent="0.2">
      <c r="A33" s="9" t="s">
        <v>93</v>
      </c>
      <c r="B33" s="16" t="s">
        <v>94</v>
      </c>
      <c r="C33" s="9" t="s">
        <v>95</v>
      </c>
      <c r="D33" s="9" t="s">
        <v>92</v>
      </c>
      <c r="E33" s="34" t="s">
        <v>13</v>
      </c>
      <c r="F33" s="9">
        <v>1</v>
      </c>
      <c r="G33" s="9" t="s">
        <v>13</v>
      </c>
      <c r="H33" s="9">
        <v>25</v>
      </c>
      <c r="I33" s="9"/>
      <c r="J33" s="9">
        <f t="shared" si="1"/>
        <v>25</v>
      </c>
      <c r="K33" s="9">
        <f t="shared" si="0"/>
        <v>2.5</v>
      </c>
      <c r="L33" s="9">
        <f t="shared" si="2"/>
        <v>27.5</v>
      </c>
      <c r="M33" s="37">
        <f t="shared" si="3"/>
        <v>1.1000000000000001</v>
      </c>
      <c r="N33" s="38">
        <v>1</v>
      </c>
    </row>
    <row r="34" spans="1:14" s="40" customFormat="1" ht="25.5" x14ac:dyDescent="0.2">
      <c r="A34" s="9" t="s">
        <v>96</v>
      </c>
      <c r="B34" s="16" t="s">
        <v>97</v>
      </c>
      <c r="C34" s="9" t="s">
        <v>98</v>
      </c>
      <c r="D34" s="9" t="s">
        <v>92</v>
      </c>
      <c r="E34" s="34" t="s">
        <v>13</v>
      </c>
      <c r="F34" s="9">
        <v>4</v>
      </c>
      <c r="G34" s="9" t="s">
        <v>13</v>
      </c>
      <c r="H34" s="9">
        <v>90</v>
      </c>
      <c r="I34" s="9"/>
      <c r="J34" s="9">
        <f t="shared" si="1"/>
        <v>90</v>
      </c>
      <c r="K34" s="9">
        <f t="shared" si="0"/>
        <v>9</v>
      </c>
      <c r="L34" s="9">
        <f t="shared" si="2"/>
        <v>99</v>
      </c>
      <c r="M34" s="37">
        <f t="shared" si="3"/>
        <v>3.96</v>
      </c>
      <c r="N34" s="38">
        <v>4</v>
      </c>
    </row>
    <row r="35" spans="1:14" s="40" customFormat="1" x14ac:dyDescent="0.2">
      <c r="A35" s="9" t="s">
        <v>99</v>
      </c>
      <c r="B35" s="16" t="s">
        <v>100</v>
      </c>
      <c r="C35" s="9" t="s">
        <v>101</v>
      </c>
      <c r="D35" s="9" t="s">
        <v>92</v>
      </c>
      <c r="E35" s="34" t="s">
        <v>13</v>
      </c>
      <c r="F35" s="9">
        <v>1.5</v>
      </c>
      <c r="G35" s="9" t="s">
        <v>13</v>
      </c>
      <c r="H35" s="9">
        <v>30</v>
      </c>
      <c r="I35" s="9"/>
      <c r="J35" s="9">
        <f t="shared" si="1"/>
        <v>30</v>
      </c>
      <c r="K35" s="9">
        <f t="shared" si="0"/>
        <v>3</v>
      </c>
      <c r="L35" s="9">
        <f t="shared" si="2"/>
        <v>33</v>
      </c>
      <c r="M35" s="37">
        <f t="shared" si="3"/>
        <v>1.32</v>
      </c>
      <c r="N35" s="38">
        <v>1.5</v>
      </c>
    </row>
    <row r="36" spans="1:14" s="40" customFormat="1" x14ac:dyDescent="0.2">
      <c r="A36" s="9" t="s">
        <v>102</v>
      </c>
      <c r="B36" s="16" t="s">
        <v>103</v>
      </c>
      <c r="C36" s="9" t="s">
        <v>104</v>
      </c>
      <c r="D36" s="9" t="s">
        <v>92</v>
      </c>
      <c r="E36" s="34" t="s">
        <v>13</v>
      </c>
      <c r="F36" s="9">
        <v>1.5</v>
      </c>
      <c r="G36" s="9" t="s">
        <v>13</v>
      </c>
      <c r="H36" s="9">
        <v>32</v>
      </c>
      <c r="I36" s="9"/>
      <c r="J36" s="9">
        <f t="shared" si="1"/>
        <v>32</v>
      </c>
      <c r="K36" s="9">
        <f t="shared" si="0"/>
        <v>3.2</v>
      </c>
      <c r="L36" s="9">
        <f t="shared" si="2"/>
        <v>35.200000000000003</v>
      </c>
      <c r="M36" s="37">
        <f t="shared" si="3"/>
        <v>1.4080000000000001</v>
      </c>
      <c r="N36" s="38">
        <v>1.5</v>
      </c>
    </row>
    <row r="37" spans="1:14" s="40" customFormat="1" x14ac:dyDescent="0.2">
      <c r="A37" s="9" t="s">
        <v>105</v>
      </c>
      <c r="B37" s="16" t="s">
        <v>103</v>
      </c>
      <c r="C37" s="9" t="s">
        <v>106</v>
      </c>
      <c r="D37" s="9" t="s">
        <v>92</v>
      </c>
      <c r="E37" s="34" t="s">
        <v>13</v>
      </c>
      <c r="F37" s="9">
        <v>1.5</v>
      </c>
      <c r="G37" s="9" t="s">
        <v>13</v>
      </c>
      <c r="H37" s="9">
        <v>37</v>
      </c>
      <c r="I37" s="9"/>
      <c r="J37" s="9">
        <f t="shared" si="1"/>
        <v>37</v>
      </c>
      <c r="K37" s="9">
        <f t="shared" si="0"/>
        <v>3.7</v>
      </c>
      <c r="L37" s="9">
        <f t="shared" si="2"/>
        <v>40.700000000000003</v>
      </c>
      <c r="M37" s="37">
        <f t="shared" si="3"/>
        <v>1.6280000000000001</v>
      </c>
      <c r="N37" s="38">
        <v>1.5</v>
      </c>
    </row>
    <row r="38" spans="1:14" s="40" customFormat="1" x14ac:dyDescent="0.2">
      <c r="A38" s="9" t="s">
        <v>107</v>
      </c>
      <c r="B38" s="16" t="s">
        <v>108</v>
      </c>
      <c r="C38" s="9" t="s">
        <v>109</v>
      </c>
      <c r="D38" s="9" t="s">
        <v>92</v>
      </c>
      <c r="E38" s="34" t="s">
        <v>13</v>
      </c>
      <c r="F38" s="9">
        <v>2</v>
      </c>
      <c r="G38" s="9" t="s">
        <v>13</v>
      </c>
      <c r="H38" s="9">
        <v>40</v>
      </c>
      <c r="I38" s="9"/>
      <c r="J38" s="9">
        <f t="shared" si="1"/>
        <v>40</v>
      </c>
      <c r="K38" s="9">
        <f t="shared" si="0"/>
        <v>4</v>
      </c>
      <c r="L38" s="9">
        <f t="shared" si="2"/>
        <v>44</v>
      </c>
      <c r="M38" s="37">
        <f t="shared" si="3"/>
        <v>1.76</v>
      </c>
      <c r="N38" s="38">
        <v>2</v>
      </c>
    </row>
    <row r="39" spans="1:14" s="40" customFormat="1" x14ac:dyDescent="0.2">
      <c r="A39" s="9" t="s">
        <v>110</v>
      </c>
      <c r="B39" s="16" t="s">
        <v>108</v>
      </c>
      <c r="C39" s="9" t="s">
        <v>111</v>
      </c>
      <c r="D39" s="9" t="s">
        <v>92</v>
      </c>
      <c r="E39" s="34" t="s">
        <v>13</v>
      </c>
      <c r="F39" s="9">
        <v>2</v>
      </c>
      <c r="G39" s="9" t="s">
        <v>13</v>
      </c>
      <c r="H39" s="9">
        <v>43</v>
      </c>
      <c r="I39" s="9"/>
      <c r="J39" s="9">
        <f t="shared" si="1"/>
        <v>43</v>
      </c>
      <c r="K39" s="9">
        <f t="shared" si="0"/>
        <v>4.3</v>
      </c>
      <c r="L39" s="9">
        <f t="shared" si="2"/>
        <v>47.3</v>
      </c>
      <c r="M39" s="37">
        <f t="shared" si="3"/>
        <v>1.8919999999999999</v>
      </c>
      <c r="N39" s="38">
        <v>2</v>
      </c>
    </row>
    <row r="40" spans="1:14" s="40" customFormat="1" x14ac:dyDescent="0.2">
      <c r="A40" s="9" t="s">
        <v>112</v>
      </c>
      <c r="B40" s="16" t="s">
        <v>108</v>
      </c>
      <c r="C40" s="9" t="s">
        <v>106</v>
      </c>
      <c r="D40" s="9" t="s">
        <v>92</v>
      </c>
      <c r="E40" s="34" t="s">
        <v>13</v>
      </c>
      <c r="F40" s="9">
        <v>2</v>
      </c>
      <c r="G40" s="9" t="s">
        <v>13</v>
      </c>
      <c r="H40" s="9">
        <v>47</v>
      </c>
      <c r="I40" s="9"/>
      <c r="J40" s="9">
        <f t="shared" si="1"/>
        <v>47</v>
      </c>
      <c r="K40" s="9">
        <f t="shared" si="0"/>
        <v>4.7</v>
      </c>
      <c r="L40" s="9">
        <f t="shared" si="2"/>
        <v>51.7</v>
      </c>
      <c r="M40" s="37">
        <f t="shared" si="3"/>
        <v>2.0680000000000001</v>
      </c>
      <c r="N40" s="38">
        <v>2</v>
      </c>
    </row>
    <row r="41" spans="1:14" s="40" customFormat="1" x14ac:dyDescent="0.2">
      <c r="A41" s="9" t="s">
        <v>113</v>
      </c>
      <c r="B41" s="16" t="s">
        <v>114</v>
      </c>
      <c r="C41" s="9" t="s">
        <v>115</v>
      </c>
      <c r="D41" s="9"/>
      <c r="E41" s="34" t="s">
        <v>13</v>
      </c>
      <c r="F41" s="9">
        <v>3</v>
      </c>
      <c r="G41" s="9" t="s">
        <v>13</v>
      </c>
      <c r="H41" s="9">
        <v>65</v>
      </c>
      <c r="I41" s="9"/>
      <c r="J41" s="9">
        <f t="shared" si="1"/>
        <v>65</v>
      </c>
      <c r="K41" s="9">
        <f t="shared" si="0"/>
        <v>6.5</v>
      </c>
      <c r="L41" s="9">
        <f t="shared" si="2"/>
        <v>71.5</v>
      </c>
      <c r="M41" s="37">
        <f t="shared" si="3"/>
        <v>2.86</v>
      </c>
      <c r="N41" s="38">
        <v>3</v>
      </c>
    </row>
    <row r="42" spans="1:14" s="40" customFormat="1" x14ac:dyDescent="0.2">
      <c r="A42" s="9" t="s">
        <v>116</v>
      </c>
      <c r="B42" s="16" t="s">
        <v>117</v>
      </c>
      <c r="C42" s="9"/>
      <c r="D42" s="9" t="s">
        <v>118</v>
      </c>
      <c r="E42" s="34"/>
      <c r="F42" s="9">
        <v>2</v>
      </c>
      <c r="G42" s="9" t="s">
        <v>13</v>
      </c>
      <c r="H42" s="9">
        <v>45</v>
      </c>
      <c r="I42" s="9"/>
      <c r="J42" s="9">
        <f t="shared" si="1"/>
        <v>45</v>
      </c>
      <c r="K42" s="9">
        <f t="shared" si="0"/>
        <v>4.5</v>
      </c>
      <c r="L42" s="9">
        <f t="shared" si="2"/>
        <v>49.5</v>
      </c>
      <c r="M42" s="37">
        <f t="shared" si="3"/>
        <v>1.98</v>
      </c>
      <c r="N42" s="38">
        <v>2</v>
      </c>
    </row>
    <row r="43" spans="1:14" s="40" customFormat="1" x14ac:dyDescent="0.2">
      <c r="A43" s="9" t="s">
        <v>119</v>
      </c>
      <c r="B43" s="16" t="s">
        <v>120</v>
      </c>
      <c r="C43" s="9"/>
      <c r="D43" s="9" t="s">
        <v>118</v>
      </c>
      <c r="E43" s="34"/>
      <c r="F43" s="9">
        <v>2</v>
      </c>
      <c r="G43" s="9" t="s">
        <v>13</v>
      </c>
      <c r="H43" s="9">
        <v>42</v>
      </c>
      <c r="I43" s="9"/>
      <c r="J43" s="9">
        <f>SUM(H43:I43)</f>
        <v>42</v>
      </c>
      <c r="K43" s="9">
        <f t="shared" si="0"/>
        <v>4.2</v>
      </c>
      <c r="L43" s="9">
        <f>SUM(J43:K43)</f>
        <v>46.2</v>
      </c>
      <c r="M43" s="37">
        <f t="shared" si="3"/>
        <v>1.8480000000000001</v>
      </c>
      <c r="N43" s="38">
        <v>2</v>
      </c>
    </row>
    <row r="44" spans="1:14" s="33" customFormat="1" ht="29.25" customHeight="1" x14ac:dyDescent="0.2">
      <c r="A44" s="6"/>
      <c r="B44" s="6"/>
      <c r="C44" s="7"/>
      <c r="D44" s="6"/>
      <c r="E44" s="7"/>
      <c r="F44" s="6"/>
      <c r="G44" s="6"/>
      <c r="H44" s="7"/>
      <c r="I44" s="6"/>
      <c r="J44" s="6"/>
      <c r="K44" s="6"/>
      <c r="L44" s="6"/>
      <c r="M44" s="42"/>
      <c r="N44" s="6"/>
    </row>
    <row r="45" spans="1:14" s="36" customFormat="1" ht="29.25" customHeight="1" x14ac:dyDescent="0.2">
      <c r="A45" s="9" t="s">
        <v>121</v>
      </c>
      <c r="B45" s="16" t="s">
        <v>122</v>
      </c>
      <c r="C45" s="10"/>
      <c r="D45" s="9"/>
      <c r="E45" s="10" t="s">
        <v>123</v>
      </c>
      <c r="F45" s="9">
        <v>11</v>
      </c>
      <c r="G45" s="9" t="s">
        <v>123</v>
      </c>
      <c r="H45" s="10">
        <v>250</v>
      </c>
      <c r="I45" s="9"/>
      <c r="J45" s="9">
        <f t="shared" ref="J45:J56" si="4">SUM(H45:I45)</f>
        <v>250</v>
      </c>
      <c r="K45" s="9">
        <f t="shared" ref="K45:K56" si="5">SUM(J45*0.1)</f>
        <v>25</v>
      </c>
      <c r="L45" s="9">
        <f t="shared" ref="L45:L56" si="6">SUM(J45:K45)</f>
        <v>275</v>
      </c>
      <c r="M45" s="37">
        <f t="shared" ref="M45:M56" si="7">SUM(L45/25)</f>
        <v>11</v>
      </c>
      <c r="N45" s="9">
        <v>11</v>
      </c>
    </row>
    <row r="46" spans="1:14" s="36" customFormat="1" ht="29.25" customHeight="1" x14ac:dyDescent="0.2">
      <c r="A46" s="9" t="s">
        <v>124</v>
      </c>
      <c r="B46" s="16" t="s">
        <v>125</v>
      </c>
      <c r="C46" s="10"/>
      <c r="D46" s="9"/>
      <c r="E46" s="10" t="s">
        <v>123</v>
      </c>
      <c r="F46" s="9">
        <v>21</v>
      </c>
      <c r="G46" s="9" t="s">
        <v>123</v>
      </c>
      <c r="H46" s="10">
        <v>475</v>
      </c>
      <c r="I46" s="9"/>
      <c r="J46" s="9">
        <f t="shared" si="4"/>
        <v>475</v>
      </c>
      <c r="K46" s="9">
        <f t="shared" si="5"/>
        <v>47.5</v>
      </c>
      <c r="L46" s="9">
        <f t="shared" si="6"/>
        <v>522.5</v>
      </c>
      <c r="M46" s="37">
        <f t="shared" si="7"/>
        <v>20.9</v>
      </c>
      <c r="N46" s="9">
        <v>21</v>
      </c>
    </row>
    <row r="47" spans="1:14" s="36" customFormat="1" ht="29.25" customHeight="1" x14ac:dyDescent="0.2">
      <c r="A47" s="9" t="s">
        <v>126</v>
      </c>
      <c r="B47" s="16" t="s">
        <v>127</v>
      </c>
      <c r="C47" s="10"/>
      <c r="D47" s="9"/>
      <c r="E47" s="10" t="s">
        <v>123</v>
      </c>
      <c r="F47" s="9">
        <v>2.5</v>
      </c>
      <c r="G47" s="9" t="s">
        <v>123</v>
      </c>
      <c r="H47" s="10">
        <v>55</v>
      </c>
      <c r="I47" s="9"/>
      <c r="J47" s="9">
        <f t="shared" si="4"/>
        <v>55</v>
      </c>
      <c r="K47" s="9">
        <f t="shared" si="5"/>
        <v>5.5</v>
      </c>
      <c r="L47" s="9">
        <f t="shared" si="6"/>
        <v>60.5</v>
      </c>
      <c r="M47" s="37">
        <f t="shared" si="7"/>
        <v>2.42</v>
      </c>
      <c r="N47" s="9">
        <v>2.5</v>
      </c>
    </row>
    <row r="48" spans="1:14" s="36" customFormat="1" ht="29.25" customHeight="1" x14ac:dyDescent="0.2">
      <c r="A48" s="9" t="s">
        <v>128</v>
      </c>
      <c r="B48" s="16" t="s">
        <v>129</v>
      </c>
      <c r="C48" s="10"/>
      <c r="D48" s="9"/>
      <c r="E48" s="10" t="s">
        <v>123</v>
      </c>
      <c r="F48" s="9">
        <v>2.5</v>
      </c>
      <c r="G48" s="9" t="s">
        <v>123</v>
      </c>
      <c r="H48" s="10">
        <v>55</v>
      </c>
      <c r="I48" s="9"/>
      <c r="J48" s="9">
        <f t="shared" si="4"/>
        <v>55</v>
      </c>
      <c r="K48" s="9">
        <f t="shared" si="5"/>
        <v>5.5</v>
      </c>
      <c r="L48" s="9">
        <f t="shared" si="6"/>
        <v>60.5</v>
      </c>
      <c r="M48" s="37">
        <f t="shared" si="7"/>
        <v>2.42</v>
      </c>
      <c r="N48" s="9">
        <v>2.5</v>
      </c>
    </row>
    <row r="49" spans="1:14" s="36" customFormat="1" ht="29.25" customHeight="1" x14ac:dyDescent="0.2">
      <c r="A49" s="9" t="s">
        <v>130</v>
      </c>
      <c r="B49" s="16" t="s">
        <v>131</v>
      </c>
      <c r="C49" s="10"/>
      <c r="D49" s="9"/>
      <c r="E49" s="10" t="s">
        <v>123</v>
      </c>
      <c r="F49" s="9">
        <v>2.5</v>
      </c>
      <c r="G49" s="9" t="s">
        <v>123</v>
      </c>
      <c r="H49" s="10">
        <v>55</v>
      </c>
      <c r="I49" s="9"/>
      <c r="J49" s="9">
        <f t="shared" si="4"/>
        <v>55</v>
      </c>
      <c r="K49" s="9">
        <f t="shared" si="5"/>
        <v>5.5</v>
      </c>
      <c r="L49" s="9">
        <f t="shared" si="6"/>
        <v>60.5</v>
      </c>
      <c r="M49" s="37">
        <f t="shared" si="7"/>
        <v>2.42</v>
      </c>
      <c r="N49" s="9">
        <v>2.5</v>
      </c>
    </row>
    <row r="50" spans="1:14" s="36" customFormat="1" ht="38.25" x14ac:dyDescent="0.2">
      <c r="A50" s="9" t="s">
        <v>132</v>
      </c>
      <c r="B50" s="16" t="s">
        <v>133</v>
      </c>
      <c r="C50" s="9" t="s">
        <v>134</v>
      </c>
      <c r="D50" s="9" t="s">
        <v>135</v>
      </c>
      <c r="E50" s="10" t="s">
        <v>123</v>
      </c>
      <c r="F50" s="38">
        <v>22.5</v>
      </c>
      <c r="G50" s="9" t="s">
        <v>123</v>
      </c>
      <c r="H50" s="9">
        <v>515</v>
      </c>
      <c r="I50" s="9"/>
      <c r="J50" s="9">
        <f t="shared" si="4"/>
        <v>515</v>
      </c>
      <c r="K50" s="9">
        <f t="shared" si="5"/>
        <v>51.5</v>
      </c>
      <c r="L50" s="9">
        <f t="shared" si="6"/>
        <v>566.5</v>
      </c>
      <c r="M50" s="37">
        <f t="shared" si="7"/>
        <v>22.66</v>
      </c>
      <c r="N50" s="38">
        <v>22.5</v>
      </c>
    </row>
    <row r="51" spans="1:14" s="36" customFormat="1" ht="25.5" x14ac:dyDescent="0.2">
      <c r="A51" s="9" t="s">
        <v>136</v>
      </c>
      <c r="B51" s="16" t="s">
        <v>137</v>
      </c>
      <c r="C51" s="9" t="s">
        <v>138</v>
      </c>
      <c r="D51" s="9" t="s">
        <v>139</v>
      </c>
      <c r="E51" s="10" t="s">
        <v>123</v>
      </c>
      <c r="F51" s="38">
        <v>15.5</v>
      </c>
      <c r="G51" s="9" t="s">
        <v>123</v>
      </c>
      <c r="H51" s="9">
        <v>348</v>
      </c>
      <c r="I51" s="9"/>
      <c r="J51" s="9">
        <f t="shared" si="4"/>
        <v>348</v>
      </c>
      <c r="K51" s="9">
        <f t="shared" si="5"/>
        <v>34.800000000000004</v>
      </c>
      <c r="L51" s="9">
        <f t="shared" si="6"/>
        <v>382.8</v>
      </c>
      <c r="M51" s="37">
        <f t="shared" si="7"/>
        <v>15.312000000000001</v>
      </c>
      <c r="N51" s="38">
        <v>15.5</v>
      </c>
    </row>
    <row r="52" spans="1:14" s="36" customFormat="1" x14ac:dyDescent="0.2">
      <c r="A52" s="9" t="s">
        <v>140</v>
      </c>
      <c r="B52" s="16" t="s">
        <v>141</v>
      </c>
      <c r="C52" s="9" t="s">
        <v>16</v>
      </c>
      <c r="D52" s="9"/>
      <c r="E52" s="10" t="s">
        <v>123</v>
      </c>
      <c r="F52" s="38">
        <v>9</v>
      </c>
      <c r="G52" s="9" t="s">
        <v>123</v>
      </c>
      <c r="H52" s="9">
        <v>205</v>
      </c>
      <c r="I52" s="9"/>
      <c r="J52" s="9">
        <f t="shared" si="4"/>
        <v>205</v>
      </c>
      <c r="K52" s="9">
        <f t="shared" si="5"/>
        <v>20.5</v>
      </c>
      <c r="L52" s="9">
        <f t="shared" si="6"/>
        <v>225.5</v>
      </c>
      <c r="M52" s="37">
        <f t="shared" si="7"/>
        <v>9.02</v>
      </c>
      <c r="N52" s="38">
        <v>9</v>
      </c>
    </row>
    <row r="53" spans="1:14" s="36" customFormat="1" x14ac:dyDescent="0.2">
      <c r="A53" s="9" t="s">
        <v>142</v>
      </c>
      <c r="B53" s="16" t="s">
        <v>143</v>
      </c>
      <c r="C53" s="9" t="s">
        <v>16</v>
      </c>
      <c r="D53" s="9"/>
      <c r="E53" s="10" t="s">
        <v>123</v>
      </c>
      <c r="F53" s="38">
        <v>8.5</v>
      </c>
      <c r="G53" s="9" t="s">
        <v>123</v>
      </c>
      <c r="H53" s="9">
        <v>189</v>
      </c>
      <c r="I53" s="9"/>
      <c r="J53" s="9">
        <f t="shared" si="4"/>
        <v>189</v>
      </c>
      <c r="K53" s="9">
        <f t="shared" si="5"/>
        <v>18.900000000000002</v>
      </c>
      <c r="L53" s="9">
        <f t="shared" si="6"/>
        <v>207.9</v>
      </c>
      <c r="M53" s="37">
        <f t="shared" si="7"/>
        <v>8.3160000000000007</v>
      </c>
      <c r="N53" s="38">
        <v>8.5</v>
      </c>
    </row>
    <row r="54" spans="1:14" s="36" customFormat="1" x14ac:dyDescent="0.2">
      <c r="A54" s="9" t="s">
        <v>144</v>
      </c>
      <c r="B54" s="16" t="s">
        <v>145</v>
      </c>
      <c r="C54" s="9" t="s">
        <v>16</v>
      </c>
      <c r="D54" s="9"/>
      <c r="E54" s="10" t="s">
        <v>123</v>
      </c>
      <c r="F54" s="38">
        <v>9</v>
      </c>
      <c r="G54" s="9" t="s">
        <v>123</v>
      </c>
      <c r="H54" s="9">
        <v>209</v>
      </c>
      <c r="I54" s="9"/>
      <c r="J54" s="9">
        <f t="shared" si="4"/>
        <v>209</v>
      </c>
      <c r="K54" s="9">
        <f t="shared" si="5"/>
        <v>20.900000000000002</v>
      </c>
      <c r="L54" s="9">
        <f t="shared" si="6"/>
        <v>229.9</v>
      </c>
      <c r="M54" s="37">
        <f t="shared" si="7"/>
        <v>9.1959999999999997</v>
      </c>
      <c r="N54" s="38">
        <v>9</v>
      </c>
    </row>
    <row r="55" spans="1:14" s="36" customFormat="1" x14ac:dyDescent="0.2">
      <c r="A55" s="9" t="s">
        <v>146</v>
      </c>
      <c r="B55" s="16" t="s">
        <v>147</v>
      </c>
      <c r="C55" s="9" t="s">
        <v>16</v>
      </c>
      <c r="D55" s="9"/>
      <c r="E55" s="10" t="s">
        <v>123</v>
      </c>
      <c r="F55" s="38">
        <v>8.5</v>
      </c>
      <c r="G55" s="9" t="s">
        <v>123</v>
      </c>
      <c r="H55" s="9">
        <v>189</v>
      </c>
      <c r="I55" s="9"/>
      <c r="J55" s="9">
        <f t="shared" si="4"/>
        <v>189</v>
      </c>
      <c r="K55" s="9">
        <f t="shared" si="5"/>
        <v>18.900000000000002</v>
      </c>
      <c r="L55" s="9">
        <f t="shared" si="6"/>
        <v>207.9</v>
      </c>
      <c r="M55" s="37">
        <f t="shared" si="7"/>
        <v>8.3160000000000007</v>
      </c>
      <c r="N55" s="38">
        <v>8.5</v>
      </c>
    </row>
    <row r="56" spans="1:14" s="36" customFormat="1" x14ac:dyDescent="0.2">
      <c r="A56" s="9" t="s">
        <v>148</v>
      </c>
      <c r="B56" s="16" t="s">
        <v>149</v>
      </c>
      <c r="C56" s="9" t="s">
        <v>16</v>
      </c>
      <c r="D56" s="9"/>
      <c r="E56" s="10" t="s">
        <v>123</v>
      </c>
      <c r="F56" s="38">
        <v>11</v>
      </c>
      <c r="G56" s="9" t="s">
        <v>123</v>
      </c>
      <c r="H56" s="9">
        <v>249</v>
      </c>
      <c r="I56" s="9"/>
      <c r="J56" s="9">
        <f t="shared" si="4"/>
        <v>249</v>
      </c>
      <c r="K56" s="9">
        <f t="shared" si="5"/>
        <v>24.900000000000002</v>
      </c>
      <c r="L56" s="9">
        <f t="shared" si="6"/>
        <v>273.89999999999998</v>
      </c>
      <c r="M56" s="37">
        <f t="shared" si="7"/>
        <v>10.956</v>
      </c>
      <c r="N56" s="38">
        <v>11</v>
      </c>
    </row>
    <row r="57" spans="1:14" s="43" customFormat="1" ht="29.25" customHeight="1" x14ac:dyDescent="0.2">
      <c r="A57" s="6"/>
      <c r="B57" s="6"/>
      <c r="C57" s="7"/>
      <c r="D57" s="6"/>
      <c r="E57" s="7"/>
      <c r="F57" s="6"/>
      <c r="G57" s="6"/>
      <c r="H57" s="7"/>
      <c r="I57" s="6"/>
      <c r="J57" s="6"/>
      <c r="K57" s="6"/>
      <c r="L57" s="6"/>
      <c r="M57" s="6"/>
      <c r="N57" s="6"/>
    </row>
    <row r="58" spans="1:14" s="36" customFormat="1" ht="29.25" customHeight="1" x14ac:dyDescent="0.2">
      <c r="A58" s="9" t="s">
        <v>150</v>
      </c>
      <c r="B58" s="9" t="s">
        <v>486</v>
      </c>
      <c r="C58" s="10" t="s">
        <v>151</v>
      </c>
      <c r="D58" s="9" t="s">
        <v>152</v>
      </c>
      <c r="E58" s="10"/>
      <c r="F58" s="9">
        <v>3.5</v>
      </c>
      <c r="G58" s="9" t="s">
        <v>153</v>
      </c>
      <c r="H58" s="10">
        <v>83.35</v>
      </c>
      <c r="I58" s="14"/>
      <c r="J58" s="9">
        <v>86</v>
      </c>
      <c r="K58" s="9">
        <f t="shared" ref="K58:K62" si="8">SUM(J58*0.1)</f>
        <v>8.6</v>
      </c>
      <c r="L58" s="14">
        <f t="shared" ref="L58:L62" si="9">SUM(J58:K58)</f>
        <v>94.6</v>
      </c>
      <c r="M58" s="9">
        <f t="shared" ref="M58:M62" si="10">SUM(L58/25)</f>
        <v>3.7839999999999998</v>
      </c>
      <c r="N58" s="14">
        <v>3.5</v>
      </c>
    </row>
    <row r="59" spans="1:14" s="36" customFormat="1" ht="29.25" customHeight="1" x14ac:dyDescent="0.2">
      <c r="A59" s="9" t="s">
        <v>154</v>
      </c>
      <c r="B59" s="9" t="s">
        <v>485</v>
      </c>
      <c r="C59" s="10" t="s">
        <v>151</v>
      </c>
      <c r="D59" s="9" t="s">
        <v>152</v>
      </c>
      <c r="E59" s="10"/>
      <c r="F59" s="9">
        <v>4</v>
      </c>
      <c r="G59" s="9" t="s">
        <v>153</v>
      </c>
      <c r="H59" s="10">
        <v>87</v>
      </c>
      <c r="I59" s="14"/>
      <c r="J59" s="9">
        <f t="shared" ref="J59" si="11">SUM(H59:I59)</f>
        <v>87</v>
      </c>
      <c r="K59" s="9">
        <f t="shared" si="8"/>
        <v>8.7000000000000011</v>
      </c>
      <c r="L59" s="14">
        <f t="shared" si="9"/>
        <v>95.7</v>
      </c>
      <c r="M59" s="9">
        <f t="shared" si="10"/>
        <v>3.8280000000000003</v>
      </c>
      <c r="N59" s="14">
        <v>4</v>
      </c>
    </row>
    <row r="60" spans="1:14" s="36" customFormat="1" ht="29.25" customHeight="1" x14ac:dyDescent="0.2">
      <c r="A60" s="9" t="s">
        <v>155</v>
      </c>
      <c r="B60" s="9" t="s">
        <v>156</v>
      </c>
      <c r="C60" s="10" t="s">
        <v>151</v>
      </c>
      <c r="D60" s="9" t="s">
        <v>152</v>
      </c>
      <c r="E60" s="10"/>
      <c r="F60" s="9">
        <v>4</v>
      </c>
      <c r="G60" s="9" t="s">
        <v>153</v>
      </c>
      <c r="H60" s="10">
        <v>96</v>
      </c>
      <c r="I60" s="14"/>
      <c r="J60" s="9">
        <v>99</v>
      </c>
      <c r="K60" s="9">
        <f t="shared" si="8"/>
        <v>9.9</v>
      </c>
      <c r="L60" s="14">
        <f t="shared" si="9"/>
        <v>108.9</v>
      </c>
      <c r="M60" s="9">
        <f t="shared" si="10"/>
        <v>4.3559999999999999</v>
      </c>
      <c r="N60" s="14">
        <v>4</v>
      </c>
    </row>
    <row r="61" spans="1:14" s="36" customFormat="1" ht="29.25" customHeight="1" x14ac:dyDescent="0.2">
      <c r="A61" s="9" t="s">
        <v>157</v>
      </c>
      <c r="B61" s="9" t="s">
        <v>158</v>
      </c>
      <c r="C61" s="10" t="s">
        <v>159</v>
      </c>
      <c r="D61" s="9" t="s">
        <v>152</v>
      </c>
      <c r="E61" s="10"/>
      <c r="F61" s="9">
        <v>4</v>
      </c>
      <c r="G61" s="9" t="s">
        <v>153</v>
      </c>
      <c r="H61" s="10">
        <v>88</v>
      </c>
      <c r="I61" s="14"/>
      <c r="J61" s="9">
        <v>92.25</v>
      </c>
      <c r="K61" s="9">
        <f t="shared" si="8"/>
        <v>9.2249999999999996</v>
      </c>
      <c r="L61" s="14">
        <f t="shared" si="9"/>
        <v>101.47499999999999</v>
      </c>
      <c r="M61" s="9">
        <f t="shared" si="10"/>
        <v>4.0590000000000002</v>
      </c>
      <c r="N61" s="14">
        <v>4</v>
      </c>
    </row>
    <row r="62" spans="1:14" s="36" customFormat="1" ht="29.25" customHeight="1" x14ac:dyDescent="0.2">
      <c r="A62" s="9" t="s">
        <v>160</v>
      </c>
      <c r="B62" s="9" t="s">
        <v>161</v>
      </c>
      <c r="C62" s="10" t="s">
        <v>162</v>
      </c>
      <c r="D62" s="9" t="s">
        <v>152</v>
      </c>
      <c r="E62" s="10"/>
      <c r="F62" s="9">
        <v>4</v>
      </c>
      <c r="G62" s="9" t="s">
        <v>153</v>
      </c>
      <c r="H62" s="10">
        <v>92</v>
      </c>
      <c r="I62" s="14"/>
      <c r="J62" s="9">
        <v>102</v>
      </c>
      <c r="K62" s="9">
        <f t="shared" si="8"/>
        <v>10.200000000000001</v>
      </c>
      <c r="L62" s="14">
        <f t="shared" si="9"/>
        <v>112.2</v>
      </c>
      <c r="M62" s="9">
        <f t="shared" si="10"/>
        <v>4.4880000000000004</v>
      </c>
      <c r="N62" s="14">
        <v>4</v>
      </c>
    </row>
    <row r="63" spans="1:14" s="36" customFormat="1" ht="29.25" customHeight="1" x14ac:dyDescent="0.2">
      <c r="A63" s="6"/>
      <c r="B63" s="6"/>
      <c r="C63" s="7"/>
      <c r="D63" s="6"/>
      <c r="E63" s="7"/>
      <c r="F63" s="6"/>
      <c r="G63" s="6"/>
      <c r="H63" s="7"/>
      <c r="I63" s="6"/>
      <c r="J63" s="6"/>
      <c r="K63" s="6"/>
      <c r="L63" s="6"/>
      <c r="M63" s="6"/>
      <c r="N63" s="6"/>
    </row>
    <row r="64" spans="1:14" s="33" customFormat="1" ht="24" customHeight="1" x14ac:dyDescent="0.2">
      <c r="A64" s="9"/>
      <c r="B64" s="81" t="s">
        <v>163</v>
      </c>
      <c r="C64" s="82"/>
      <c r="D64" s="44" t="s">
        <v>164</v>
      </c>
      <c r="E64" s="14"/>
      <c r="F64" s="32"/>
      <c r="G64" s="32"/>
      <c r="H64" s="14"/>
      <c r="I64" s="14"/>
      <c r="J64" s="14"/>
      <c r="K64" s="14"/>
      <c r="L64" s="14"/>
      <c r="M64" s="9"/>
      <c r="N64" s="14"/>
    </row>
    <row r="65" spans="1:14" s="36" customFormat="1" ht="38.25" x14ac:dyDescent="0.2">
      <c r="A65" s="9" t="s">
        <v>165</v>
      </c>
      <c r="B65" s="9" t="s">
        <v>166</v>
      </c>
      <c r="C65" s="10" t="s">
        <v>167</v>
      </c>
      <c r="D65" s="9" t="s">
        <v>168</v>
      </c>
      <c r="E65" s="10"/>
      <c r="F65" s="9">
        <v>17.5</v>
      </c>
      <c r="G65" s="9" t="s">
        <v>169</v>
      </c>
      <c r="H65" s="10">
        <v>400</v>
      </c>
      <c r="I65" s="9"/>
      <c r="J65" s="9">
        <f>SUM(H65:I65)</f>
        <v>400</v>
      </c>
      <c r="K65" s="9">
        <f>SUM(J65*0.1)</f>
        <v>40</v>
      </c>
      <c r="L65" s="9">
        <f>SUM(J65:K65)</f>
        <v>440</v>
      </c>
      <c r="M65" s="9">
        <f>SUM(L65/25)</f>
        <v>17.600000000000001</v>
      </c>
      <c r="N65" s="9">
        <v>17.5</v>
      </c>
    </row>
    <row r="66" spans="1:14" s="36" customFormat="1" ht="38.25" x14ac:dyDescent="0.2">
      <c r="A66" s="9" t="s">
        <v>170</v>
      </c>
      <c r="B66" s="9" t="s">
        <v>171</v>
      </c>
      <c r="C66" s="9" t="s">
        <v>172</v>
      </c>
      <c r="D66" s="9" t="s">
        <v>168</v>
      </c>
      <c r="E66" s="10"/>
      <c r="F66" s="9">
        <v>8</v>
      </c>
      <c r="G66" s="9" t="s">
        <v>169</v>
      </c>
      <c r="H66" s="10">
        <v>175</v>
      </c>
      <c r="I66" s="9"/>
      <c r="J66" s="9">
        <f>SUM(H66:I66)</f>
        <v>175</v>
      </c>
      <c r="K66" s="9">
        <f>SUM(J66*0.1)</f>
        <v>17.5</v>
      </c>
      <c r="L66" s="9">
        <f>SUM(J66:K66)</f>
        <v>192.5</v>
      </c>
      <c r="M66" s="9">
        <f>SUM(L66/25)</f>
        <v>7.7</v>
      </c>
      <c r="N66" s="9">
        <v>8</v>
      </c>
    </row>
    <row r="67" spans="1:14" s="36" customFormat="1" ht="45.75" customHeight="1" x14ac:dyDescent="0.2">
      <c r="A67" s="9" t="s">
        <v>173</v>
      </c>
      <c r="B67" s="9" t="s">
        <v>174</v>
      </c>
      <c r="C67" s="10" t="s">
        <v>175</v>
      </c>
      <c r="D67" s="9" t="s">
        <v>168</v>
      </c>
      <c r="E67" s="10"/>
      <c r="F67" s="9">
        <v>17.5</v>
      </c>
      <c r="G67" s="9" t="s">
        <v>169</v>
      </c>
      <c r="H67" s="10">
        <v>400</v>
      </c>
      <c r="I67" s="9"/>
      <c r="J67" s="9">
        <f>SUM(H67:I67)</f>
        <v>400</v>
      </c>
      <c r="K67" s="9">
        <f>SUM(J67*0.1)</f>
        <v>40</v>
      </c>
      <c r="L67" s="9">
        <f>SUM(J67:K67)</f>
        <v>440</v>
      </c>
      <c r="M67" s="9">
        <f>SUM(L67/25)</f>
        <v>17.600000000000001</v>
      </c>
      <c r="N67" s="9">
        <v>17.5</v>
      </c>
    </row>
    <row r="68" spans="1:14" s="36" customFormat="1" x14ac:dyDescent="0.2">
      <c r="A68" s="9" t="s">
        <v>176</v>
      </c>
      <c r="B68" s="9" t="s">
        <v>177</v>
      </c>
      <c r="C68" s="10"/>
      <c r="D68" s="9" t="s">
        <v>168</v>
      </c>
      <c r="E68" s="10"/>
      <c r="F68" s="9">
        <v>4.5</v>
      </c>
      <c r="G68" s="9" t="s">
        <v>169</v>
      </c>
      <c r="H68" s="10">
        <v>100</v>
      </c>
      <c r="I68" s="9"/>
      <c r="J68" s="9">
        <f>SUM(H68:I68)</f>
        <v>100</v>
      </c>
      <c r="K68" s="9">
        <f>SUM(J68*0.1)</f>
        <v>10</v>
      </c>
      <c r="L68" s="9">
        <f>SUM(J68:K68)</f>
        <v>110</v>
      </c>
      <c r="M68" s="9">
        <f>SUM(L68/25)</f>
        <v>4.4000000000000004</v>
      </c>
      <c r="N68" s="9">
        <v>4.5</v>
      </c>
    </row>
    <row r="69" spans="1:14" s="36" customFormat="1" x14ac:dyDescent="0.2">
      <c r="A69" s="9" t="s">
        <v>178</v>
      </c>
      <c r="B69" s="9" t="s">
        <v>179</v>
      </c>
      <c r="C69" s="10"/>
      <c r="D69" s="9" t="s">
        <v>168</v>
      </c>
      <c r="E69" s="10"/>
      <c r="F69" s="9">
        <v>17.5</v>
      </c>
      <c r="G69" s="9" t="s">
        <v>169</v>
      </c>
      <c r="H69" s="10">
        <v>400</v>
      </c>
      <c r="I69" s="9"/>
      <c r="J69" s="9">
        <f t="shared" ref="J69:J93" si="12">SUM(H69:I69)</f>
        <v>400</v>
      </c>
      <c r="K69" s="9">
        <f t="shared" ref="K69:K93" si="13">SUM(J69*0.1)</f>
        <v>40</v>
      </c>
      <c r="L69" s="9">
        <f t="shared" ref="L69:L93" si="14">SUM(J69:K69)</f>
        <v>440</v>
      </c>
      <c r="M69" s="9">
        <f t="shared" ref="M69:M93" si="15">SUM(L69/25)</f>
        <v>17.600000000000001</v>
      </c>
      <c r="N69" s="9">
        <v>17.5</v>
      </c>
    </row>
    <row r="70" spans="1:14" s="36" customFormat="1" x14ac:dyDescent="0.2">
      <c r="A70" s="9" t="s">
        <v>180</v>
      </c>
      <c r="B70" s="9" t="s">
        <v>181</v>
      </c>
      <c r="C70" s="10"/>
      <c r="D70" s="9" t="s">
        <v>168</v>
      </c>
      <c r="E70" s="10"/>
      <c r="F70" s="9">
        <v>13</v>
      </c>
      <c r="G70" s="9" t="s">
        <v>169</v>
      </c>
      <c r="H70" s="10">
        <v>300</v>
      </c>
      <c r="I70" s="9"/>
      <c r="J70" s="9">
        <f t="shared" si="12"/>
        <v>300</v>
      </c>
      <c r="K70" s="9">
        <f t="shared" si="13"/>
        <v>30</v>
      </c>
      <c r="L70" s="9">
        <f t="shared" si="14"/>
        <v>330</v>
      </c>
      <c r="M70" s="9">
        <f t="shared" si="15"/>
        <v>13.2</v>
      </c>
      <c r="N70" s="9">
        <v>13</v>
      </c>
    </row>
    <row r="71" spans="1:14" s="36" customFormat="1" x14ac:dyDescent="0.2">
      <c r="A71" s="9" t="s">
        <v>182</v>
      </c>
      <c r="B71" s="9" t="s">
        <v>183</v>
      </c>
      <c r="C71" s="10"/>
      <c r="D71" s="9" t="s">
        <v>168</v>
      </c>
      <c r="E71" s="10"/>
      <c r="F71" s="9">
        <v>6.5</v>
      </c>
      <c r="G71" s="9" t="s">
        <v>169</v>
      </c>
      <c r="H71" s="10">
        <v>150</v>
      </c>
      <c r="I71" s="9"/>
      <c r="J71" s="9">
        <f t="shared" si="12"/>
        <v>150</v>
      </c>
      <c r="K71" s="9">
        <f t="shared" si="13"/>
        <v>15</v>
      </c>
      <c r="L71" s="9">
        <f t="shared" si="14"/>
        <v>165</v>
      </c>
      <c r="M71" s="9">
        <f t="shared" si="15"/>
        <v>6.6</v>
      </c>
      <c r="N71" s="9">
        <v>6.5</v>
      </c>
    </row>
    <row r="72" spans="1:14" s="36" customFormat="1" x14ac:dyDescent="0.2">
      <c r="A72" s="9" t="s">
        <v>184</v>
      </c>
      <c r="B72" s="9" t="s">
        <v>185</v>
      </c>
      <c r="C72" s="10"/>
      <c r="D72" s="9" t="s">
        <v>168</v>
      </c>
      <c r="E72" s="10"/>
      <c r="F72" s="9">
        <v>17.5</v>
      </c>
      <c r="G72" s="9" t="s">
        <v>169</v>
      </c>
      <c r="H72" s="10">
        <v>400</v>
      </c>
      <c r="I72" s="9"/>
      <c r="J72" s="9">
        <f t="shared" si="12"/>
        <v>400</v>
      </c>
      <c r="K72" s="9">
        <f t="shared" si="13"/>
        <v>40</v>
      </c>
      <c r="L72" s="9">
        <f t="shared" si="14"/>
        <v>440</v>
      </c>
      <c r="M72" s="9">
        <f t="shared" si="15"/>
        <v>17.600000000000001</v>
      </c>
      <c r="N72" s="9">
        <v>17.5</v>
      </c>
    </row>
    <row r="73" spans="1:14" s="36" customFormat="1" x14ac:dyDescent="0.2">
      <c r="A73" s="9" t="s">
        <v>186</v>
      </c>
      <c r="B73" s="9" t="s">
        <v>187</v>
      </c>
      <c r="C73" s="10"/>
      <c r="D73" s="9" t="s">
        <v>168</v>
      </c>
      <c r="E73" s="10"/>
      <c r="F73" s="9">
        <v>6.5</v>
      </c>
      <c r="G73" s="9" t="s">
        <v>169</v>
      </c>
      <c r="H73" s="10">
        <v>150</v>
      </c>
      <c r="I73" s="9"/>
      <c r="J73" s="9">
        <f t="shared" si="12"/>
        <v>150</v>
      </c>
      <c r="K73" s="9">
        <f t="shared" si="13"/>
        <v>15</v>
      </c>
      <c r="L73" s="9">
        <f t="shared" si="14"/>
        <v>165</v>
      </c>
      <c r="M73" s="9">
        <f t="shared" si="15"/>
        <v>6.6</v>
      </c>
      <c r="N73" s="9">
        <v>6.5</v>
      </c>
    </row>
    <row r="74" spans="1:14" s="36" customFormat="1" x14ac:dyDescent="0.2">
      <c r="A74" s="9" t="s">
        <v>188</v>
      </c>
      <c r="B74" s="9" t="s">
        <v>189</v>
      </c>
      <c r="C74" s="10"/>
      <c r="D74" s="9" t="s">
        <v>168</v>
      </c>
      <c r="E74" s="10"/>
      <c r="F74" s="9">
        <v>8</v>
      </c>
      <c r="G74" s="9" t="s">
        <v>169</v>
      </c>
      <c r="H74" s="10">
        <v>175</v>
      </c>
      <c r="I74" s="9"/>
      <c r="J74" s="9">
        <f t="shared" si="12"/>
        <v>175</v>
      </c>
      <c r="K74" s="9">
        <f t="shared" si="13"/>
        <v>17.5</v>
      </c>
      <c r="L74" s="9">
        <f t="shared" si="14"/>
        <v>192.5</v>
      </c>
      <c r="M74" s="9">
        <f t="shared" si="15"/>
        <v>7.7</v>
      </c>
      <c r="N74" s="9">
        <v>8</v>
      </c>
    </row>
    <row r="75" spans="1:14" s="36" customFormat="1" x14ac:dyDescent="0.2">
      <c r="A75" s="9" t="s">
        <v>190</v>
      </c>
      <c r="B75" s="9" t="s">
        <v>191</v>
      </c>
      <c r="C75" s="10"/>
      <c r="D75" s="9" t="s">
        <v>168</v>
      </c>
      <c r="E75" s="10"/>
      <c r="F75" s="9">
        <v>6.5</v>
      </c>
      <c r="G75" s="9" t="s">
        <v>169</v>
      </c>
      <c r="H75" s="10">
        <v>150</v>
      </c>
      <c r="I75" s="9"/>
      <c r="J75" s="9">
        <f t="shared" si="12"/>
        <v>150</v>
      </c>
      <c r="K75" s="9">
        <f t="shared" si="13"/>
        <v>15</v>
      </c>
      <c r="L75" s="9">
        <f t="shared" si="14"/>
        <v>165</v>
      </c>
      <c r="M75" s="9">
        <f t="shared" si="15"/>
        <v>6.6</v>
      </c>
      <c r="N75" s="9">
        <v>6.5</v>
      </c>
    </row>
    <row r="76" spans="1:14" s="36" customFormat="1" ht="25.5" x14ac:dyDescent="0.2">
      <c r="A76" s="9" t="s">
        <v>192</v>
      </c>
      <c r="B76" s="9" t="s">
        <v>193</v>
      </c>
      <c r="C76" s="9" t="s">
        <v>194</v>
      </c>
      <c r="D76" s="9" t="s">
        <v>168</v>
      </c>
      <c r="E76" s="10"/>
      <c r="F76" s="9">
        <v>15.5</v>
      </c>
      <c r="G76" s="9" t="s">
        <v>169</v>
      </c>
      <c r="H76" s="10">
        <v>350</v>
      </c>
      <c r="I76" s="9"/>
      <c r="J76" s="9">
        <f t="shared" si="12"/>
        <v>350</v>
      </c>
      <c r="K76" s="9">
        <f t="shared" si="13"/>
        <v>35</v>
      </c>
      <c r="L76" s="9">
        <f t="shared" si="14"/>
        <v>385</v>
      </c>
      <c r="M76" s="9">
        <f t="shared" si="15"/>
        <v>15.4</v>
      </c>
      <c r="N76" s="9">
        <v>15.5</v>
      </c>
    </row>
    <row r="77" spans="1:14" s="36" customFormat="1" x14ac:dyDescent="0.2">
      <c r="A77" s="9" t="s">
        <v>195</v>
      </c>
      <c r="B77" s="9" t="s">
        <v>196</v>
      </c>
      <c r="C77" s="10"/>
      <c r="D77" s="9" t="s">
        <v>168</v>
      </c>
      <c r="E77" s="10"/>
      <c r="F77" s="9">
        <v>7.5</v>
      </c>
      <c r="G77" s="9" t="s">
        <v>169</v>
      </c>
      <c r="H77" s="10">
        <v>175</v>
      </c>
      <c r="I77" s="9"/>
      <c r="J77" s="9">
        <f t="shared" si="12"/>
        <v>175</v>
      </c>
      <c r="K77" s="9">
        <f t="shared" si="13"/>
        <v>17.5</v>
      </c>
      <c r="L77" s="9">
        <f t="shared" si="14"/>
        <v>192.5</v>
      </c>
      <c r="M77" s="9">
        <f t="shared" si="15"/>
        <v>7.7</v>
      </c>
      <c r="N77" s="9">
        <v>7.5</v>
      </c>
    </row>
    <row r="78" spans="1:14" s="36" customFormat="1" x14ac:dyDescent="0.2">
      <c r="A78" s="9" t="s">
        <v>197</v>
      </c>
      <c r="B78" s="9" t="s">
        <v>198</v>
      </c>
      <c r="C78" s="10"/>
      <c r="D78" s="9" t="s">
        <v>168</v>
      </c>
      <c r="E78" s="10"/>
      <c r="F78" s="9">
        <v>7.5</v>
      </c>
      <c r="G78" s="9" t="s">
        <v>169</v>
      </c>
      <c r="H78" s="10">
        <v>175</v>
      </c>
      <c r="I78" s="9"/>
      <c r="J78" s="9">
        <f t="shared" si="12"/>
        <v>175</v>
      </c>
      <c r="K78" s="9">
        <f t="shared" si="13"/>
        <v>17.5</v>
      </c>
      <c r="L78" s="9">
        <f t="shared" si="14"/>
        <v>192.5</v>
      </c>
      <c r="M78" s="9">
        <f t="shared" si="15"/>
        <v>7.7</v>
      </c>
      <c r="N78" s="9">
        <v>7.5</v>
      </c>
    </row>
    <row r="79" spans="1:14" s="36" customFormat="1" x14ac:dyDescent="0.2">
      <c r="A79" s="9" t="s">
        <v>199</v>
      </c>
      <c r="B79" s="9" t="s">
        <v>200</v>
      </c>
      <c r="C79" s="10"/>
      <c r="D79" s="9" t="s">
        <v>168</v>
      </c>
      <c r="E79" s="10"/>
      <c r="F79" s="9">
        <v>7.5</v>
      </c>
      <c r="G79" s="9" t="s">
        <v>169</v>
      </c>
      <c r="H79" s="10">
        <v>175</v>
      </c>
      <c r="I79" s="9"/>
      <c r="J79" s="9">
        <f t="shared" si="12"/>
        <v>175</v>
      </c>
      <c r="K79" s="9">
        <f t="shared" si="13"/>
        <v>17.5</v>
      </c>
      <c r="L79" s="9">
        <f t="shared" si="14"/>
        <v>192.5</v>
      </c>
      <c r="M79" s="9">
        <f t="shared" si="15"/>
        <v>7.7</v>
      </c>
      <c r="N79" s="9">
        <v>7.5</v>
      </c>
    </row>
    <row r="80" spans="1:14" s="36" customFormat="1" x14ac:dyDescent="0.2">
      <c r="A80" s="9" t="s">
        <v>201</v>
      </c>
      <c r="B80" s="9" t="s">
        <v>202</v>
      </c>
      <c r="C80" s="10"/>
      <c r="D80" s="9" t="s">
        <v>168</v>
      </c>
      <c r="E80" s="10"/>
      <c r="F80" s="9">
        <v>5.5</v>
      </c>
      <c r="G80" s="9" t="s">
        <v>169</v>
      </c>
      <c r="H80" s="10">
        <v>125</v>
      </c>
      <c r="I80" s="9"/>
      <c r="J80" s="9">
        <f t="shared" si="12"/>
        <v>125</v>
      </c>
      <c r="K80" s="9">
        <f t="shared" si="13"/>
        <v>12.5</v>
      </c>
      <c r="L80" s="9">
        <f t="shared" si="14"/>
        <v>137.5</v>
      </c>
      <c r="M80" s="9">
        <f t="shared" si="15"/>
        <v>5.5</v>
      </c>
      <c r="N80" s="9">
        <v>5.5</v>
      </c>
    </row>
    <row r="81" spans="1:14" s="36" customFormat="1" x14ac:dyDescent="0.2">
      <c r="A81" s="9" t="s">
        <v>203</v>
      </c>
      <c r="B81" s="9" t="s">
        <v>204</v>
      </c>
      <c r="C81" s="10"/>
      <c r="D81" s="9" t="s">
        <v>168</v>
      </c>
      <c r="E81" s="10"/>
      <c r="F81" s="9">
        <v>1.5</v>
      </c>
      <c r="G81" s="9" t="s">
        <v>169</v>
      </c>
      <c r="H81" s="10">
        <v>35</v>
      </c>
      <c r="I81" s="9"/>
      <c r="J81" s="9">
        <f t="shared" si="12"/>
        <v>35</v>
      </c>
      <c r="K81" s="9">
        <f t="shared" si="13"/>
        <v>3.5</v>
      </c>
      <c r="L81" s="9">
        <f t="shared" si="14"/>
        <v>38.5</v>
      </c>
      <c r="M81" s="9">
        <f t="shared" si="15"/>
        <v>1.54</v>
      </c>
      <c r="N81" s="9">
        <v>1.5</v>
      </c>
    </row>
    <row r="82" spans="1:14" s="36" customFormat="1" x14ac:dyDescent="0.2">
      <c r="A82" s="9" t="s">
        <v>205</v>
      </c>
      <c r="B82" s="9" t="s">
        <v>206</v>
      </c>
      <c r="C82" s="10"/>
      <c r="D82" s="9" t="s">
        <v>168</v>
      </c>
      <c r="E82" s="10"/>
      <c r="F82" s="9">
        <v>2</v>
      </c>
      <c r="G82" s="9" t="s">
        <v>169</v>
      </c>
      <c r="H82" s="10">
        <v>40</v>
      </c>
      <c r="I82" s="9"/>
      <c r="J82" s="9">
        <f t="shared" si="12"/>
        <v>40</v>
      </c>
      <c r="K82" s="9">
        <f t="shared" si="13"/>
        <v>4</v>
      </c>
      <c r="L82" s="9">
        <f t="shared" si="14"/>
        <v>44</v>
      </c>
      <c r="M82" s="9">
        <f t="shared" si="15"/>
        <v>1.76</v>
      </c>
      <c r="N82" s="9">
        <v>2</v>
      </c>
    </row>
    <row r="83" spans="1:14" s="36" customFormat="1" x14ac:dyDescent="0.2">
      <c r="A83" s="9" t="s">
        <v>207</v>
      </c>
      <c r="B83" s="9" t="s">
        <v>208</v>
      </c>
      <c r="C83" s="10"/>
      <c r="D83" s="9" t="s">
        <v>168</v>
      </c>
      <c r="E83" s="10"/>
      <c r="F83" s="9">
        <v>3.5</v>
      </c>
      <c r="G83" s="9" t="s">
        <v>169</v>
      </c>
      <c r="H83" s="10">
        <v>80</v>
      </c>
      <c r="I83" s="9"/>
      <c r="J83" s="9">
        <f t="shared" si="12"/>
        <v>80</v>
      </c>
      <c r="K83" s="9">
        <f t="shared" si="13"/>
        <v>8</v>
      </c>
      <c r="L83" s="9">
        <f t="shared" si="14"/>
        <v>88</v>
      </c>
      <c r="M83" s="9">
        <f t="shared" si="15"/>
        <v>3.52</v>
      </c>
      <c r="N83" s="9">
        <v>3.5</v>
      </c>
    </row>
    <row r="84" spans="1:14" s="36" customFormat="1" x14ac:dyDescent="0.2">
      <c r="A84" s="9" t="s">
        <v>209</v>
      </c>
      <c r="B84" s="9" t="s">
        <v>210</v>
      </c>
      <c r="C84" s="10"/>
      <c r="D84" s="9" t="s">
        <v>168</v>
      </c>
      <c r="E84" s="10"/>
      <c r="F84" s="9">
        <v>4</v>
      </c>
      <c r="G84" s="9" t="s">
        <v>169</v>
      </c>
      <c r="H84" s="10">
        <v>90</v>
      </c>
      <c r="I84" s="9"/>
      <c r="J84" s="9">
        <f t="shared" si="12"/>
        <v>90</v>
      </c>
      <c r="K84" s="9">
        <f t="shared" si="13"/>
        <v>9</v>
      </c>
      <c r="L84" s="9">
        <f t="shared" si="14"/>
        <v>99</v>
      </c>
      <c r="M84" s="9">
        <f t="shared" si="15"/>
        <v>3.96</v>
      </c>
      <c r="N84" s="9">
        <v>4</v>
      </c>
    </row>
    <row r="85" spans="1:14" s="36" customFormat="1" x14ac:dyDescent="0.2">
      <c r="A85" s="9" t="s">
        <v>211</v>
      </c>
      <c r="B85" s="9" t="s">
        <v>212</v>
      </c>
      <c r="C85" s="10"/>
      <c r="D85" s="9" t="s">
        <v>168</v>
      </c>
      <c r="E85" s="10"/>
      <c r="F85" s="9">
        <v>4.5</v>
      </c>
      <c r="G85" s="9" t="s">
        <v>169</v>
      </c>
      <c r="H85" s="10">
        <v>100</v>
      </c>
      <c r="I85" s="9"/>
      <c r="J85" s="9">
        <f t="shared" si="12"/>
        <v>100</v>
      </c>
      <c r="K85" s="9">
        <f t="shared" si="13"/>
        <v>10</v>
      </c>
      <c r="L85" s="9">
        <f t="shared" si="14"/>
        <v>110</v>
      </c>
      <c r="M85" s="9">
        <f t="shared" si="15"/>
        <v>4.4000000000000004</v>
      </c>
      <c r="N85" s="9">
        <v>4.5</v>
      </c>
    </row>
    <row r="86" spans="1:14" s="36" customFormat="1" x14ac:dyDescent="0.2">
      <c r="A86" s="9" t="s">
        <v>213</v>
      </c>
      <c r="B86" s="9" t="s">
        <v>214</v>
      </c>
      <c r="C86" s="10"/>
      <c r="D86" s="9" t="s">
        <v>168</v>
      </c>
      <c r="E86" s="10"/>
      <c r="F86" s="9">
        <v>5.5</v>
      </c>
      <c r="G86" s="9" t="s">
        <v>169</v>
      </c>
      <c r="H86" s="10">
        <v>125</v>
      </c>
      <c r="I86" s="9"/>
      <c r="J86" s="9">
        <f t="shared" si="12"/>
        <v>125</v>
      </c>
      <c r="K86" s="9">
        <f t="shared" si="13"/>
        <v>12.5</v>
      </c>
      <c r="L86" s="9">
        <f t="shared" si="14"/>
        <v>137.5</v>
      </c>
      <c r="M86" s="9">
        <f t="shared" si="15"/>
        <v>5.5</v>
      </c>
      <c r="N86" s="9">
        <v>5.5</v>
      </c>
    </row>
    <row r="87" spans="1:14" s="36" customFormat="1" x14ac:dyDescent="0.2">
      <c r="A87" s="9" t="s">
        <v>215</v>
      </c>
      <c r="B87" s="9" t="s">
        <v>216</v>
      </c>
      <c r="C87" s="10"/>
      <c r="D87" s="9" t="s">
        <v>168</v>
      </c>
      <c r="E87" s="10"/>
      <c r="F87" s="9">
        <v>1</v>
      </c>
      <c r="G87" s="9" t="s">
        <v>169</v>
      </c>
      <c r="H87" s="10">
        <v>25</v>
      </c>
      <c r="I87" s="9"/>
      <c r="J87" s="9">
        <f t="shared" si="12"/>
        <v>25</v>
      </c>
      <c r="K87" s="9">
        <f t="shared" si="13"/>
        <v>2.5</v>
      </c>
      <c r="L87" s="9">
        <f t="shared" si="14"/>
        <v>27.5</v>
      </c>
      <c r="M87" s="9">
        <f t="shared" si="15"/>
        <v>1.1000000000000001</v>
      </c>
      <c r="N87" s="9">
        <v>1</v>
      </c>
    </row>
    <row r="88" spans="1:14" s="36" customFormat="1" x14ac:dyDescent="0.2">
      <c r="A88" s="9" t="s">
        <v>217</v>
      </c>
      <c r="B88" s="9" t="s">
        <v>218</v>
      </c>
      <c r="C88" s="10"/>
      <c r="D88" s="9" t="s">
        <v>168</v>
      </c>
      <c r="E88" s="10"/>
      <c r="F88" s="9">
        <v>1.5</v>
      </c>
      <c r="G88" s="9" t="s">
        <v>169</v>
      </c>
      <c r="H88" s="10">
        <v>35</v>
      </c>
      <c r="I88" s="9"/>
      <c r="J88" s="9">
        <f t="shared" si="12"/>
        <v>35</v>
      </c>
      <c r="K88" s="9">
        <f t="shared" si="13"/>
        <v>3.5</v>
      </c>
      <c r="L88" s="9">
        <f t="shared" si="14"/>
        <v>38.5</v>
      </c>
      <c r="M88" s="9">
        <f t="shared" si="15"/>
        <v>1.54</v>
      </c>
      <c r="N88" s="9">
        <v>1.5</v>
      </c>
    </row>
    <row r="89" spans="1:14" s="36" customFormat="1" x14ac:dyDescent="0.2">
      <c r="A89" s="9" t="s">
        <v>219</v>
      </c>
      <c r="B89" s="9" t="s">
        <v>220</v>
      </c>
      <c r="C89" s="10"/>
      <c r="D89" s="9" t="s">
        <v>168</v>
      </c>
      <c r="E89" s="10"/>
      <c r="F89" s="9">
        <v>2</v>
      </c>
      <c r="G89" s="9" t="s">
        <v>169</v>
      </c>
      <c r="H89" s="10">
        <v>40</v>
      </c>
      <c r="I89" s="9"/>
      <c r="J89" s="9">
        <f t="shared" si="12"/>
        <v>40</v>
      </c>
      <c r="K89" s="9">
        <f t="shared" si="13"/>
        <v>4</v>
      </c>
      <c r="L89" s="9">
        <f t="shared" si="14"/>
        <v>44</v>
      </c>
      <c r="M89" s="9">
        <f t="shared" si="15"/>
        <v>1.76</v>
      </c>
      <c r="N89" s="9">
        <v>2</v>
      </c>
    </row>
    <row r="90" spans="1:14" s="36" customFormat="1" x14ac:dyDescent="0.2">
      <c r="A90" s="9" t="s">
        <v>221</v>
      </c>
      <c r="B90" s="9" t="s">
        <v>222</v>
      </c>
      <c r="C90" s="10"/>
      <c r="D90" s="9" t="s">
        <v>168</v>
      </c>
      <c r="E90" s="10"/>
      <c r="F90" s="9">
        <v>3.5</v>
      </c>
      <c r="G90" s="9" t="s">
        <v>169</v>
      </c>
      <c r="H90" s="10">
        <v>75</v>
      </c>
      <c r="I90" s="9"/>
      <c r="J90" s="9">
        <f t="shared" si="12"/>
        <v>75</v>
      </c>
      <c r="K90" s="9">
        <f t="shared" si="13"/>
        <v>7.5</v>
      </c>
      <c r="L90" s="9">
        <f t="shared" si="14"/>
        <v>82.5</v>
      </c>
      <c r="M90" s="9">
        <f t="shared" si="15"/>
        <v>3.3</v>
      </c>
      <c r="N90" s="9">
        <v>3.5</v>
      </c>
    </row>
    <row r="91" spans="1:14" s="36" customFormat="1" x14ac:dyDescent="0.2">
      <c r="A91" s="9" t="s">
        <v>223</v>
      </c>
      <c r="B91" s="9" t="s">
        <v>224</v>
      </c>
      <c r="C91" s="10"/>
      <c r="D91" s="9" t="s">
        <v>168</v>
      </c>
      <c r="E91" s="10"/>
      <c r="F91" s="9">
        <v>2.5</v>
      </c>
      <c r="G91" s="9" t="s">
        <v>169</v>
      </c>
      <c r="H91" s="10">
        <v>60</v>
      </c>
      <c r="I91" s="9"/>
      <c r="J91" s="9">
        <f t="shared" si="12"/>
        <v>60</v>
      </c>
      <c r="K91" s="9">
        <f t="shared" si="13"/>
        <v>6</v>
      </c>
      <c r="L91" s="9">
        <f t="shared" si="14"/>
        <v>66</v>
      </c>
      <c r="M91" s="9">
        <f t="shared" si="15"/>
        <v>2.64</v>
      </c>
      <c r="N91" s="9">
        <v>2.5</v>
      </c>
    </row>
    <row r="92" spans="1:14" s="36" customFormat="1" x14ac:dyDescent="0.2">
      <c r="A92" s="9" t="s">
        <v>225</v>
      </c>
      <c r="B92" s="9" t="s">
        <v>226</v>
      </c>
      <c r="C92" s="10"/>
      <c r="D92" s="9" t="s">
        <v>168</v>
      </c>
      <c r="E92" s="10"/>
      <c r="F92" s="9">
        <v>2.5</v>
      </c>
      <c r="G92" s="9" t="s">
        <v>169</v>
      </c>
      <c r="H92" s="10">
        <v>60</v>
      </c>
      <c r="I92" s="9"/>
      <c r="J92" s="9">
        <f t="shared" si="12"/>
        <v>60</v>
      </c>
      <c r="K92" s="9">
        <f t="shared" si="13"/>
        <v>6</v>
      </c>
      <c r="L92" s="9">
        <f t="shared" si="14"/>
        <v>66</v>
      </c>
      <c r="M92" s="9">
        <f t="shared" si="15"/>
        <v>2.64</v>
      </c>
      <c r="N92" s="38">
        <v>2.5</v>
      </c>
    </row>
    <row r="93" spans="1:14" s="36" customFormat="1" x14ac:dyDescent="0.2">
      <c r="A93" s="9" t="s">
        <v>227</v>
      </c>
      <c r="B93" s="9" t="s">
        <v>228</v>
      </c>
      <c r="C93" s="10"/>
      <c r="D93" s="9" t="s">
        <v>168</v>
      </c>
      <c r="E93" s="10"/>
      <c r="F93" s="9">
        <v>8</v>
      </c>
      <c r="G93" s="9" t="s">
        <v>169</v>
      </c>
      <c r="H93" s="10">
        <v>175</v>
      </c>
      <c r="I93" s="9"/>
      <c r="J93" s="9">
        <f t="shared" si="12"/>
        <v>175</v>
      </c>
      <c r="K93" s="9">
        <f t="shared" si="13"/>
        <v>17.5</v>
      </c>
      <c r="L93" s="9">
        <f t="shared" si="14"/>
        <v>192.5</v>
      </c>
      <c r="M93" s="9">
        <f t="shared" si="15"/>
        <v>7.7</v>
      </c>
      <c r="N93" s="38">
        <v>8</v>
      </c>
    </row>
    <row r="94" spans="1:14" s="36" customFormat="1" ht="28.5" customHeight="1" x14ac:dyDescent="0.2">
      <c r="A94" s="6"/>
      <c r="B94" s="6"/>
      <c r="C94" s="7"/>
      <c r="D94" s="6"/>
      <c r="E94" s="7"/>
      <c r="F94" s="45"/>
      <c r="G94" s="45"/>
      <c r="H94" s="7"/>
      <c r="I94" s="6"/>
      <c r="J94" s="6"/>
      <c r="K94" s="6"/>
      <c r="L94" s="6"/>
      <c r="M94" s="6"/>
      <c r="N94" s="46"/>
    </row>
    <row r="95" spans="1:14" s="33" customFormat="1" ht="14.25" x14ac:dyDescent="0.2">
      <c r="A95" s="9"/>
      <c r="B95" s="13" t="s">
        <v>230</v>
      </c>
      <c r="D95" s="48" t="s">
        <v>231</v>
      </c>
      <c r="E95" s="49"/>
      <c r="F95" s="50"/>
      <c r="G95" s="50"/>
      <c r="H95" s="51"/>
      <c r="I95" s="14"/>
      <c r="J95" s="9">
        <f t="shared" ref="J95:J98" si="16">SUM(H95:I95)</f>
        <v>0</v>
      </c>
      <c r="K95" s="9">
        <f t="shared" ref="K95:K137" si="17">SUM(J95*0.1)</f>
        <v>0</v>
      </c>
      <c r="L95" s="9">
        <f t="shared" ref="L95:L137" si="18">SUM(J95:K95)</f>
        <v>0</v>
      </c>
      <c r="M95" s="9">
        <f t="shared" ref="M95:M137" si="19">SUM(L95/25)</f>
        <v>0</v>
      </c>
      <c r="N95" s="14"/>
    </row>
    <row r="96" spans="1:14" s="33" customFormat="1" ht="14.25" x14ac:dyDescent="0.2">
      <c r="A96" s="9" t="s">
        <v>232</v>
      </c>
      <c r="B96" s="52" t="s">
        <v>233</v>
      </c>
      <c r="D96" s="53" t="s">
        <v>234</v>
      </c>
      <c r="E96" s="49"/>
      <c r="F96" s="54">
        <v>1</v>
      </c>
      <c r="G96" s="55"/>
      <c r="H96" s="56">
        <v>28.49</v>
      </c>
      <c r="I96" s="14"/>
      <c r="J96" s="9">
        <f t="shared" si="16"/>
        <v>28.49</v>
      </c>
      <c r="K96" s="9">
        <f t="shared" si="17"/>
        <v>2.8490000000000002</v>
      </c>
      <c r="L96" s="9">
        <f t="shared" si="18"/>
        <v>31.338999999999999</v>
      </c>
      <c r="M96" s="9">
        <f t="shared" si="19"/>
        <v>1.25356</v>
      </c>
      <c r="N96" s="14">
        <v>1</v>
      </c>
    </row>
    <row r="97" spans="1:14" s="33" customFormat="1" ht="63.75" x14ac:dyDescent="0.2">
      <c r="A97" s="9" t="s">
        <v>235</v>
      </c>
      <c r="B97" s="57" t="s">
        <v>236</v>
      </c>
      <c r="D97" s="53" t="s">
        <v>237</v>
      </c>
      <c r="E97" s="49"/>
      <c r="F97" s="54">
        <v>1</v>
      </c>
      <c r="G97" s="55"/>
      <c r="H97" s="56">
        <v>24.99</v>
      </c>
      <c r="I97" s="14"/>
      <c r="J97" s="9">
        <f t="shared" si="16"/>
        <v>24.99</v>
      </c>
      <c r="K97" s="9">
        <f t="shared" si="17"/>
        <v>2.4990000000000001</v>
      </c>
      <c r="L97" s="9">
        <f t="shared" si="18"/>
        <v>27.488999999999997</v>
      </c>
      <c r="M97" s="9">
        <f t="shared" si="19"/>
        <v>1.0995599999999999</v>
      </c>
      <c r="N97" s="14">
        <v>1</v>
      </c>
    </row>
    <row r="98" spans="1:14" s="33" customFormat="1" ht="51" x14ac:dyDescent="0.2">
      <c r="A98" s="9" t="s">
        <v>238</v>
      </c>
      <c r="B98" s="14" t="s">
        <v>239</v>
      </c>
      <c r="C98" s="58" t="s">
        <v>16</v>
      </c>
      <c r="D98" s="14" t="s">
        <v>240</v>
      </c>
      <c r="E98" s="14" t="s">
        <v>241</v>
      </c>
      <c r="F98" s="14">
        <v>2</v>
      </c>
      <c r="G98" s="59" t="s">
        <v>241</v>
      </c>
      <c r="H98" s="10">
        <v>44.99</v>
      </c>
      <c r="I98" s="58"/>
      <c r="J98" s="9">
        <f t="shared" si="16"/>
        <v>44.99</v>
      </c>
      <c r="K98" s="9">
        <f t="shared" si="17"/>
        <v>4.4990000000000006</v>
      </c>
      <c r="L98" s="9">
        <f t="shared" si="18"/>
        <v>49.489000000000004</v>
      </c>
      <c r="M98" s="9">
        <f t="shared" si="19"/>
        <v>1.9795600000000002</v>
      </c>
      <c r="N98" s="58">
        <v>2</v>
      </c>
    </row>
    <row r="99" spans="1:14" s="33" customFormat="1" ht="102" x14ac:dyDescent="0.2">
      <c r="A99" s="9" t="s">
        <v>242</v>
      </c>
      <c r="B99" s="14" t="s">
        <v>243</v>
      </c>
      <c r="C99" s="58"/>
      <c r="D99" s="14"/>
      <c r="E99" s="14" t="s">
        <v>241</v>
      </c>
      <c r="F99" s="14">
        <v>5.5</v>
      </c>
      <c r="G99" s="59" t="s">
        <v>241</v>
      </c>
      <c r="H99" s="10">
        <v>119.95</v>
      </c>
      <c r="I99" s="58"/>
      <c r="J99" s="14">
        <f t="shared" ref="J99:J137" si="20">SUM(H99:I99)</f>
        <v>119.95</v>
      </c>
      <c r="K99" s="14">
        <f t="shared" si="17"/>
        <v>11.995000000000001</v>
      </c>
      <c r="L99" s="14">
        <f t="shared" si="18"/>
        <v>131.94499999999999</v>
      </c>
      <c r="M99" s="9">
        <f t="shared" si="19"/>
        <v>5.2778</v>
      </c>
      <c r="N99" s="58">
        <v>5.5</v>
      </c>
    </row>
    <row r="100" spans="1:14" s="33" customFormat="1" ht="24.75" customHeight="1" x14ac:dyDescent="0.2">
      <c r="A100" s="9" t="s">
        <v>244</v>
      </c>
      <c r="B100" s="14" t="s">
        <v>245</v>
      </c>
      <c r="C100" s="58"/>
      <c r="D100" s="14"/>
      <c r="E100" s="14" t="s">
        <v>241</v>
      </c>
      <c r="F100" s="14">
        <v>5.5</v>
      </c>
      <c r="G100" s="59" t="s">
        <v>241</v>
      </c>
      <c r="H100" s="10">
        <v>124.95</v>
      </c>
      <c r="I100" s="58"/>
      <c r="J100" s="14">
        <f t="shared" si="20"/>
        <v>124.95</v>
      </c>
      <c r="K100" s="14">
        <f t="shared" si="17"/>
        <v>12.495000000000001</v>
      </c>
      <c r="L100" s="14">
        <f t="shared" si="18"/>
        <v>137.44499999999999</v>
      </c>
      <c r="M100" s="9">
        <f t="shared" si="19"/>
        <v>5.4977999999999998</v>
      </c>
      <c r="N100" s="58">
        <v>5.5</v>
      </c>
    </row>
    <row r="101" spans="1:14" s="33" customFormat="1" ht="29.25" customHeight="1" x14ac:dyDescent="0.2">
      <c r="A101" s="9" t="s">
        <v>246</v>
      </c>
      <c r="B101" s="14" t="s">
        <v>247</v>
      </c>
      <c r="C101" s="58"/>
      <c r="D101" s="14"/>
      <c r="E101" s="14" t="s">
        <v>241</v>
      </c>
      <c r="F101" s="14">
        <v>1</v>
      </c>
      <c r="G101" s="59" t="s">
        <v>241</v>
      </c>
      <c r="H101" s="10">
        <v>19.95</v>
      </c>
      <c r="I101" s="58"/>
      <c r="J101" s="14">
        <f t="shared" si="20"/>
        <v>19.95</v>
      </c>
      <c r="K101" s="14">
        <f t="shared" si="17"/>
        <v>1.9950000000000001</v>
      </c>
      <c r="L101" s="14">
        <f t="shared" si="18"/>
        <v>21.945</v>
      </c>
      <c r="M101" s="9">
        <f t="shared" si="19"/>
        <v>0.87780000000000002</v>
      </c>
      <c r="N101" s="58">
        <v>1</v>
      </c>
    </row>
    <row r="102" spans="1:14" s="33" customFormat="1" ht="76.5" x14ac:dyDescent="0.2">
      <c r="A102" s="9" t="s">
        <v>248</v>
      </c>
      <c r="B102" s="60" t="s">
        <v>487</v>
      </c>
      <c r="C102" s="58"/>
      <c r="D102" s="14"/>
      <c r="E102" s="14" t="s">
        <v>241</v>
      </c>
      <c r="F102" s="14">
        <v>3</v>
      </c>
      <c r="G102" s="59" t="s">
        <v>241</v>
      </c>
      <c r="H102" s="10">
        <v>61.99</v>
      </c>
      <c r="I102" s="58"/>
      <c r="J102" s="14">
        <f t="shared" si="20"/>
        <v>61.99</v>
      </c>
      <c r="K102" s="14">
        <f t="shared" si="17"/>
        <v>6.1990000000000007</v>
      </c>
      <c r="L102" s="14">
        <f t="shared" si="18"/>
        <v>68.189000000000007</v>
      </c>
      <c r="M102" s="9">
        <f t="shared" si="19"/>
        <v>2.7275600000000004</v>
      </c>
      <c r="N102" s="58">
        <v>3</v>
      </c>
    </row>
    <row r="103" spans="1:14" s="33" customFormat="1" ht="63.75" x14ac:dyDescent="0.2">
      <c r="A103" s="9" t="s">
        <v>249</v>
      </c>
      <c r="B103" s="61" t="s">
        <v>250</v>
      </c>
      <c r="C103" s="58"/>
      <c r="D103" s="14"/>
      <c r="E103" s="14" t="s">
        <v>241</v>
      </c>
      <c r="F103" s="14">
        <v>3.5</v>
      </c>
      <c r="G103" s="59" t="s">
        <v>241</v>
      </c>
      <c r="H103" s="10">
        <v>76.989999999999995</v>
      </c>
      <c r="I103" s="58"/>
      <c r="J103" s="14">
        <f t="shared" si="20"/>
        <v>76.989999999999995</v>
      </c>
      <c r="K103" s="14">
        <f t="shared" si="17"/>
        <v>7.6989999999999998</v>
      </c>
      <c r="L103" s="14">
        <f t="shared" si="18"/>
        <v>84.688999999999993</v>
      </c>
      <c r="M103" s="9">
        <f t="shared" si="19"/>
        <v>3.3875599999999997</v>
      </c>
      <c r="N103" s="58">
        <v>3.5</v>
      </c>
    </row>
    <row r="104" spans="1:14" s="33" customFormat="1" ht="89.25" x14ac:dyDescent="0.2">
      <c r="A104" s="9" t="s">
        <v>251</v>
      </c>
      <c r="B104" s="14" t="s">
        <v>252</v>
      </c>
      <c r="C104" s="58"/>
      <c r="D104" s="14"/>
      <c r="E104" s="14" t="s">
        <v>241</v>
      </c>
      <c r="F104" s="14">
        <v>3</v>
      </c>
      <c r="G104" s="59" t="s">
        <v>241</v>
      </c>
      <c r="H104" s="10">
        <v>68.989999999999995</v>
      </c>
      <c r="I104" s="58"/>
      <c r="J104" s="14">
        <f t="shared" si="20"/>
        <v>68.989999999999995</v>
      </c>
      <c r="K104" s="14">
        <f t="shared" si="17"/>
        <v>6.899</v>
      </c>
      <c r="L104" s="14">
        <f t="shared" si="18"/>
        <v>75.888999999999996</v>
      </c>
      <c r="M104" s="9">
        <f t="shared" si="19"/>
        <v>3.0355599999999998</v>
      </c>
      <c r="N104" s="58">
        <v>3</v>
      </c>
    </row>
    <row r="105" spans="1:14" s="33" customFormat="1" ht="38.25" x14ac:dyDescent="0.2">
      <c r="A105" s="9" t="s">
        <v>253</v>
      </c>
      <c r="B105" s="57" t="s">
        <v>254</v>
      </c>
      <c r="C105" s="58"/>
      <c r="D105" s="14" t="s">
        <v>255</v>
      </c>
      <c r="E105" s="14" t="s">
        <v>241</v>
      </c>
      <c r="F105" s="14">
        <v>0.5</v>
      </c>
      <c r="G105" s="59" t="s">
        <v>241</v>
      </c>
      <c r="H105" s="10">
        <v>14.99</v>
      </c>
      <c r="I105" s="58"/>
      <c r="J105" s="14">
        <f t="shared" si="20"/>
        <v>14.99</v>
      </c>
      <c r="K105" s="14">
        <f t="shared" si="17"/>
        <v>1.4990000000000001</v>
      </c>
      <c r="L105" s="14">
        <f t="shared" si="18"/>
        <v>16.489000000000001</v>
      </c>
      <c r="M105" s="9">
        <f t="shared" si="19"/>
        <v>0.65956000000000004</v>
      </c>
      <c r="N105" s="58">
        <v>0.5</v>
      </c>
    </row>
    <row r="106" spans="1:14" s="33" customFormat="1" ht="25.5" x14ac:dyDescent="0.2">
      <c r="A106" s="9" t="s">
        <v>256</v>
      </c>
      <c r="B106" s="57" t="s">
        <v>257</v>
      </c>
      <c r="C106" s="58"/>
      <c r="D106" s="14"/>
      <c r="E106" s="14" t="s">
        <v>241</v>
      </c>
      <c r="F106" s="14">
        <v>0.5</v>
      </c>
      <c r="G106" s="59" t="s">
        <v>241</v>
      </c>
      <c r="H106" s="10">
        <v>12</v>
      </c>
      <c r="I106" s="58"/>
      <c r="J106" s="14">
        <f t="shared" si="20"/>
        <v>12</v>
      </c>
      <c r="K106" s="14">
        <f t="shared" si="17"/>
        <v>1.2000000000000002</v>
      </c>
      <c r="L106" s="14">
        <f t="shared" si="18"/>
        <v>13.2</v>
      </c>
      <c r="M106" s="9">
        <f t="shared" si="19"/>
        <v>0.52800000000000002</v>
      </c>
      <c r="N106" s="58">
        <v>0.5</v>
      </c>
    </row>
    <row r="107" spans="1:14" s="33" customFormat="1" ht="89.25" x14ac:dyDescent="0.2">
      <c r="A107" s="9" t="s">
        <v>258</v>
      </c>
      <c r="B107" s="14" t="s">
        <v>259</v>
      </c>
      <c r="C107" s="58"/>
      <c r="D107" s="14"/>
      <c r="E107" s="14" t="s">
        <v>241</v>
      </c>
      <c r="F107" s="14">
        <v>0.5</v>
      </c>
      <c r="G107" s="59" t="s">
        <v>241</v>
      </c>
      <c r="H107" s="10">
        <v>10.99</v>
      </c>
      <c r="I107" s="58"/>
      <c r="J107" s="14">
        <f t="shared" si="20"/>
        <v>10.99</v>
      </c>
      <c r="K107" s="14">
        <f t="shared" si="17"/>
        <v>1.099</v>
      </c>
      <c r="L107" s="14">
        <f t="shared" si="18"/>
        <v>12.089</v>
      </c>
      <c r="M107" s="9">
        <f t="shared" si="19"/>
        <v>0.48355999999999999</v>
      </c>
      <c r="N107" s="58">
        <v>0.5</v>
      </c>
    </row>
    <row r="108" spans="1:14" s="33" customFormat="1" ht="63.75" x14ac:dyDescent="0.2">
      <c r="A108" s="9" t="s">
        <v>260</v>
      </c>
      <c r="B108" s="57" t="s">
        <v>261</v>
      </c>
      <c r="C108" s="58"/>
      <c r="D108" s="62" t="s">
        <v>262</v>
      </c>
      <c r="E108" s="14" t="s">
        <v>241</v>
      </c>
      <c r="F108" s="14">
        <v>2.5</v>
      </c>
      <c r="G108" s="59" t="s">
        <v>241</v>
      </c>
      <c r="H108" s="10">
        <v>55.99</v>
      </c>
      <c r="I108" s="58"/>
      <c r="J108" s="14">
        <f t="shared" si="20"/>
        <v>55.99</v>
      </c>
      <c r="K108" s="14">
        <f t="shared" si="17"/>
        <v>5.5990000000000002</v>
      </c>
      <c r="L108" s="14">
        <f t="shared" si="18"/>
        <v>61.588999999999999</v>
      </c>
      <c r="M108" s="9">
        <f t="shared" si="19"/>
        <v>2.4635599999999998</v>
      </c>
      <c r="N108" s="58">
        <v>2.5</v>
      </c>
    </row>
    <row r="109" spans="1:14" s="33" customFormat="1" ht="25.5" x14ac:dyDescent="0.2">
      <c r="A109" s="9" t="s">
        <v>263</v>
      </c>
      <c r="B109" s="57" t="s">
        <v>264</v>
      </c>
      <c r="C109" s="58"/>
      <c r="D109" s="14"/>
      <c r="E109" s="14"/>
      <c r="F109" s="14">
        <v>3</v>
      </c>
      <c r="G109" s="59" t="s">
        <v>241</v>
      </c>
      <c r="H109" s="10">
        <v>71.989999999999995</v>
      </c>
      <c r="I109" s="58"/>
      <c r="J109" s="14">
        <f t="shared" si="20"/>
        <v>71.989999999999995</v>
      </c>
      <c r="K109" s="14">
        <f t="shared" si="17"/>
        <v>7.1989999999999998</v>
      </c>
      <c r="L109" s="14">
        <f t="shared" si="18"/>
        <v>79.188999999999993</v>
      </c>
      <c r="M109" s="9">
        <f t="shared" si="19"/>
        <v>3.1675599999999999</v>
      </c>
      <c r="N109" s="58">
        <v>3</v>
      </c>
    </row>
    <row r="110" spans="1:14" s="33" customFormat="1" ht="25.5" x14ac:dyDescent="0.2">
      <c r="A110" s="9" t="s">
        <v>265</v>
      </c>
      <c r="B110" s="57" t="s">
        <v>266</v>
      </c>
      <c r="C110" s="58"/>
      <c r="D110" s="63"/>
      <c r="E110" s="14"/>
      <c r="F110" s="14">
        <v>3</v>
      </c>
      <c r="G110" s="59" t="s">
        <v>241</v>
      </c>
      <c r="H110" s="10">
        <v>71.989999999999995</v>
      </c>
      <c r="I110" s="58"/>
      <c r="J110" s="14">
        <f t="shared" si="20"/>
        <v>71.989999999999995</v>
      </c>
      <c r="K110" s="14">
        <f t="shared" si="17"/>
        <v>7.1989999999999998</v>
      </c>
      <c r="L110" s="14">
        <f t="shared" si="18"/>
        <v>79.188999999999993</v>
      </c>
      <c r="M110" s="9">
        <f t="shared" si="19"/>
        <v>3.1675599999999999</v>
      </c>
      <c r="N110" s="58">
        <v>3</v>
      </c>
    </row>
    <row r="111" spans="1:14" s="33" customFormat="1" ht="63.75" x14ac:dyDescent="0.2">
      <c r="A111" s="9" t="s">
        <v>267</v>
      </c>
      <c r="B111" s="57" t="s">
        <v>268</v>
      </c>
      <c r="C111" s="58"/>
      <c r="D111" s="63"/>
      <c r="E111" s="14" t="s">
        <v>241</v>
      </c>
      <c r="F111" s="14">
        <v>3.5</v>
      </c>
      <c r="G111" s="59" t="s">
        <v>241</v>
      </c>
      <c r="H111" s="10">
        <v>76.489999999999995</v>
      </c>
      <c r="I111" s="58"/>
      <c r="J111" s="14">
        <f t="shared" si="20"/>
        <v>76.489999999999995</v>
      </c>
      <c r="K111" s="14">
        <f t="shared" si="17"/>
        <v>7.649</v>
      </c>
      <c r="L111" s="14">
        <f t="shared" si="18"/>
        <v>84.138999999999996</v>
      </c>
      <c r="M111" s="9">
        <f t="shared" si="19"/>
        <v>3.3655599999999999</v>
      </c>
      <c r="N111" s="58">
        <v>3.5</v>
      </c>
    </row>
    <row r="112" spans="1:14" s="33" customFormat="1" ht="38.25" x14ac:dyDescent="0.2">
      <c r="A112" s="9" t="s">
        <v>269</v>
      </c>
      <c r="B112" s="57" t="s">
        <v>270</v>
      </c>
      <c r="C112" s="58"/>
      <c r="D112" s="14"/>
      <c r="E112" s="14" t="s">
        <v>241</v>
      </c>
      <c r="F112" s="14">
        <v>1</v>
      </c>
      <c r="G112" s="59" t="s">
        <v>241</v>
      </c>
      <c r="H112" s="10">
        <v>21.99</v>
      </c>
      <c r="I112" s="58"/>
      <c r="J112" s="14">
        <f t="shared" si="20"/>
        <v>21.99</v>
      </c>
      <c r="K112" s="14">
        <f t="shared" si="17"/>
        <v>2.1989999999999998</v>
      </c>
      <c r="L112" s="14">
        <f t="shared" si="18"/>
        <v>24.189</v>
      </c>
      <c r="M112" s="9">
        <f t="shared" si="19"/>
        <v>0.96755999999999998</v>
      </c>
      <c r="N112" s="58">
        <v>1</v>
      </c>
    </row>
    <row r="113" spans="1:14" s="33" customFormat="1" x14ac:dyDescent="0.2">
      <c r="A113" s="9" t="s">
        <v>271</v>
      </c>
      <c r="B113" s="57" t="s">
        <v>272</v>
      </c>
      <c r="C113" s="58"/>
      <c r="D113" s="14" t="s">
        <v>273</v>
      </c>
      <c r="E113" s="14" t="s">
        <v>241</v>
      </c>
      <c r="F113" s="14">
        <v>7.5</v>
      </c>
      <c r="G113" s="59" t="s">
        <v>241</v>
      </c>
      <c r="H113" s="10">
        <v>169.95</v>
      </c>
      <c r="I113" s="58"/>
      <c r="J113" s="14">
        <f t="shared" si="20"/>
        <v>169.95</v>
      </c>
      <c r="K113" s="14">
        <f t="shared" si="17"/>
        <v>16.995000000000001</v>
      </c>
      <c r="L113" s="14">
        <f t="shared" si="18"/>
        <v>186.94499999999999</v>
      </c>
      <c r="M113" s="9">
        <f t="shared" si="19"/>
        <v>7.4777999999999993</v>
      </c>
      <c r="N113" s="58">
        <v>7.5</v>
      </c>
    </row>
    <row r="114" spans="1:14" s="33" customFormat="1" x14ac:dyDescent="0.2">
      <c r="A114" s="9" t="s">
        <v>274</v>
      </c>
      <c r="B114" s="57" t="s">
        <v>275</v>
      </c>
      <c r="C114" s="58"/>
      <c r="D114" s="64" t="s">
        <v>276</v>
      </c>
      <c r="E114" s="14" t="s">
        <v>241</v>
      </c>
      <c r="F114" s="14">
        <v>0.5</v>
      </c>
      <c r="G114" s="59" t="s">
        <v>241</v>
      </c>
      <c r="H114" s="10">
        <v>13.99</v>
      </c>
      <c r="I114" s="58"/>
      <c r="J114" s="14">
        <f>SUM(H114:I114)</f>
        <v>13.99</v>
      </c>
      <c r="K114" s="14">
        <f>SUM(J114*0.1)</f>
        <v>1.399</v>
      </c>
      <c r="L114" s="14">
        <f>SUM(J114:K114)</f>
        <v>15.388999999999999</v>
      </c>
      <c r="M114" s="9">
        <f>SUM(L114/25)</f>
        <v>0.61556</v>
      </c>
      <c r="N114" s="58">
        <v>0.5</v>
      </c>
    </row>
    <row r="115" spans="1:14" s="33" customFormat="1" ht="89.25" x14ac:dyDescent="0.2">
      <c r="A115" s="9" t="s">
        <v>277</v>
      </c>
      <c r="B115" s="57" t="s">
        <v>278</v>
      </c>
      <c r="C115" s="58"/>
      <c r="D115" s="57" t="s">
        <v>279</v>
      </c>
      <c r="E115" s="14" t="s">
        <v>241</v>
      </c>
      <c r="F115" s="14">
        <v>0.5</v>
      </c>
      <c r="G115" s="59" t="s">
        <v>241</v>
      </c>
      <c r="H115" s="10">
        <v>9.99</v>
      </c>
      <c r="I115" s="58"/>
      <c r="J115" s="14">
        <f t="shared" si="20"/>
        <v>9.99</v>
      </c>
      <c r="K115" s="14">
        <f t="shared" si="17"/>
        <v>0.99900000000000011</v>
      </c>
      <c r="L115" s="14">
        <f t="shared" si="18"/>
        <v>10.989000000000001</v>
      </c>
      <c r="M115" s="9">
        <f t="shared" si="19"/>
        <v>0.43956000000000001</v>
      </c>
      <c r="N115" s="58">
        <v>0.5</v>
      </c>
    </row>
    <row r="116" spans="1:14" s="33" customFormat="1" ht="63.75" x14ac:dyDescent="0.2">
      <c r="A116" s="9" t="s">
        <v>280</v>
      </c>
      <c r="B116" s="57" t="s">
        <v>281</v>
      </c>
      <c r="C116" s="58"/>
      <c r="D116" s="65" t="s">
        <v>282</v>
      </c>
      <c r="E116" s="14" t="s">
        <v>241</v>
      </c>
      <c r="F116" s="14">
        <v>0.5</v>
      </c>
      <c r="G116" s="59" t="s">
        <v>241</v>
      </c>
      <c r="H116" s="10">
        <v>14.18</v>
      </c>
      <c r="I116" s="58"/>
      <c r="J116" s="14">
        <f t="shared" si="20"/>
        <v>14.18</v>
      </c>
      <c r="K116" s="14">
        <f t="shared" si="17"/>
        <v>1.4180000000000001</v>
      </c>
      <c r="L116" s="14">
        <f t="shared" si="18"/>
        <v>15.597999999999999</v>
      </c>
      <c r="M116" s="9">
        <f t="shared" si="19"/>
        <v>0.62391999999999992</v>
      </c>
      <c r="N116" s="58">
        <v>0.5</v>
      </c>
    </row>
    <row r="117" spans="1:14" s="33" customFormat="1" x14ac:dyDescent="0.2">
      <c r="A117" s="9" t="s">
        <v>283</v>
      </c>
      <c r="B117" s="14" t="s">
        <v>284</v>
      </c>
      <c r="C117" s="58"/>
      <c r="D117" s="58"/>
      <c r="E117" s="14" t="s">
        <v>241</v>
      </c>
      <c r="F117" s="14">
        <v>1</v>
      </c>
      <c r="G117" s="59" t="s">
        <v>241</v>
      </c>
      <c r="H117" s="10">
        <v>25.49</v>
      </c>
      <c r="I117" s="58"/>
      <c r="J117" s="14">
        <f t="shared" si="20"/>
        <v>25.49</v>
      </c>
      <c r="K117" s="14">
        <f t="shared" si="17"/>
        <v>2.5489999999999999</v>
      </c>
      <c r="L117" s="14">
        <f t="shared" si="18"/>
        <v>28.038999999999998</v>
      </c>
      <c r="M117" s="9">
        <f t="shared" si="19"/>
        <v>1.1215599999999999</v>
      </c>
      <c r="N117" s="58">
        <v>1</v>
      </c>
    </row>
    <row r="118" spans="1:14" s="33" customFormat="1" ht="25.5" x14ac:dyDescent="0.2">
      <c r="A118" s="9" t="s">
        <v>285</v>
      </c>
      <c r="B118" s="14" t="s">
        <v>286</v>
      </c>
      <c r="C118" s="58"/>
      <c r="D118" s="58"/>
      <c r="E118" s="14" t="s">
        <v>241</v>
      </c>
      <c r="F118" s="14">
        <v>0.5</v>
      </c>
      <c r="G118" s="59" t="s">
        <v>241</v>
      </c>
      <c r="H118" s="10">
        <v>14.99</v>
      </c>
      <c r="I118" s="58"/>
      <c r="J118" s="14">
        <f t="shared" si="20"/>
        <v>14.99</v>
      </c>
      <c r="K118" s="14">
        <f t="shared" si="17"/>
        <v>1.4990000000000001</v>
      </c>
      <c r="L118" s="14">
        <f t="shared" si="18"/>
        <v>16.489000000000001</v>
      </c>
      <c r="M118" s="9">
        <f t="shared" si="19"/>
        <v>0.65956000000000004</v>
      </c>
      <c r="N118" s="58">
        <v>0.5</v>
      </c>
    </row>
    <row r="119" spans="1:14" s="33" customFormat="1" x14ac:dyDescent="0.2">
      <c r="A119" s="9" t="s">
        <v>287</v>
      </c>
      <c r="B119" s="14" t="s">
        <v>288</v>
      </c>
      <c r="C119" s="58"/>
      <c r="D119" s="58"/>
      <c r="E119" s="14" t="s">
        <v>241</v>
      </c>
      <c r="F119" s="14">
        <v>2.5</v>
      </c>
      <c r="G119" s="59" t="s">
        <v>241</v>
      </c>
      <c r="H119" s="10">
        <v>49.99</v>
      </c>
      <c r="I119" s="58"/>
      <c r="J119" s="14">
        <f t="shared" si="20"/>
        <v>49.99</v>
      </c>
      <c r="K119" s="14">
        <f t="shared" si="17"/>
        <v>4.9990000000000006</v>
      </c>
      <c r="L119" s="14">
        <f t="shared" si="18"/>
        <v>54.989000000000004</v>
      </c>
      <c r="M119" s="9">
        <f t="shared" si="19"/>
        <v>2.19956</v>
      </c>
      <c r="N119" s="58">
        <v>2.5</v>
      </c>
    </row>
    <row r="120" spans="1:14" s="33" customFormat="1" x14ac:dyDescent="0.2">
      <c r="A120" s="9" t="s">
        <v>289</v>
      </c>
      <c r="B120" s="14" t="s">
        <v>290</v>
      </c>
      <c r="C120" s="58"/>
      <c r="D120" s="58"/>
      <c r="E120" s="14" t="s">
        <v>241</v>
      </c>
      <c r="F120" s="14">
        <v>2</v>
      </c>
      <c r="G120" s="59" t="s">
        <v>241</v>
      </c>
      <c r="H120" s="10">
        <v>39.99</v>
      </c>
      <c r="I120" s="58"/>
      <c r="J120" s="14">
        <f>SUM(H120:I120)</f>
        <v>39.99</v>
      </c>
      <c r="K120" s="14">
        <f>SUM(J120*0.1)</f>
        <v>3.9990000000000006</v>
      </c>
      <c r="L120" s="14">
        <f>SUM(J120:K120)</f>
        <v>43.989000000000004</v>
      </c>
      <c r="M120" s="9">
        <f>SUM(L120/25)</f>
        <v>1.7595600000000002</v>
      </c>
      <c r="N120" s="58">
        <v>2</v>
      </c>
    </row>
    <row r="121" spans="1:14" s="33" customFormat="1" ht="51" x14ac:dyDescent="0.2">
      <c r="A121" s="9" t="s">
        <v>291</v>
      </c>
      <c r="B121" s="57" t="s">
        <v>292</v>
      </c>
      <c r="C121" s="58"/>
      <c r="D121" s="58"/>
      <c r="E121" s="14" t="s">
        <v>241</v>
      </c>
      <c r="F121" s="14">
        <v>0.5</v>
      </c>
      <c r="G121" s="59" t="s">
        <v>241</v>
      </c>
      <c r="H121" s="10">
        <v>15.29</v>
      </c>
      <c r="I121" s="58"/>
      <c r="J121" s="14">
        <f t="shared" si="20"/>
        <v>15.29</v>
      </c>
      <c r="K121" s="14">
        <f t="shared" si="17"/>
        <v>1.5289999999999999</v>
      </c>
      <c r="L121" s="14">
        <f t="shared" si="18"/>
        <v>16.818999999999999</v>
      </c>
      <c r="M121" s="9">
        <f t="shared" si="19"/>
        <v>0.67275999999999991</v>
      </c>
      <c r="N121" s="58">
        <v>0.5</v>
      </c>
    </row>
    <row r="122" spans="1:14" s="33" customFormat="1" ht="63.75" x14ac:dyDescent="0.2">
      <c r="A122" s="9" t="s">
        <v>293</v>
      </c>
      <c r="B122" s="57" t="s">
        <v>294</v>
      </c>
      <c r="C122" s="57" t="s">
        <v>295</v>
      </c>
      <c r="D122" s="57" t="s">
        <v>296</v>
      </c>
      <c r="E122" s="14" t="s">
        <v>241</v>
      </c>
      <c r="F122" s="14">
        <v>2.5</v>
      </c>
      <c r="G122" s="59" t="s">
        <v>241</v>
      </c>
      <c r="H122" s="10">
        <v>54.99</v>
      </c>
      <c r="I122" s="58"/>
      <c r="J122" s="14">
        <f t="shared" si="20"/>
        <v>54.99</v>
      </c>
      <c r="K122" s="14">
        <f t="shared" si="17"/>
        <v>5.4990000000000006</v>
      </c>
      <c r="L122" s="14">
        <f t="shared" si="18"/>
        <v>60.489000000000004</v>
      </c>
      <c r="M122" s="9">
        <f t="shared" si="19"/>
        <v>2.4195600000000002</v>
      </c>
      <c r="N122" s="58">
        <v>2.5</v>
      </c>
    </row>
    <row r="123" spans="1:14" s="33" customFormat="1" ht="51" x14ac:dyDescent="0.2">
      <c r="A123" s="9" t="s">
        <v>297</v>
      </c>
      <c r="B123" s="57" t="s">
        <v>298</v>
      </c>
      <c r="C123" s="57" t="s">
        <v>299</v>
      </c>
      <c r="D123" s="57" t="s">
        <v>300</v>
      </c>
      <c r="E123" s="14" t="s">
        <v>241</v>
      </c>
      <c r="F123" s="14">
        <v>3</v>
      </c>
      <c r="G123" s="59" t="s">
        <v>241</v>
      </c>
      <c r="H123" s="10">
        <v>69.989999999999995</v>
      </c>
      <c r="I123" s="58"/>
      <c r="J123" s="14">
        <f t="shared" si="20"/>
        <v>69.989999999999995</v>
      </c>
      <c r="K123" s="14">
        <f t="shared" si="17"/>
        <v>6.9989999999999997</v>
      </c>
      <c r="L123" s="14">
        <f t="shared" si="18"/>
        <v>76.98899999999999</v>
      </c>
      <c r="M123" s="9">
        <f t="shared" si="19"/>
        <v>3.0795599999999994</v>
      </c>
      <c r="N123" s="58">
        <v>3</v>
      </c>
    </row>
    <row r="124" spans="1:14" s="33" customFormat="1" ht="25.5" x14ac:dyDescent="0.2">
      <c r="A124" s="9"/>
      <c r="B124" s="57" t="s">
        <v>301</v>
      </c>
      <c r="C124" s="57" t="s">
        <v>299</v>
      </c>
      <c r="D124" s="57" t="s">
        <v>302</v>
      </c>
      <c r="E124" s="14" t="s">
        <v>241</v>
      </c>
      <c r="F124" s="14">
        <v>9</v>
      </c>
      <c r="G124" s="59" t="s">
        <v>241</v>
      </c>
      <c r="H124" s="10">
        <v>199.95</v>
      </c>
      <c r="I124" s="58"/>
      <c r="J124" s="14">
        <f t="shared" si="20"/>
        <v>199.95</v>
      </c>
      <c r="K124" s="14">
        <f t="shared" si="17"/>
        <v>19.995000000000001</v>
      </c>
      <c r="L124" s="14">
        <f t="shared" si="18"/>
        <v>219.94499999999999</v>
      </c>
      <c r="M124" s="9">
        <f t="shared" si="19"/>
        <v>8.7978000000000005</v>
      </c>
      <c r="N124" s="58">
        <v>9</v>
      </c>
    </row>
    <row r="125" spans="1:14" s="33" customFormat="1" x14ac:dyDescent="0.2">
      <c r="A125" s="9" t="s">
        <v>303</v>
      </c>
      <c r="B125" s="57" t="s">
        <v>304</v>
      </c>
      <c r="C125" s="57"/>
      <c r="D125" s="57" t="s">
        <v>305</v>
      </c>
      <c r="E125" s="14"/>
      <c r="F125" s="14">
        <v>0.5</v>
      </c>
      <c r="G125" s="59" t="s">
        <v>241</v>
      </c>
      <c r="H125" s="10">
        <v>13.99</v>
      </c>
      <c r="I125" s="58"/>
      <c r="J125" s="14">
        <f t="shared" si="20"/>
        <v>13.99</v>
      </c>
      <c r="K125" s="14">
        <f t="shared" si="17"/>
        <v>1.399</v>
      </c>
      <c r="L125" s="14">
        <f t="shared" si="18"/>
        <v>15.388999999999999</v>
      </c>
      <c r="M125" s="9">
        <f t="shared" si="19"/>
        <v>0.61556</v>
      </c>
      <c r="N125" s="58">
        <v>0.5</v>
      </c>
    </row>
    <row r="126" spans="1:14" s="33" customFormat="1" x14ac:dyDescent="0.2">
      <c r="A126" s="9" t="s">
        <v>306</v>
      </c>
      <c r="B126" s="57" t="s">
        <v>307</v>
      </c>
      <c r="C126" s="57"/>
      <c r="D126" s="57" t="s">
        <v>308</v>
      </c>
      <c r="E126" s="14"/>
      <c r="F126" s="14">
        <v>2.5</v>
      </c>
      <c r="G126" s="59" t="s">
        <v>241</v>
      </c>
      <c r="H126" s="10">
        <v>55.18</v>
      </c>
      <c r="I126" s="58"/>
      <c r="J126" s="14">
        <f t="shared" si="20"/>
        <v>55.18</v>
      </c>
      <c r="K126" s="14">
        <f t="shared" si="17"/>
        <v>5.5180000000000007</v>
      </c>
      <c r="L126" s="14">
        <f t="shared" si="18"/>
        <v>60.698</v>
      </c>
      <c r="M126" s="9">
        <f t="shared" si="19"/>
        <v>2.4279199999999999</v>
      </c>
      <c r="N126" s="58">
        <v>2.5</v>
      </c>
    </row>
    <row r="127" spans="1:14" s="33" customFormat="1" ht="38.25" x14ac:dyDescent="0.2">
      <c r="A127" s="9" t="s">
        <v>309</v>
      </c>
      <c r="B127" s="57" t="s">
        <v>310</v>
      </c>
      <c r="C127" s="58"/>
      <c r="D127" s="58"/>
      <c r="E127" s="14" t="s">
        <v>241</v>
      </c>
      <c r="F127" s="14">
        <v>2.5</v>
      </c>
      <c r="G127" s="59" t="s">
        <v>241</v>
      </c>
      <c r="H127" s="10">
        <v>53.79</v>
      </c>
      <c r="I127" s="58"/>
      <c r="J127" s="14">
        <f t="shared" si="20"/>
        <v>53.79</v>
      </c>
      <c r="K127" s="14">
        <f t="shared" si="17"/>
        <v>5.3790000000000004</v>
      </c>
      <c r="L127" s="14">
        <f t="shared" si="18"/>
        <v>59.168999999999997</v>
      </c>
      <c r="M127" s="9">
        <f t="shared" si="19"/>
        <v>2.3667599999999998</v>
      </c>
      <c r="N127" s="58">
        <v>2.5</v>
      </c>
    </row>
    <row r="128" spans="1:14" s="33" customFormat="1" ht="38.25" x14ac:dyDescent="0.2">
      <c r="A128" s="9" t="s">
        <v>311</v>
      </c>
      <c r="B128" s="57" t="s">
        <v>312</v>
      </c>
      <c r="C128" s="58"/>
      <c r="D128" s="14"/>
      <c r="E128" s="14" t="s">
        <v>241</v>
      </c>
      <c r="F128" s="14">
        <v>1.5</v>
      </c>
      <c r="G128" s="59" t="s">
        <v>241</v>
      </c>
      <c r="H128" s="10">
        <v>33.99</v>
      </c>
      <c r="I128" s="58"/>
      <c r="J128" s="14">
        <f t="shared" si="20"/>
        <v>33.99</v>
      </c>
      <c r="K128" s="14">
        <f t="shared" si="17"/>
        <v>3.3990000000000005</v>
      </c>
      <c r="L128" s="14">
        <f t="shared" si="18"/>
        <v>37.389000000000003</v>
      </c>
      <c r="M128" s="9">
        <f t="shared" si="19"/>
        <v>1.4955600000000002</v>
      </c>
      <c r="N128" s="58">
        <v>1.5</v>
      </c>
    </row>
    <row r="129" spans="1:14" s="33" customFormat="1" ht="38.25" x14ac:dyDescent="0.2">
      <c r="A129" s="9" t="s">
        <v>313</v>
      </c>
      <c r="B129" s="57" t="s">
        <v>314</v>
      </c>
      <c r="C129" s="58"/>
      <c r="D129" s="58"/>
      <c r="E129" s="14" t="s">
        <v>241</v>
      </c>
      <c r="F129" s="14">
        <v>1</v>
      </c>
      <c r="G129" s="59" t="s">
        <v>241</v>
      </c>
      <c r="H129" s="10">
        <v>16.79</v>
      </c>
      <c r="I129" s="58"/>
      <c r="J129" s="14">
        <f t="shared" si="20"/>
        <v>16.79</v>
      </c>
      <c r="K129" s="14">
        <f t="shared" si="17"/>
        <v>1.679</v>
      </c>
      <c r="L129" s="14">
        <f t="shared" si="18"/>
        <v>18.468999999999998</v>
      </c>
      <c r="M129" s="9">
        <f t="shared" si="19"/>
        <v>0.73875999999999986</v>
      </c>
      <c r="N129" s="58">
        <v>1</v>
      </c>
    </row>
    <row r="130" spans="1:14" s="33" customFormat="1" ht="76.5" x14ac:dyDescent="0.2">
      <c r="A130" s="9" t="s">
        <v>315</v>
      </c>
      <c r="B130" s="14" t="s">
        <v>316</v>
      </c>
      <c r="C130" s="58"/>
      <c r="D130" s="14" t="s">
        <v>317</v>
      </c>
      <c r="E130" s="14"/>
      <c r="F130" s="14">
        <v>1</v>
      </c>
      <c r="G130" s="59" t="s">
        <v>241</v>
      </c>
      <c r="H130" s="10">
        <v>16.29</v>
      </c>
      <c r="I130" s="58"/>
      <c r="J130" s="14">
        <f t="shared" si="20"/>
        <v>16.29</v>
      </c>
      <c r="K130" s="14">
        <f t="shared" si="17"/>
        <v>1.629</v>
      </c>
      <c r="L130" s="14">
        <f t="shared" si="18"/>
        <v>17.919</v>
      </c>
      <c r="M130" s="9">
        <f t="shared" si="19"/>
        <v>0.71676000000000006</v>
      </c>
      <c r="N130" s="58">
        <v>1</v>
      </c>
    </row>
    <row r="131" spans="1:14" s="33" customFormat="1" x14ac:dyDescent="0.2">
      <c r="A131" s="9" t="s">
        <v>318</v>
      </c>
      <c r="B131" s="57" t="s">
        <v>319</v>
      </c>
      <c r="C131" s="58"/>
      <c r="D131" s="57" t="s">
        <v>320</v>
      </c>
      <c r="E131" s="14" t="s">
        <v>241</v>
      </c>
      <c r="F131" s="14">
        <v>0.5</v>
      </c>
      <c r="G131" s="59" t="s">
        <v>241</v>
      </c>
      <c r="H131" s="10">
        <v>12</v>
      </c>
      <c r="I131" s="58"/>
      <c r="J131" s="14">
        <f t="shared" si="20"/>
        <v>12</v>
      </c>
      <c r="K131" s="14">
        <f t="shared" si="17"/>
        <v>1.2000000000000002</v>
      </c>
      <c r="L131" s="14">
        <f t="shared" si="18"/>
        <v>13.2</v>
      </c>
      <c r="M131" s="9">
        <f t="shared" si="19"/>
        <v>0.52800000000000002</v>
      </c>
      <c r="N131" s="58">
        <v>0.5</v>
      </c>
    </row>
    <row r="132" spans="1:14" s="33" customFormat="1" ht="114.75" x14ac:dyDescent="0.2">
      <c r="A132" s="9" t="s">
        <v>321</v>
      </c>
      <c r="B132" s="57" t="s">
        <v>322</v>
      </c>
      <c r="C132" s="58"/>
      <c r="D132" s="58"/>
      <c r="E132" s="14" t="s">
        <v>241</v>
      </c>
      <c r="F132" s="14">
        <v>1</v>
      </c>
      <c r="G132" s="59" t="s">
        <v>241</v>
      </c>
      <c r="H132" s="10">
        <v>25.49</v>
      </c>
      <c r="I132" s="58"/>
      <c r="J132" s="14">
        <f t="shared" si="20"/>
        <v>25.49</v>
      </c>
      <c r="K132" s="14">
        <f t="shared" si="17"/>
        <v>2.5489999999999999</v>
      </c>
      <c r="L132" s="14">
        <f t="shared" si="18"/>
        <v>28.038999999999998</v>
      </c>
      <c r="M132" s="9">
        <f t="shared" si="19"/>
        <v>1.1215599999999999</v>
      </c>
      <c r="N132" s="58">
        <v>1</v>
      </c>
    </row>
    <row r="133" spans="1:14" s="33" customFormat="1" ht="38.25" x14ac:dyDescent="0.2">
      <c r="A133" s="9" t="s">
        <v>323</v>
      </c>
      <c r="B133" s="57" t="s">
        <v>324</v>
      </c>
      <c r="C133" s="58"/>
      <c r="D133" s="58"/>
      <c r="E133" s="14" t="s">
        <v>241</v>
      </c>
      <c r="F133" s="14">
        <v>2.5</v>
      </c>
      <c r="G133" s="59" t="s">
        <v>241</v>
      </c>
      <c r="H133" s="10">
        <v>59.99</v>
      </c>
      <c r="I133" s="58"/>
      <c r="J133" s="14">
        <f t="shared" si="20"/>
        <v>59.99</v>
      </c>
      <c r="K133" s="14">
        <f t="shared" si="17"/>
        <v>5.9990000000000006</v>
      </c>
      <c r="L133" s="14">
        <f t="shared" si="18"/>
        <v>65.989000000000004</v>
      </c>
      <c r="M133" s="9">
        <f t="shared" si="19"/>
        <v>2.6395600000000004</v>
      </c>
      <c r="N133" s="58">
        <v>2.5</v>
      </c>
    </row>
    <row r="134" spans="1:14" s="33" customFormat="1" ht="76.5" x14ac:dyDescent="0.2">
      <c r="A134" s="9" t="s">
        <v>325</v>
      </c>
      <c r="B134" s="57" t="s">
        <v>326</v>
      </c>
      <c r="C134" s="58"/>
      <c r="D134" s="58"/>
      <c r="E134" s="14" t="s">
        <v>241</v>
      </c>
      <c r="F134" s="14">
        <v>2.5</v>
      </c>
      <c r="G134" s="59" t="s">
        <v>241</v>
      </c>
      <c r="H134" s="10">
        <v>60.89</v>
      </c>
      <c r="I134" s="58"/>
      <c r="J134" s="14">
        <f t="shared" si="20"/>
        <v>60.89</v>
      </c>
      <c r="K134" s="14">
        <f t="shared" si="17"/>
        <v>6.0890000000000004</v>
      </c>
      <c r="L134" s="14">
        <f t="shared" si="18"/>
        <v>66.978999999999999</v>
      </c>
      <c r="M134" s="9">
        <f t="shared" si="19"/>
        <v>2.67916</v>
      </c>
      <c r="N134" s="58">
        <v>2.5</v>
      </c>
    </row>
    <row r="135" spans="1:14" s="33" customFormat="1" ht="63.75" x14ac:dyDescent="0.2">
      <c r="A135" s="9" t="s">
        <v>327</v>
      </c>
      <c r="B135" s="66" t="s">
        <v>328</v>
      </c>
      <c r="C135" s="67"/>
      <c r="D135" s="68" t="s">
        <v>329</v>
      </c>
      <c r="E135" s="69" t="s">
        <v>241</v>
      </c>
      <c r="F135" s="14">
        <v>0.5</v>
      </c>
      <c r="G135" s="59" t="s">
        <v>241</v>
      </c>
      <c r="H135" s="10">
        <v>12.99</v>
      </c>
      <c r="I135" s="58"/>
      <c r="J135" s="14">
        <f t="shared" si="20"/>
        <v>12.99</v>
      </c>
      <c r="K135" s="14">
        <f t="shared" si="17"/>
        <v>1.2990000000000002</v>
      </c>
      <c r="L135" s="14">
        <f t="shared" si="18"/>
        <v>14.289</v>
      </c>
      <c r="M135" s="9">
        <f t="shared" si="19"/>
        <v>0.57155999999999996</v>
      </c>
      <c r="N135" s="58">
        <v>0.5</v>
      </c>
    </row>
    <row r="136" spans="1:14" s="33" customFormat="1" ht="14.25" x14ac:dyDescent="0.2">
      <c r="A136" s="9"/>
      <c r="B136" s="70" t="s">
        <v>330</v>
      </c>
      <c r="C136" s="67"/>
      <c r="D136" s="68" t="s">
        <v>331</v>
      </c>
      <c r="E136" s="71" t="s">
        <v>241</v>
      </c>
      <c r="F136" s="14">
        <v>0.5</v>
      </c>
      <c r="G136" s="59" t="s">
        <v>241</v>
      </c>
      <c r="H136" s="72">
        <v>6.99</v>
      </c>
      <c r="I136" s="73"/>
      <c r="J136" s="59">
        <f t="shared" si="20"/>
        <v>6.99</v>
      </c>
      <c r="K136" s="59">
        <f t="shared" si="17"/>
        <v>0.69900000000000007</v>
      </c>
      <c r="L136" s="59">
        <f t="shared" si="18"/>
        <v>7.6890000000000001</v>
      </c>
      <c r="M136" s="74">
        <f t="shared" si="19"/>
        <v>0.30756</v>
      </c>
      <c r="N136" s="73">
        <v>0.5</v>
      </c>
    </row>
    <row r="137" spans="1:14" s="33" customFormat="1" ht="76.5" x14ac:dyDescent="0.2">
      <c r="A137" s="9" t="s">
        <v>332</v>
      </c>
      <c r="B137" s="57" t="s">
        <v>333</v>
      </c>
      <c r="C137" s="58"/>
      <c r="D137" s="14"/>
      <c r="E137" s="71" t="s">
        <v>241</v>
      </c>
      <c r="F137" s="14">
        <v>1.5</v>
      </c>
      <c r="G137" s="59" t="s">
        <v>241</v>
      </c>
      <c r="H137" s="72">
        <v>25.39</v>
      </c>
      <c r="I137" s="73">
        <v>12</v>
      </c>
      <c r="J137" s="59">
        <f t="shared" si="20"/>
        <v>37.39</v>
      </c>
      <c r="K137" s="59">
        <f t="shared" si="17"/>
        <v>3.7390000000000003</v>
      </c>
      <c r="L137" s="59">
        <f t="shared" si="18"/>
        <v>41.128999999999998</v>
      </c>
      <c r="M137" s="74">
        <f t="shared" si="19"/>
        <v>1.64516</v>
      </c>
      <c r="N137" s="73">
        <v>1.5</v>
      </c>
    </row>
    <row r="138" spans="1:14" s="33" customFormat="1" ht="27.75" customHeight="1" x14ac:dyDescent="0.2">
      <c r="A138" s="6"/>
      <c r="B138" s="6"/>
      <c r="C138" s="6"/>
      <c r="D138" s="6"/>
      <c r="E138" s="6"/>
      <c r="F138" s="45"/>
      <c r="G138" s="45"/>
      <c r="H138" s="6"/>
      <c r="I138" s="6"/>
      <c r="J138" s="75"/>
      <c r="K138" s="75"/>
      <c r="L138" s="75"/>
      <c r="M138" s="75"/>
      <c r="N138" s="6"/>
    </row>
    <row r="139" spans="1:14" s="36" customFormat="1" ht="63.75" x14ac:dyDescent="0.2">
      <c r="A139" s="9" t="s">
        <v>334</v>
      </c>
      <c r="B139" s="16" t="s">
        <v>335</v>
      </c>
      <c r="C139" s="9" t="s">
        <v>336</v>
      </c>
      <c r="D139" s="9" t="s">
        <v>337</v>
      </c>
      <c r="E139" s="34" t="s">
        <v>338</v>
      </c>
      <c r="F139" s="38">
        <v>11</v>
      </c>
      <c r="G139" s="38" t="s">
        <v>339</v>
      </c>
      <c r="H139" s="9">
        <v>260</v>
      </c>
      <c r="I139" s="9"/>
      <c r="J139" s="9">
        <f>SUM(H139:I139)</f>
        <v>260</v>
      </c>
      <c r="K139" s="9">
        <v>13.5</v>
      </c>
      <c r="L139" s="9">
        <f>SUM(J139:K139)</f>
        <v>273.5</v>
      </c>
      <c r="M139" s="9">
        <f>SUM(L139)/25</f>
        <v>10.94</v>
      </c>
      <c r="N139" s="38">
        <v>11</v>
      </c>
    </row>
    <row r="140" spans="1:14" s="36" customFormat="1" ht="63.75" x14ac:dyDescent="0.2">
      <c r="A140" s="9" t="s">
        <v>340</v>
      </c>
      <c r="B140" s="16" t="s">
        <v>341</v>
      </c>
      <c r="C140" s="9" t="s">
        <v>336</v>
      </c>
      <c r="D140" s="9" t="s">
        <v>337</v>
      </c>
      <c r="E140" s="34" t="s">
        <v>338</v>
      </c>
      <c r="F140" s="38">
        <v>13</v>
      </c>
      <c r="G140" s="38" t="s">
        <v>339</v>
      </c>
      <c r="H140" s="9">
        <v>305</v>
      </c>
      <c r="I140" s="9"/>
      <c r="J140" s="9">
        <f>SUM(H140:I140)</f>
        <v>305</v>
      </c>
      <c r="K140" s="9">
        <v>15.25</v>
      </c>
      <c r="L140" s="9">
        <f>SUM(J140:K140)</f>
        <v>320.25</v>
      </c>
      <c r="M140" s="9">
        <f>SUM(L140)/25</f>
        <v>12.81</v>
      </c>
      <c r="N140" s="38">
        <v>13</v>
      </c>
    </row>
    <row r="141" spans="1:14" s="36" customFormat="1" ht="63.75" x14ac:dyDescent="0.2">
      <c r="A141" s="9" t="s">
        <v>342</v>
      </c>
      <c r="B141" s="16" t="s">
        <v>343</v>
      </c>
      <c r="C141" s="9" t="s">
        <v>336</v>
      </c>
      <c r="D141" s="9" t="s">
        <v>337</v>
      </c>
      <c r="E141" s="34" t="s">
        <v>338</v>
      </c>
      <c r="F141" s="38">
        <v>13.5</v>
      </c>
      <c r="G141" s="38" t="s">
        <v>339</v>
      </c>
      <c r="H141" s="9">
        <v>312.5</v>
      </c>
      <c r="I141" s="9"/>
      <c r="J141" s="9">
        <f>SUM(H141:I141)</f>
        <v>312.5</v>
      </c>
      <c r="K141" s="9">
        <v>24</v>
      </c>
      <c r="L141" s="9">
        <f>SUM(J141:K141)</f>
        <v>336.5</v>
      </c>
      <c r="M141" s="9">
        <f>SUM(L141)/25</f>
        <v>13.46</v>
      </c>
      <c r="N141" s="38">
        <v>13.5</v>
      </c>
    </row>
    <row r="142" spans="1:14" s="36" customFormat="1" ht="25.5" customHeight="1" x14ac:dyDescent="0.2">
      <c r="A142" s="6"/>
      <c r="B142" s="17"/>
      <c r="C142" s="6"/>
      <c r="D142" s="6"/>
      <c r="E142" s="45"/>
      <c r="F142" s="6"/>
      <c r="G142" s="6"/>
      <c r="H142" s="6"/>
      <c r="I142" s="6"/>
      <c r="J142" s="6"/>
      <c r="K142" s="6"/>
      <c r="L142" s="6"/>
      <c r="M142" s="6"/>
      <c r="N142" s="46"/>
    </row>
    <row r="143" spans="1:14" s="33" customFormat="1" ht="14.25" x14ac:dyDescent="0.2">
      <c r="A143" s="9"/>
      <c r="B143" s="2" t="s">
        <v>344</v>
      </c>
      <c r="C143" s="14"/>
      <c r="D143" s="76" t="s">
        <v>345</v>
      </c>
      <c r="E143" s="14"/>
      <c r="F143" s="32"/>
      <c r="G143" s="32" t="s">
        <v>346</v>
      </c>
      <c r="H143" s="9"/>
      <c r="I143" s="14"/>
      <c r="J143" s="14"/>
      <c r="K143" s="14"/>
      <c r="L143" s="14"/>
      <c r="M143" s="9"/>
      <c r="N143" s="14"/>
    </row>
    <row r="144" spans="1:14" s="33" customFormat="1" x14ac:dyDescent="0.2">
      <c r="A144" s="9" t="s">
        <v>347</v>
      </c>
      <c r="B144" s="2" t="s">
        <v>348</v>
      </c>
      <c r="C144" s="14"/>
      <c r="D144" s="14"/>
      <c r="E144" s="14" t="s">
        <v>346</v>
      </c>
      <c r="F144" s="14">
        <v>1</v>
      </c>
      <c r="G144" s="32" t="s">
        <v>346</v>
      </c>
      <c r="H144" s="9">
        <v>23</v>
      </c>
      <c r="I144" s="14"/>
      <c r="J144" s="14">
        <f t="shared" ref="J144:J174" si="21">SUM(H144:I144)</f>
        <v>23</v>
      </c>
      <c r="K144" s="14">
        <f t="shared" ref="K144:K180" si="22">SUM(J144*0.1)</f>
        <v>2.3000000000000003</v>
      </c>
      <c r="L144" s="14">
        <f t="shared" ref="L144:L174" si="23">SUM(J144:K144)</f>
        <v>25.3</v>
      </c>
      <c r="M144" s="9">
        <f t="shared" ref="M144:M174" si="24">SUM(L144/25)</f>
        <v>1.012</v>
      </c>
      <c r="N144" s="14">
        <v>1</v>
      </c>
    </row>
    <row r="145" spans="1:14" s="33" customFormat="1" x14ac:dyDescent="0.2">
      <c r="A145" s="9" t="s">
        <v>349</v>
      </c>
      <c r="B145" s="2" t="s">
        <v>350</v>
      </c>
      <c r="C145" s="14"/>
      <c r="D145" s="14"/>
      <c r="E145" s="14"/>
      <c r="F145" s="14">
        <v>1</v>
      </c>
      <c r="G145" s="32"/>
      <c r="H145" s="9">
        <v>23</v>
      </c>
      <c r="I145" s="14"/>
      <c r="J145" s="14">
        <f t="shared" si="21"/>
        <v>23</v>
      </c>
      <c r="K145" s="14">
        <f t="shared" si="22"/>
        <v>2.3000000000000003</v>
      </c>
      <c r="L145" s="14">
        <f t="shared" si="23"/>
        <v>25.3</v>
      </c>
      <c r="M145" s="9">
        <f t="shared" si="24"/>
        <v>1.012</v>
      </c>
      <c r="N145" s="14">
        <v>1</v>
      </c>
    </row>
    <row r="146" spans="1:14" s="33" customFormat="1" x14ac:dyDescent="0.2">
      <c r="A146" s="9" t="s">
        <v>351</v>
      </c>
      <c r="B146" s="2" t="s">
        <v>352</v>
      </c>
      <c r="C146" s="14"/>
      <c r="D146" s="14" t="s">
        <v>353</v>
      </c>
      <c r="E146" s="14"/>
      <c r="F146" s="14">
        <v>2.5</v>
      </c>
      <c r="G146" s="32"/>
      <c r="H146" s="9">
        <v>60</v>
      </c>
      <c r="I146" s="14"/>
      <c r="J146" s="14">
        <f t="shared" si="21"/>
        <v>60</v>
      </c>
      <c r="K146" s="14">
        <f t="shared" si="22"/>
        <v>6</v>
      </c>
      <c r="L146" s="14">
        <f t="shared" si="23"/>
        <v>66</v>
      </c>
      <c r="M146" s="9">
        <f t="shared" si="24"/>
        <v>2.64</v>
      </c>
      <c r="N146" s="14">
        <v>2.5</v>
      </c>
    </row>
    <row r="147" spans="1:14" s="33" customFormat="1" x14ac:dyDescent="0.2">
      <c r="A147" s="9" t="s">
        <v>354</v>
      </c>
      <c r="B147" s="2" t="s">
        <v>355</v>
      </c>
      <c r="C147" s="14"/>
      <c r="D147" s="14" t="s">
        <v>356</v>
      </c>
      <c r="E147" s="14"/>
      <c r="F147" s="14">
        <v>2.5</v>
      </c>
      <c r="G147" s="32"/>
      <c r="H147" s="9">
        <v>60</v>
      </c>
      <c r="I147" s="14"/>
      <c r="J147" s="14">
        <f t="shared" si="21"/>
        <v>60</v>
      </c>
      <c r="K147" s="14">
        <f t="shared" si="22"/>
        <v>6</v>
      </c>
      <c r="L147" s="14">
        <f t="shared" si="23"/>
        <v>66</v>
      </c>
      <c r="M147" s="9">
        <f t="shared" si="24"/>
        <v>2.64</v>
      </c>
      <c r="N147" s="14">
        <v>2.5</v>
      </c>
    </row>
    <row r="148" spans="1:14" s="33" customFormat="1" x14ac:dyDescent="0.2">
      <c r="A148" s="9" t="s">
        <v>357</v>
      </c>
      <c r="B148" s="2" t="s">
        <v>358</v>
      </c>
      <c r="C148" s="14"/>
      <c r="D148" s="14" t="s">
        <v>359</v>
      </c>
      <c r="E148" s="14"/>
      <c r="F148" s="14">
        <v>2.5</v>
      </c>
      <c r="G148" s="32"/>
      <c r="H148" s="9">
        <v>55</v>
      </c>
      <c r="I148" s="14"/>
      <c r="J148" s="14">
        <f t="shared" si="21"/>
        <v>55</v>
      </c>
      <c r="K148" s="14">
        <f t="shared" si="22"/>
        <v>5.5</v>
      </c>
      <c r="L148" s="14">
        <f t="shared" si="23"/>
        <v>60.5</v>
      </c>
      <c r="M148" s="9">
        <f t="shared" si="24"/>
        <v>2.42</v>
      </c>
      <c r="N148" s="14">
        <v>2.5</v>
      </c>
    </row>
    <row r="149" spans="1:14" s="33" customFormat="1" x14ac:dyDescent="0.2">
      <c r="A149" s="9" t="s">
        <v>360</v>
      </c>
      <c r="B149" s="2" t="s">
        <v>361</v>
      </c>
      <c r="C149" s="14"/>
      <c r="D149" s="14" t="s">
        <v>362</v>
      </c>
      <c r="E149" s="14"/>
      <c r="F149" s="14">
        <v>1.5</v>
      </c>
      <c r="G149" s="32"/>
      <c r="H149" s="9">
        <v>35</v>
      </c>
      <c r="I149" s="14"/>
      <c r="J149" s="14">
        <f t="shared" si="21"/>
        <v>35</v>
      </c>
      <c r="K149" s="14">
        <f t="shared" si="22"/>
        <v>3.5</v>
      </c>
      <c r="L149" s="14">
        <f t="shared" si="23"/>
        <v>38.5</v>
      </c>
      <c r="M149" s="9">
        <f t="shared" si="24"/>
        <v>1.54</v>
      </c>
      <c r="N149" s="14">
        <v>1.5</v>
      </c>
    </row>
    <row r="150" spans="1:14" s="33" customFormat="1" x14ac:dyDescent="0.2">
      <c r="A150" s="9" t="s">
        <v>363</v>
      </c>
      <c r="B150" s="2" t="s">
        <v>364</v>
      </c>
      <c r="C150" s="14"/>
      <c r="D150" s="14" t="s">
        <v>365</v>
      </c>
      <c r="E150" s="14"/>
      <c r="F150" s="14">
        <v>1.5</v>
      </c>
      <c r="G150" s="32"/>
      <c r="H150" s="9">
        <v>35</v>
      </c>
      <c r="I150" s="14"/>
      <c r="J150" s="14">
        <f t="shared" si="21"/>
        <v>35</v>
      </c>
      <c r="K150" s="14">
        <f t="shared" si="22"/>
        <v>3.5</v>
      </c>
      <c r="L150" s="14">
        <f t="shared" si="23"/>
        <v>38.5</v>
      </c>
      <c r="M150" s="9">
        <f t="shared" si="24"/>
        <v>1.54</v>
      </c>
      <c r="N150" s="14">
        <v>1.5</v>
      </c>
    </row>
    <row r="151" spans="1:14" s="33" customFormat="1" x14ac:dyDescent="0.2">
      <c r="A151" s="9" t="s">
        <v>366</v>
      </c>
      <c r="B151" s="2" t="s">
        <v>367</v>
      </c>
      <c r="C151" s="14"/>
      <c r="D151" s="14" t="s">
        <v>368</v>
      </c>
      <c r="E151" s="14"/>
      <c r="F151" s="14">
        <v>1.5</v>
      </c>
      <c r="G151" s="32"/>
      <c r="H151" s="9">
        <v>35</v>
      </c>
      <c r="I151" s="14"/>
      <c r="J151" s="14">
        <f t="shared" si="21"/>
        <v>35</v>
      </c>
      <c r="K151" s="14">
        <f t="shared" si="22"/>
        <v>3.5</v>
      </c>
      <c r="L151" s="14">
        <f t="shared" si="23"/>
        <v>38.5</v>
      </c>
      <c r="M151" s="9">
        <f t="shared" si="24"/>
        <v>1.54</v>
      </c>
      <c r="N151" s="14">
        <v>1.5</v>
      </c>
    </row>
    <row r="152" spans="1:14" s="33" customFormat="1" x14ac:dyDescent="0.2">
      <c r="A152" s="9" t="s">
        <v>369</v>
      </c>
      <c r="B152" s="2" t="s">
        <v>370</v>
      </c>
      <c r="C152" s="14"/>
      <c r="D152" s="14" t="s">
        <v>371</v>
      </c>
      <c r="E152" s="14"/>
      <c r="F152" s="14">
        <v>1</v>
      </c>
      <c r="G152" s="32"/>
      <c r="H152" s="9">
        <v>20</v>
      </c>
      <c r="I152" s="14"/>
      <c r="J152" s="14">
        <f t="shared" si="21"/>
        <v>20</v>
      </c>
      <c r="K152" s="14">
        <f t="shared" si="22"/>
        <v>2</v>
      </c>
      <c r="L152" s="14">
        <f t="shared" si="23"/>
        <v>22</v>
      </c>
      <c r="M152" s="9">
        <f t="shared" si="24"/>
        <v>0.88</v>
      </c>
      <c r="N152" s="14">
        <v>1</v>
      </c>
    </row>
    <row r="153" spans="1:14" s="33" customFormat="1" x14ac:dyDescent="0.2">
      <c r="A153" s="9" t="s">
        <v>372</v>
      </c>
      <c r="B153" s="2" t="s">
        <v>373</v>
      </c>
      <c r="C153" s="14"/>
      <c r="D153" s="14" t="s">
        <v>374</v>
      </c>
      <c r="E153" s="14" t="s">
        <v>346</v>
      </c>
      <c r="F153" s="14">
        <v>1</v>
      </c>
      <c r="G153" s="32" t="s">
        <v>346</v>
      </c>
      <c r="H153" s="9">
        <v>25</v>
      </c>
      <c r="I153" s="14"/>
      <c r="J153" s="14">
        <f t="shared" si="21"/>
        <v>25</v>
      </c>
      <c r="K153" s="14">
        <f t="shared" si="22"/>
        <v>2.5</v>
      </c>
      <c r="L153" s="14">
        <f t="shared" si="23"/>
        <v>27.5</v>
      </c>
      <c r="M153" s="9">
        <f t="shared" si="24"/>
        <v>1.1000000000000001</v>
      </c>
      <c r="N153" s="14">
        <v>1</v>
      </c>
    </row>
    <row r="154" spans="1:14" s="33" customFormat="1" ht="29.25" customHeight="1" x14ac:dyDescent="0.2">
      <c r="A154" s="9" t="s">
        <v>375</v>
      </c>
      <c r="B154" s="2" t="s">
        <v>376</v>
      </c>
      <c r="C154" s="14"/>
      <c r="D154" s="57" t="s">
        <v>377</v>
      </c>
      <c r="E154" s="14"/>
      <c r="F154" s="14">
        <v>1.5</v>
      </c>
      <c r="G154" s="32"/>
      <c r="H154" s="9">
        <v>37</v>
      </c>
      <c r="I154" s="14"/>
      <c r="J154" s="14">
        <f t="shared" si="21"/>
        <v>37</v>
      </c>
      <c r="K154" s="14">
        <f t="shared" si="22"/>
        <v>3.7</v>
      </c>
      <c r="L154" s="14">
        <f t="shared" si="23"/>
        <v>40.700000000000003</v>
      </c>
      <c r="M154" s="9">
        <f t="shared" si="24"/>
        <v>1.6280000000000001</v>
      </c>
      <c r="N154" s="14">
        <v>1.5</v>
      </c>
    </row>
    <row r="155" spans="1:14" s="36" customFormat="1" ht="28.5" customHeight="1" x14ac:dyDescent="0.2">
      <c r="A155" s="9" t="s">
        <v>378</v>
      </c>
      <c r="B155" s="16" t="s">
        <v>379</v>
      </c>
      <c r="C155" s="10"/>
      <c r="D155" s="9" t="s">
        <v>22</v>
      </c>
      <c r="E155" s="10"/>
      <c r="F155" s="77">
        <v>3</v>
      </c>
      <c r="G155" s="34" t="s">
        <v>229</v>
      </c>
      <c r="H155" s="47">
        <v>55</v>
      </c>
      <c r="I155" s="37">
        <v>12</v>
      </c>
      <c r="J155" s="14">
        <f t="shared" si="21"/>
        <v>67</v>
      </c>
      <c r="K155" s="14">
        <f t="shared" si="22"/>
        <v>6.7</v>
      </c>
      <c r="L155" s="14">
        <f t="shared" si="23"/>
        <v>73.7</v>
      </c>
      <c r="M155" s="9">
        <f t="shared" si="24"/>
        <v>2.948</v>
      </c>
      <c r="N155" s="9">
        <v>3</v>
      </c>
    </row>
    <row r="156" spans="1:14" s="36" customFormat="1" ht="24" customHeight="1" x14ac:dyDescent="0.2">
      <c r="A156" s="9" t="s">
        <v>380</v>
      </c>
      <c r="B156" s="16" t="s">
        <v>381</v>
      </c>
      <c r="C156" s="10"/>
      <c r="D156" s="9" t="s">
        <v>382</v>
      </c>
      <c r="E156" s="10"/>
      <c r="F156" s="77">
        <v>1.5</v>
      </c>
      <c r="G156" s="34" t="s">
        <v>229</v>
      </c>
      <c r="H156" s="47">
        <v>25</v>
      </c>
      <c r="I156" s="37">
        <v>12</v>
      </c>
      <c r="J156" s="14">
        <f t="shared" si="21"/>
        <v>37</v>
      </c>
      <c r="K156" s="14">
        <f t="shared" si="22"/>
        <v>3.7</v>
      </c>
      <c r="L156" s="14">
        <f t="shared" si="23"/>
        <v>40.700000000000003</v>
      </c>
      <c r="M156" s="9">
        <f t="shared" si="24"/>
        <v>1.6280000000000001</v>
      </c>
      <c r="N156" s="38">
        <v>1.5</v>
      </c>
    </row>
    <row r="157" spans="1:14" s="36" customFormat="1" ht="51" x14ac:dyDescent="0.2">
      <c r="A157" s="9" t="s">
        <v>383</v>
      </c>
      <c r="B157" s="16" t="s">
        <v>384</v>
      </c>
      <c r="C157" s="9" t="s">
        <v>385</v>
      </c>
      <c r="D157" s="9" t="s">
        <v>386</v>
      </c>
      <c r="E157" s="10"/>
      <c r="F157" s="77">
        <v>0.5</v>
      </c>
      <c r="G157" s="34"/>
      <c r="H157" s="47">
        <v>15</v>
      </c>
      <c r="I157" s="37"/>
      <c r="J157" s="14">
        <f t="shared" si="21"/>
        <v>15</v>
      </c>
      <c r="K157" s="14">
        <f t="shared" si="22"/>
        <v>1.5</v>
      </c>
      <c r="L157" s="14">
        <f t="shared" si="23"/>
        <v>16.5</v>
      </c>
      <c r="M157" s="9">
        <f t="shared" si="24"/>
        <v>0.66</v>
      </c>
      <c r="N157" s="38">
        <v>0.5</v>
      </c>
    </row>
    <row r="158" spans="1:14" s="33" customFormat="1" x14ac:dyDescent="0.2">
      <c r="A158" s="9" t="s">
        <v>387</v>
      </c>
      <c r="B158" s="2" t="s">
        <v>388</v>
      </c>
      <c r="C158" s="14"/>
      <c r="D158" s="14"/>
      <c r="E158" s="14" t="s">
        <v>346</v>
      </c>
      <c r="F158" s="14">
        <v>1.5</v>
      </c>
      <c r="G158" s="32" t="s">
        <v>346</v>
      </c>
      <c r="H158" s="9">
        <v>27.5</v>
      </c>
      <c r="I158" s="14"/>
      <c r="J158" s="14">
        <f t="shared" si="21"/>
        <v>27.5</v>
      </c>
      <c r="K158" s="14">
        <f t="shared" si="22"/>
        <v>2.75</v>
      </c>
      <c r="L158" s="14">
        <f t="shared" si="23"/>
        <v>30.25</v>
      </c>
      <c r="M158" s="9">
        <f t="shared" si="24"/>
        <v>1.21</v>
      </c>
      <c r="N158" s="14">
        <v>1.5</v>
      </c>
    </row>
    <row r="159" spans="1:14" s="33" customFormat="1" x14ac:dyDescent="0.2">
      <c r="A159" s="9" t="s">
        <v>389</v>
      </c>
      <c r="B159" s="2" t="s">
        <v>390</v>
      </c>
      <c r="C159" s="14"/>
      <c r="D159" s="14"/>
      <c r="E159" s="14" t="s">
        <v>346</v>
      </c>
      <c r="F159" s="14">
        <v>1</v>
      </c>
      <c r="G159" s="32" t="s">
        <v>346</v>
      </c>
      <c r="H159" s="9">
        <v>25</v>
      </c>
      <c r="I159" s="14"/>
      <c r="J159" s="14">
        <f t="shared" si="21"/>
        <v>25</v>
      </c>
      <c r="K159" s="14">
        <f t="shared" si="22"/>
        <v>2.5</v>
      </c>
      <c r="L159" s="14">
        <f t="shared" si="23"/>
        <v>27.5</v>
      </c>
      <c r="M159" s="9">
        <f t="shared" si="24"/>
        <v>1.1000000000000001</v>
      </c>
      <c r="N159" s="14">
        <v>1</v>
      </c>
    </row>
    <row r="160" spans="1:14" s="33" customFormat="1" x14ac:dyDescent="0.2">
      <c r="A160" s="9" t="s">
        <v>391</v>
      </c>
      <c r="B160" s="2" t="s">
        <v>392</v>
      </c>
      <c r="C160" s="14"/>
      <c r="D160" s="14" t="s">
        <v>393</v>
      </c>
      <c r="E160" s="14" t="s">
        <v>346</v>
      </c>
      <c r="F160" s="14">
        <v>2</v>
      </c>
      <c r="G160" s="32" t="s">
        <v>346</v>
      </c>
      <c r="H160" s="9">
        <v>40</v>
      </c>
      <c r="I160" s="14"/>
      <c r="J160" s="14">
        <f t="shared" si="21"/>
        <v>40</v>
      </c>
      <c r="K160" s="14">
        <f t="shared" si="22"/>
        <v>4</v>
      </c>
      <c r="L160" s="14">
        <f t="shared" si="23"/>
        <v>44</v>
      </c>
      <c r="M160" s="9">
        <f t="shared" si="24"/>
        <v>1.76</v>
      </c>
      <c r="N160" s="14">
        <v>2</v>
      </c>
    </row>
    <row r="161" spans="1:15" s="33" customFormat="1" x14ac:dyDescent="0.2">
      <c r="A161" s="9" t="s">
        <v>394</v>
      </c>
      <c r="B161" s="2" t="s">
        <v>395</v>
      </c>
      <c r="C161" s="14"/>
      <c r="D161" s="14"/>
      <c r="E161" s="14" t="s">
        <v>346</v>
      </c>
      <c r="F161" s="14">
        <v>2</v>
      </c>
      <c r="G161" s="32" t="s">
        <v>346</v>
      </c>
      <c r="H161" s="9">
        <v>40</v>
      </c>
      <c r="I161" s="14"/>
      <c r="J161" s="14">
        <f t="shared" si="21"/>
        <v>40</v>
      </c>
      <c r="K161" s="14">
        <f t="shared" si="22"/>
        <v>4</v>
      </c>
      <c r="L161" s="14">
        <f t="shared" si="23"/>
        <v>44</v>
      </c>
      <c r="M161" s="9">
        <f t="shared" si="24"/>
        <v>1.76</v>
      </c>
      <c r="N161" s="14">
        <v>2</v>
      </c>
    </row>
    <row r="162" spans="1:15" s="33" customFormat="1" x14ac:dyDescent="0.2">
      <c r="A162" s="9" t="s">
        <v>396</v>
      </c>
      <c r="B162" s="2" t="s">
        <v>397</v>
      </c>
      <c r="C162" s="14"/>
      <c r="D162" s="14"/>
      <c r="E162" s="14" t="s">
        <v>346</v>
      </c>
      <c r="F162" s="14">
        <v>1</v>
      </c>
      <c r="G162" s="32" t="s">
        <v>346</v>
      </c>
      <c r="H162" s="9">
        <v>22</v>
      </c>
      <c r="I162" s="14"/>
      <c r="J162" s="14">
        <f t="shared" si="21"/>
        <v>22</v>
      </c>
      <c r="K162" s="14">
        <f t="shared" si="22"/>
        <v>2.2000000000000002</v>
      </c>
      <c r="L162" s="14">
        <f t="shared" si="23"/>
        <v>24.2</v>
      </c>
      <c r="M162" s="9">
        <f t="shared" si="24"/>
        <v>0.96799999999999997</v>
      </c>
      <c r="N162" s="14">
        <v>1</v>
      </c>
    </row>
    <row r="163" spans="1:15" s="33" customFormat="1" x14ac:dyDescent="0.2">
      <c r="A163" s="9" t="s">
        <v>398</v>
      </c>
      <c r="B163" s="2" t="s">
        <v>399</v>
      </c>
      <c r="C163" s="14"/>
      <c r="D163" s="14"/>
      <c r="E163" s="14"/>
      <c r="F163" s="14">
        <v>1</v>
      </c>
      <c r="G163" s="32" t="s">
        <v>346</v>
      </c>
      <c r="H163" s="9">
        <v>25</v>
      </c>
      <c r="I163" s="14"/>
      <c r="J163" s="14">
        <f t="shared" si="21"/>
        <v>25</v>
      </c>
      <c r="K163" s="14">
        <f t="shared" si="22"/>
        <v>2.5</v>
      </c>
      <c r="L163" s="14">
        <f t="shared" si="23"/>
        <v>27.5</v>
      </c>
      <c r="M163" s="9">
        <f t="shared" si="24"/>
        <v>1.1000000000000001</v>
      </c>
      <c r="N163" s="14">
        <v>1</v>
      </c>
    </row>
    <row r="164" spans="1:15" s="33" customFormat="1" x14ac:dyDescent="0.2">
      <c r="A164" s="9" t="s">
        <v>400</v>
      </c>
      <c r="B164" s="2" t="s">
        <v>401</v>
      </c>
      <c r="C164" s="14"/>
      <c r="D164" s="14"/>
      <c r="E164" s="14" t="s">
        <v>346</v>
      </c>
      <c r="F164" s="14">
        <v>1.5</v>
      </c>
      <c r="G164" s="32" t="s">
        <v>346</v>
      </c>
      <c r="H164" s="9">
        <v>35</v>
      </c>
      <c r="I164" s="14"/>
      <c r="J164" s="14">
        <f t="shared" si="21"/>
        <v>35</v>
      </c>
      <c r="K164" s="14">
        <f t="shared" si="22"/>
        <v>3.5</v>
      </c>
      <c r="L164" s="14">
        <f t="shared" si="23"/>
        <v>38.5</v>
      </c>
      <c r="M164" s="9">
        <f t="shared" si="24"/>
        <v>1.54</v>
      </c>
      <c r="N164" s="14">
        <v>1.5</v>
      </c>
    </row>
    <row r="165" spans="1:15" s="33" customFormat="1" x14ac:dyDescent="0.2">
      <c r="A165" s="9" t="s">
        <v>402</v>
      </c>
      <c r="B165" s="2" t="s">
        <v>403</v>
      </c>
      <c r="C165" s="14"/>
      <c r="D165" s="14"/>
      <c r="E165" s="14"/>
      <c r="F165" s="14">
        <v>1.5</v>
      </c>
      <c r="G165" s="32"/>
      <c r="H165" s="9">
        <v>35</v>
      </c>
      <c r="I165" s="14"/>
      <c r="J165" s="14">
        <f t="shared" si="21"/>
        <v>35</v>
      </c>
      <c r="K165" s="14">
        <f t="shared" si="22"/>
        <v>3.5</v>
      </c>
      <c r="L165" s="14">
        <f t="shared" si="23"/>
        <v>38.5</v>
      </c>
      <c r="M165" s="9">
        <f t="shared" si="24"/>
        <v>1.54</v>
      </c>
      <c r="N165" s="14">
        <v>1.5</v>
      </c>
    </row>
    <row r="166" spans="1:15" s="33" customFormat="1" x14ac:dyDescent="0.2">
      <c r="A166" s="9" t="s">
        <v>404</v>
      </c>
      <c r="B166" s="2" t="s">
        <v>405</v>
      </c>
      <c r="C166" s="14"/>
      <c r="D166" s="14"/>
      <c r="E166" s="14" t="s">
        <v>346</v>
      </c>
      <c r="F166" s="14">
        <v>2.5</v>
      </c>
      <c r="G166" s="32" t="s">
        <v>346</v>
      </c>
      <c r="H166" s="9">
        <v>60</v>
      </c>
      <c r="I166" s="14"/>
      <c r="J166" s="14">
        <f t="shared" si="21"/>
        <v>60</v>
      </c>
      <c r="K166" s="14">
        <f t="shared" si="22"/>
        <v>6</v>
      </c>
      <c r="L166" s="14">
        <f t="shared" si="23"/>
        <v>66</v>
      </c>
      <c r="M166" s="9">
        <f t="shared" si="24"/>
        <v>2.64</v>
      </c>
      <c r="N166" s="14">
        <v>2.5</v>
      </c>
    </row>
    <row r="167" spans="1:15" s="33" customFormat="1" x14ac:dyDescent="0.2">
      <c r="A167" s="9" t="s">
        <v>406</v>
      </c>
      <c r="B167" s="2" t="s">
        <v>407</v>
      </c>
      <c r="C167" s="14"/>
      <c r="D167" s="14"/>
      <c r="E167" s="14" t="s">
        <v>346</v>
      </c>
      <c r="F167" s="14">
        <v>2</v>
      </c>
      <c r="G167" s="32" t="s">
        <v>346</v>
      </c>
      <c r="H167" s="9">
        <v>50</v>
      </c>
      <c r="I167" s="14"/>
      <c r="J167" s="14">
        <f t="shared" si="21"/>
        <v>50</v>
      </c>
      <c r="K167" s="14">
        <f t="shared" si="22"/>
        <v>5</v>
      </c>
      <c r="L167" s="14">
        <f t="shared" si="23"/>
        <v>55</v>
      </c>
      <c r="M167" s="9">
        <f t="shared" si="24"/>
        <v>2.2000000000000002</v>
      </c>
      <c r="N167" s="14">
        <v>2</v>
      </c>
    </row>
    <row r="168" spans="1:15" s="33" customFormat="1" x14ac:dyDescent="0.2">
      <c r="A168" s="9" t="s">
        <v>408</v>
      </c>
      <c r="B168" s="2" t="s">
        <v>409</v>
      </c>
      <c r="C168" s="14"/>
      <c r="D168" s="14"/>
      <c r="E168" s="14" t="s">
        <v>346</v>
      </c>
      <c r="F168" s="14">
        <v>2</v>
      </c>
      <c r="G168" s="32" t="s">
        <v>346</v>
      </c>
      <c r="H168" s="9">
        <v>50</v>
      </c>
      <c r="I168" s="14"/>
      <c r="J168" s="14">
        <f t="shared" si="21"/>
        <v>50</v>
      </c>
      <c r="K168" s="14">
        <f t="shared" si="22"/>
        <v>5</v>
      </c>
      <c r="L168" s="14">
        <f t="shared" si="23"/>
        <v>55</v>
      </c>
      <c r="M168" s="9">
        <f t="shared" si="24"/>
        <v>2.2000000000000002</v>
      </c>
      <c r="N168" s="14">
        <v>2</v>
      </c>
    </row>
    <row r="169" spans="1:15" s="33" customFormat="1" x14ac:dyDescent="0.2">
      <c r="A169" s="9" t="s">
        <v>410</v>
      </c>
      <c r="B169" s="2" t="s">
        <v>411</v>
      </c>
      <c r="C169" s="14"/>
      <c r="D169" s="14"/>
      <c r="E169" s="14" t="s">
        <v>346</v>
      </c>
      <c r="F169" s="14">
        <v>3.5</v>
      </c>
      <c r="G169" s="32" t="s">
        <v>346</v>
      </c>
      <c r="H169" s="9">
        <v>75</v>
      </c>
      <c r="I169" s="14"/>
      <c r="J169" s="14">
        <f t="shared" si="21"/>
        <v>75</v>
      </c>
      <c r="K169" s="14">
        <f t="shared" si="22"/>
        <v>7.5</v>
      </c>
      <c r="L169" s="14">
        <f t="shared" si="23"/>
        <v>82.5</v>
      </c>
      <c r="M169" s="9">
        <f t="shared" si="24"/>
        <v>3.3</v>
      </c>
      <c r="N169" s="14">
        <v>3.5</v>
      </c>
    </row>
    <row r="170" spans="1:15" s="33" customFormat="1" x14ac:dyDescent="0.2">
      <c r="A170" s="9" t="s">
        <v>412</v>
      </c>
      <c r="B170" s="2" t="s">
        <v>413</v>
      </c>
      <c r="C170" s="14" t="s">
        <v>414</v>
      </c>
      <c r="D170" s="14"/>
      <c r="E170" s="14" t="s">
        <v>346</v>
      </c>
      <c r="F170" s="14">
        <v>2</v>
      </c>
      <c r="G170" s="32" t="s">
        <v>346</v>
      </c>
      <c r="H170" s="9">
        <v>44.25</v>
      </c>
      <c r="I170" s="14"/>
      <c r="J170" s="14">
        <f t="shared" si="21"/>
        <v>44.25</v>
      </c>
      <c r="K170" s="14">
        <f t="shared" si="22"/>
        <v>4.4249999999999998</v>
      </c>
      <c r="L170" s="14">
        <f t="shared" si="23"/>
        <v>48.674999999999997</v>
      </c>
      <c r="M170" s="9">
        <f t="shared" si="24"/>
        <v>1.9469999999999998</v>
      </c>
      <c r="N170" s="14">
        <v>2</v>
      </c>
    </row>
    <row r="171" spans="1:15" s="33" customFormat="1" x14ac:dyDescent="0.2">
      <c r="A171" s="9" t="s">
        <v>415</v>
      </c>
      <c r="B171" s="2" t="s">
        <v>416</v>
      </c>
      <c r="C171" s="14" t="s">
        <v>414</v>
      </c>
      <c r="D171" s="14"/>
      <c r="E171" s="14" t="s">
        <v>346</v>
      </c>
      <c r="F171" s="14">
        <v>2</v>
      </c>
      <c r="G171" s="32" t="s">
        <v>346</v>
      </c>
      <c r="H171" s="9">
        <v>44.25</v>
      </c>
      <c r="I171" s="14"/>
      <c r="J171" s="14">
        <f t="shared" si="21"/>
        <v>44.25</v>
      </c>
      <c r="K171" s="14">
        <f t="shared" si="22"/>
        <v>4.4249999999999998</v>
      </c>
      <c r="L171" s="14">
        <f t="shared" si="23"/>
        <v>48.674999999999997</v>
      </c>
      <c r="M171" s="9">
        <f t="shared" si="24"/>
        <v>1.9469999999999998</v>
      </c>
      <c r="N171" s="14">
        <v>2</v>
      </c>
    </row>
    <row r="172" spans="1:15" s="33" customFormat="1" x14ac:dyDescent="0.2">
      <c r="A172" s="9" t="s">
        <v>417</v>
      </c>
      <c r="B172" s="2" t="s">
        <v>418</v>
      </c>
      <c r="C172" s="14" t="s">
        <v>414</v>
      </c>
      <c r="D172" s="14"/>
      <c r="E172" s="14" t="s">
        <v>346</v>
      </c>
      <c r="F172" s="14">
        <v>1</v>
      </c>
      <c r="G172" s="32" t="s">
        <v>346</v>
      </c>
      <c r="H172" s="9">
        <v>20</v>
      </c>
      <c r="I172" s="14"/>
      <c r="J172" s="14">
        <f t="shared" si="21"/>
        <v>20</v>
      </c>
      <c r="K172" s="14">
        <f t="shared" si="22"/>
        <v>2</v>
      </c>
      <c r="L172" s="14">
        <f t="shared" si="23"/>
        <v>22</v>
      </c>
      <c r="M172" s="9">
        <f t="shared" si="24"/>
        <v>0.88</v>
      </c>
      <c r="N172" s="14">
        <v>1</v>
      </c>
    </row>
    <row r="173" spans="1:15" s="33" customFormat="1" x14ac:dyDescent="0.2">
      <c r="A173" s="9" t="s">
        <v>419</v>
      </c>
      <c r="B173" s="2" t="s">
        <v>420</v>
      </c>
      <c r="C173" s="14" t="s">
        <v>414</v>
      </c>
      <c r="D173" s="14"/>
      <c r="E173" s="14" t="s">
        <v>346</v>
      </c>
      <c r="F173" s="14">
        <v>2</v>
      </c>
      <c r="G173" s="32" t="s">
        <v>346</v>
      </c>
      <c r="H173" s="9">
        <v>40</v>
      </c>
      <c r="I173" s="14"/>
      <c r="J173" s="14">
        <f t="shared" si="21"/>
        <v>40</v>
      </c>
      <c r="K173" s="14">
        <f t="shared" si="22"/>
        <v>4</v>
      </c>
      <c r="L173" s="14">
        <f t="shared" si="23"/>
        <v>44</v>
      </c>
      <c r="M173" s="9">
        <f t="shared" si="24"/>
        <v>1.76</v>
      </c>
      <c r="N173" s="14">
        <v>2</v>
      </c>
    </row>
    <row r="174" spans="1:15" s="33" customFormat="1" x14ac:dyDescent="0.2">
      <c r="A174" s="9" t="s">
        <v>421</v>
      </c>
      <c r="B174" s="2" t="s">
        <v>422</v>
      </c>
      <c r="C174" s="14" t="s">
        <v>414</v>
      </c>
      <c r="D174" s="14"/>
      <c r="E174" s="14" t="s">
        <v>346</v>
      </c>
      <c r="F174" s="14">
        <v>2.5</v>
      </c>
      <c r="G174" s="32" t="s">
        <v>346</v>
      </c>
      <c r="H174" s="9">
        <v>60</v>
      </c>
      <c r="I174" s="14"/>
      <c r="J174" s="14">
        <f t="shared" si="21"/>
        <v>60</v>
      </c>
      <c r="K174" s="14">
        <f t="shared" si="22"/>
        <v>6</v>
      </c>
      <c r="L174" s="14">
        <f t="shared" si="23"/>
        <v>66</v>
      </c>
      <c r="M174" s="9">
        <f t="shared" si="24"/>
        <v>2.64</v>
      </c>
      <c r="N174" s="14">
        <v>2.5</v>
      </c>
    </row>
    <row r="175" spans="1:15" s="33" customFormat="1" ht="38.25" x14ac:dyDescent="0.2">
      <c r="A175" s="9" t="s">
        <v>423</v>
      </c>
      <c r="B175" s="2" t="s">
        <v>424</v>
      </c>
      <c r="C175" s="14" t="s">
        <v>425</v>
      </c>
      <c r="D175" s="14"/>
      <c r="E175" s="14"/>
      <c r="F175" s="14">
        <v>9</v>
      </c>
      <c r="G175" s="32" t="s">
        <v>346</v>
      </c>
      <c r="H175" s="9">
        <v>200</v>
      </c>
      <c r="I175" s="14"/>
      <c r="J175" s="14">
        <f>SUM(H175:I175)</f>
        <v>200</v>
      </c>
      <c r="K175" s="14">
        <f t="shared" si="22"/>
        <v>20</v>
      </c>
      <c r="L175" s="14">
        <f>SUM(J175:K175)</f>
        <v>220</v>
      </c>
      <c r="M175" s="9">
        <f>SUM(L175/25)</f>
        <v>8.8000000000000007</v>
      </c>
      <c r="N175" s="14">
        <v>9</v>
      </c>
    </row>
    <row r="176" spans="1:15" s="79" customFormat="1" ht="76.5" x14ac:dyDescent="0.2">
      <c r="A176" s="9" t="s">
        <v>426</v>
      </c>
      <c r="B176" s="78" t="s">
        <v>427</v>
      </c>
      <c r="C176" s="10" t="s">
        <v>428</v>
      </c>
      <c r="D176" s="9" t="s">
        <v>429</v>
      </c>
      <c r="E176" s="10"/>
      <c r="F176" s="9">
        <v>2</v>
      </c>
      <c r="G176" s="32" t="s">
        <v>346</v>
      </c>
      <c r="H176" s="10">
        <v>40</v>
      </c>
      <c r="I176" s="10"/>
      <c r="J176" s="14">
        <f>SUM(H176:I176)</f>
        <v>40</v>
      </c>
      <c r="K176" s="14">
        <f t="shared" si="22"/>
        <v>4</v>
      </c>
      <c r="L176" s="14">
        <f>SUM(J176:K176)</f>
        <v>44</v>
      </c>
      <c r="M176" s="9">
        <f>SUM(L176/25)</f>
        <v>1.76</v>
      </c>
      <c r="N176" s="10">
        <v>2</v>
      </c>
      <c r="O176" s="10"/>
    </row>
    <row r="177" spans="1:15" s="79" customFormat="1" ht="25.5" x14ac:dyDescent="0.2">
      <c r="A177" s="9" t="s">
        <v>430</v>
      </c>
      <c r="B177" s="78" t="s">
        <v>431</v>
      </c>
      <c r="C177" s="9" t="s">
        <v>432</v>
      </c>
      <c r="D177" s="10"/>
      <c r="E177" s="9" t="s">
        <v>346</v>
      </c>
      <c r="F177" s="9">
        <v>5.5</v>
      </c>
      <c r="G177" s="32" t="s">
        <v>346</v>
      </c>
      <c r="H177" s="10">
        <v>125</v>
      </c>
      <c r="I177" s="10"/>
      <c r="J177" s="14">
        <f t="shared" ref="J177:J180" si="25">SUM(H177:I177)</f>
        <v>125</v>
      </c>
      <c r="K177" s="14">
        <f t="shared" si="22"/>
        <v>12.5</v>
      </c>
      <c r="L177" s="14">
        <f t="shared" ref="L177:L180" si="26">SUM(J177:K177)</f>
        <v>137.5</v>
      </c>
      <c r="M177" s="9">
        <f t="shared" ref="M177:M180" si="27">SUM(L177/25)</f>
        <v>5.5</v>
      </c>
      <c r="N177" s="10">
        <v>5.5</v>
      </c>
      <c r="O177" s="10"/>
    </row>
    <row r="178" spans="1:15" s="79" customFormat="1" ht="25.5" x14ac:dyDescent="0.2">
      <c r="A178" s="9" t="s">
        <v>433</v>
      </c>
      <c r="B178" s="78" t="s">
        <v>434</v>
      </c>
      <c r="C178" s="9" t="s">
        <v>432</v>
      </c>
      <c r="D178" s="10"/>
      <c r="E178" s="9" t="s">
        <v>346</v>
      </c>
      <c r="F178" s="9">
        <v>2</v>
      </c>
      <c r="G178" s="32" t="s">
        <v>346</v>
      </c>
      <c r="H178" s="10">
        <v>45</v>
      </c>
      <c r="I178" s="10"/>
      <c r="J178" s="14">
        <f t="shared" si="25"/>
        <v>45</v>
      </c>
      <c r="K178" s="14">
        <f t="shared" si="22"/>
        <v>4.5</v>
      </c>
      <c r="L178" s="14">
        <f t="shared" si="26"/>
        <v>49.5</v>
      </c>
      <c r="M178" s="9">
        <f t="shared" si="27"/>
        <v>1.98</v>
      </c>
      <c r="N178" s="10">
        <v>2</v>
      </c>
      <c r="O178" s="10"/>
    </row>
    <row r="179" spans="1:15" s="79" customFormat="1" ht="235.5" customHeight="1" x14ac:dyDescent="0.2">
      <c r="A179" s="9" t="s">
        <v>435</v>
      </c>
      <c r="B179" s="78" t="s">
        <v>436</v>
      </c>
      <c r="C179" s="10"/>
      <c r="D179" s="80" t="s">
        <v>437</v>
      </c>
      <c r="E179" s="9" t="s">
        <v>346</v>
      </c>
      <c r="F179" s="9">
        <v>6.5</v>
      </c>
      <c r="G179" s="32" t="s">
        <v>346</v>
      </c>
      <c r="H179" s="10">
        <v>150</v>
      </c>
      <c r="I179" s="10"/>
      <c r="J179" s="14">
        <f t="shared" si="25"/>
        <v>150</v>
      </c>
      <c r="K179" s="14">
        <f t="shared" si="22"/>
        <v>15</v>
      </c>
      <c r="L179" s="14">
        <f t="shared" si="26"/>
        <v>165</v>
      </c>
      <c r="M179" s="9">
        <f t="shared" si="27"/>
        <v>6.6</v>
      </c>
      <c r="N179" s="10">
        <v>6.5</v>
      </c>
      <c r="O179" s="10"/>
    </row>
    <row r="180" spans="1:15" s="79" customFormat="1" x14ac:dyDescent="0.2">
      <c r="A180" s="9" t="s">
        <v>438</v>
      </c>
      <c r="B180" s="78" t="s">
        <v>439</v>
      </c>
      <c r="C180" s="10"/>
      <c r="D180" s="10"/>
      <c r="E180" s="9" t="s">
        <v>346</v>
      </c>
      <c r="F180" s="9">
        <v>0.5</v>
      </c>
      <c r="G180" s="32" t="s">
        <v>346</v>
      </c>
      <c r="H180" s="10">
        <v>15</v>
      </c>
      <c r="I180" s="10"/>
      <c r="J180" s="14">
        <f t="shared" si="25"/>
        <v>15</v>
      </c>
      <c r="K180" s="14">
        <f t="shared" si="22"/>
        <v>1.5</v>
      </c>
      <c r="L180" s="14">
        <f t="shared" si="26"/>
        <v>16.5</v>
      </c>
      <c r="M180" s="9">
        <f t="shared" si="27"/>
        <v>0.66</v>
      </c>
      <c r="N180" s="10">
        <v>0.5</v>
      </c>
      <c r="O180" s="10"/>
    </row>
    <row r="181" spans="1:15" s="23" customFormat="1" ht="20.25" customHeight="1" x14ac:dyDescent="0.2">
      <c r="A181" s="5"/>
      <c r="B181" s="19"/>
      <c r="C181" s="7"/>
      <c r="D181" s="7"/>
      <c r="E181" s="6"/>
      <c r="F181" s="7"/>
      <c r="G181" s="7"/>
      <c r="H181" s="7"/>
      <c r="I181" s="7"/>
      <c r="J181" s="7"/>
      <c r="K181" s="5"/>
      <c r="L181" s="7"/>
      <c r="M181" s="20"/>
      <c r="N181" s="21"/>
      <c r="O181" s="22"/>
    </row>
    <row r="182" spans="1:15" ht="14.25" x14ac:dyDescent="0.2">
      <c r="A182" s="1" t="s">
        <v>440</v>
      </c>
      <c r="B182" s="24" t="s">
        <v>441</v>
      </c>
      <c r="C182" s="25" t="s">
        <v>16</v>
      </c>
      <c r="D182" s="18" t="s">
        <v>442</v>
      </c>
      <c r="E182" s="1"/>
      <c r="F182" s="25">
        <v>2</v>
      </c>
      <c r="G182" s="25" t="s">
        <v>443</v>
      </c>
      <c r="H182" s="1">
        <v>40</v>
      </c>
      <c r="I182" s="1"/>
      <c r="J182" s="1">
        <f>SUM(H182:I182)</f>
        <v>40</v>
      </c>
      <c r="K182" s="1">
        <f t="shared" ref="K182:K183" si="28">SUM(J182*0.1)</f>
        <v>4</v>
      </c>
      <c r="L182" s="1">
        <f>SUM(J182:K182)</f>
        <v>44</v>
      </c>
      <c r="M182" s="3">
        <f>SUM(L182/25)</f>
        <v>1.76</v>
      </c>
      <c r="N182" s="1">
        <v>2</v>
      </c>
    </row>
    <row r="183" spans="1:15" ht="14.25" x14ac:dyDescent="0.2">
      <c r="A183" s="1" t="s">
        <v>444</v>
      </c>
      <c r="B183" s="24" t="s">
        <v>445</v>
      </c>
      <c r="C183" s="25" t="s">
        <v>16</v>
      </c>
      <c r="D183" s="18" t="s">
        <v>442</v>
      </c>
      <c r="E183" s="1"/>
      <c r="F183" s="25">
        <v>1</v>
      </c>
      <c r="G183" s="25" t="s">
        <v>443</v>
      </c>
      <c r="H183" s="1">
        <v>25</v>
      </c>
      <c r="I183" s="1"/>
      <c r="J183" s="1">
        <f>SUM(H183:I183)</f>
        <v>25</v>
      </c>
      <c r="K183" s="1">
        <f t="shared" si="28"/>
        <v>2.5</v>
      </c>
      <c r="L183" s="1">
        <f>SUM(J183:K183)</f>
        <v>27.5</v>
      </c>
      <c r="M183" s="3">
        <f>SUM(L183/25)</f>
        <v>1.1000000000000001</v>
      </c>
      <c r="N183" s="1">
        <v>1</v>
      </c>
    </row>
    <row r="184" spans="1:15" x14ac:dyDescent="0.2">
      <c r="A184" s="15"/>
      <c r="B184" s="26"/>
      <c r="C184" s="15"/>
      <c r="D184" s="15"/>
      <c r="E184" s="8"/>
      <c r="F184" s="27"/>
      <c r="G184" s="27"/>
      <c r="H184" s="8"/>
      <c r="I184" s="8"/>
      <c r="J184" s="8"/>
      <c r="K184" s="8"/>
      <c r="L184" s="8"/>
      <c r="M184" s="8"/>
      <c r="N184" s="8"/>
    </row>
    <row r="185" spans="1:15" s="11" customFormat="1" x14ac:dyDescent="0.2">
      <c r="A185" s="3"/>
      <c r="B185" s="16" t="s">
        <v>446</v>
      </c>
      <c r="C185" s="3"/>
      <c r="D185" s="3"/>
      <c r="E185" s="3"/>
      <c r="F185" s="12"/>
      <c r="G185" s="12"/>
      <c r="H185" s="3"/>
      <c r="I185" s="3"/>
      <c r="J185" s="3"/>
      <c r="K185" s="3"/>
      <c r="L185" s="3"/>
      <c r="M185" s="3"/>
      <c r="N185" s="3"/>
    </row>
    <row r="186" spans="1:15" s="33" customFormat="1" ht="51" x14ac:dyDescent="0.2">
      <c r="A186" s="14" t="s">
        <v>447</v>
      </c>
      <c r="B186" s="2" t="s">
        <v>448</v>
      </c>
      <c r="C186" s="14" t="s">
        <v>449</v>
      </c>
      <c r="D186" s="14" t="s">
        <v>450</v>
      </c>
      <c r="E186" s="14"/>
      <c r="F186" s="32">
        <v>3</v>
      </c>
      <c r="G186" s="32" t="s">
        <v>451</v>
      </c>
      <c r="H186" s="14">
        <v>39</v>
      </c>
      <c r="I186" s="14">
        <v>30</v>
      </c>
      <c r="J186" s="14">
        <f t="shared" ref="J186:J194" si="29">SUM(H186:I186)</f>
        <v>69</v>
      </c>
      <c r="K186" s="14">
        <f t="shared" ref="K186:K194" si="30">SUM(J186*10%)</f>
        <v>6.9</v>
      </c>
      <c r="L186" s="14">
        <f t="shared" ref="L186:L194" si="31">SUM(J186:K186)</f>
        <v>75.900000000000006</v>
      </c>
      <c r="M186" s="9">
        <f t="shared" ref="M186:M194" si="32">SUM(L186/25)</f>
        <v>3.036</v>
      </c>
      <c r="N186" s="14">
        <v>3</v>
      </c>
    </row>
    <row r="187" spans="1:15" s="33" customFormat="1" ht="25.5" x14ac:dyDescent="0.2">
      <c r="A187" s="14" t="s">
        <v>452</v>
      </c>
      <c r="B187" s="2" t="s">
        <v>453</v>
      </c>
      <c r="C187" s="14" t="s">
        <v>449</v>
      </c>
      <c r="D187" s="14" t="s">
        <v>454</v>
      </c>
      <c r="E187" s="14"/>
      <c r="F187" s="32">
        <v>4</v>
      </c>
      <c r="G187" s="32" t="s">
        <v>451</v>
      </c>
      <c r="H187" s="14">
        <v>66</v>
      </c>
      <c r="I187" s="14">
        <v>30</v>
      </c>
      <c r="J187" s="14">
        <f t="shared" si="29"/>
        <v>96</v>
      </c>
      <c r="K187" s="14">
        <f t="shared" si="30"/>
        <v>9.6000000000000014</v>
      </c>
      <c r="L187" s="14">
        <f t="shared" si="31"/>
        <v>105.6</v>
      </c>
      <c r="M187" s="9">
        <f t="shared" si="32"/>
        <v>4.2240000000000002</v>
      </c>
      <c r="N187" s="14">
        <v>4</v>
      </c>
    </row>
    <row r="188" spans="1:15" s="33" customFormat="1" x14ac:dyDescent="0.2">
      <c r="A188" s="14" t="s">
        <v>455</v>
      </c>
      <c r="B188" s="2" t="s">
        <v>456</v>
      </c>
      <c r="C188" s="14" t="s">
        <v>449</v>
      </c>
      <c r="D188" s="14" t="s">
        <v>457</v>
      </c>
      <c r="E188" s="14"/>
      <c r="F188" s="32">
        <v>4</v>
      </c>
      <c r="G188" s="32" t="s">
        <v>451</v>
      </c>
      <c r="H188" s="14">
        <v>59</v>
      </c>
      <c r="I188" s="14">
        <v>30</v>
      </c>
      <c r="J188" s="14">
        <f t="shared" si="29"/>
        <v>89</v>
      </c>
      <c r="K188" s="14">
        <f t="shared" si="30"/>
        <v>8.9</v>
      </c>
      <c r="L188" s="14">
        <f t="shared" si="31"/>
        <v>97.9</v>
      </c>
      <c r="M188" s="9">
        <f t="shared" si="32"/>
        <v>3.9160000000000004</v>
      </c>
      <c r="N188" s="14">
        <v>4</v>
      </c>
    </row>
    <row r="189" spans="1:15" s="33" customFormat="1" x14ac:dyDescent="0.2">
      <c r="A189" s="14" t="s">
        <v>458</v>
      </c>
      <c r="B189" s="2" t="s">
        <v>459</v>
      </c>
      <c r="C189" s="14" t="s">
        <v>449</v>
      </c>
      <c r="D189" s="14" t="s">
        <v>460</v>
      </c>
      <c r="E189" s="14"/>
      <c r="F189" s="32">
        <v>7</v>
      </c>
      <c r="G189" s="32" t="s">
        <v>451</v>
      </c>
      <c r="H189" s="14">
        <v>129</v>
      </c>
      <c r="I189" s="14">
        <v>30</v>
      </c>
      <c r="J189" s="14">
        <f t="shared" si="29"/>
        <v>159</v>
      </c>
      <c r="K189" s="14">
        <f t="shared" si="30"/>
        <v>15.9</v>
      </c>
      <c r="L189" s="14">
        <f t="shared" si="31"/>
        <v>174.9</v>
      </c>
      <c r="M189" s="9">
        <f t="shared" si="32"/>
        <v>6.9960000000000004</v>
      </c>
      <c r="N189" s="14">
        <v>7</v>
      </c>
    </row>
    <row r="190" spans="1:15" s="33" customFormat="1" ht="25.5" x14ac:dyDescent="0.2">
      <c r="A190" s="14" t="s">
        <v>461</v>
      </c>
      <c r="B190" s="2" t="s">
        <v>462</v>
      </c>
      <c r="C190" s="14" t="s">
        <v>449</v>
      </c>
      <c r="D190" s="14" t="s">
        <v>463</v>
      </c>
      <c r="E190" s="14"/>
      <c r="F190" s="32">
        <v>3</v>
      </c>
      <c r="G190" s="32" t="s">
        <v>451</v>
      </c>
      <c r="H190" s="14">
        <v>36</v>
      </c>
      <c r="I190" s="14">
        <v>30</v>
      </c>
      <c r="J190" s="14">
        <f t="shared" si="29"/>
        <v>66</v>
      </c>
      <c r="K190" s="14">
        <f t="shared" si="30"/>
        <v>6.6000000000000005</v>
      </c>
      <c r="L190" s="14">
        <f t="shared" si="31"/>
        <v>72.599999999999994</v>
      </c>
      <c r="M190" s="9">
        <f t="shared" si="32"/>
        <v>2.9039999999999999</v>
      </c>
      <c r="N190" s="14">
        <v>3</v>
      </c>
    </row>
    <row r="191" spans="1:15" s="33" customFormat="1" ht="25.5" x14ac:dyDescent="0.2">
      <c r="A191" s="14" t="s">
        <v>464</v>
      </c>
      <c r="B191" s="2" t="s">
        <v>465</v>
      </c>
      <c r="C191" s="14" t="s">
        <v>449</v>
      </c>
      <c r="D191" s="14" t="s">
        <v>466</v>
      </c>
      <c r="E191" s="14"/>
      <c r="F191" s="32">
        <v>3.5</v>
      </c>
      <c r="G191" s="32" t="s">
        <v>451</v>
      </c>
      <c r="H191" s="14">
        <v>45</v>
      </c>
      <c r="I191" s="14">
        <v>30</v>
      </c>
      <c r="J191" s="14">
        <f t="shared" si="29"/>
        <v>75</v>
      </c>
      <c r="K191" s="14">
        <f t="shared" si="30"/>
        <v>7.5</v>
      </c>
      <c r="L191" s="14">
        <f t="shared" si="31"/>
        <v>82.5</v>
      </c>
      <c r="M191" s="9">
        <f t="shared" si="32"/>
        <v>3.3</v>
      </c>
      <c r="N191" s="14">
        <v>3.5</v>
      </c>
    </row>
    <row r="192" spans="1:15" s="33" customFormat="1" x14ac:dyDescent="0.2">
      <c r="A192" s="14" t="s">
        <v>467</v>
      </c>
      <c r="B192" s="2" t="s">
        <v>468</v>
      </c>
      <c r="C192" s="14" t="s">
        <v>449</v>
      </c>
      <c r="D192" s="14" t="s">
        <v>320</v>
      </c>
      <c r="E192" s="14"/>
      <c r="F192" s="32">
        <v>1</v>
      </c>
      <c r="G192" s="32" t="s">
        <v>451</v>
      </c>
      <c r="H192" s="14">
        <v>10</v>
      </c>
      <c r="I192" s="14">
        <v>5</v>
      </c>
      <c r="J192" s="14">
        <f t="shared" si="29"/>
        <v>15</v>
      </c>
      <c r="K192" s="14">
        <f t="shared" si="30"/>
        <v>1.5</v>
      </c>
      <c r="L192" s="14">
        <f t="shared" si="31"/>
        <v>16.5</v>
      </c>
      <c r="M192" s="9">
        <f t="shared" si="32"/>
        <v>0.66</v>
      </c>
      <c r="N192" s="14">
        <v>1</v>
      </c>
    </row>
    <row r="193" spans="1:14" s="33" customFormat="1" x14ac:dyDescent="0.2">
      <c r="A193" s="14" t="s">
        <v>469</v>
      </c>
      <c r="B193" s="2" t="s">
        <v>468</v>
      </c>
      <c r="C193" s="14" t="s">
        <v>470</v>
      </c>
      <c r="D193" s="14" t="s">
        <v>320</v>
      </c>
      <c r="E193" s="14"/>
      <c r="F193" s="32">
        <v>1</v>
      </c>
      <c r="G193" s="32" t="s">
        <v>451</v>
      </c>
      <c r="H193" s="14">
        <v>15</v>
      </c>
      <c r="I193" s="14">
        <v>5</v>
      </c>
      <c r="J193" s="14">
        <f t="shared" si="29"/>
        <v>20</v>
      </c>
      <c r="K193" s="14">
        <f t="shared" si="30"/>
        <v>2</v>
      </c>
      <c r="L193" s="14">
        <f t="shared" si="31"/>
        <v>22</v>
      </c>
      <c r="M193" s="9">
        <f t="shared" si="32"/>
        <v>0.88</v>
      </c>
      <c r="N193" s="14">
        <v>1</v>
      </c>
    </row>
    <row r="194" spans="1:14" s="33" customFormat="1" ht="17.25" customHeight="1" x14ac:dyDescent="0.2">
      <c r="A194" s="14" t="s">
        <v>471</v>
      </c>
      <c r="B194" s="2" t="s">
        <v>472</v>
      </c>
      <c r="C194" s="14" t="s">
        <v>449</v>
      </c>
      <c r="D194" s="14" t="s">
        <v>473</v>
      </c>
      <c r="E194" s="14"/>
      <c r="F194" s="32">
        <v>3</v>
      </c>
      <c r="G194" s="32" t="s">
        <v>451</v>
      </c>
      <c r="H194" s="14">
        <v>35</v>
      </c>
      <c r="I194" s="14">
        <v>30</v>
      </c>
      <c r="J194" s="14">
        <f t="shared" si="29"/>
        <v>65</v>
      </c>
      <c r="K194" s="14">
        <f t="shared" si="30"/>
        <v>6.5</v>
      </c>
      <c r="L194" s="14">
        <f t="shared" si="31"/>
        <v>71.5</v>
      </c>
      <c r="M194" s="9">
        <f t="shared" si="32"/>
        <v>2.86</v>
      </c>
      <c r="N194" s="14">
        <v>3</v>
      </c>
    </row>
    <row r="195" spans="1:14" s="8" customFormat="1" x14ac:dyDescent="0.2">
      <c r="A195" s="28"/>
      <c r="B195" s="29"/>
      <c r="C195" s="28"/>
      <c r="D195" s="28"/>
      <c r="F195" s="27"/>
      <c r="G195" s="27"/>
    </row>
    <row r="196" spans="1:14" s="8" customFormat="1" x14ac:dyDescent="0.2">
      <c r="A196" s="5"/>
      <c r="B196" s="17"/>
      <c r="C196" s="5"/>
      <c r="D196" s="5"/>
      <c r="F196" s="27"/>
      <c r="G196" s="27"/>
    </row>
    <row r="197" spans="1:14" x14ac:dyDescent="0.2">
      <c r="B197" s="2" t="s">
        <v>474</v>
      </c>
    </row>
    <row r="198" spans="1:14" x14ac:dyDescent="0.2">
      <c r="A198" s="1" t="s">
        <v>475</v>
      </c>
      <c r="B198" s="2" t="s">
        <v>476</v>
      </c>
      <c r="D198" s="1" t="s">
        <v>477</v>
      </c>
    </row>
    <row r="199" spans="1:14" x14ac:dyDescent="0.2">
      <c r="A199" s="1" t="s">
        <v>478</v>
      </c>
      <c r="B199" s="2" t="s">
        <v>479</v>
      </c>
      <c r="D199" s="1" t="s">
        <v>477</v>
      </c>
    </row>
    <row r="200" spans="1:14" x14ac:dyDescent="0.2">
      <c r="A200" s="1" t="s">
        <v>480</v>
      </c>
      <c r="B200" s="31" t="s">
        <v>481</v>
      </c>
      <c r="D200" s="1" t="s">
        <v>477</v>
      </c>
    </row>
    <row r="201" spans="1:14" x14ac:dyDescent="0.2">
      <c r="A201" s="1" t="s">
        <v>482</v>
      </c>
      <c r="B201" s="2" t="s">
        <v>483</v>
      </c>
      <c r="D201" s="1" t="s">
        <v>484</v>
      </c>
    </row>
  </sheetData>
  <mergeCells count="1">
    <mergeCell ref="B64:C64"/>
  </mergeCells>
  <hyperlinks>
    <hyperlink ref="D95" r:id="rId1"/>
    <hyperlink ref="D64" r:id="rId2"/>
    <hyperlink ref="D143" r:id="rId3"/>
    <hyperlink ref="D182" r:id="rId4"/>
    <hyperlink ref="D183" r:id="rId5"/>
    <hyperlink ref="D24" r:id="rId6" display="http://profchoice.com/c-304177-protective-boots-wraps.html"/>
    <hyperlink ref="D27" r:id="rId7" display="http://profchoice.com/c-304177-protective-boots-wraps.html"/>
    <hyperlink ref="D25" r:id="rId8" display="http://profchoice.com/c-304177-protective-boots-wraps.html"/>
    <hyperlink ref="D26" r:id="rId9" display="http://profchoice.com/c-304177-protective-boots-wraps.html"/>
  </hyperlinks>
  <printOptions gridLines="1"/>
  <pageMargins left="0.54" right="0.15" top="0.34" bottom="0.2" header="0.17" footer="0.17"/>
  <pageSetup fitToHeight="3" orientation="portrait" r:id="rId10"/>
  <headerFooter alignWithMargins="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2015</vt:lpstr>
      <vt:lpstr>'2015'!Print_Area</vt:lpstr>
      <vt:lpstr>'2015'!Print_Titles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Mitzi Frick</dc:creator>
  <cp:lastModifiedBy>Mitzi Frick</cp:lastModifiedBy>
  <dcterms:created xsi:type="dcterms:W3CDTF">2015-09-30T22:04:35Z</dcterms:created>
  <dcterms:modified xsi:type="dcterms:W3CDTF">2015-10-02T16:25:30Z</dcterms:modified>
</cp:coreProperties>
</file>