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<sst xmlns="http://schemas.openxmlformats.org/spreadsheetml/2006/main" count="163" uniqueCount="20">
  <si>
    <t>MOUNTAIN</t>
  </si>
  <si>
    <t>Mountain Creek Estates – Unit 1</t>
  </si>
  <si>
    <t>Monthly Payment</t>
  </si>
  <si>
    <t>Mountain Creek Estates – Unit 2</t>
  </si>
  <si>
    <t>Mountain Creek Estates – Unit 3</t>
  </si>
  <si>
    <t>Mountain Creek Estates – Unit 4</t>
  </si>
  <si>
    <t>CREEK</t>
  </si>
  <si>
    <t>#</t>
  </si>
  <si>
    <t>Status</t>
  </si>
  <si>
    <t>Acres</t>
  </si>
  <si>
    <t>Price</t>
  </si>
  <si>
    <t>Down</t>
  </si>
  <si>
    <t>Financed</t>
  </si>
  <si>
    <t>15 Years</t>
  </si>
  <si>
    <t>10 Years</t>
  </si>
  <si>
    <t>5 Years</t>
  </si>
  <si>
    <t>OPEN</t>
  </si>
  <si>
    <t>SOLD</t>
  </si>
  <si>
    <t>8A</t>
  </si>
  <si>
    <t>21B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</si>
</sst>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"/>
    <numFmt numFmtId="166" formatCode="[$$-409]#,##0;\-[$$-409]#,##0"/>
    <numFmt numFmtId="167" formatCode="[$$-409]#,##0.00;[RED]\-[$$-409]#,##0.0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1" fillId="3" borderId="4" xfId="0" applyNumberFormat="1" applyFont="1" applyFill="1" applyBorder="1" applyAlignment="1">
      <alignment horizontal="center"/>
    </xf>
    <xf numFmtId="167" fontId="1" fillId="3" borderId="5" xfId="0" applyNumberFormat="1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167" fontId="1" fillId="4" borderId="4" xfId="0" applyNumberFormat="1" applyFont="1" applyFill="1" applyBorder="1" applyAlignment="1">
      <alignment horizontal="center"/>
    </xf>
    <xf numFmtId="167" fontId="1" fillId="4" borderId="5" xfId="0" applyNumberFormat="1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167" fontId="3" fillId="4" borderId="4" xfId="0" applyNumberFormat="1" applyFont="1" applyFill="1" applyBorder="1" applyAlignment="1">
      <alignment horizontal="center"/>
    </xf>
    <xf numFmtId="167" fontId="3" fillId="4" borderId="5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="90" zoomScaleNormal="90" workbookViewId="0" topLeftCell="A1">
      <selection activeCell="Q34" sqref="A1:IV65536"/>
    </sheetView>
  </sheetViews>
  <sheetFormatPr defaultColWidth="12.57421875" defaultRowHeight="12.75"/>
  <cols>
    <col min="1" max="1" width="12.140625" style="1" customWidth="1"/>
    <col min="2" max="2" width="4.00390625" style="1" customWidth="1"/>
    <col min="3" max="3" width="7.7109375" style="2" customWidth="1"/>
    <col min="4" max="4" width="7.140625" style="2" customWidth="1"/>
    <col min="5" max="5" width="8.7109375" style="2" customWidth="1"/>
    <col min="6" max="6" width="7.7109375" style="2" customWidth="1"/>
    <col min="7" max="7" width="10.7109375" style="2" customWidth="1"/>
    <col min="8" max="8" width="9.8515625" style="2" customWidth="1"/>
    <col min="9" max="10" width="10.421875" style="2" customWidth="1"/>
    <col min="11" max="11" width="12.140625" style="2" customWidth="1"/>
    <col min="12" max="12" width="4.00390625" style="2" customWidth="1"/>
    <col min="13" max="13" width="7.7109375" style="2" customWidth="1"/>
    <col min="14" max="14" width="7.140625" style="2" customWidth="1"/>
    <col min="15" max="15" width="8.7109375" style="2" customWidth="1"/>
    <col min="16" max="16" width="7.7109375" style="2" customWidth="1"/>
    <col min="17" max="17" width="10.7109375" style="2" customWidth="1"/>
    <col min="18" max="19" width="9.8515625" style="2" customWidth="1"/>
    <col min="20" max="20" width="10.421875" style="2" customWidth="1"/>
    <col min="21" max="21" width="12.140625" style="2" customWidth="1"/>
    <col min="22" max="22" width="4.28125" style="2" customWidth="1"/>
    <col min="23" max="23" width="7.7109375" style="2" customWidth="1"/>
    <col min="24" max="24" width="7.140625" style="2" customWidth="1"/>
    <col min="25" max="25" width="8.7109375" style="2" customWidth="1"/>
    <col min="26" max="26" width="7.28125" style="2" customWidth="1"/>
    <col min="27" max="27" width="10.7109375" style="2" customWidth="1"/>
    <col min="28" max="29" width="9.8515625" style="2" customWidth="1"/>
    <col min="30" max="30" width="8.7109375" style="2" customWidth="1"/>
    <col min="31" max="31" width="12.140625" style="2" customWidth="1"/>
    <col min="32" max="32" width="5.28125" style="2" customWidth="1"/>
    <col min="33" max="33" width="7.7109375" style="2" customWidth="1"/>
    <col min="34" max="34" width="7.140625" style="2" customWidth="1"/>
    <col min="35" max="35" width="8.7109375" style="2" customWidth="1"/>
    <col min="36" max="36" width="7.7109375" style="2" customWidth="1"/>
    <col min="37" max="37" width="10.7109375" style="2" customWidth="1"/>
    <col min="38" max="40" width="10.421875" style="2" customWidth="1"/>
    <col min="41" max="16384" width="11.57421875" style="2" customWidth="1"/>
  </cols>
  <sheetData>
    <row r="1" spans="1:40" ht="12.75">
      <c r="A1" s="1" t="s">
        <v>0</v>
      </c>
      <c r="B1" s="3" t="s">
        <v>1</v>
      </c>
      <c r="C1" s="3"/>
      <c r="D1" s="3"/>
      <c r="E1" s="3"/>
      <c r="F1" s="3"/>
      <c r="G1" s="3"/>
      <c r="H1" s="4" t="s">
        <v>2</v>
      </c>
      <c r="I1" s="4"/>
      <c r="J1" s="4"/>
      <c r="K1" s="1" t="s">
        <v>0</v>
      </c>
      <c r="L1" s="3" t="s">
        <v>3</v>
      </c>
      <c r="M1" s="3"/>
      <c r="N1" s="3"/>
      <c r="O1" s="3"/>
      <c r="P1" s="3"/>
      <c r="Q1" s="3"/>
      <c r="R1" s="4" t="s">
        <v>2</v>
      </c>
      <c r="S1" s="4"/>
      <c r="T1" s="4"/>
      <c r="U1" s="1" t="s">
        <v>0</v>
      </c>
      <c r="V1" s="3" t="s">
        <v>4</v>
      </c>
      <c r="W1" s="3"/>
      <c r="X1" s="3"/>
      <c r="Y1" s="3"/>
      <c r="Z1" s="3"/>
      <c r="AA1" s="3"/>
      <c r="AB1" s="4" t="s">
        <v>2</v>
      </c>
      <c r="AC1" s="4"/>
      <c r="AD1" s="4"/>
      <c r="AE1" s="1" t="s">
        <v>0</v>
      </c>
      <c r="AF1" s="3" t="s">
        <v>5</v>
      </c>
      <c r="AG1" s="3"/>
      <c r="AH1" s="3"/>
      <c r="AI1" s="3"/>
      <c r="AJ1" s="3"/>
      <c r="AK1" s="3"/>
      <c r="AL1" s="4" t="s">
        <v>2</v>
      </c>
      <c r="AM1" s="4"/>
      <c r="AN1" s="4"/>
    </row>
    <row r="2" spans="1:40" ht="12.75">
      <c r="A2" s="1" t="s">
        <v>6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1" t="s">
        <v>6</v>
      </c>
      <c r="L2" s="5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7" t="s">
        <v>15</v>
      </c>
      <c r="U2" s="1" t="s">
        <v>6</v>
      </c>
      <c r="V2" s="5" t="s">
        <v>7</v>
      </c>
      <c r="W2" s="6" t="s">
        <v>8</v>
      </c>
      <c r="X2" s="6" t="s">
        <v>9</v>
      </c>
      <c r="Y2" s="6" t="s">
        <v>10</v>
      </c>
      <c r="Z2" s="6" t="s">
        <v>11</v>
      </c>
      <c r="AA2" s="6" t="s">
        <v>12</v>
      </c>
      <c r="AB2" s="6" t="s">
        <v>13</v>
      </c>
      <c r="AC2" s="6" t="s">
        <v>14</v>
      </c>
      <c r="AD2" s="7" t="s">
        <v>15</v>
      </c>
      <c r="AE2" s="1" t="s">
        <v>6</v>
      </c>
      <c r="AF2" s="5" t="s">
        <v>7</v>
      </c>
      <c r="AG2" s="6" t="s">
        <v>8</v>
      </c>
      <c r="AH2" s="6" t="s">
        <v>9</v>
      </c>
      <c r="AI2" s="6" t="s">
        <v>10</v>
      </c>
      <c r="AJ2" s="6" t="s">
        <v>11</v>
      </c>
      <c r="AK2" s="6" t="s">
        <v>12</v>
      </c>
      <c r="AL2" s="6" t="s">
        <v>13</v>
      </c>
      <c r="AM2" s="6" t="s">
        <v>14</v>
      </c>
      <c r="AN2" s="7" t="s">
        <v>15</v>
      </c>
    </row>
    <row r="3" spans="1:40" ht="12.75">
      <c r="A3" s="1">
        <v>1</v>
      </c>
      <c r="B3" s="8">
        <v>1</v>
      </c>
      <c r="C3" s="9" t="s">
        <v>16</v>
      </c>
      <c r="D3" s="10">
        <v>9</v>
      </c>
      <c r="E3" s="11">
        <f aca="true" t="shared" si="0" ref="E3:E17">D3*4995</f>
        <v>44955</v>
      </c>
      <c r="F3" s="11">
        <v>1000</v>
      </c>
      <c r="G3" s="11">
        <f aca="true" t="shared" si="1" ref="G3:G33">E3-F3</f>
        <v>43955</v>
      </c>
      <c r="H3" s="12">
        <f aca="true" t="shared" si="2" ref="H3:H33">PMT(0.12/12,180,-G3)</f>
        <v>527.5338716923246</v>
      </c>
      <c r="I3" s="12">
        <f aca="true" t="shared" si="3" ref="I3:I33">PMT(0.12/12,120,-G3)</f>
        <v>630.6265537035725</v>
      </c>
      <c r="J3" s="13">
        <f aca="true" t="shared" si="4" ref="J3:J33">PMT(0.12/12,60,-G3)</f>
        <v>977.7546979898569</v>
      </c>
      <c r="K3" s="1">
        <v>2</v>
      </c>
      <c r="L3" s="14">
        <v>1</v>
      </c>
      <c r="M3" s="15" t="s">
        <v>17</v>
      </c>
      <c r="N3" s="16">
        <v>6.1</v>
      </c>
      <c r="O3" s="17">
        <f aca="true" t="shared" si="5" ref="O3:O27">N3*4995</f>
        <v>30469.5</v>
      </c>
      <c r="P3" s="17">
        <f>N3*100</f>
        <v>610</v>
      </c>
      <c r="Q3" s="17">
        <f aca="true" t="shared" si="6" ref="Q3:Q27">O3-P3</f>
        <v>29859.5</v>
      </c>
      <c r="R3" s="18">
        <f aca="true" t="shared" si="7" ref="R3:R27">PMT(0.12/12,180,-Q3)</f>
        <v>358.3641825002154</v>
      </c>
      <c r="S3" s="18">
        <f aca="true" t="shared" si="8" ref="S3:S27">PMT(0.12/12,120,-Q3)</f>
        <v>428.3970783827056</v>
      </c>
      <c r="T3" s="19">
        <f aca="true" t="shared" si="9" ref="T3:T27">PMT(0.12/12,60,-Q3)</f>
        <v>664.2080856473242</v>
      </c>
      <c r="U3" s="1">
        <v>3</v>
      </c>
      <c r="V3" s="14">
        <v>1</v>
      </c>
      <c r="W3" s="15" t="s">
        <v>17</v>
      </c>
      <c r="X3" s="16">
        <v>6.6</v>
      </c>
      <c r="Y3" s="17">
        <f aca="true" t="shared" si="10" ref="Y3:Y20">X3*4995</f>
        <v>32967</v>
      </c>
      <c r="Z3" s="17">
        <f aca="true" t="shared" si="11" ref="Z3:Z15">X3*100</f>
        <v>660</v>
      </c>
      <c r="AA3" s="17">
        <f aca="true" t="shared" si="12" ref="AA3:AA20">Y3-Z3</f>
        <v>32307</v>
      </c>
      <c r="AB3" s="18">
        <f aca="true" t="shared" si="13" ref="AB3:AB20">PMT(0.12/12,180,-AA3)</f>
        <v>387.73829581990515</v>
      </c>
      <c r="AC3" s="18">
        <f aca="true" t="shared" si="14" ref="AC3:AC20">PMT(0.12/12,120,-AA3)</f>
        <v>463.5115930042388</v>
      </c>
      <c r="AD3" s="19">
        <f aca="true" t="shared" si="15" ref="AD3:AD20">PMT(0.12/12,60,-AA3)</f>
        <v>718.6513713561212</v>
      </c>
      <c r="AE3" s="1">
        <v>4</v>
      </c>
      <c r="AF3" s="14">
        <v>1</v>
      </c>
      <c r="AG3" s="15" t="s">
        <v>17</v>
      </c>
      <c r="AH3" s="16">
        <v>5.3</v>
      </c>
      <c r="AI3" s="17">
        <f aca="true" t="shared" si="16" ref="AI3:AI37">AH3*4995</f>
        <v>26473.5</v>
      </c>
      <c r="AJ3" s="17">
        <f>AH3*100</f>
        <v>530</v>
      </c>
      <c r="AK3" s="17">
        <f aca="true" t="shared" si="17" ref="AK3:AK37">AI3-AJ3</f>
        <v>25943.5</v>
      </c>
      <c r="AL3" s="18">
        <f aca="true" t="shared" si="18" ref="AL3:AL37">PMT(0.12/12,180,-AK3)</f>
        <v>311.36560118871176</v>
      </c>
      <c r="AM3" s="18">
        <f aca="true" t="shared" si="19" ref="AM3:AM37">PMT(0.12/12,120,-AK3)</f>
        <v>372.2138549882524</v>
      </c>
      <c r="AN3" s="19">
        <f aca="true" t="shared" si="20" ref="AN3:AN37">PMT(0.12/12,60,-AK3)</f>
        <v>577.0988285132488</v>
      </c>
    </row>
    <row r="4" spans="2:40" ht="12.75">
      <c r="B4" s="8">
        <v>2</v>
      </c>
      <c r="C4" s="9" t="s">
        <v>16</v>
      </c>
      <c r="D4" s="10">
        <v>8.1</v>
      </c>
      <c r="E4" s="11">
        <f t="shared" si="0"/>
        <v>40459.5</v>
      </c>
      <c r="F4" s="11">
        <v>1000</v>
      </c>
      <c r="G4" s="11">
        <f t="shared" si="1"/>
        <v>39459.5</v>
      </c>
      <c r="H4" s="12">
        <f t="shared" si="2"/>
        <v>473.5803164610007</v>
      </c>
      <c r="I4" s="12">
        <f t="shared" si="3"/>
        <v>566.1291888491894</v>
      </c>
      <c r="J4" s="13">
        <f t="shared" si="4"/>
        <v>877.7547834223811</v>
      </c>
      <c r="L4" s="14">
        <v>2</v>
      </c>
      <c r="M4" s="15" t="s">
        <v>17</v>
      </c>
      <c r="N4" s="16">
        <v>7.1</v>
      </c>
      <c r="O4" s="17">
        <f t="shared" si="5"/>
        <v>35464.5</v>
      </c>
      <c r="P4" s="17">
        <f>N4*100</f>
        <v>710</v>
      </c>
      <c r="Q4" s="17">
        <f t="shared" si="6"/>
        <v>34754.5</v>
      </c>
      <c r="R4" s="18">
        <f t="shared" si="7"/>
        <v>417.112409139595</v>
      </c>
      <c r="S4" s="18">
        <f t="shared" si="8"/>
        <v>498.62610762577214</v>
      </c>
      <c r="T4" s="19">
        <f t="shared" si="9"/>
        <v>773.0946570649184</v>
      </c>
      <c r="V4" s="14">
        <v>2</v>
      </c>
      <c r="W4" s="15" t="s">
        <v>17</v>
      </c>
      <c r="X4" s="16">
        <v>7</v>
      </c>
      <c r="Y4" s="17">
        <f t="shared" si="10"/>
        <v>34965</v>
      </c>
      <c r="Z4" s="17">
        <f t="shared" si="11"/>
        <v>700</v>
      </c>
      <c r="AA4" s="17">
        <f t="shared" si="12"/>
        <v>34265</v>
      </c>
      <c r="AB4" s="18">
        <f t="shared" si="13"/>
        <v>411.23758647565705</v>
      </c>
      <c r="AC4" s="18">
        <f t="shared" si="14"/>
        <v>491.6032047014655</v>
      </c>
      <c r="AD4" s="19">
        <f t="shared" si="15"/>
        <v>762.205999923159</v>
      </c>
      <c r="AF4" s="14">
        <v>2</v>
      </c>
      <c r="AG4" s="15" t="s">
        <v>17</v>
      </c>
      <c r="AH4" s="16">
        <v>5.1</v>
      </c>
      <c r="AI4" s="17">
        <f t="shared" si="16"/>
        <v>25474.5</v>
      </c>
      <c r="AJ4" s="17">
        <f>AH4*100</f>
        <v>509.99999999999994</v>
      </c>
      <c r="AK4" s="17">
        <f t="shared" si="17"/>
        <v>24964.5</v>
      </c>
      <c r="AL4" s="18">
        <f t="shared" si="18"/>
        <v>299.6159558608358</v>
      </c>
      <c r="AM4" s="18">
        <f t="shared" si="19"/>
        <v>358.1680491396391</v>
      </c>
      <c r="AN4" s="19">
        <f t="shared" si="20"/>
        <v>555.32151422973</v>
      </c>
    </row>
    <row r="5" spans="1:40" ht="12.75">
      <c r="A5" s="1">
        <v>29</v>
      </c>
      <c r="B5" s="14">
        <v>3</v>
      </c>
      <c r="C5" s="15" t="s">
        <v>17</v>
      </c>
      <c r="D5" s="16">
        <v>7</v>
      </c>
      <c r="E5" s="17">
        <f t="shared" si="0"/>
        <v>34965</v>
      </c>
      <c r="F5" s="17">
        <f>D5*100</f>
        <v>700</v>
      </c>
      <c r="G5" s="17">
        <f t="shared" si="1"/>
        <v>34265</v>
      </c>
      <c r="H5" s="18">
        <f t="shared" si="2"/>
        <v>411.23758647565705</v>
      </c>
      <c r="I5" s="18">
        <f t="shared" si="3"/>
        <v>491.6032047014655</v>
      </c>
      <c r="J5" s="19">
        <f t="shared" si="4"/>
        <v>762.205999923159</v>
      </c>
      <c r="L5" s="14">
        <v>3</v>
      </c>
      <c r="M5" s="15" t="s">
        <v>17</v>
      </c>
      <c r="N5" s="16">
        <v>7.3</v>
      </c>
      <c r="O5" s="17">
        <f t="shared" si="5"/>
        <v>36463.5</v>
      </c>
      <c r="P5" s="17">
        <f>N5*100</f>
        <v>730</v>
      </c>
      <c r="Q5" s="17">
        <f t="shared" si="6"/>
        <v>35733.5</v>
      </c>
      <c r="R5" s="18">
        <f t="shared" si="7"/>
        <v>428.86205446747084</v>
      </c>
      <c r="S5" s="18">
        <f t="shared" si="8"/>
        <v>512.6719134743854</v>
      </c>
      <c r="T5" s="19">
        <f t="shared" si="9"/>
        <v>794.871971348437</v>
      </c>
      <c r="V5" s="14">
        <v>3</v>
      </c>
      <c r="W5" s="15" t="s">
        <v>17</v>
      </c>
      <c r="X5" s="16">
        <v>6.1</v>
      </c>
      <c r="Y5" s="17">
        <f t="shared" si="10"/>
        <v>30469.5</v>
      </c>
      <c r="Z5" s="17">
        <f t="shared" si="11"/>
        <v>610</v>
      </c>
      <c r="AA5" s="17">
        <f t="shared" si="12"/>
        <v>29859.5</v>
      </c>
      <c r="AB5" s="18">
        <f t="shared" si="13"/>
        <v>358.3641825002154</v>
      </c>
      <c r="AC5" s="18">
        <f t="shared" si="14"/>
        <v>428.3970783827056</v>
      </c>
      <c r="AD5" s="19">
        <f t="shared" si="15"/>
        <v>664.2080856473242</v>
      </c>
      <c r="AF5" s="8">
        <v>3</v>
      </c>
      <c r="AG5" s="9" t="s">
        <v>16</v>
      </c>
      <c r="AH5" s="10">
        <v>5.1</v>
      </c>
      <c r="AI5" s="11">
        <f t="shared" si="16"/>
        <v>25474.5</v>
      </c>
      <c r="AJ5" s="11">
        <v>1000</v>
      </c>
      <c r="AK5" s="11">
        <f t="shared" si="17"/>
        <v>24474.5</v>
      </c>
      <c r="AL5" s="12">
        <f t="shared" si="18"/>
        <v>293.7351323565874</v>
      </c>
      <c r="AM5" s="12">
        <f t="shared" si="19"/>
        <v>351.1379726679123</v>
      </c>
      <c r="AN5" s="13">
        <f t="shared" si="20"/>
        <v>544.4217348641282</v>
      </c>
    </row>
    <row r="6" spans="2:40" ht="12.75">
      <c r="B6" s="8">
        <v>4</v>
      </c>
      <c r="C6" s="9" t="s">
        <v>16</v>
      </c>
      <c r="D6" s="10">
        <v>5.7</v>
      </c>
      <c r="E6" s="11">
        <f t="shared" si="0"/>
        <v>28471.5</v>
      </c>
      <c r="F6" s="11">
        <v>1000</v>
      </c>
      <c r="G6" s="11">
        <f t="shared" si="1"/>
        <v>27471.5</v>
      </c>
      <c r="H6" s="12">
        <f t="shared" si="2"/>
        <v>329.7041691774701</v>
      </c>
      <c r="I6" s="12">
        <f t="shared" si="3"/>
        <v>394.1362159041678</v>
      </c>
      <c r="J6" s="13">
        <f t="shared" si="4"/>
        <v>611.0883445757788</v>
      </c>
      <c r="L6" s="8">
        <v>4</v>
      </c>
      <c r="M6" s="9" t="s">
        <v>16</v>
      </c>
      <c r="N6" s="10">
        <v>6.6</v>
      </c>
      <c r="O6" s="11">
        <f t="shared" si="5"/>
        <v>32967</v>
      </c>
      <c r="P6" s="11">
        <v>1000</v>
      </c>
      <c r="Q6" s="11">
        <f t="shared" si="6"/>
        <v>31967</v>
      </c>
      <c r="R6" s="12">
        <f t="shared" si="7"/>
        <v>383.6577244087941</v>
      </c>
      <c r="S6" s="12">
        <f t="shared" si="8"/>
        <v>458.6335807585509</v>
      </c>
      <c r="T6" s="13">
        <f t="shared" si="9"/>
        <v>711.0882591432546</v>
      </c>
      <c r="V6" s="14">
        <v>4</v>
      </c>
      <c r="W6" s="15" t="s">
        <v>17</v>
      </c>
      <c r="X6" s="16">
        <v>6.6</v>
      </c>
      <c r="Y6" s="17">
        <f t="shared" si="10"/>
        <v>32967</v>
      </c>
      <c r="Z6" s="17">
        <f t="shared" si="11"/>
        <v>660</v>
      </c>
      <c r="AA6" s="17">
        <f t="shared" si="12"/>
        <v>32307</v>
      </c>
      <c r="AB6" s="18">
        <f t="shared" si="13"/>
        <v>387.73829581990515</v>
      </c>
      <c r="AC6" s="18">
        <f t="shared" si="14"/>
        <v>463.5115930042388</v>
      </c>
      <c r="AD6" s="19">
        <f t="shared" si="15"/>
        <v>718.6513713561212</v>
      </c>
      <c r="AF6" s="14">
        <v>4</v>
      </c>
      <c r="AG6" s="15" t="s">
        <v>17</v>
      </c>
      <c r="AH6" s="16">
        <v>5.1</v>
      </c>
      <c r="AI6" s="17">
        <f t="shared" si="16"/>
        <v>25474.5</v>
      </c>
      <c r="AJ6" s="17">
        <f>AH6*100</f>
        <v>509.99999999999994</v>
      </c>
      <c r="AK6" s="17">
        <f t="shared" si="17"/>
        <v>24964.5</v>
      </c>
      <c r="AL6" s="18">
        <f t="shared" si="18"/>
        <v>299.6159558608358</v>
      </c>
      <c r="AM6" s="18">
        <f t="shared" si="19"/>
        <v>358.1680491396391</v>
      </c>
      <c r="AN6" s="19">
        <f t="shared" si="20"/>
        <v>555.32151422973</v>
      </c>
    </row>
    <row r="7" spans="2:40" ht="12.75">
      <c r="B7" s="14">
        <v>5</v>
      </c>
      <c r="C7" s="15" t="s">
        <v>17</v>
      </c>
      <c r="D7" s="16">
        <v>6.6</v>
      </c>
      <c r="E7" s="17">
        <f t="shared" si="0"/>
        <v>32967</v>
      </c>
      <c r="F7" s="17">
        <f aca="true" t="shared" si="21" ref="F7:F16">D7*100</f>
        <v>660</v>
      </c>
      <c r="G7" s="17">
        <f t="shared" si="1"/>
        <v>32307</v>
      </c>
      <c r="H7" s="18">
        <f t="shared" si="2"/>
        <v>387.73829581990515</v>
      </c>
      <c r="I7" s="18">
        <f t="shared" si="3"/>
        <v>463.5115930042388</v>
      </c>
      <c r="J7" s="19">
        <f t="shared" si="4"/>
        <v>718.6513713561212</v>
      </c>
      <c r="L7" s="20">
        <v>5</v>
      </c>
      <c r="M7" s="21" t="s">
        <v>17</v>
      </c>
      <c r="N7" s="22">
        <v>6.2</v>
      </c>
      <c r="O7" s="23">
        <f t="shared" si="5"/>
        <v>30969</v>
      </c>
      <c r="P7" s="23">
        <v>1000</v>
      </c>
      <c r="Q7" s="23">
        <f t="shared" si="6"/>
        <v>29969</v>
      </c>
      <c r="R7" s="24">
        <f t="shared" si="7"/>
        <v>359.6783665282056</v>
      </c>
      <c r="S7" s="24">
        <f t="shared" si="8"/>
        <v>429.96808526771395</v>
      </c>
      <c r="T7" s="25">
        <f t="shared" si="9"/>
        <v>666.6438526688208</v>
      </c>
      <c r="V7" s="14">
        <v>5</v>
      </c>
      <c r="W7" s="15" t="s">
        <v>16</v>
      </c>
      <c r="X7" s="16">
        <v>6.6</v>
      </c>
      <c r="Y7" s="17">
        <f t="shared" si="10"/>
        <v>32967</v>
      </c>
      <c r="Z7" s="17">
        <f t="shared" si="11"/>
        <v>660</v>
      </c>
      <c r="AA7" s="17">
        <f t="shared" si="12"/>
        <v>32307</v>
      </c>
      <c r="AB7" s="18">
        <f t="shared" si="13"/>
        <v>387.73829581990515</v>
      </c>
      <c r="AC7" s="18">
        <f t="shared" si="14"/>
        <v>463.5115930042388</v>
      </c>
      <c r="AD7" s="19">
        <f t="shared" si="15"/>
        <v>718.6513713561212</v>
      </c>
      <c r="AF7" s="14">
        <v>5</v>
      </c>
      <c r="AG7" s="15" t="s">
        <v>17</v>
      </c>
      <c r="AH7" s="16">
        <v>5</v>
      </c>
      <c r="AI7" s="17">
        <f t="shared" si="16"/>
        <v>24975</v>
      </c>
      <c r="AJ7" s="17">
        <f>AH7*100</f>
        <v>500</v>
      </c>
      <c r="AK7" s="17">
        <f t="shared" si="17"/>
        <v>24475</v>
      </c>
      <c r="AL7" s="18">
        <f t="shared" si="18"/>
        <v>293.74113319689786</v>
      </c>
      <c r="AM7" s="18">
        <f t="shared" si="19"/>
        <v>351.14514621533243</v>
      </c>
      <c r="AN7" s="19">
        <f t="shared" si="20"/>
        <v>544.4328570879707</v>
      </c>
    </row>
    <row r="8" spans="2:40" ht="12.75">
      <c r="B8" s="14">
        <v>6</v>
      </c>
      <c r="C8" s="15" t="s">
        <v>17</v>
      </c>
      <c r="D8" s="16">
        <v>9.1</v>
      </c>
      <c r="E8" s="17">
        <f t="shared" si="0"/>
        <v>45454.5</v>
      </c>
      <c r="F8" s="17">
        <f t="shared" si="21"/>
        <v>910</v>
      </c>
      <c r="G8" s="17">
        <f t="shared" si="1"/>
        <v>44544.5</v>
      </c>
      <c r="H8" s="18">
        <f t="shared" si="2"/>
        <v>534.6088624183541</v>
      </c>
      <c r="I8" s="18">
        <f t="shared" si="3"/>
        <v>639.084166111905</v>
      </c>
      <c r="J8" s="19">
        <f t="shared" si="4"/>
        <v>990.8677999001065</v>
      </c>
      <c r="L8" s="14">
        <v>6</v>
      </c>
      <c r="M8" s="15" t="s">
        <v>17</v>
      </c>
      <c r="N8" s="16">
        <v>9.1</v>
      </c>
      <c r="O8" s="17">
        <f t="shared" si="5"/>
        <v>45454.5</v>
      </c>
      <c r="P8" s="17">
        <v>1000</v>
      </c>
      <c r="Q8" s="17">
        <f t="shared" si="6"/>
        <v>44454.5</v>
      </c>
      <c r="R8" s="18">
        <f t="shared" si="7"/>
        <v>533.5287111624717</v>
      </c>
      <c r="S8" s="18">
        <f t="shared" si="8"/>
        <v>637.7929275762818</v>
      </c>
      <c r="T8" s="19">
        <f t="shared" si="9"/>
        <v>988.8657996084654</v>
      </c>
      <c r="V8" s="14">
        <v>6</v>
      </c>
      <c r="W8" s="15" t="s">
        <v>16</v>
      </c>
      <c r="X8" s="16">
        <v>6.7</v>
      </c>
      <c r="Y8" s="17">
        <f t="shared" si="10"/>
        <v>33466.5</v>
      </c>
      <c r="Z8" s="17">
        <f t="shared" si="11"/>
        <v>670</v>
      </c>
      <c r="AA8" s="17">
        <f t="shared" si="12"/>
        <v>32796.5</v>
      </c>
      <c r="AB8" s="18">
        <f t="shared" si="13"/>
        <v>393.61311848384315</v>
      </c>
      <c r="AC8" s="18">
        <f t="shared" si="14"/>
        <v>470.53449592854554</v>
      </c>
      <c r="AD8" s="19">
        <f t="shared" si="15"/>
        <v>729.5400284978807</v>
      </c>
      <c r="AF8" s="14">
        <v>6</v>
      </c>
      <c r="AG8" s="15" t="s">
        <v>17</v>
      </c>
      <c r="AH8" s="16">
        <v>6</v>
      </c>
      <c r="AI8" s="17">
        <f t="shared" si="16"/>
        <v>29970</v>
      </c>
      <c r="AJ8" s="17">
        <f>AH8*100</f>
        <v>600</v>
      </c>
      <c r="AK8" s="17">
        <f t="shared" si="17"/>
        <v>29370</v>
      </c>
      <c r="AL8" s="18">
        <f t="shared" si="18"/>
        <v>352.4893598362774</v>
      </c>
      <c r="AM8" s="18">
        <f t="shared" si="19"/>
        <v>421.37417545839895</v>
      </c>
      <c r="AN8" s="19">
        <f t="shared" si="20"/>
        <v>653.3194285055647</v>
      </c>
    </row>
    <row r="9" spans="2:40" ht="12.75">
      <c r="B9" s="14">
        <v>7</v>
      </c>
      <c r="C9" s="15" t="s">
        <v>17</v>
      </c>
      <c r="D9" s="16">
        <v>8</v>
      </c>
      <c r="E9" s="17">
        <f t="shared" si="0"/>
        <v>39960</v>
      </c>
      <c r="F9" s="17">
        <f t="shared" si="21"/>
        <v>800</v>
      </c>
      <c r="G9" s="17">
        <f t="shared" si="1"/>
        <v>39160</v>
      </c>
      <c r="H9" s="18">
        <f t="shared" si="2"/>
        <v>469.9858131150366</v>
      </c>
      <c r="I9" s="18">
        <f t="shared" si="3"/>
        <v>561.8322339445319</v>
      </c>
      <c r="J9" s="19">
        <f t="shared" si="4"/>
        <v>871.092571340753</v>
      </c>
      <c r="L9" s="14">
        <v>7</v>
      </c>
      <c r="M9" s="15" t="s">
        <v>17</v>
      </c>
      <c r="N9" s="16">
        <v>7.7</v>
      </c>
      <c r="O9" s="17">
        <f t="shared" si="5"/>
        <v>38461.5</v>
      </c>
      <c r="P9" s="17">
        <f>N9*100</f>
        <v>770</v>
      </c>
      <c r="Q9" s="17">
        <f t="shared" si="6"/>
        <v>37691.5</v>
      </c>
      <c r="R9" s="18">
        <f t="shared" si="7"/>
        <v>452.36134512322275</v>
      </c>
      <c r="S9" s="18">
        <f t="shared" si="8"/>
        <v>540.7635251716121</v>
      </c>
      <c r="T9" s="19">
        <f t="shared" si="9"/>
        <v>838.4265999154748</v>
      </c>
      <c r="V9" s="14">
        <v>7</v>
      </c>
      <c r="W9" s="15" t="s">
        <v>17</v>
      </c>
      <c r="X9" s="16">
        <v>6.8</v>
      </c>
      <c r="Y9" s="17">
        <f t="shared" si="10"/>
        <v>33966</v>
      </c>
      <c r="Z9" s="17">
        <f t="shared" si="11"/>
        <v>680</v>
      </c>
      <c r="AA9" s="17">
        <f t="shared" si="12"/>
        <v>33286</v>
      </c>
      <c r="AB9" s="18">
        <f t="shared" si="13"/>
        <v>399.4879411477811</v>
      </c>
      <c r="AC9" s="18">
        <f t="shared" si="14"/>
        <v>477.55739885285215</v>
      </c>
      <c r="AD9" s="19">
        <f t="shared" si="15"/>
        <v>740.4286856396401</v>
      </c>
      <c r="AF9" s="8">
        <v>7</v>
      </c>
      <c r="AG9" s="9" t="s">
        <v>16</v>
      </c>
      <c r="AH9" s="10">
        <v>5.9</v>
      </c>
      <c r="AI9" s="11">
        <f t="shared" si="16"/>
        <v>29470.5</v>
      </c>
      <c r="AJ9" s="11">
        <v>1000</v>
      </c>
      <c r="AK9" s="11">
        <f t="shared" si="17"/>
        <v>28470.5</v>
      </c>
      <c r="AL9" s="12">
        <f t="shared" si="18"/>
        <v>341.6938481177643</v>
      </c>
      <c r="AM9" s="12">
        <f t="shared" si="19"/>
        <v>408.4689636495862</v>
      </c>
      <c r="AN9" s="13">
        <f t="shared" si="20"/>
        <v>633.3105478129955</v>
      </c>
    </row>
    <row r="10" spans="2:40" ht="12.75">
      <c r="B10" s="14">
        <v>8</v>
      </c>
      <c r="C10" s="15" t="s">
        <v>17</v>
      </c>
      <c r="D10" s="16">
        <v>5.6</v>
      </c>
      <c r="E10" s="17">
        <f t="shared" si="0"/>
        <v>27972</v>
      </c>
      <c r="F10" s="17">
        <f t="shared" si="21"/>
        <v>560</v>
      </c>
      <c r="G10" s="17">
        <f t="shared" si="1"/>
        <v>27412</v>
      </c>
      <c r="H10" s="18">
        <f t="shared" si="2"/>
        <v>328.9900691805256</v>
      </c>
      <c r="I10" s="18">
        <f t="shared" si="3"/>
        <v>393.28256376117236</v>
      </c>
      <c r="J10" s="19">
        <f t="shared" si="4"/>
        <v>609.7647999385271</v>
      </c>
      <c r="L10" s="14">
        <v>8</v>
      </c>
      <c r="M10" s="15" t="s">
        <v>17</v>
      </c>
      <c r="N10" s="16">
        <v>5.3</v>
      </c>
      <c r="O10" s="17">
        <f t="shared" si="5"/>
        <v>26473.5</v>
      </c>
      <c r="P10" s="17">
        <f>N10*100</f>
        <v>530</v>
      </c>
      <c r="Q10" s="17">
        <f t="shared" si="6"/>
        <v>25943.5</v>
      </c>
      <c r="R10" s="18">
        <f t="shared" si="7"/>
        <v>311.36560118871176</v>
      </c>
      <c r="S10" s="18">
        <f t="shared" si="8"/>
        <v>372.2138549882524</v>
      </c>
      <c r="T10" s="19">
        <f t="shared" si="9"/>
        <v>577.0988285132488</v>
      </c>
      <c r="V10" s="14">
        <v>8</v>
      </c>
      <c r="W10" s="15" t="s">
        <v>17</v>
      </c>
      <c r="X10" s="16">
        <v>6</v>
      </c>
      <c r="Y10" s="17">
        <f t="shared" si="10"/>
        <v>29970</v>
      </c>
      <c r="Z10" s="17">
        <f t="shared" si="11"/>
        <v>600</v>
      </c>
      <c r="AA10" s="17">
        <f t="shared" si="12"/>
        <v>29370</v>
      </c>
      <c r="AB10" s="18">
        <f t="shared" si="13"/>
        <v>352.4893598362774</v>
      </c>
      <c r="AC10" s="18">
        <f t="shared" si="14"/>
        <v>421.37417545839895</v>
      </c>
      <c r="AD10" s="19">
        <f t="shared" si="15"/>
        <v>653.3194285055647</v>
      </c>
      <c r="AF10" s="14">
        <v>8</v>
      </c>
      <c r="AG10" s="15" t="s">
        <v>17</v>
      </c>
      <c r="AH10" s="16">
        <v>6</v>
      </c>
      <c r="AI10" s="17">
        <f t="shared" si="16"/>
        <v>29970</v>
      </c>
      <c r="AJ10" s="17">
        <f>AH10*100</f>
        <v>600</v>
      </c>
      <c r="AK10" s="17">
        <f t="shared" si="17"/>
        <v>29370</v>
      </c>
      <c r="AL10" s="18">
        <f t="shared" si="18"/>
        <v>352.4893598362774</v>
      </c>
      <c r="AM10" s="18">
        <f t="shared" si="19"/>
        <v>421.37417545839895</v>
      </c>
      <c r="AN10" s="19">
        <f t="shared" si="20"/>
        <v>653.3194285055647</v>
      </c>
    </row>
    <row r="11" spans="2:40" ht="12.75">
      <c r="B11" s="14">
        <v>9</v>
      </c>
      <c r="C11" s="15" t="s">
        <v>17</v>
      </c>
      <c r="D11" s="16">
        <v>5.7</v>
      </c>
      <c r="E11" s="17">
        <f t="shared" si="0"/>
        <v>28471.5</v>
      </c>
      <c r="F11" s="17">
        <f t="shared" si="21"/>
        <v>570</v>
      </c>
      <c r="G11" s="17">
        <f t="shared" si="1"/>
        <v>27901.5</v>
      </c>
      <c r="H11" s="18">
        <f t="shared" si="2"/>
        <v>334.86489184446356</v>
      </c>
      <c r="I11" s="18">
        <f t="shared" si="3"/>
        <v>400.30546668547896</v>
      </c>
      <c r="J11" s="19">
        <f t="shared" si="4"/>
        <v>620.6534570802864</v>
      </c>
      <c r="L11" s="14">
        <v>9</v>
      </c>
      <c r="M11" s="15" t="s">
        <v>17</v>
      </c>
      <c r="N11" s="16">
        <v>5.7</v>
      </c>
      <c r="O11" s="17">
        <f t="shared" si="5"/>
        <v>28471.5</v>
      </c>
      <c r="P11" s="17">
        <f>N11*100</f>
        <v>570</v>
      </c>
      <c r="Q11" s="17">
        <f t="shared" si="6"/>
        <v>27901.5</v>
      </c>
      <c r="R11" s="18">
        <f t="shared" si="7"/>
        <v>334.86489184446356</v>
      </c>
      <c r="S11" s="18">
        <f t="shared" si="8"/>
        <v>400.30546668547896</v>
      </c>
      <c r="T11" s="19">
        <f t="shared" si="9"/>
        <v>620.6534570802864</v>
      </c>
      <c r="V11" s="14" t="s">
        <v>18</v>
      </c>
      <c r="W11" s="15" t="s">
        <v>17</v>
      </c>
      <c r="X11" s="16">
        <v>7.1</v>
      </c>
      <c r="Y11" s="17">
        <f t="shared" si="10"/>
        <v>35464.5</v>
      </c>
      <c r="Z11" s="17">
        <f t="shared" si="11"/>
        <v>710</v>
      </c>
      <c r="AA11" s="17">
        <f t="shared" si="12"/>
        <v>34754.5</v>
      </c>
      <c r="AB11" s="18">
        <f t="shared" si="13"/>
        <v>417.112409139595</v>
      </c>
      <c r="AC11" s="18">
        <f t="shared" si="14"/>
        <v>498.62610762577214</v>
      </c>
      <c r="AD11" s="19">
        <f t="shared" si="15"/>
        <v>773.0946570649184</v>
      </c>
      <c r="AF11" s="14">
        <v>9</v>
      </c>
      <c r="AG11" s="15" t="s">
        <v>17</v>
      </c>
      <c r="AH11" s="16">
        <v>5.6</v>
      </c>
      <c r="AI11" s="17">
        <f t="shared" si="16"/>
        <v>27972</v>
      </c>
      <c r="AJ11" s="17">
        <v>1000</v>
      </c>
      <c r="AK11" s="17">
        <f t="shared" si="17"/>
        <v>26972</v>
      </c>
      <c r="AL11" s="18">
        <f t="shared" si="18"/>
        <v>323.709329707323</v>
      </c>
      <c r="AM11" s="18">
        <f t="shared" si="19"/>
        <v>386.96984203145854</v>
      </c>
      <c r="AN11" s="19">
        <f t="shared" si="20"/>
        <v>599.9772429571703</v>
      </c>
    </row>
    <row r="12" spans="2:40" ht="12.75">
      <c r="B12" s="14">
        <v>10</v>
      </c>
      <c r="C12" s="15" t="s">
        <v>17</v>
      </c>
      <c r="D12" s="16">
        <v>5.6</v>
      </c>
      <c r="E12" s="17">
        <f t="shared" si="0"/>
        <v>27972</v>
      </c>
      <c r="F12" s="17">
        <f t="shared" si="21"/>
        <v>560</v>
      </c>
      <c r="G12" s="17">
        <f t="shared" si="1"/>
        <v>27412</v>
      </c>
      <c r="H12" s="18">
        <f t="shared" si="2"/>
        <v>328.9900691805256</v>
      </c>
      <c r="I12" s="18">
        <f t="shared" si="3"/>
        <v>393.28256376117236</v>
      </c>
      <c r="J12" s="19">
        <f t="shared" si="4"/>
        <v>609.7647999385271</v>
      </c>
      <c r="L12" s="8">
        <v>10</v>
      </c>
      <c r="M12" s="9" t="s">
        <v>16</v>
      </c>
      <c r="N12" s="10">
        <v>6.5</v>
      </c>
      <c r="O12" s="11">
        <f t="shared" si="5"/>
        <v>32467.5</v>
      </c>
      <c r="P12" s="11">
        <f>N12*100</f>
        <v>650</v>
      </c>
      <c r="Q12" s="11">
        <f t="shared" si="6"/>
        <v>31817.5</v>
      </c>
      <c r="R12" s="12">
        <f t="shared" si="7"/>
        <v>381.86347315596726</v>
      </c>
      <c r="S12" s="12">
        <f t="shared" si="8"/>
        <v>456.4886900799322</v>
      </c>
      <c r="T12" s="13">
        <f t="shared" si="9"/>
        <v>707.7627142143618</v>
      </c>
      <c r="V12" s="14">
        <v>9</v>
      </c>
      <c r="W12" s="15" t="s">
        <v>17</v>
      </c>
      <c r="X12" s="16">
        <v>5.5</v>
      </c>
      <c r="Y12" s="17">
        <f t="shared" si="10"/>
        <v>27472.5</v>
      </c>
      <c r="Z12" s="17">
        <f t="shared" si="11"/>
        <v>550</v>
      </c>
      <c r="AA12" s="17">
        <f t="shared" si="12"/>
        <v>26922.5</v>
      </c>
      <c r="AB12" s="18">
        <f t="shared" si="13"/>
        <v>323.11524651658766</v>
      </c>
      <c r="AC12" s="18">
        <f t="shared" si="14"/>
        <v>386.25966083686575</v>
      </c>
      <c r="AD12" s="19">
        <f t="shared" si="15"/>
        <v>598.8761427967677</v>
      </c>
      <c r="AF12" s="14">
        <v>10</v>
      </c>
      <c r="AG12" s="15" t="s">
        <v>17</v>
      </c>
      <c r="AH12" s="16">
        <v>5.3</v>
      </c>
      <c r="AI12" s="17">
        <f t="shared" si="16"/>
        <v>26473.5</v>
      </c>
      <c r="AJ12" s="17">
        <f>AH12*100</f>
        <v>530</v>
      </c>
      <c r="AK12" s="17">
        <f t="shared" si="17"/>
        <v>25943.5</v>
      </c>
      <c r="AL12" s="18">
        <f t="shared" si="18"/>
        <v>311.36560118871176</v>
      </c>
      <c r="AM12" s="18">
        <f t="shared" si="19"/>
        <v>372.2138549882524</v>
      </c>
      <c r="AN12" s="19">
        <f t="shared" si="20"/>
        <v>577.0988285132488</v>
      </c>
    </row>
    <row r="13" spans="2:40" ht="12.75">
      <c r="B13" s="14">
        <v>11</v>
      </c>
      <c r="C13" s="15" t="s">
        <v>17</v>
      </c>
      <c r="D13" s="16">
        <v>5.5</v>
      </c>
      <c r="E13" s="17">
        <f t="shared" si="0"/>
        <v>27472.5</v>
      </c>
      <c r="F13" s="17">
        <f t="shared" si="21"/>
        <v>550</v>
      </c>
      <c r="G13" s="17">
        <f t="shared" si="1"/>
        <v>26922.5</v>
      </c>
      <c r="H13" s="18">
        <f t="shared" si="2"/>
        <v>323.11524651658766</v>
      </c>
      <c r="I13" s="18">
        <f t="shared" si="3"/>
        <v>386.25966083686575</v>
      </c>
      <c r="J13" s="19">
        <f t="shared" si="4"/>
        <v>598.8761427967677</v>
      </c>
      <c r="L13" s="8">
        <v>11</v>
      </c>
      <c r="M13" s="9" t="s">
        <v>16</v>
      </c>
      <c r="N13" s="10">
        <v>6.1</v>
      </c>
      <c r="O13" s="11">
        <f t="shared" si="5"/>
        <v>30469.5</v>
      </c>
      <c r="P13" s="11">
        <v>1000</v>
      </c>
      <c r="Q13" s="11">
        <f t="shared" si="6"/>
        <v>29469.5</v>
      </c>
      <c r="R13" s="12">
        <f t="shared" si="7"/>
        <v>353.6835270580585</v>
      </c>
      <c r="S13" s="12">
        <f t="shared" si="8"/>
        <v>422.8017113950047</v>
      </c>
      <c r="T13" s="13">
        <f t="shared" si="9"/>
        <v>655.5327510502125</v>
      </c>
      <c r="V13" s="14">
        <v>10</v>
      </c>
      <c r="W13" s="15" t="s">
        <v>17</v>
      </c>
      <c r="X13" s="16">
        <v>6.7</v>
      </c>
      <c r="Y13" s="17">
        <f t="shared" si="10"/>
        <v>33466.5</v>
      </c>
      <c r="Z13" s="17">
        <f t="shared" si="11"/>
        <v>670</v>
      </c>
      <c r="AA13" s="17">
        <f t="shared" si="12"/>
        <v>32796.5</v>
      </c>
      <c r="AB13" s="18">
        <f t="shared" si="13"/>
        <v>393.61311848384315</v>
      </c>
      <c r="AC13" s="18">
        <f t="shared" si="14"/>
        <v>470.53449592854554</v>
      </c>
      <c r="AD13" s="19">
        <f t="shared" si="15"/>
        <v>729.5400284978807</v>
      </c>
      <c r="AF13" s="14">
        <v>11</v>
      </c>
      <c r="AG13" s="15" t="s">
        <v>17</v>
      </c>
      <c r="AH13" s="16">
        <v>5</v>
      </c>
      <c r="AI13" s="17">
        <f t="shared" si="16"/>
        <v>24975</v>
      </c>
      <c r="AJ13" s="17">
        <f>AH13*100</f>
        <v>500</v>
      </c>
      <c r="AK13" s="17">
        <f t="shared" si="17"/>
        <v>24475</v>
      </c>
      <c r="AL13" s="18">
        <f t="shared" si="18"/>
        <v>293.74113319689786</v>
      </c>
      <c r="AM13" s="18">
        <f t="shared" si="19"/>
        <v>351.14514621533243</v>
      </c>
      <c r="AN13" s="19">
        <f t="shared" si="20"/>
        <v>544.4328570879707</v>
      </c>
    </row>
    <row r="14" spans="2:40" ht="12.75">
      <c r="B14" s="14">
        <v>12</v>
      </c>
      <c r="C14" s="15" t="s">
        <v>17</v>
      </c>
      <c r="D14" s="16">
        <v>5.1</v>
      </c>
      <c r="E14" s="17">
        <f t="shared" si="0"/>
        <v>25474.5</v>
      </c>
      <c r="F14" s="17">
        <f t="shared" si="21"/>
        <v>509.99999999999994</v>
      </c>
      <c r="G14" s="17">
        <f t="shared" si="1"/>
        <v>24964.5</v>
      </c>
      <c r="H14" s="18">
        <f t="shared" si="2"/>
        <v>299.6159558608358</v>
      </c>
      <c r="I14" s="18">
        <f t="shared" si="3"/>
        <v>358.1680491396391</v>
      </c>
      <c r="J14" s="19">
        <f t="shared" si="4"/>
        <v>555.32151422973</v>
      </c>
      <c r="L14" s="14">
        <v>12</v>
      </c>
      <c r="M14" s="15" t="s">
        <v>17</v>
      </c>
      <c r="N14" s="16">
        <v>5</v>
      </c>
      <c r="O14" s="17">
        <f t="shared" si="5"/>
        <v>24975</v>
      </c>
      <c r="P14" s="17">
        <f>N14*100</f>
        <v>500</v>
      </c>
      <c r="Q14" s="17">
        <f t="shared" si="6"/>
        <v>24475</v>
      </c>
      <c r="R14" s="18">
        <f t="shared" si="7"/>
        <v>293.74113319689786</v>
      </c>
      <c r="S14" s="18">
        <f t="shared" si="8"/>
        <v>351.14514621533243</v>
      </c>
      <c r="T14" s="19">
        <f t="shared" si="9"/>
        <v>544.4328570879707</v>
      </c>
      <c r="V14" s="14">
        <v>11</v>
      </c>
      <c r="W14" s="15" t="s">
        <v>17</v>
      </c>
      <c r="X14" s="16">
        <v>7.4</v>
      </c>
      <c r="Y14" s="17">
        <f t="shared" si="10"/>
        <v>36963</v>
      </c>
      <c r="Z14" s="17">
        <f t="shared" si="11"/>
        <v>740</v>
      </c>
      <c r="AA14" s="17">
        <f t="shared" si="12"/>
        <v>36223</v>
      </c>
      <c r="AB14" s="18">
        <f t="shared" si="13"/>
        <v>434.73687713140885</v>
      </c>
      <c r="AC14" s="18">
        <f t="shared" si="14"/>
        <v>519.6948163986921</v>
      </c>
      <c r="AD14" s="19">
        <f t="shared" si="15"/>
        <v>805.7606284901965</v>
      </c>
      <c r="AF14" s="14">
        <v>12</v>
      </c>
      <c r="AG14" s="15" t="s">
        <v>17</v>
      </c>
      <c r="AH14" s="16">
        <v>7.3</v>
      </c>
      <c r="AI14" s="17">
        <f t="shared" si="16"/>
        <v>36463.5</v>
      </c>
      <c r="AJ14" s="17">
        <v>1000</v>
      </c>
      <c r="AK14" s="17">
        <f t="shared" si="17"/>
        <v>35463.5</v>
      </c>
      <c r="AL14" s="18">
        <f t="shared" si="18"/>
        <v>425.6216006998238</v>
      </c>
      <c r="AM14" s="18">
        <f t="shared" si="19"/>
        <v>508.7981978675155</v>
      </c>
      <c r="AN14" s="19">
        <f t="shared" si="20"/>
        <v>788.8659704735136</v>
      </c>
    </row>
    <row r="15" spans="2:40" ht="12.75">
      <c r="B15" s="14">
        <v>13</v>
      </c>
      <c r="C15" s="15" t="s">
        <v>17</v>
      </c>
      <c r="D15" s="16">
        <v>5</v>
      </c>
      <c r="E15" s="17">
        <f t="shared" si="0"/>
        <v>24975</v>
      </c>
      <c r="F15" s="17">
        <f t="shared" si="21"/>
        <v>500</v>
      </c>
      <c r="G15" s="17">
        <f t="shared" si="1"/>
        <v>24475</v>
      </c>
      <c r="H15" s="18">
        <f t="shared" si="2"/>
        <v>293.74113319689786</v>
      </c>
      <c r="I15" s="18">
        <f t="shared" si="3"/>
        <v>351.14514621533243</v>
      </c>
      <c r="J15" s="19">
        <f t="shared" si="4"/>
        <v>544.4328570879707</v>
      </c>
      <c r="L15" s="14">
        <v>13</v>
      </c>
      <c r="M15" s="15" t="s">
        <v>17</v>
      </c>
      <c r="N15" s="16">
        <v>5</v>
      </c>
      <c r="O15" s="17">
        <f t="shared" si="5"/>
        <v>24975</v>
      </c>
      <c r="P15" s="17">
        <f>N15*100</f>
        <v>500</v>
      </c>
      <c r="Q15" s="17">
        <f t="shared" si="6"/>
        <v>24475</v>
      </c>
      <c r="R15" s="18">
        <f t="shared" si="7"/>
        <v>293.74113319689786</v>
      </c>
      <c r="S15" s="18">
        <f t="shared" si="8"/>
        <v>351.14514621533243</v>
      </c>
      <c r="T15" s="19">
        <f t="shared" si="9"/>
        <v>544.4328570879707</v>
      </c>
      <c r="V15" s="14">
        <v>12</v>
      </c>
      <c r="W15" s="15" t="s">
        <v>17</v>
      </c>
      <c r="X15" s="16">
        <v>6.8</v>
      </c>
      <c r="Y15" s="17">
        <f t="shared" si="10"/>
        <v>33966</v>
      </c>
      <c r="Z15" s="17">
        <f t="shared" si="11"/>
        <v>680</v>
      </c>
      <c r="AA15" s="17">
        <f t="shared" si="12"/>
        <v>33286</v>
      </c>
      <c r="AB15" s="18">
        <f t="shared" si="13"/>
        <v>399.4879411477811</v>
      </c>
      <c r="AC15" s="18">
        <f t="shared" si="14"/>
        <v>477.55739885285215</v>
      </c>
      <c r="AD15" s="19">
        <f t="shared" si="15"/>
        <v>740.4286856396401</v>
      </c>
      <c r="AF15" s="8">
        <v>13</v>
      </c>
      <c r="AG15" s="9" t="s">
        <v>16</v>
      </c>
      <c r="AH15" s="10">
        <v>8.9</v>
      </c>
      <c r="AI15" s="11">
        <f t="shared" si="16"/>
        <v>44455.5</v>
      </c>
      <c r="AJ15" s="11">
        <v>1000</v>
      </c>
      <c r="AK15" s="11">
        <f t="shared" si="17"/>
        <v>43455.5</v>
      </c>
      <c r="AL15" s="12">
        <f t="shared" si="18"/>
        <v>521.5390322221775</v>
      </c>
      <c r="AM15" s="12">
        <f t="shared" si="19"/>
        <v>623.4601798308634</v>
      </c>
      <c r="AN15" s="13">
        <f t="shared" si="20"/>
        <v>966.6435963712485</v>
      </c>
    </row>
    <row r="16" spans="2:40" ht="12.75">
      <c r="B16" s="14">
        <v>14</v>
      </c>
      <c r="C16" s="15" t="s">
        <v>17</v>
      </c>
      <c r="D16" s="16">
        <v>5</v>
      </c>
      <c r="E16" s="17">
        <f t="shared" si="0"/>
        <v>24975</v>
      </c>
      <c r="F16" s="17">
        <f t="shared" si="21"/>
        <v>500</v>
      </c>
      <c r="G16" s="17">
        <f t="shared" si="1"/>
        <v>24475</v>
      </c>
      <c r="H16" s="18">
        <f t="shared" si="2"/>
        <v>293.74113319689786</v>
      </c>
      <c r="I16" s="18">
        <f t="shared" si="3"/>
        <v>351.14514621533243</v>
      </c>
      <c r="J16" s="19">
        <f t="shared" si="4"/>
        <v>544.4328570879707</v>
      </c>
      <c r="L16" s="14">
        <v>14</v>
      </c>
      <c r="M16" s="15" t="s">
        <v>17</v>
      </c>
      <c r="N16" s="16">
        <v>5.1</v>
      </c>
      <c r="O16" s="17">
        <f t="shared" si="5"/>
        <v>25474.5</v>
      </c>
      <c r="P16" s="17">
        <f>N16*100</f>
        <v>509.99999999999994</v>
      </c>
      <c r="Q16" s="17">
        <f t="shared" si="6"/>
        <v>24964.5</v>
      </c>
      <c r="R16" s="18">
        <f t="shared" si="7"/>
        <v>299.6159558608358</v>
      </c>
      <c r="S16" s="18">
        <f t="shared" si="8"/>
        <v>358.1680491396391</v>
      </c>
      <c r="T16" s="19">
        <f t="shared" si="9"/>
        <v>555.32151422973</v>
      </c>
      <c r="V16" s="14">
        <v>13</v>
      </c>
      <c r="W16" s="15" t="s">
        <v>17</v>
      </c>
      <c r="X16" s="16">
        <v>5.6</v>
      </c>
      <c r="Y16" s="17">
        <f t="shared" si="10"/>
        <v>27972</v>
      </c>
      <c r="Z16" s="17">
        <v>1000</v>
      </c>
      <c r="AA16" s="17">
        <f t="shared" si="12"/>
        <v>26972</v>
      </c>
      <c r="AB16" s="18">
        <f t="shared" si="13"/>
        <v>323.709329707323</v>
      </c>
      <c r="AC16" s="18">
        <f t="shared" si="14"/>
        <v>386.96984203145854</v>
      </c>
      <c r="AD16" s="19">
        <f t="shared" si="15"/>
        <v>599.9772429571703</v>
      </c>
      <c r="AF16" s="8">
        <v>14</v>
      </c>
      <c r="AG16" s="9" t="s">
        <v>16</v>
      </c>
      <c r="AH16" s="10">
        <v>18.7</v>
      </c>
      <c r="AI16" s="11">
        <f t="shared" si="16"/>
        <v>93406.5</v>
      </c>
      <c r="AJ16" s="11">
        <v>1000</v>
      </c>
      <c r="AK16" s="11">
        <f t="shared" si="17"/>
        <v>92406.5</v>
      </c>
      <c r="AL16" s="12">
        <f t="shared" si="18"/>
        <v>1109.0333002965942</v>
      </c>
      <c r="AM16" s="12">
        <f t="shared" si="19"/>
        <v>1325.7648193563687</v>
      </c>
      <c r="AN16" s="13">
        <f t="shared" si="20"/>
        <v>2055.5315549948746</v>
      </c>
    </row>
    <row r="17" spans="2:40" ht="12.75">
      <c r="B17" s="8">
        <v>15</v>
      </c>
      <c r="C17" s="9" t="s">
        <v>16</v>
      </c>
      <c r="D17" s="10">
        <v>5.4</v>
      </c>
      <c r="E17" s="11">
        <f t="shared" si="0"/>
        <v>26973</v>
      </c>
      <c r="F17" s="11">
        <v>1000</v>
      </c>
      <c r="G17" s="11">
        <f t="shared" si="1"/>
        <v>25973</v>
      </c>
      <c r="H17" s="12">
        <f t="shared" si="2"/>
        <v>311.7196507670288</v>
      </c>
      <c r="I17" s="12">
        <f t="shared" si="3"/>
        <v>372.63709428604005</v>
      </c>
      <c r="J17" s="13">
        <f t="shared" si="4"/>
        <v>577.7550397199535</v>
      </c>
      <c r="L17" s="14">
        <v>15</v>
      </c>
      <c r="M17" s="15" t="s">
        <v>17</v>
      </c>
      <c r="N17" s="16">
        <v>7.8</v>
      </c>
      <c r="O17" s="17">
        <f t="shared" si="5"/>
        <v>38961</v>
      </c>
      <c r="P17" s="17">
        <f>N17*100</f>
        <v>780</v>
      </c>
      <c r="Q17" s="17">
        <f t="shared" si="6"/>
        <v>38181</v>
      </c>
      <c r="R17" s="18">
        <f t="shared" si="7"/>
        <v>458.2361677871607</v>
      </c>
      <c r="S17" s="18">
        <f t="shared" si="8"/>
        <v>547.7864280959186</v>
      </c>
      <c r="T17" s="19">
        <f t="shared" si="9"/>
        <v>849.3152570572341</v>
      </c>
      <c r="V17" s="14">
        <v>14</v>
      </c>
      <c r="W17" s="15" t="s">
        <v>17</v>
      </c>
      <c r="X17" s="16">
        <v>5.9</v>
      </c>
      <c r="Y17" s="17">
        <f t="shared" si="10"/>
        <v>29470.5</v>
      </c>
      <c r="Z17" s="17">
        <v>1000</v>
      </c>
      <c r="AA17" s="17">
        <f t="shared" si="12"/>
        <v>28470.5</v>
      </c>
      <c r="AB17" s="18">
        <f t="shared" si="13"/>
        <v>341.6938481177643</v>
      </c>
      <c r="AC17" s="18">
        <f t="shared" si="14"/>
        <v>408.4689636495862</v>
      </c>
      <c r="AD17" s="19">
        <f t="shared" si="15"/>
        <v>633.3105478129955</v>
      </c>
      <c r="AF17" s="8">
        <v>15</v>
      </c>
      <c r="AG17" s="9" t="s">
        <v>16</v>
      </c>
      <c r="AH17" s="10">
        <v>12.2</v>
      </c>
      <c r="AI17" s="11">
        <f t="shared" si="16"/>
        <v>60939</v>
      </c>
      <c r="AJ17" s="11">
        <v>1000</v>
      </c>
      <c r="AK17" s="11">
        <f t="shared" si="17"/>
        <v>59939</v>
      </c>
      <c r="AL17" s="12">
        <f t="shared" si="18"/>
        <v>719.3687347370321</v>
      </c>
      <c r="AM17" s="12">
        <f t="shared" si="19"/>
        <v>859.9505176302681</v>
      </c>
      <c r="AN17" s="13">
        <f t="shared" si="20"/>
        <v>1333.3099497853266</v>
      </c>
    </row>
    <row r="18" spans="2:40" ht="12.75">
      <c r="B18" s="8">
        <v>16</v>
      </c>
      <c r="C18" s="9" t="s">
        <v>16</v>
      </c>
      <c r="D18" s="10">
        <v>5.1</v>
      </c>
      <c r="E18" s="11">
        <f>D18*4495</f>
        <v>22924.5</v>
      </c>
      <c r="F18" s="11">
        <v>1000</v>
      </c>
      <c r="G18" s="11">
        <f t="shared" si="1"/>
        <v>21924.5</v>
      </c>
      <c r="H18" s="12">
        <f t="shared" si="2"/>
        <v>263.13084677325384</v>
      </c>
      <c r="I18" s="12">
        <f t="shared" si="3"/>
        <v>314.55288082525254</v>
      </c>
      <c r="J18" s="13">
        <f t="shared" si="4"/>
        <v>487.69839326762866</v>
      </c>
      <c r="L18" s="8">
        <v>16</v>
      </c>
      <c r="M18" s="9" t="s">
        <v>16</v>
      </c>
      <c r="N18" s="10">
        <v>13.1</v>
      </c>
      <c r="O18" s="11">
        <f t="shared" si="5"/>
        <v>65434.5</v>
      </c>
      <c r="P18" s="11">
        <v>1000</v>
      </c>
      <c r="Q18" s="11">
        <f t="shared" si="6"/>
        <v>64434.5</v>
      </c>
      <c r="R18" s="12">
        <f t="shared" si="7"/>
        <v>773.3222899683561</v>
      </c>
      <c r="S18" s="12">
        <f t="shared" si="8"/>
        <v>924.4478824846512</v>
      </c>
      <c r="T18" s="13">
        <f t="shared" si="9"/>
        <v>1433.3098643528026</v>
      </c>
      <c r="V18" s="14">
        <v>15</v>
      </c>
      <c r="W18" s="15" t="s">
        <v>17</v>
      </c>
      <c r="X18" s="16">
        <v>5.5</v>
      </c>
      <c r="Y18" s="17">
        <f t="shared" si="10"/>
        <v>27472.5</v>
      </c>
      <c r="Z18" s="17">
        <f>X18*100</f>
        <v>550</v>
      </c>
      <c r="AA18" s="17">
        <f t="shared" si="12"/>
        <v>26922.5</v>
      </c>
      <c r="AB18" s="18">
        <f t="shared" si="13"/>
        <v>323.11524651658766</v>
      </c>
      <c r="AC18" s="18">
        <f t="shared" si="14"/>
        <v>386.25966083686575</v>
      </c>
      <c r="AD18" s="19">
        <f t="shared" si="15"/>
        <v>598.8761427967677</v>
      </c>
      <c r="AF18" s="8">
        <v>16</v>
      </c>
      <c r="AG18" s="9" t="s">
        <v>16</v>
      </c>
      <c r="AH18" s="10">
        <v>9.8</v>
      </c>
      <c r="AI18" s="11">
        <f t="shared" si="16"/>
        <v>48951</v>
      </c>
      <c r="AJ18" s="11">
        <v>1000</v>
      </c>
      <c r="AK18" s="11">
        <f t="shared" si="17"/>
        <v>47951</v>
      </c>
      <c r="AL18" s="12">
        <f t="shared" si="18"/>
        <v>575.4925874535015</v>
      </c>
      <c r="AM18" s="12">
        <f t="shared" si="19"/>
        <v>687.9575446852464</v>
      </c>
      <c r="AN18" s="13">
        <f t="shared" si="20"/>
        <v>1066.6435109387244</v>
      </c>
    </row>
    <row r="19" spans="2:40" ht="12.75">
      <c r="B19" s="14">
        <v>17</v>
      </c>
      <c r="C19" s="15" t="s">
        <v>17</v>
      </c>
      <c r="D19" s="16">
        <v>5.7</v>
      </c>
      <c r="E19" s="17">
        <f>D19*4995</f>
        <v>28471.5</v>
      </c>
      <c r="F19" s="17">
        <f>D19*100</f>
        <v>570</v>
      </c>
      <c r="G19" s="17">
        <f t="shared" si="1"/>
        <v>27901.5</v>
      </c>
      <c r="H19" s="18">
        <f t="shared" si="2"/>
        <v>334.86489184446356</v>
      </c>
      <c r="I19" s="18">
        <f t="shared" si="3"/>
        <v>400.30546668547896</v>
      </c>
      <c r="J19" s="19">
        <f t="shared" si="4"/>
        <v>620.6534570802864</v>
      </c>
      <c r="L19" s="14">
        <v>17</v>
      </c>
      <c r="M19" s="15" t="s">
        <v>17</v>
      </c>
      <c r="N19" s="16">
        <v>12.9</v>
      </c>
      <c r="O19" s="17">
        <f t="shared" si="5"/>
        <v>64435.5</v>
      </c>
      <c r="P19" s="17">
        <f aca="true" t="shared" si="22" ref="P19:P27">N19*100</f>
        <v>1290</v>
      </c>
      <c r="Q19" s="17">
        <f t="shared" si="6"/>
        <v>63145.5</v>
      </c>
      <c r="R19" s="18">
        <f t="shared" si="7"/>
        <v>757.8521236479966</v>
      </c>
      <c r="S19" s="18">
        <f t="shared" si="8"/>
        <v>905.9544772355578</v>
      </c>
      <c r="T19" s="19">
        <f t="shared" si="9"/>
        <v>1404.6367712869642</v>
      </c>
      <c r="V19" s="14">
        <v>16</v>
      </c>
      <c r="W19" s="15" t="s">
        <v>17</v>
      </c>
      <c r="X19" s="16">
        <v>5.5</v>
      </c>
      <c r="Y19" s="17">
        <f t="shared" si="10"/>
        <v>27472.5</v>
      </c>
      <c r="Z19" s="17">
        <f>X19*100</f>
        <v>550</v>
      </c>
      <c r="AA19" s="17">
        <f t="shared" si="12"/>
        <v>26922.5</v>
      </c>
      <c r="AB19" s="18">
        <f t="shared" si="13"/>
        <v>323.11524651658766</v>
      </c>
      <c r="AC19" s="18">
        <f t="shared" si="14"/>
        <v>386.25966083686575</v>
      </c>
      <c r="AD19" s="19">
        <f t="shared" si="15"/>
        <v>598.8761427967677</v>
      </c>
      <c r="AF19" s="14">
        <v>17</v>
      </c>
      <c r="AG19" s="15" t="s">
        <v>17</v>
      </c>
      <c r="AH19" s="16">
        <v>12.4</v>
      </c>
      <c r="AI19" s="17">
        <f t="shared" si="16"/>
        <v>61938</v>
      </c>
      <c r="AJ19" s="17">
        <f>AH19*100</f>
        <v>1240</v>
      </c>
      <c r="AK19" s="17">
        <f t="shared" si="17"/>
        <v>60698</v>
      </c>
      <c r="AL19" s="18">
        <f t="shared" si="18"/>
        <v>728.4780103283067</v>
      </c>
      <c r="AM19" s="18">
        <f t="shared" si="19"/>
        <v>870.8399626140246</v>
      </c>
      <c r="AN19" s="19">
        <f t="shared" si="20"/>
        <v>1350.1934855781672</v>
      </c>
    </row>
    <row r="20" spans="2:40" ht="12.75">
      <c r="B20" s="14">
        <v>18</v>
      </c>
      <c r="C20" s="15" t="s">
        <v>17</v>
      </c>
      <c r="D20" s="16">
        <v>5.7</v>
      </c>
      <c r="E20" s="17">
        <f>D20*4995</f>
        <v>28471.5</v>
      </c>
      <c r="F20" s="17">
        <f>D20*100</f>
        <v>570</v>
      </c>
      <c r="G20" s="17">
        <f t="shared" si="1"/>
        <v>27901.5</v>
      </c>
      <c r="H20" s="18">
        <f t="shared" si="2"/>
        <v>334.86489184446356</v>
      </c>
      <c r="I20" s="18">
        <f t="shared" si="3"/>
        <v>400.30546668547896</v>
      </c>
      <c r="J20" s="19">
        <f t="shared" si="4"/>
        <v>620.6534570802864</v>
      </c>
      <c r="L20" s="14">
        <v>18</v>
      </c>
      <c r="M20" s="15" t="s">
        <v>17</v>
      </c>
      <c r="N20" s="16">
        <v>10.3</v>
      </c>
      <c r="O20" s="17">
        <f t="shared" si="5"/>
        <v>51448.5</v>
      </c>
      <c r="P20" s="17">
        <f t="shared" si="22"/>
        <v>1030</v>
      </c>
      <c r="Q20" s="17">
        <f t="shared" si="6"/>
        <v>50418.5</v>
      </c>
      <c r="R20" s="18">
        <f t="shared" si="7"/>
        <v>605.1067343856096</v>
      </c>
      <c r="S20" s="18">
        <f t="shared" si="8"/>
        <v>723.3590012035849</v>
      </c>
      <c r="T20" s="19">
        <f t="shared" si="9"/>
        <v>1121.5316856012194</v>
      </c>
      <c r="V20" s="26">
        <v>17</v>
      </c>
      <c r="W20" s="27" t="s">
        <v>17</v>
      </c>
      <c r="X20" s="28">
        <v>6.9</v>
      </c>
      <c r="Y20" s="29">
        <f t="shared" si="10"/>
        <v>34465.5</v>
      </c>
      <c r="Z20" s="29">
        <f>X20*100</f>
        <v>690</v>
      </c>
      <c r="AA20" s="29">
        <f t="shared" si="12"/>
        <v>33775.5</v>
      </c>
      <c r="AB20" s="30">
        <f t="shared" si="13"/>
        <v>405.36276381171905</v>
      </c>
      <c r="AC20" s="30">
        <f t="shared" si="14"/>
        <v>484.5803017771588</v>
      </c>
      <c r="AD20" s="31">
        <f t="shared" si="15"/>
        <v>751.3173427813995</v>
      </c>
      <c r="AF20" s="14">
        <v>18</v>
      </c>
      <c r="AG20" s="15" t="s">
        <v>17</v>
      </c>
      <c r="AH20" s="16">
        <v>11.4</v>
      </c>
      <c r="AI20" s="17">
        <f t="shared" si="16"/>
        <v>56943</v>
      </c>
      <c r="AJ20" s="17">
        <f>AH20*100</f>
        <v>1140</v>
      </c>
      <c r="AK20" s="17">
        <f t="shared" si="17"/>
        <v>55803</v>
      </c>
      <c r="AL20" s="18">
        <f t="shared" si="18"/>
        <v>669.7297836889271</v>
      </c>
      <c r="AM20" s="18">
        <f t="shared" si="19"/>
        <v>800.6109333709579</v>
      </c>
      <c r="AN20" s="19">
        <f t="shared" si="20"/>
        <v>1241.306914160573</v>
      </c>
    </row>
    <row r="21" spans="2:40" ht="12.75">
      <c r="B21" s="14">
        <v>19</v>
      </c>
      <c r="C21" s="15" t="s">
        <v>17</v>
      </c>
      <c r="D21" s="16">
        <v>5.1</v>
      </c>
      <c r="E21" s="17">
        <f>D21*4995</f>
        <v>25474.5</v>
      </c>
      <c r="F21" s="17">
        <f>D21*100</f>
        <v>509.99999999999994</v>
      </c>
      <c r="G21" s="17">
        <f t="shared" si="1"/>
        <v>24964.5</v>
      </c>
      <c r="H21" s="18">
        <f t="shared" si="2"/>
        <v>299.6159558608358</v>
      </c>
      <c r="I21" s="18">
        <f t="shared" si="3"/>
        <v>358.1680491396391</v>
      </c>
      <c r="J21" s="19">
        <f t="shared" si="4"/>
        <v>555.32151422973</v>
      </c>
      <c r="L21" s="14">
        <v>19</v>
      </c>
      <c r="M21" s="15" t="s">
        <v>17</v>
      </c>
      <c r="N21" s="16">
        <v>13.9</v>
      </c>
      <c r="O21" s="17">
        <f t="shared" si="5"/>
        <v>69430.5</v>
      </c>
      <c r="P21" s="17">
        <f t="shared" si="22"/>
        <v>1390</v>
      </c>
      <c r="Q21" s="17">
        <f t="shared" si="6"/>
        <v>68040.5</v>
      </c>
      <c r="R21" s="18">
        <f t="shared" si="7"/>
        <v>816.600350287376</v>
      </c>
      <c r="S21" s="18">
        <f t="shared" si="8"/>
        <v>976.1835064786242</v>
      </c>
      <c r="T21" s="19">
        <f t="shared" si="9"/>
        <v>1513.5233427045582</v>
      </c>
      <c r="AF21" s="14">
        <v>19</v>
      </c>
      <c r="AG21" s="15" t="s">
        <v>17</v>
      </c>
      <c r="AH21" s="16">
        <v>10.1</v>
      </c>
      <c r="AI21" s="17">
        <f t="shared" si="16"/>
        <v>50449.5</v>
      </c>
      <c r="AJ21" s="17">
        <f>AH21*100</f>
        <v>1010</v>
      </c>
      <c r="AK21" s="17">
        <f t="shared" si="17"/>
        <v>49439.5</v>
      </c>
      <c r="AL21" s="18">
        <f t="shared" si="18"/>
        <v>593.3570890577337</v>
      </c>
      <c r="AM21" s="18">
        <f t="shared" si="19"/>
        <v>709.3131953549716</v>
      </c>
      <c r="AN21" s="19">
        <f t="shared" si="20"/>
        <v>1099.7543713177008</v>
      </c>
    </row>
    <row r="22" spans="2:40" ht="12.75">
      <c r="B22" s="14">
        <v>20</v>
      </c>
      <c r="C22" s="15" t="s">
        <v>17</v>
      </c>
      <c r="D22" s="16">
        <v>6.6</v>
      </c>
      <c r="E22" s="17">
        <f>D22*4995</f>
        <v>32967</v>
      </c>
      <c r="F22" s="17">
        <f>D22*100</f>
        <v>660</v>
      </c>
      <c r="G22" s="17">
        <f t="shared" si="1"/>
        <v>32307</v>
      </c>
      <c r="H22" s="18">
        <f t="shared" si="2"/>
        <v>387.73829581990515</v>
      </c>
      <c r="I22" s="18">
        <f t="shared" si="3"/>
        <v>463.5115930042388</v>
      </c>
      <c r="J22" s="19">
        <f t="shared" si="4"/>
        <v>718.6513713561212</v>
      </c>
      <c r="L22" s="14">
        <v>20</v>
      </c>
      <c r="M22" s="15" t="s">
        <v>17</v>
      </c>
      <c r="N22" s="16">
        <v>5</v>
      </c>
      <c r="O22" s="17">
        <f t="shared" si="5"/>
        <v>24975</v>
      </c>
      <c r="P22" s="17">
        <f t="shared" si="22"/>
        <v>500</v>
      </c>
      <c r="Q22" s="17">
        <f t="shared" si="6"/>
        <v>24475</v>
      </c>
      <c r="R22" s="18">
        <f t="shared" si="7"/>
        <v>293.74113319689786</v>
      </c>
      <c r="S22" s="18">
        <f t="shared" si="8"/>
        <v>351.14514621533243</v>
      </c>
      <c r="T22" s="19">
        <f t="shared" si="9"/>
        <v>544.4328570879707</v>
      </c>
      <c r="AF22" s="14">
        <v>20</v>
      </c>
      <c r="AG22" s="15" t="s">
        <v>17</v>
      </c>
      <c r="AH22" s="16">
        <v>12.8</v>
      </c>
      <c r="AI22" s="17">
        <f t="shared" si="16"/>
        <v>63936</v>
      </c>
      <c r="AJ22" s="17">
        <f>AH22*100</f>
        <v>1280</v>
      </c>
      <c r="AK22" s="17">
        <f t="shared" si="17"/>
        <v>62656</v>
      </c>
      <c r="AL22" s="18">
        <f t="shared" si="18"/>
        <v>751.9773009840586</v>
      </c>
      <c r="AM22" s="18">
        <f t="shared" si="19"/>
        <v>898.9315743112512</v>
      </c>
      <c r="AN22" s="19">
        <f t="shared" si="20"/>
        <v>1393.748114145205</v>
      </c>
    </row>
    <row r="23" spans="2:40" ht="12.75">
      <c r="B23" s="8">
        <v>21</v>
      </c>
      <c r="C23" s="9" t="s">
        <v>16</v>
      </c>
      <c r="D23" s="10">
        <v>8.4</v>
      </c>
      <c r="E23" s="11">
        <f>D23*4995</f>
        <v>41958</v>
      </c>
      <c r="F23" s="11">
        <v>1000</v>
      </c>
      <c r="G23" s="11">
        <f t="shared" si="1"/>
        <v>40958</v>
      </c>
      <c r="H23" s="12">
        <f t="shared" si="2"/>
        <v>491.564834871442</v>
      </c>
      <c r="I23" s="12">
        <f t="shared" si="3"/>
        <v>587.6283104673171</v>
      </c>
      <c r="J23" s="13">
        <f t="shared" si="4"/>
        <v>911.0880882782063</v>
      </c>
      <c r="L23" s="14">
        <v>21</v>
      </c>
      <c r="M23" s="15" t="s">
        <v>17</v>
      </c>
      <c r="N23" s="16">
        <v>6.2</v>
      </c>
      <c r="O23" s="17">
        <f t="shared" si="5"/>
        <v>30969</v>
      </c>
      <c r="P23" s="17">
        <f t="shared" si="22"/>
        <v>620</v>
      </c>
      <c r="Q23" s="17">
        <f t="shared" si="6"/>
        <v>30349</v>
      </c>
      <c r="R23" s="18">
        <f t="shared" si="7"/>
        <v>364.23900516415335</v>
      </c>
      <c r="S23" s="18">
        <f t="shared" si="8"/>
        <v>435.4199813070123</v>
      </c>
      <c r="T23" s="19">
        <f t="shared" si="9"/>
        <v>675.0967427890836</v>
      </c>
      <c r="AF23" s="14">
        <v>21</v>
      </c>
      <c r="AG23" s="15" t="s">
        <v>17</v>
      </c>
      <c r="AH23" s="16">
        <v>7</v>
      </c>
      <c r="AI23" s="17">
        <f t="shared" si="16"/>
        <v>34965</v>
      </c>
      <c r="AJ23" s="17">
        <f>AH23*100</f>
        <v>700</v>
      </c>
      <c r="AK23" s="17">
        <f t="shared" si="17"/>
        <v>34265</v>
      </c>
      <c r="AL23" s="18">
        <f t="shared" si="18"/>
        <v>411.23758647565705</v>
      </c>
      <c r="AM23" s="18">
        <f t="shared" si="19"/>
        <v>491.6032047014655</v>
      </c>
      <c r="AN23" s="19">
        <f t="shared" si="20"/>
        <v>762.205999923159</v>
      </c>
    </row>
    <row r="24" spans="2:40" ht="12.75">
      <c r="B24" s="14">
        <v>22</v>
      </c>
      <c r="C24" s="15" t="s">
        <v>17</v>
      </c>
      <c r="D24" s="16">
        <v>5.8</v>
      </c>
      <c r="E24" s="17">
        <f>D24*4495</f>
        <v>26071</v>
      </c>
      <c r="F24" s="17">
        <f>D24*100</f>
        <v>580</v>
      </c>
      <c r="G24" s="17">
        <f t="shared" si="1"/>
        <v>25491</v>
      </c>
      <c r="H24" s="18">
        <f t="shared" si="2"/>
        <v>305.93484070774764</v>
      </c>
      <c r="I24" s="18">
        <f t="shared" si="3"/>
        <v>365.7217945730353</v>
      </c>
      <c r="J24" s="19">
        <f t="shared" si="4"/>
        <v>567.0332159358308</v>
      </c>
      <c r="L24" s="14">
        <v>22</v>
      </c>
      <c r="M24" s="15" t="s">
        <v>17</v>
      </c>
      <c r="N24" s="16">
        <v>5.4</v>
      </c>
      <c r="O24" s="17">
        <f t="shared" si="5"/>
        <v>26973</v>
      </c>
      <c r="P24" s="17">
        <f t="shared" si="22"/>
        <v>540</v>
      </c>
      <c r="Q24" s="17">
        <f t="shared" si="6"/>
        <v>26433</v>
      </c>
      <c r="R24" s="18">
        <f t="shared" si="7"/>
        <v>317.24042385264966</v>
      </c>
      <c r="S24" s="18">
        <f t="shared" si="8"/>
        <v>379.236757912559</v>
      </c>
      <c r="T24" s="19">
        <f t="shared" si="9"/>
        <v>587.9874856550082</v>
      </c>
      <c r="AF24" s="14" t="s">
        <v>19</v>
      </c>
      <c r="AG24" s="15" t="s">
        <v>17</v>
      </c>
      <c r="AH24" s="16">
        <v>5.7</v>
      </c>
      <c r="AI24" s="17">
        <f t="shared" si="16"/>
        <v>28471.5</v>
      </c>
      <c r="AJ24" s="17">
        <v>1000</v>
      </c>
      <c r="AK24" s="17">
        <f t="shared" si="17"/>
        <v>27471.5</v>
      </c>
      <c r="AL24" s="18">
        <f t="shared" si="18"/>
        <v>329.7041691774701</v>
      </c>
      <c r="AM24" s="18">
        <f t="shared" si="19"/>
        <v>394.1362159041678</v>
      </c>
      <c r="AN24" s="19">
        <f t="shared" si="20"/>
        <v>611.0883445757788</v>
      </c>
    </row>
    <row r="25" spans="2:40" ht="12.75">
      <c r="B25" s="8">
        <v>23</v>
      </c>
      <c r="C25" s="9" t="s">
        <v>16</v>
      </c>
      <c r="D25" s="10">
        <v>9.2</v>
      </c>
      <c r="E25" s="11">
        <f aca="true" t="shared" si="23" ref="E25:E33">D25*4995</f>
        <v>45954</v>
      </c>
      <c r="F25" s="11">
        <v>1000</v>
      </c>
      <c r="G25" s="11">
        <f t="shared" si="1"/>
        <v>44954</v>
      </c>
      <c r="H25" s="12">
        <f t="shared" si="2"/>
        <v>539.5235506326189</v>
      </c>
      <c r="I25" s="12">
        <f t="shared" si="3"/>
        <v>644.959301448991</v>
      </c>
      <c r="J25" s="13">
        <f t="shared" si="4"/>
        <v>999.9769012270739</v>
      </c>
      <c r="L25" s="14">
        <v>23</v>
      </c>
      <c r="M25" s="15" t="s">
        <v>17</v>
      </c>
      <c r="N25" s="16">
        <v>5.1</v>
      </c>
      <c r="O25" s="17">
        <f t="shared" si="5"/>
        <v>25474.5</v>
      </c>
      <c r="P25" s="17">
        <f t="shared" si="22"/>
        <v>509.99999999999994</v>
      </c>
      <c r="Q25" s="17">
        <f t="shared" si="6"/>
        <v>24964.5</v>
      </c>
      <c r="R25" s="18">
        <f t="shared" si="7"/>
        <v>299.6159558608358</v>
      </c>
      <c r="S25" s="18">
        <f t="shared" si="8"/>
        <v>358.1680491396391</v>
      </c>
      <c r="T25" s="19">
        <f t="shared" si="9"/>
        <v>555.32151422973</v>
      </c>
      <c r="AF25" s="14">
        <v>22</v>
      </c>
      <c r="AG25" s="15" t="s">
        <v>17</v>
      </c>
      <c r="AH25" s="16">
        <v>6</v>
      </c>
      <c r="AI25" s="17">
        <f t="shared" si="16"/>
        <v>29970</v>
      </c>
      <c r="AJ25" s="17">
        <v>1000</v>
      </c>
      <c r="AK25" s="17">
        <f t="shared" si="17"/>
        <v>28970</v>
      </c>
      <c r="AL25" s="18">
        <f t="shared" si="18"/>
        <v>347.6886875879114</v>
      </c>
      <c r="AM25" s="18">
        <f t="shared" si="19"/>
        <v>415.63533752229546</v>
      </c>
      <c r="AN25" s="19">
        <f t="shared" si="20"/>
        <v>644.421649431604</v>
      </c>
    </row>
    <row r="26" spans="2:40" ht="12.75">
      <c r="B26" s="8">
        <v>24</v>
      </c>
      <c r="C26" s="9" t="s">
        <v>16</v>
      </c>
      <c r="D26" s="10">
        <v>5.7</v>
      </c>
      <c r="E26" s="11">
        <f t="shared" si="23"/>
        <v>28471.5</v>
      </c>
      <c r="F26" s="11">
        <v>1000</v>
      </c>
      <c r="G26" s="11">
        <f t="shared" si="1"/>
        <v>27471.5</v>
      </c>
      <c r="H26" s="12">
        <f t="shared" si="2"/>
        <v>329.7041691774701</v>
      </c>
      <c r="I26" s="12">
        <f t="shared" si="3"/>
        <v>394.1362159041678</v>
      </c>
      <c r="J26" s="13">
        <f t="shared" si="4"/>
        <v>611.0883445757788</v>
      </c>
      <c r="L26" s="14">
        <v>24</v>
      </c>
      <c r="M26" s="15" t="s">
        <v>17</v>
      </c>
      <c r="N26" s="16">
        <v>5</v>
      </c>
      <c r="O26" s="17">
        <f t="shared" si="5"/>
        <v>24975</v>
      </c>
      <c r="P26" s="17">
        <f t="shared" si="22"/>
        <v>500</v>
      </c>
      <c r="Q26" s="17">
        <f t="shared" si="6"/>
        <v>24475</v>
      </c>
      <c r="R26" s="18">
        <f t="shared" si="7"/>
        <v>293.74113319689786</v>
      </c>
      <c r="S26" s="18">
        <f t="shared" si="8"/>
        <v>351.14514621533243</v>
      </c>
      <c r="T26" s="19">
        <f t="shared" si="9"/>
        <v>544.4328570879707</v>
      </c>
      <c r="AF26" s="14">
        <v>23</v>
      </c>
      <c r="AG26" s="15" t="s">
        <v>17</v>
      </c>
      <c r="AH26" s="16">
        <v>8.1</v>
      </c>
      <c r="AI26" s="17">
        <f t="shared" si="16"/>
        <v>40459.5</v>
      </c>
      <c r="AJ26" s="17">
        <f>AH26*100</f>
        <v>810</v>
      </c>
      <c r="AK26" s="17">
        <f t="shared" si="17"/>
        <v>39649.5</v>
      </c>
      <c r="AL26" s="18">
        <f t="shared" si="18"/>
        <v>475.86063577897454</v>
      </c>
      <c r="AM26" s="18">
        <f t="shared" si="19"/>
        <v>568.8551368688386</v>
      </c>
      <c r="AN26" s="19">
        <f t="shared" si="20"/>
        <v>881.9812284825124</v>
      </c>
    </row>
    <row r="27" spans="2:40" ht="12.75">
      <c r="B27" s="14">
        <v>25</v>
      </c>
      <c r="C27" s="15" t="s">
        <v>17</v>
      </c>
      <c r="D27" s="16">
        <v>5.3</v>
      </c>
      <c r="E27" s="17">
        <f t="shared" si="23"/>
        <v>26473.5</v>
      </c>
      <c r="F27" s="17">
        <f>D27*100</f>
        <v>530</v>
      </c>
      <c r="G27" s="17">
        <f t="shared" si="1"/>
        <v>25943.5</v>
      </c>
      <c r="H27" s="18">
        <f t="shared" si="2"/>
        <v>311.36560118871176</v>
      </c>
      <c r="I27" s="18">
        <f t="shared" si="3"/>
        <v>372.2138549882524</v>
      </c>
      <c r="J27" s="19">
        <f t="shared" si="4"/>
        <v>577.0988285132488</v>
      </c>
      <c r="L27" s="26">
        <v>25</v>
      </c>
      <c r="M27" s="27" t="s">
        <v>17</v>
      </c>
      <c r="N27" s="28">
        <v>7.7</v>
      </c>
      <c r="O27" s="29">
        <f t="shared" si="5"/>
        <v>38461.5</v>
      </c>
      <c r="P27" s="29">
        <f t="shared" si="22"/>
        <v>770</v>
      </c>
      <c r="Q27" s="29">
        <f t="shared" si="6"/>
        <v>37691.5</v>
      </c>
      <c r="R27" s="30">
        <f t="shared" si="7"/>
        <v>452.36134512322275</v>
      </c>
      <c r="S27" s="30">
        <f t="shared" si="8"/>
        <v>540.7635251716121</v>
      </c>
      <c r="T27" s="31">
        <f t="shared" si="9"/>
        <v>838.4265999154748</v>
      </c>
      <c r="AF27" s="14">
        <v>24</v>
      </c>
      <c r="AG27" s="15" t="s">
        <v>17</v>
      </c>
      <c r="AH27" s="16">
        <v>5.7</v>
      </c>
      <c r="AI27" s="17">
        <f t="shared" si="16"/>
        <v>28471.5</v>
      </c>
      <c r="AJ27" s="17">
        <f>AH27*100</f>
        <v>570</v>
      </c>
      <c r="AK27" s="17">
        <f t="shared" si="17"/>
        <v>27901.5</v>
      </c>
      <c r="AL27" s="18">
        <f t="shared" si="18"/>
        <v>334.86489184446356</v>
      </c>
      <c r="AM27" s="18">
        <f t="shared" si="19"/>
        <v>400.30546668547896</v>
      </c>
      <c r="AN27" s="19">
        <f t="shared" si="20"/>
        <v>620.6534570802864</v>
      </c>
    </row>
    <row r="28" spans="2:40" ht="12.75">
      <c r="B28" s="8">
        <v>26</v>
      </c>
      <c r="C28" s="9" t="s">
        <v>16</v>
      </c>
      <c r="D28" s="10">
        <v>5.4</v>
      </c>
      <c r="E28" s="11">
        <f t="shared" si="23"/>
        <v>26973</v>
      </c>
      <c r="F28" s="11">
        <v>1000</v>
      </c>
      <c r="G28" s="11">
        <f t="shared" si="1"/>
        <v>25973</v>
      </c>
      <c r="H28" s="12">
        <f t="shared" si="2"/>
        <v>311.7196507670288</v>
      </c>
      <c r="I28" s="12">
        <f t="shared" si="3"/>
        <v>372.63709428604005</v>
      </c>
      <c r="J28" s="13">
        <f t="shared" si="4"/>
        <v>577.7550397199535</v>
      </c>
      <c r="AF28" s="14">
        <v>25</v>
      </c>
      <c r="AG28" s="15" t="s">
        <v>17</v>
      </c>
      <c r="AH28" s="16">
        <v>5.9</v>
      </c>
      <c r="AI28" s="17">
        <f t="shared" si="16"/>
        <v>29470.5</v>
      </c>
      <c r="AJ28" s="17">
        <f>AH28*100</f>
        <v>590</v>
      </c>
      <c r="AK28" s="17">
        <f t="shared" si="17"/>
        <v>28880.5</v>
      </c>
      <c r="AL28" s="18">
        <f t="shared" si="18"/>
        <v>346.6145371723395</v>
      </c>
      <c r="AM28" s="18">
        <f t="shared" si="19"/>
        <v>414.3512725340923</v>
      </c>
      <c r="AN28" s="19">
        <f t="shared" si="20"/>
        <v>642.4307713638053</v>
      </c>
    </row>
    <row r="29" spans="2:40" ht="12.75">
      <c r="B29" s="14">
        <v>27</v>
      </c>
      <c r="C29" s="15" t="s">
        <v>17</v>
      </c>
      <c r="D29" s="16">
        <v>5.6</v>
      </c>
      <c r="E29" s="17">
        <f t="shared" si="23"/>
        <v>27972</v>
      </c>
      <c r="F29" s="17">
        <f>D29*100</f>
        <v>560</v>
      </c>
      <c r="G29" s="17">
        <f t="shared" si="1"/>
        <v>27412</v>
      </c>
      <c r="H29" s="18">
        <f t="shared" si="2"/>
        <v>328.9900691805256</v>
      </c>
      <c r="I29" s="18">
        <f t="shared" si="3"/>
        <v>393.28256376117236</v>
      </c>
      <c r="J29" s="19">
        <f t="shared" si="4"/>
        <v>609.7647999385271</v>
      </c>
      <c r="AF29" s="14">
        <v>26</v>
      </c>
      <c r="AG29" s="15" t="s">
        <v>17</v>
      </c>
      <c r="AH29" s="16">
        <v>6.7</v>
      </c>
      <c r="AI29" s="17">
        <f t="shared" si="16"/>
        <v>33466.5</v>
      </c>
      <c r="AJ29" s="17">
        <f>AH29*100</f>
        <v>670</v>
      </c>
      <c r="AK29" s="17">
        <f t="shared" si="17"/>
        <v>32796.5</v>
      </c>
      <c r="AL29" s="18">
        <f t="shared" si="18"/>
        <v>393.61311848384315</v>
      </c>
      <c r="AM29" s="18">
        <f t="shared" si="19"/>
        <v>470.53449592854554</v>
      </c>
      <c r="AN29" s="19">
        <f t="shared" si="20"/>
        <v>729.5400284978807</v>
      </c>
    </row>
    <row r="30" spans="2:40" ht="12.75">
      <c r="B30" s="14">
        <v>28</v>
      </c>
      <c r="C30" s="15" t="s">
        <v>17</v>
      </c>
      <c r="D30" s="16">
        <v>5.6</v>
      </c>
      <c r="E30" s="17">
        <f t="shared" si="23"/>
        <v>27972</v>
      </c>
      <c r="F30" s="17">
        <f>D30*100</f>
        <v>560</v>
      </c>
      <c r="G30" s="17">
        <f t="shared" si="1"/>
        <v>27412</v>
      </c>
      <c r="H30" s="18">
        <f t="shared" si="2"/>
        <v>328.9900691805256</v>
      </c>
      <c r="I30" s="18">
        <f t="shared" si="3"/>
        <v>393.28256376117236</v>
      </c>
      <c r="J30" s="19">
        <f t="shared" si="4"/>
        <v>609.7647999385271</v>
      </c>
      <c r="AF30" s="14">
        <v>27</v>
      </c>
      <c r="AG30" s="15" t="s">
        <v>17</v>
      </c>
      <c r="AH30" s="16">
        <v>7.3</v>
      </c>
      <c r="AI30" s="17">
        <f t="shared" si="16"/>
        <v>36463.5</v>
      </c>
      <c r="AJ30" s="17">
        <f>AH30*100</f>
        <v>730</v>
      </c>
      <c r="AK30" s="17">
        <f t="shared" si="17"/>
        <v>35733.5</v>
      </c>
      <c r="AL30" s="18">
        <f t="shared" si="18"/>
        <v>428.86205446747084</v>
      </c>
      <c r="AM30" s="18">
        <f t="shared" si="19"/>
        <v>512.6719134743854</v>
      </c>
      <c r="AN30" s="19">
        <f t="shared" si="20"/>
        <v>794.871971348437</v>
      </c>
    </row>
    <row r="31" spans="2:40" ht="12.75">
      <c r="B31" s="8">
        <v>29</v>
      </c>
      <c r="C31" s="9" t="s">
        <v>16</v>
      </c>
      <c r="D31" s="10">
        <v>5.5</v>
      </c>
      <c r="E31" s="11">
        <f t="shared" si="23"/>
        <v>27472.5</v>
      </c>
      <c r="F31" s="11">
        <v>1000</v>
      </c>
      <c r="G31" s="11">
        <f t="shared" si="1"/>
        <v>26472.5</v>
      </c>
      <c r="H31" s="12">
        <f t="shared" si="2"/>
        <v>317.7144902371759</v>
      </c>
      <c r="I31" s="12">
        <f t="shared" si="3"/>
        <v>379.8034681587493</v>
      </c>
      <c r="J31" s="13">
        <f t="shared" si="4"/>
        <v>588.8661413385619</v>
      </c>
      <c r="AF31" s="14">
        <v>28</v>
      </c>
      <c r="AG31" s="15" t="s">
        <v>17</v>
      </c>
      <c r="AH31" s="16">
        <v>7.6</v>
      </c>
      <c r="AI31" s="17">
        <f t="shared" si="16"/>
        <v>37962</v>
      </c>
      <c r="AJ31" s="17">
        <v>1000</v>
      </c>
      <c r="AK31" s="17">
        <f t="shared" si="17"/>
        <v>36962</v>
      </c>
      <c r="AL31" s="18">
        <f t="shared" si="18"/>
        <v>443.6061191102651</v>
      </c>
      <c r="AM31" s="18">
        <f t="shared" si="19"/>
        <v>530.2973194856432</v>
      </c>
      <c r="AN31" s="19">
        <f t="shared" si="20"/>
        <v>822.1992753293389</v>
      </c>
    </row>
    <row r="32" spans="2:40" ht="12.75">
      <c r="B32" s="14">
        <v>30</v>
      </c>
      <c r="C32" s="15" t="s">
        <v>17</v>
      </c>
      <c r="D32" s="16">
        <v>5.8</v>
      </c>
      <c r="E32" s="17">
        <f t="shared" si="23"/>
        <v>28971</v>
      </c>
      <c r="F32" s="17">
        <f>D32*100</f>
        <v>580</v>
      </c>
      <c r="G32" s="17">
        <f t="shared" si="1"/>
        <v>28391</v>
      </c>
      <c r="H32" s="18">
        <f t="shared" si="2"/>
        <v>340.73971450840156</v>
      </c>
      <c r="I32" s="18">
        <f t="shared" si="3"/>
        <v>407.3283696097857</v>
      </c>
      <c r="J32" s="19">
        <f t="shared" si="4"/>
        <v>631.5421142220459</v>
      </c>
      <c r="AF32" s="14">
        <v>29</v>
      </c>
      <c r="AG32" s="15" t="s">
        <v>17</v>
      </c>
      <c r="AH32" s="16">
        <v>7.4</v>
      </c>
      <c r="AI32" s="17">
        <f t="shared" si="16"/>
        <v>36963</v>
      </c>
      <c r="AJ32" s="17">
        <v>1000</v>
      </c>
      <c r="AK32" s="17">
        <f t="shared" si="17"/>
        <v>35963</v>
      </c>
      <c r="AL32" s="18">
        <f t="shared" si="18"/>
        <v>431.6164401699709</v>
      </c>
      <c r="AM32" s="18">
        <f t="shared" si="19"/>
        <v>515.9645717402248</v>
      </c>
      <c r="AN32" s="19">
        <f t="shared" si="20"/>
        <v>799.9770720921221</v>
      </c>
    </row>
    <row r="33" spans="2:40" ht="12.75">
      <c r="B33" s="26">
        <v>31</v>
      </c>
      <c r="C33" s="27" t="s">
        <v>17</v>
      </c>
      <c r="D33" s="28">
        <v>15.9</v>
      </c>
      <c r="E33" s="29">
        <f t="shared" si="23"/>
        <v>79420.5</v>
      </c>
      <c r="F33" s="29">
        <f>D33*100</f>
        <v>1590</v>
      </c>
      <c r="G33" s="29">
        <f t="shared" si="1"/>
        <v>77830.5</v>
      </c>
      <c r="H33" s="30">
        <f t="shared" si="2"/>
        <v>934.0968035661352</v>
      </c>
      <c r="I33" s="30">
        <f t="shared" si="3"/>
        <v>1116.6415649647572</v>
      </c>
      <c r="J33" s="31">
        <f t="shared" si="4"/>
        <v>1731.2964855397468</v>
      </c>
      <c r="AF33" s="14">
        <v>30</v>
      </c>
      <c r="AG33" s="15" t="s">
        <v>17</v>
      </c>
      <c r="AH33" s="16">
        <v>7.1</v>
      </c>
      <c r="AI33" s="17">
        <f t="shared" si="16"/>
        <v>35464.5</v>
      </c>
      <c r="AJ33" s="17">
        <f>AH33*100</f>
        <v>710</v>
      </c>
      <c r="AK33" s="17">
        <f t="shared" si="17"/>
        <v>34754.5</v>
      </c>
      <c r="AL33" s="18">
        <f t="shared" si="18"/>
        <v>417.112409139595</v>
      </c>
      <c r="AM33" s="18">
        <f t="shared" si="19"/>
        <v>498.62610762577214</v>
      </c>
      <c r="AN33" s="19">
        <f t="shared" si="20"/>
        <v>773.0946570649184</v>
      </c>
    </row>
    <row r="34" spans="32:40" ht="12.75">
      <c r="AF34" s="14">
        <v>31</v>
      </c>
      <c r="AG34" s="15" t="s">
        <v>17</v>
      </c>
      <c r="AH34" s="16">
        <v>6.7</v>
      </c>
      <c r="AI34" s="17">
        <f t="shared" si="16"/>
        <v>33466.5</v>
      </c>
      <c r="AJ34" s="17">
        <f>AH34*100</f>
        <v>670</v>
      </c>
      <c r="AK34" s="17">
        <f t="shared" si="17"/>
        <v>32796.5</v>
      </c>
      <c r="AL34" s="18">
        <f t="shared" si="18"/>
        <v>393.61311848384315</v>
      </c>
      <c r="AM34" s="18">
        <f t="shared" si="19"/>
        <v>470.53449592854554</v>
      </c>
      <c r="AN34" s="19">
        <f t="shared" si="20"/>
        <v>729.5400284978807</v>
      </c>
    </row>
    <row r="35" spans="32:40" ht="12.75">
      <c r="AF35" s="14">
        <v>32</v>
      </c>
      <c r="AG35" s="15" t="s">
        <v>17</v>
      </c>
      <c r="AH35" s="16">
        <v>6.7</v>
      </c>
      <c r="AI35" s="17">
        <f t="shared" si="16"/>
        <v>33466.5</v>
      </c>
      <c r="AJ35" s="17">
        <f>AH35*100</f>
        <v>670</v>
      </c>
      <c r="AK35" s="17">
        <f t="shared" si="17"/>
        <v>32796.5</v>
      </c>
      <c r="AL35" s="18">
        <f t="shared" si="18"/>
        <v>393.61311848384315</v>
      </c>
      <c r="AM35" s="18">
        <f t="shared" si="19"/>
        <v>470.53449592854554</v>
      </c>
      <c r="AN35" s="19">
        <f t="shared" si="20"/>
        <v>729.5400284978807</v>
      </c>
    </row>
    <row r="36" spans="32:40" ht="12.75">
      <c r="AF36" s="14">
        <v>33</v>
      </c>
      <c r="AG36" s="15" t="s">
        <v>17</v>
      </c>
      <c r="AH36" s="16">
        <v>5.3</v>
      </c>
      <c r="AI36" s="17">
        <f t="shared" si="16"/>
        <v>26473.5</v>
      </c>
      <c r="AJ36" s="17">
        <f>AH36*100</f>
        <v>530</v>
      </c>
      <c r="AK36" s="17">
        <f t="shared" si="17"/>
        <v>25943.5</v>
      </c>
      <c r="AL36" s="18">
        <f t="shared" si="18"/>
        <v>311.36560118871176</v>
      </c>
      <c r="AM36" s="18">
        <f t="shared" si="19"/>
        <v>372.2138549882524</v>
      </c>
      <c r="AN36" s="19">
        <f t="shared" si="20"/>
        <v>577.0988285132488</v>
      </c>
    </row>
    <row r="37" spans="32:40" ht="12.75">
      <c r="AF37" s="26">
        <v>34</v>
      </c>
      <c r="AG37" s="27" t="s">
        <v>17</v>
      </c>
      <c r="AH37" s="28">
        <v>5.5</v>
      </c>
      <c r="AI37" s="29">
        <f t="shared" si="16"/>
        <v>27472.5</v>
      </c>
      <c r="AJ37" s="29">
        <f>AH37*100</f>
        <v>550</v>
      </c>
      <c r="AK37" s="29">
        <f t="shared" si="17"/>
        <v>26922.5</v>
      </c>
      <c r="AL37" s="30">
        <f t="shared" si="18"/>
        <v>323.11524651658766</v>
      </c>
      <c r="AM37" s="30">
        <f t="shared" si="19"/>
        <v>386.25966083686575</v>
      </c>
      <c r="AN37" s="31">
        <f t="shared" si="20"/>
        <v>598.8761427967677</v>
      </c>
    </row>
    <row r="39" ht="12.75">
      <c r="AG39" s="2">
        <v>32</v>
      </c>
    </row>
  </sheetData>
  <sheetProtection selectLockedCells="1" selectUnlockedCells="1"/>
  <mergeCells count="8">
    <mergeCell ref="B1:G1"/>
    <mergeCell ref="H1:J1"/>
    <mergeCell ref="L1:Q1"/>
    <mergeCell ref="R1:T1"/>
    <mergeCell ref="V1:AA1"/>
    <mergeCell ref="AB1:AD1"/>
    <mergeCell ref="AF1:AK1"/>
    <mergeCell ref="AL1:AN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GREENE</cp:lastModifiedBy>
  <dcterms:modified xsi:type="dcterms:W3CDTF">2016-08-26T17:28:34Z</dcterms:modified>
  <cp:category/>
  <cp:version/>
  <cp:contentType/>
  <cp:contentStatus/>
  <cp:revision>5</cp:revision>
</cp:coreProperties>
</file>