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gan\Documents\Boeranza 18\"/>
    </mc:Choice>
  </mc:AlternateContent>
  <xr:revisionPtr revIDLastSave="0" documentId="8_{C6C51B60-8EA8-4A77-B4BD-3A0B53B4D14E}" xr6:coauthVersionLast="37" xr6:coauthVersionMax="37" xr10:uidLastSave="{00000000-0000-0000-0000-000000000000}"/>
  <bookViews>
    <workbookView xWindow="0" yWindow="0" windowWidth="21570" windowHeight="7920" xr2:uid="{00000000-000D-0000-FFFF-FFFF00000000}"/>
  </bookViews>
  <sheets>
    <sheet name="Class Calculator" sheetId="2" r:id="rId1"/>
    <sheet name="Date Ref" sheetId="3" state="hidden" r:id="rId2"/>
  </sheets>
  <definedNames>
    <definedName name="OLE_LINK1" localSheetId="0">'Class Calculator'!$F$11</definedName>
    <definedName name="_xlnm.Print_Area" localSheetId="0">'Class Calculator'!$A$2:$E$54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8" i="3" l="1"/>
  <c r="B2" i="3"/>
  <c r="E5" i="2" s="1"/>
  <c r="B3" i="3" l="1"/>
  <c r="B7" i="3"/>
  <c r="D28" i="2" s="1"/>
  <c r="B1" i="3"/>
  <c r="E4" i="2" s="1"/>
  <c r="B5" i="3"/>
  <c r="D7" i="2" s="1"/>
  <c r="B9" i="3"/>
  <c r="D15" i="2" s="1"/>
  <c r="B6" i="3"/>
  <c r="E45" i="2" s="1"/>
  <c r="B4" i="3"/>
  <c r="D40" i="2" s="1"/>
  <c r="B22" i="2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D31" i="2"/>
  <c r="D30" i="2"/>
  <c r="E38" i="2" l="1"/>
  <c r="E33" i="2"/>
  <c r="E21" i="2"/>
  <c r="E50" i="2"/>
  <c r="D10" i="2"/>
  <c r="E16" i="2"/>
  <c r="D32" i="2"/>
  <c r="D49" i="2"/>
  <c r="D6" i="2"/>
  <c r="E11" i="2"/>
  <c r="E29" i="2"/>
  <c r="D44" i="2"/>
  <c r="D23" i="2"/>
  <c r="E7" i="2"/>
  <c r="E24" i="2"/>
  <c r="D27" i="2"/>
  <c r="E28" i="2"/>
  <c r="E41" i="2"/>
  <c r="D45" i="2"/>
  <c r="E46" i="2"/>
  <c r="D11" i="2"/>
  <c r="E12" i="2"/>
  <c r="D41" i="2"/>
  <c r="E44" i="2"/>
  <c r="D24" i="2"/>
  <c r="E10" i="2"/>
  <c r="E27" i="2"/>
  <c r="E40" i="2"/>
  <c r="D5" i="2"/>
  <c r="D22" i="2"/>
  <c r="E23" i="2"/>
  <c r="D39" i="2"/>
  <c r="E6" i="2"/>
  <c r="E49" i="2"/>
  <c r="E15" i="2"/>
  <c r="D12" i="2"/>
  <c r="E32" i="2"/>
  <c r="D46" i="2"/>
  <c r="D29" i="2"/>
  <c r="D4" i="2"/>
  <c r="D38" i="2"/>
  <c r="E39" i="2"/>
  <c r="D21" i="2"/>
  <c r="E22" i="2"/>
  <c r="B39" i="2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</calcChain>
</file>

<file path=xl/sharedStrings.xml><?xml version="1.0" encoding="utf-8"?>
<sst xmlns="http://schemas.openxmlformats.org/spreadsheetml/2006/main" count="113" uniqueCount="72">
  <si>
    <t>Class Name</t>
  </si>
  <si>
    <t/>
  </si>
  <si>
    <t>Percentage Aged Does, 36 plus months</t>
  </si>
  <si>
    <t>Fullblood Aged Does, 36 plus months</t>
  </si>
  <si>
    <t>Fullblood Aged Bucks, 36 plus months</t>
  </si>
  <si>
    <t>Start Date</t>
  </si>
  <si>
    <t>Ending Date</t>
  </si>
  <si>
    <t>Class Date Range</t>
  </si>
  <si>
    <t xml:space="preserve">Class  </t>
  </si>
  <si>
    <t>Percentage Does</t>
  </si>
  <si>
    <t>Fullblood Does</t>
  </si>
  <si>
    <t>Fullblood Bucks</t>
  </si>
  <si>
    <t>#</t>
  </si>
  <si>
    <t xml:space="preserve"> </t>
  </si>
  <si>
    <t>Percentage Doe Kids, 0 to under 3 months</t>
  </si>
  <si>
    <t>Percentage Doe Kids, 3 to under 6 months</t>
  </si>
  <si>
    <t>Percentage Doe Kids, 6 to under 9 months</t>
  </si>
  <si>
    <t>Percentage Doe Kids, 9 to under 12 months</t>
  </si>
  <si>
    <t>Percentage Yearling Does, 12 to under 16 months</t>
  </si>
  <si>
    <t>Percentage Yearling Does, 16 to under 20 months</t>
  </si>
  <si>
    <t>Percentage Yearling Does, 20 to under 24 months</t>
  </si>
  <si>
    <t>Percentage Two Year Old Does, 24 to under 36 months</t>
  </si>
  <si>
    <t>Fullblood Doe Kids, 0 to under 3 months</t>
  </si>
  <si>
    <t>Fullblood Doe Kids, 3 to under 6 months</t>
  </si>
  <si>
    <t>Fullblood Doe Kids, 6 to under 9 months</t>
  </si>
  <si>
    <t>Fullblood Doe Kids, 9 to under 12 months</t>
  </si>
  <si>
    <t>Fullblood Yearling Does, 12 to under 16 months</t>
  </si>
  <si>
    <t>Fullblood Yearling Does, 16 to under 20 months</t>
  </si>
  <si>
    <t>Fullblood Yearling Does, 20 to under 24 months</t>
  </si>
  <si>
    <t>Fullblood Two Year Old Does, 24 to under 36 months</t>
  </si>
  <si>
    <t>Fullblood Buck Kids, 0 to under 3 months</t>
  </si>
  <si>
    <t>Fullblood Buck Kids, 3 to under 6 months</t>
  </si>
  <si>
    <t>Fullblood Buck Kids, 6 to under 9 months</t>
  </si>
  <si>
    <t>Fullblood Buck Kids, 9 to under 12 months</t>
  </si>
  <si>
    <t>Fullblood Yearling Bucks, 12 to under 16 months</t>
  </si>
  <si>
    <t>Fullblood Yearling Bucks, 16 to under 20 months</t>
  </si>
  <si>
    <t>Fullblood Yearling Bucks, 20 to under 24 months</t>
  </si>
  <si>
    <t>Fullblood Two Year Old Bucks, 24 to under 36 months</t>
  </si>
  <si>
    <t>GRAND CHAMPION PERCENTAGE DOE</t>
  </si>
  <si>
    <t>GRAND CHAMPION FULLBLOOD DOE</t>
  </si>
  <si>
    <t>RESERVE CHAMPION FULLBLOOD DOE</t>
  </si>
  <si>
    <t>JUNIOR DIVISION CHAMPION PERCENTAGE DOE</t>
  </si>
  <si>
    <t>JUNIOR DIVISION RESERVE CHAMPION PERCENTAGE DOE</t>
  </si>
  <si>
    <t>YEARLING DIVISION CHAMPION PERCENTAGE DOE</t>
  </si>
  <si>
    <t>YEARLING DIVISION RESERVE CHAMPION PERCENTAGE DOE</t>
  </si>
  <si>
    <t>SENIOR DIVISION CHAMPION PERCENTAGE DOE</t>
  </si>
  <si>
    <t>SENIOR DIVISION RESERVE CHAMPION PERCENTAGE DOE</t>
  </si>
  <si>
    <t>RESERVE GRAND CHAMPION PERCENTAGE DOE</t>
  </si>
  <si>
    <t>JUNIOR DIVISION CHAMPION FULLBLOOD DOE</t>
  </si>
  <si>
    <t>JUNIOR DIVISION RESERVE CHAMPION FULLBLOOD DOE</t>
  </si>
  <si>
    <t>YEARLING DIVISION CHAMPION FULLBLOOD DOE</t>
  </si>
  <si>
    <t>YEARLING DIVISION RESERVE CHAMPION FULLBLOOD DOE</t>
  </si>
  <si>
    <t>SENIOR DIVISION CHAMPION FULLBLOOD DOE</t>
  </si>
  <si>
    <t>SENIOR DIVISION RESERVE CHAMPION FULLBLOOD DOE</t>
  </si>
  <si>
    <t>JUNIOR DIVISION CHAMPION FULLBLOOD BUCK</t>
  </si>
  <si>
    <t>JUNIOR DIVISION RESERVE CHAMPION FULLBLOOD BUCK</t>
  </si>
  <si>
    <t>YEARLING DIVISION CHAMPION FULLBLOOD BUCK</t>
  </si>
  <si>
    <t>YEARLING DIVISION RESERVE CHAMPION FULLBLOOD BUCK</t>
  </si>
  <si>
    <t>SENIOR DIVISION CHAMPION FULLBLOOD BUCK</t>
  </si>
  <si>
    <t>SENIOR DIVISION RESERVE CHAMPION FULLBLOOD BUCK</t>
  </si>
  <si>
    <t>GRAND CHAMPION FULLBLOOD BUCK</t>
  </si>
  <si>
    <t>RESERVE CHAMPION FULLBLOOD BUCK</t>
  </si>
  <si>
    <t>0 months</t>
  </si>
  <si>
    <t>3 months</t>
  </si>
  <si>
    <t>6 months</t>
  </si>
  <si>
    <t>9 months</t>
  </si>
  <si>
    <t>12 months</t>
  </si>
  <si>
    <t>16 months</t>
  </si>
  <si>
    <t>20 months</t>
  </si>
  <si>
    <t>24 months</t>
  </si>
  <si>
    <t>36 months</t>
  </si>
  <si>
    <t>Show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</si>
</sst>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21" x14ac:knownFonts="1">
    <font>
      <sz val="11"/>
      <name val="Arial"/>
    </font>
    <font>
      <sz val="12"/>
      <color indexed="16"/>
      <name val="Arial"/>
      <family val="2"/>
    </font>
    <font>
      <sz val="10"/>
      <color indexed="8"/>
      <name val="Arial"/>
    </font>
    <font>
      <sz val="8"/>
      <name val="Arial"/>
    </font>
    <font>
      <b/>
      <sz val="12"/>
      <color indexed="16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7"/>
      <color indexed="9"/>
      <name val="Arial"/>
      <family val="2"/>
    </font>
    <font>
      <b/>
      <sz val="17"/>
      <name val="Arial"/>
      <family val="2"/>
    </font>
    <font>
      <sz val="12"/>
      <color rgb="FF2F2F2F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4"/>
      <name val="Arial"/>
      <family val="2"/>
    </font>
    <font>
      <sz val="14"/>
      <color rgb="FF2F2F2F"/>
      <name val="Arial"/>
      <family val="2"/>
    </font>
    <font>
      <b/>
      <sz val="16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60AC7"/>
        <bgColor indexed="64"/>
      </patternFill>
    </fill>
    <fill>
      <patternFill patternType="solid">
        <fgColor rgb="FFE60AC7"/>
        <bgColor indexed="0"/>
      </patternFill>
    </fill>
    <fill>
      <patternFill patternType="solid">
        <fgColor rgb="FFE60AC7"/>
        <bgColor indexed="8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indexed="8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/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</borders>
  <cellStyleXfs count="2">
    <xf numFmtId="0" fontId="0" fillId="0" borderId="0"/>
    <xf numFmtId="0" fontId="2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2" fillId="0" borderId="1" xfId="1" applyFont="1" applyFill="1" applyBorder="1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 indent="2"/>
    </xf>
    <xf numFmtId="0" fontId="4" fillId="0" borderId="0" xfId="0" applyFont="1"/>
    <xf numFmtId="0" fontId="4" fillId="0" borderId="0" xfId="0" applyFont="1" applyAlignment="1">
      <alignment horizontal="left" indent="2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left" indent="2"/>
    </xf>
    <xf numFmtId="0" fontId="15" fillId="0" borderId="0" xfId="0" applyFont="1"/>
    <xf numFmtId="0" fontId="16" fillId="0" borderId="0" xfId="0" applyFont="1" applyAlignment="1">
      <alignment horizontal="center"/>
    </xf>
    <xf numFmtId="14" fontId="17" fillId="0" borderId="0" xfId="0" applyNumberFormat="1" applyFont="1"/>
    <xf numFmtId="14" fontId="14" fillId="0" borderId="0" xfId="0" applyNumberFormat="1" applyFont="1" applyFill="1" applyAlignment="1"/>
    <xf numFmtId="0" fontId="18" fillId="0" borderId="0" xfId="0" applyFont="1"/>
    <xf numFmtId="0" fontId="11" fillId="0" borderId="22" xfId="0" applyFont="1" applyBorder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12" fillId="2" borderId="19" xfId="0" applyFont="1" applyFill="1" applyBorder="1" applyProtection="1"/>
    <xf numFmtId="0" fontId="5" fillId="2" borderId="7" xfId="0" applyFont="1" applyFill="1" applyBorder="1" applyAlignment="1" applyProtection="1">
      <alignment horizontal="center"/>
    </xf>
    <xf numFmtId="0" fontId="6" fillId="2" borderId="21" xfId="0" applyFont="1" applyFill="1" applyBorder="1" applyAlignment="1" applyProtection="1">
      <alignment horizontal="center" vertical="center"/>
    </xf>
    <xf numFmtId="0" fontId="12" fillId="2" borderId="20" xfId="0" applyFont="1" applyFill="1" applyBorder="1" applyAlignment="1" applyProtection="1">
      <alignment wrapText="1"/>
    </xf>
    <xf numFmtId="0" fontId="5" fillId="3" borderId="8" xfId="1" applyFont="1" applyFill="1" applyBorder="1" applyAlignment="1" applyProtection="1">
      <alignment horizontal="center" wrapText="1"/>
    </xf>
    <xf numFmtId="0" fontId="5" fillId="3" borderId="6" xfId="1" applyFont="1" applyFill="1" applyBorder="1" applyAlignment="1" applyProtection="1">
      <alignment horizontal="center" vertical="center" wrapText="1"/>
    </xf>
    <xf numFmtId="14" fontId="5" fillId="3" borderId="6" xfId="1" applyNumberFormat="1" applyFont="1" applyFill="1" applyBorder="1" applyAlignment="1" applyProtection="1">
      <alignment horizontal="center" vertical="center" wrapText="1"/>
    </xf>
    <xf numFmtId="0" fontId="8" fillId="4" borderId="5" xfId="1" applyFont="1" applyFill="1" applyBorder="1" applyAlignment="1" applyProtection="1">
      <alignment horizontal="center"/>
    </xf>
    <xf numFmtId="0" fontId="8" fillId="4" borderId="6" xfId="1" applyFont="1" applyFill="1" applyBorder="1" applyAlignment="1" applyProtection="1"/>
    <xf numFmtId="164" fontId="8" fillId="4" borderId="6" xfId="1" applyNumberFormat="1" applyFont="1" applyFill="1" applyBorder="1" applyAlignment="1" applyProtection="1">
      <alignment horizontal="center"/>
    </xf>
    <xf numFmtId="0" fontId="8" fillId="4" borderId="3" xfId="1" applyFont="1" applyFill="1" applyBorder="1" applyAlignment="1" applyProtection="1">
      <alignment horizontal="center"/>
    </xf>
    <xf numFmtId="0" fontId="8" fillId="4" borderId="9" xfId="1" applyFont="1" applyFill="1" applyBorder="1" applyAlignment="1" applyProtection="1"/>
    <xf numFmtId="14" fontId="8" fillId="4" borderId="10" xfId="1" applyNumberFormat="1" applyFont="1" applyFill="1" applyBorder="1" applyAlignment="1" applyProtection="1">
      <alignment horizontal="center"/>
    </xf>
    <xf numFmtId="14" fontId="8" fillId="4" borderId="11" xfId="1" applyNumberFormat="1" applyFont="1" applyFill="1" applyBorder="1" applyAlignment="1" applyProtection="1">
      <alignment horizontal="center"/>
    </xf>
    <xf numFmtId="0" fontId="7" fillId="0" borderId="2" xfId="1" applyFont="1" applyFill="1" applyBorder="1" applyAlignment="1" applyProtection="1">
      <alignment horizontal="center"/>
    </xf>
    <xf numFmtId="0" fontId="7" fillId="0" borderId="4" xfId="1" applyFont="1" applyFill="1" applyBorder="1" applyAlignment="1" applyProtection="1"/>
    <xf numFmtId="164" fontId="7" fillId="0" borderId="4" xfId="1" applyNumberFormat="1" applyFont="1" applyFill="1" applyBorder="1" applyAlignment="1" applyProtection="1">
      <alignment horizontal="center"/>
    </xf>
    <xf numFmtId="164" fontId="7" fillId="0" borderId="5" xfId="1" applyNumberFormat="1" applyFont="1" applyFill="1" applyBorder="1" applyAlignment="1" applyProtection="1">
      <alignment horizontal="center"/>
    </xf>
    <xf numFmtId="0" fontId="7" fillId="0" borderId="1" xfId="1" applyFont="1" applyFill="1" applyBorder="1" applyAlignment="1" applyProtection="1">
      <alignment horizontal="center"/>
    </xf>
    <xf numFmtId="0" fontId="7" fillId="0" borderId="1" xfId="1" applyFont="1" applyFill="1" applyBorder="1" applyAlignment="1" applyProtection="1"/>
    <xf numFmtId="0" fontId="6" fillId="0" borderId="1" xfId="1" applyFont="1" applyFill="1" applyBorder="1" applyAlignment="1" applyProtection="1">
      <alignment horizontal="center"/>
    </xf>
    <xf numFmtId="0" fontId="6" fillId="0" borderId="3" xfId="1" applyFont="1" applyFill="1" applyBorder="1" applyAlignment="1" applyProtection="1"/>
    <xf numFmtId="14" fontId="6" fillId="0" borderId="12" xfId="1" applyNumberFormat="1" applyFont="1" applyFill="1" applyBorder="1" applyAlignment="1" applyProtection="1">
      <alignment horizontal="center"/>
    </xf>
    <xf numFmtId="0" fontId="7" fillId="0" borderId="16" xfId="1" applyFont="1" applyFill="1" applyBorder="1" applyAlignment="1" applyProtection="1">
      <alignment horizontal="center"/>
    </xf>
    <xf numFmtId="0" fontId="7" fillId="0" borderId="16" xfId="1" applyFont="1" applyFill="1" applyBorder="1" applyAlignment="1" applyProtection="1"/>
    <xf numFmtId="0" fontId="6" fillId="0" borderId="1" xfId="1" applyFont="1" applyFill="1" applyBorder="1" applyAlignment="1" applyProtection="1"/>
    <xf numFmtId="164" fontId="7" fillId="0" borderId="14" xfId="1" applyNumberFormat="1" applyFont="1" applyFill="1" applyBorder="1" applyAlignment="1" applyProtection="1">
      <alignment horizontal="center"/>
    </xf>
    <xf numFmtId="14" fontId="6" fillId="0" borderId="14" xfId="1" applyNumberFormat="1" applyFont="1" applyFill="1" applyBorder="1" applyAlignment="1" applyProtection="1">
      <alignment horizontal="center"/>
    </xf>
    <xf numFmtId="164" fontId="7" fillId="0" borderId="15" xfId="1" applyNumberFormat="1" applyFont="1" applyFill="1" applyBorder="1" applyAlignment="1" applyProtection="1">
      <alignment horizontal="center"/>
    </xf>
    <xf numFmtId="14" fontId="6" fillId="0" borderId="15" xfId="1" applyNumberFormat="1" applyFont="1" applyFill="1" applyBorder="1" applyAlignment="1" applyProtection="1">
      <alignment horizontal="center"/>
    </xf>
    <xf numFmtId="164" fontId="7" fillId="0" borderId="1" xfId="1" applyNumberFormat="1" applyFont="1" applyFill="1" applyBorder="1" applyAlignment="1" applyProtection="1">
      <alignment horizontal="center"/>
    </xf>
    <xf numFmtId="164" fontId="7" fillId="0" borderId="17" xfId="1" applyNumberFormat="1" applyFont="1" applyFill="1" applyBorder="1" applyAlignment="1" applyProtection="1">
      <alignment horizontal="center"/>
    </xf>
    <xf numFmtId="14" fontId="6" fillId="0" borderId="18" xfId="1" applyNumberFormat="1" applyFont="1" applyFill="1" applyBorder="1" applyAlignment="1" applyProtection="1">
      <alignment horizontal="center"/>
    </xf>
    <xf numFmtId="0" fontId="8" fillId="6" borderId="2" xfId="1" applyFont="1" applyFill="1" applyBorder="1" applyAlignment="1" applyProtection="1">
      <alignment horizontal="center"/>
    </xf>
    <xf numFmtId="0" fontId="8" fillId="6" borderId="2" xfId="1" applyFont="1" applyFill="1" applyBorder="1" applyAlignment="1" applyProtection="1"/>
    <xf numFmtId="164" fontId="8" fillId="6" borderId="13" xfId="1" applyNumberFormat="1" applyFont="1" applyFill="1" applyBorder="1" applyAlignment="1" applyProtection="1">
      <alignment horizontal="center"/>
    </xf>
    <xf numFmtId="0" fontId="8" fillId="6" borderId="1" xfId="1" applyFont="1" applyFill="1" applyBorder="1" applyAlignment="1" applyProtection="1">
      <alignment horizontal="center"/>
    </xf>
    <xf numFmtId="0" fontId="8" fillId="6" borderId="1" xfId="1" applyFont="1" applyFill="1" applyBorder="1" applyAlignment="1" applyProtection="1"/>
    <xf numFmtId="0" fontId="8" fillId="6" borderId="3" xfId="1" applyFont="1" applyFill="1" applyBorder="1" applyAlignment="1" applyProtection="1"/>
    <xf numFmtId="14" fontId="8" fillId="6" borderId="12" xfId="1" applyNumberFormat="1" applyFont="1" applyFill="1" applyBorder="1" applyAlignment="1" applyProtection="1">
      <alignment horizontal="center"/>
    </xf>
    <xf numFmtId="164" fontId="8" fillId="6" borderId="3" xfId="1" applyNumberFormat="1" applyFont="1" applyFill="1" applyBorder="1" applyAlignment="1" applyProtection="1">
      <alignment horizontal="center"/>
    </xf>
    <xf numFmtId="0" fontId="8" fillId="6" borderId="6" xfId="1" applyFont="1" applyFill="1" applyBorder="1" applyAlignment="1" applyProtection="1"/>
    <xf numFmtId="0" fontId="8" fillId="6" borderId="9" xfId="1" applyFont="1" applyFill="1" applyBorder="1" applyAlignment="1" applyProtection="1"/>
    <xf numFmtId="14" fontId="8" fillId="6" borderId="10" xfId="1" applyNumberFormat="1" applyFont="1" applyFill="1" applyBorder="1" applyAlignment="1" applyProtection="1">
      <alignment horizontal="center"/>
    </xf>
    <xf numFmtId="14" fontId="8" fillId="6" borderId="11" xfId="1" applyNumberFormat="1" applyFont="1" applyFill="1" applyBorder="1" applyAlignment="1" applyProtection="1">
      <alignment horizontal="center"/>
    </xf>
    <xf numFmtId="14" fontId="19" fillId="7" borderId="0" xfId="0" applyNumberFormat="1" applyFont="1" applyFill="1" applyAlignment="1" applyProtection="1">
      <alignment horizontal="center" vertical="center"/>
      <protection locked="0"/>
    </xf>
    <xf numFmtId="0" fontId="8" fillId="4" borderId="6" xfId="1" applyFont="1" applyFill="1" applyBorder="1" applyAlignment="1" applyProtection="1">
      <alignment horizontal="left"/>
    </xf>
    <xf numFmtId="0" fontId="12" fillId="2" borderId="24" xfId="0" applyFont="1" applyFill="1" applyBorder="1" applyAlignment="1" applyProtection="1">
      <alignment horizontal="center" vertical="center" textRotation="90"/>
    </xf>
    <xf numFmtId="0" fontId="12" fillId="5" borderId="23" xfId="0" applyFont="1" applyFill="1" applyBorder="1" applyAlignment="1" applyProtection="1">
      <alignment horizontal="center" vertical="center" textRotation="90"/>
    </xf>
    <xf numFmtId="0" fontId="12" fillId="5" borderId="24" xfId="0" applyFont="1" applyFill="1" applyBorder="1" applyAlignment="1" applyProtection="1">
      <alignment horizontal="center" vertical="center" textRotation="90"/>
    </xf>
    <xf numFmtId="0" fontId="13" fillId="0" borderId="23" xfId="0" applyFont="1" applyFill="1" applyBorder="1" applyAlignment="1" applyProtection="1">
      <alignment horizontal="center" vertical="center" textRotation="90"/>
    </xf>
    <xf numFmtId="0" fontId="13" fillId="0" borderId="24" xfId="0" applyFont="1" applyFill="1" applyBorder="1" applyAlignment="1" applyProtection="1">
      <alignment horizontal="center" vertical="center" textRotation="90"/>
    </xf>
    <xf numFmtId="0" fontId="13" fillId="0" borderId="20" xfId="0" applyFont="1" applyFill="1" applyBorder="1" applyAlignment="1" applyProtection="1">
      <alignment horizontal="center" vertical="center" textRotation="90"/>
    </xf>
    <xf numFmtId="0" fontId="5" fillId="2" borderId="21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_Sheet4" xfId="1" xr:uid="{00000000-0005-0000-0000-000001000000}"/>
  </cellStyles>
  <dxfs count="0"/>
  <tableStyles count="0" defaultTableStyle="TableStyleMedium9" defaultPivotStyle="PivotStyleLight16"/>
  <colors>
    <mruColors>
      <color rgb="FF842C2C"/>
      <color rgb="FFE60A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K61"/>
  <sheetViews>
    <sheetView tabSelected="1" workbookViewId="0">
      <selection activeCell="E1" sqref="E1"/>
    </sheetView>
  </sheetViews>
  <sheetFormatPr defaultRowHeight="14.25" x14ac:dyDescent="0.2"/>
  <cols>
    <col min="1" max="1" width="3.5" customWidth="1"/>
    <col min="2" max="2" width="5.375" customWidth="1"/>
    <col min="3" max="3" width="53" customWidth="1"/>
    <col min="4" max="4" width="12.625" style="1" bestFit="1" customWidth="1"/>
    <col min="5" max="5" width="9.25" style="1" customWidth="1"/>
    <col min="6" max="6" width="11.625" bestFit="1" customWidth="1"/>
    <col min="7" max="7" width="9.375" bestFit="1" customWidth="1"/>
  </cols>
  <sheetData>
    <row r="1" spans="1:11" ht="18" x14ac:dyDescent="0.25">
      <c r="A1" s="17" t="s">
        <v>13</v>
      </c>
      <c r="B1" s="17"/>
      <c r="C1" s="17"/>
      <c r="D1" s="16" t="s">
        <v>71</v>
      </c>
      <c r="E1" s="65">
        <v>43435</v>
      </c>
      <c r="H1" s="15"/>
    </row>
    <row r="2" spans="1:11" ht="21.75" x14ac:dyDescent="0.3">
      <c r="A2" s="20"/>
      <c r="B2" s="21" t="s">
        <v>8</v>
      </c>
      <c r="C2" s="22"/>
      <c r="D2" s="73" t="s">
        <v>7</v>
      </c>
      <c r="E2" s="73"/>
      <c r="G2" s="19"/>
      <c r="H2" s="19"/>
      <c r="I2" s="19"/>
      <c r="J2" s="18"/>
      <c r="K2" s="18"/>
    </row>
    <row r="3" spans="1:11" s="3" customFormat="1" ht="13.5" customHeight="1" x14ac:dyDescent="0.3">
      <c r="A3" s="23"/>
      <c r="B3" s="24" t="s">
        <v>12</v>
      </c>
      <c r="C3" s="25" t="s">
        <v>0</v>
      </c>
      <c r="D3" s="26" t="s">
        <v>5</v>
      </c>
      <c r="E3" s="26" t="s">
        <v>6</v>
      </c>
      <c r="G3" s="19"/>
      <c r="H3" s="19"/>
      <c r="I3" s="19"/>
      <c r="J3" s="18"/>
      <c r="K3" s="18"/>
    </row>
    <row r="4" spans="1:11" ht="13.5" customHeight="1" x14ac:dyDescent="0.2">
      <c r="A4" s="67" t="s">
        <v>9</v>
      </c>
      <c r="B4" s="27">
        <v>1</v>
      </c>
      <c r="C4" s="28" t="s">
        <v>14</v>
      </c>
      <c r="D4" s="29">
        <f>'Date Ref'!B2+1</f>
        <v>43345</v>
      </c>
      <c r="E4" s="29">
        <f>'Date Ref'!B1</f>
        <v>43435</v>
      </c>
      <c r="G4" s="12"/>
    </row>
    <row r="5" spans="1:11" ht="13.5" customHeight="1" x14ac:dyDescent="0.2">
      <c r="A5" s="67"/>
      <c r="B5" s="30">
        <v>2</v>
      </c>
      <c r="C5" s="28" t="s">
        <v>15</v>
      </c>
      <c r="D5" s="29">
        <f>'Date Ref'!B3+1</f>
        <v>43253</v>
      </c>
      <c r="E5" s="29">
        <f>'Date Ref'!B2</f>
        <v>43344</v>
      </c>
    </row>
    <row r="6" spans="1:11" ht="13.5" customHeight="1" x14ac:dyDescent="0.2">
      <c r="A6" s="67"/>
      <c r="B6" s="30">
        <v>3</v>
      </c>
      <c r="C6" s="28" t="s">
        <v>16</v>
      </c>
      <c r="D6" s="29">
        <f>'Date Ref'!B4+1</f>
        <v>43161</v>
      </c>
      <c r="E6" s="29">
        <f>'Date Ref'!B3</f>
        <v>43252</v>
      </c>
      <c r="F6" s="5"/>
    </row>
    <row r="7" spans="1:11" ht="13.5" customHeight="1" x14ac:dyDescent="0.2">
      <c r="A7" s="67"/>
      <c r="B7" s="30">
        <v>4</v>
      </c>
      <c r="C7" s="28" t="s">
        <v>17</v>
      </c>
      <c r="D7" s="29">
        <f>'Date Ref'!B5+1</f>
        <v>43071</v>
      </c>
      <c r="E7" s="29">
        <f>'Date Ref'!B4</f>
        <v>43160</v>
      </c>
      <c r="F7" s="6"/>
    </row>
    <row r="8" spans="1:11" ht="13.5" customHeight="1" x14ac:dyDescent="0.2">
      <c r="A8" s="67"/>
      <c r="B8" s="30">
        <v>5</v>
      </c>
      <c r="C8" s="31" t="s">
        <v>41</v>
      </c>
      <c r="D8" s="32" t="s">
        <v>1</v>
      </c>
      <c r="E8" s="33" t="s">
        <v>1</v>
      </c>
      <c r="F8" s="6"/>
    </row>
    <row r="9" spans="1:11" ht="13.5" customHeight="1" x14ac:dyDescent="0.2">
      <c r="A9" s="67"/>
      <c r="B9" s="30">
        <v>6</v>
      </c>
      <c r="C9" s="31" t="s">
        <v>42</v>
      </c>
      <c r="D9" s="32" t="s">
        <v>1</v>
      </c>
      <c r="E9" s="33" t="s">
        <v>1</v>
      </c>
      <c r="F9" s="6"/>
    </row>
    <row r="10" spans="1:11" ht="13.5" customHeight="1" x14ac:dyDescent="0.2">
      <c r="A10" s="67"/>
      <c r="B10" s="30">
        <v>7</v>
      </c>
      <c r="C10" s="28" t="s">
        <v>18</v>
      </c>
      <c r="D10" s="29">
        <f>'Date Ref'!B6+1</f>
        <v>42949</v>
      </c>
      <c r="E10" s="29">
        <f>'Date Ref'!B5</f>
        <v>43070</v>
      </c>
      <c r="F10" s="6"/>
    </row>
    <row r="11" spans="1:11" ht="13.5" customHeight="1" x14ac:dyDescent="0.2">
      <c r="A11" s="67"/>
      <c r="B11" s="30">
        <v>8</v>
      </c>
      <c r="C11" s="28" t="s">
        <v>19</v>
      </c>
      <c r="D11" s="29">
        <f>'Date Ref'!B7+1</f>
        <v>42827</v>
      </c>
      <c r="E11" s="29">
        <f>'Date Ref'!B6</f>
        <v>42948</v>
      </c>
      <c r="F11" s="5"/>
    </row>
    <row r="12" spans="1:11" ht="13.5" customHeight="1" x14ac:dyDescent="0.2">
      <c r="A12" s="67"/>
      <c r="B12" s="30">
        <v>9</v>
      </c>
      <c r="C12" s="28" t="s">
        <v>20</v>
      </c>
      <c r="D12" s="29">
        <f>'Date Ref'!B8+1</f>
        <v>42706</v>
      </c>
      <c r="E12" s="29">
        <f>'Date Ref'!B7</f>
        <v>42826</v>
      </c>
      <c r="F12" s="5"/>
    </row>
    <row r="13" spans="1:11" ht="13.5" customHeight="1" x14ac:dyDescent="0.2">
      <c r="A13" s="67"/>
      <c r="B13" s="30">
        <v>10</v>
      </c>
      <c r="C13" s="31" t="s">
        <v>43</v>
      </c>
      <c r="D13" s="32" t="s">
        <v>1</v>
      </c>
      <c r="E13" s="33" t="s">
        <v>1</v>
      </c>
      <c r="F13" s="5"/>
    </row>
    <row r="14" spans="1:11" ht="13.5" customHeight="1" x14ac:dyDescent="0.2">
      <c r="A14" s="67"/>
      <c r="B14" s="30">
        <v>11</v>
      </c>
      <c r="C14" s="31" t="s">
        <v>44</v>
      </c>
      <c r="D14" s="32" t="s">
        <v>1</v>
      </c>
      <c r="E14" s="33" t="s">
        <v>1</v>
      </c>
      <c r="F14" s="5"/>
    </row>
    <row r="15" spans="1:11" ht="13.5" customHeight="1" x14ac:dyDescent="0.2">
      <c r="A15" s="67"/>
      <c r="B15" s="30">
        <v>12</v>
      </c>
      <c r="C15" s="28" t="s">
        <v>21</v>
      </c>
      <c r="D15" s="29">
        <f>'Date Ref'!B9+1</f>
        <v>42340</v>
      </c>
      <c r="E15" s="29">
        <f>'Date Ref'!B8</f>
        <v>42705</v>
      </c>
      <c r="F15" s="5"/>
      <c r="G15" s="5"/>
    </row>
    <row r="16" spans="1:11" ht="13.5" customHeight="1" x14ac:dyDescent="0.25">
      <c r="A16" s="67"/>
      <c r="B16" s="30">
        <v>13</v>
      </c>
      <c r="C16" s="28" t="s">
        <v>2</v>
      </c>
      <c r="D16" s="29"/>
      <c r="E16" s="29">
        <f>'Date Ref'!B9</f>
        <v>42339</v>
      </c>
      <c r="F16" s="5"/>
      <c r="G16" s="7"/>
    </row>
    <row r="17" spans="1:7" ht="13.5" customHeight="1" x14ac:dyDescent="0.25">
      <c r="A17" s="67"/>
      <c r="B17" s="30">
        <v>14</v>
      </c>
      <c r="C17" s="66" t="s">
        <v>45</v>
      </c>
      <c r="D17" s="66"/>
      <c r="E17" s="66"/>
      <c r="F17" s="6"/>
      <c r="G17" s="8"/>
    </row>
    <row r="18" spans="1:7" ht="13.5" customHeight="1" x14ac:dyDescent="0.2">
      <c r="A18" s="67"/>
      <c r="B18" s="30">
        <v>15</v>
      </c>
      <c r="C18" s="31" t="s">
        <v>46</v>
      </c>
      <c r="D18" s="32" t="s">
        <v>1</v>
      </c>
      <c r="E18" s="33" t="s">
        <v>1</v>
      </c>
      <c r="F18" s="6"/>
      <c r="G18" s="6"/>
    </row>
    <row r="19" spans="1:7" ht="13.5" customHeight="1" x14ac:dyDescent="0.2">
      <c r="A19" s="67"/>
      <c r="B19" s="30">
        <v>16</v>
      </c>
      <c r="C19" s="31" t="s">
        <v>38</v>
      </c>
      <c r="D19" s="32" t="s">
        <v>1</v>
      </c>
      <c r="E19" s="33" t="s">
        <v>1</v>
      </c>
      <c r="F19" s="6"/>
      <c r="G19" s="6"/>
    </row>
    <row r="20" spans="1:7" ht="13.5" customHeight="1" x14ac:dyDescent="0.25">
      <c r="A20" s="67"/>
      <c r="B20" s="30">
        <v>17</v>
      </c>
      <c r="C20" s="31" t="s">
        <v>47</v>
      </c>
      <c r="D20" s="32" t="s">
        <v>1</v>
      </c>
      <c r="E20" s="33" t="s">
        <v>1</v>
      </c>
      <c r="F20" s="9"/>
    </row>
    <row r="21" spans="1:7" ht="13.5" customHeight="1" x14ac:dyDescent="0.25">
      <c r="A21" s="70" t="s">
        <v>10</v>
      </c>
      <c r="B21" s="34">
        <v>18</v>
      </c>
      <c r="C21" s="35" t="s">
        <v>22</v>
      </c>
      <c r="D21" s="36">
        <f>'Date Ref'!B2+1</f>
        <v>43345</v>
      </c>
      <c r="E21" s="37">
        <f>'Date Ref'!B1</f>
        <v>43435</v>
      </c>
      <c r="F21" s="4"/>
    </row>
    <row r="22" spans="1:7" ht="13.5" customHeight="1" x14ac:dyDescent="0.25">
      <c r="A22" s="71"/>
      <c r="B22" s="38">
        <f t="shared" ref="B22:B54" si="0">(B21+1)</f>
        <v>19</v>
      </c>
      <c r="C22" s="39" t="s">
        <v>23</v>
      </c>
      <c r="D22" s="36">
        <f>'Date Ref'!B3+1</f>
        <v>43253</v>
      </c>
      <c r="E22" s="37">
        <f>'Date Ref'!B2</f>
        <v>43344</v>
      </c>
      <c r="F22" s="4"/>
    </row>
    <row r="23" spans="1:7" ht="13.5" customHeight="1" x14ac:dyDescent="0.25">
      <c r="A23" s="71"/>
      <c r="B23" s="38">
        <f t="shared" si="0"/>
        <v>20</v>
      </c>
      <c r="C23" s="39" t="s">
        <v>24</v>
      </c>
      <c r="D23" s="36">
        <f>'Date Ref'!B4+1</f>
        <v>43161</v>
      </c>
      <c r="E23" s="37">
        <f>'Date Ref'!B3</f>
        <v>43252</v>
      </c>
      <c r="F23" s="4"/>
    </row>
    <row r="24" spans="1:7" ht="13.5" customHeight="1" x14ac:dyDescent="0.2">
      <c r="A24" s="71"/>
      <c r="B24" s="38">
        <f t="shared" si="0"/>
        <v>21</v>
      </c>
      <c r="C24" s="39" t="s">
        <v>25</v>
      </c>
      <c r="D24" s="36">
        <f>'Date Ref'!B5+1</f>
        <v>43071</v>
      </c>
      <c r="E24" s="37">
        <f>'Date Ref'!B4</f>
        <v>43160</v>
      </c>
      <c r="F24" s="10"/>
    </row>
    <row r="25" spans="1:7" ht="13.5" customHeight="1" x14ac:dyDescent="0.2">
      <c r="A25" s="71"/>
      <c r="B25" s="40">
        <f t="shared" si="0"/>
        <v>22</v>
      </c>
      <c r="C25" s="41" t="s">
        <v>48</v>
      </c>
      <c r="D25" s="42" t="s">
        <v>1</v>
      </c>
      <c r="E25" s="42" t="s">
        <v>1</v>
      </c>
      <c r="F25" s="5"/>
      <c r="G25" s="5"/>
    </row>
    <row r="26" spans="1:7" ht="13.5" customHeight="1" x14ac:dyDescent="0.2">
      <c r="A26" s="71"/>
      <c r="B26" s="40">
        <f t="shared" si="0"/>
        <v>23</v>
      </c>
      <c r="C26" s="41" t="s">
        <v>49</v>
      </c>
      <c r="D26" s="42" t="s">
        <v>1</v>
      </c>
      <c r="E26" s="42" t="s">
        <v>1</v>
      </c>
      <c r="F26" s="6"/>
      <c r="G26" s="6"/>
    </row>
    <row r="27" spans="1:7" ht="13.5" customHeight="1" x14ac:dyDescent="0.2">
      <c r="A27" s="71"/>
      <c r="B27" s="38">
        <f t="shared" si="0"/>
        <v>24</v>
      </c>
      <c r="C27" s="39" t="s">
        <v>26</v>
      </c>
      <c r="D27" s="36">
        <f>'Date Ref'!B6+1</f>
        <v>42949</v>
      </c>
      <c r="E27" s="36">
        <f>'Date Ref'!B5</f>
        <v>43070</v>
      </c>
      <c r="F27" s="6"/>
      <c r="G27" s="6"/>
    </row>
    <row r="28" spans="1:7" ht="13.5" customHeight="1" x14ac:dyDescent="0.2">
      <c r="A28" s="71"/>
      <c r="B28" s="43">
        <f t="shared" si="0"/>
        <v>25</v>
      </c>
      <c r="C28" s="44" t="s">
        <v>27</v>
      </c>
      <c r="D28" s="36">
        <f>'Date Ref'!B7+1</f>
        <v>42827</v>
      </c>
      <c r="E28" s="36">
        <f>'Date Ref'!B6</f>
        <v>42948</v>
      </c>
      <c r="F28" s="6"/>
      <c r="G28" s="6"/>
    </row>
    <row r="29" spans="1:7" ht="13.5" customHeight="1" x14ac:dyDescent="0.2">
      <c r="A29" s="72"/>
      <c r="B29" s="43">
        <f t="shared" si="0"/>
        <v>26</v>
      </c>
      <c r="C29" s="45" t="s">
        <v>28</v>
      </c>
      <c r="D29" s="36">
        <f>'Date Ref'!B8+1</f>
        <v>42706</v>
      </c>
      <c r="E29" s="36">
        <f>'Date Ref'!B7</f>
        <v>42826</v>
      </c>
      <c r="F29" s="6"/>
      <c r="G29" s="6"/>
    </row>
    <row r="30" spans="1:7" ht="13.5" customHeight="1" x14ac:dyDescent="0.2">
      <c r="A30" s="72"/>
      <c r="B30" s="43">
        <f t="shared" si="0"/>
        <v>27</v>
      </c>
      <c r="C30" s="41" t="s">
        <v>50</v>
      </c>
      <c r="D30" s="46" t="str">
        <f>D13</f>
        <v/>
      </c>
      <c r="E30" s="47" t="s">
        <v>1</v>
      </c>
      <c r="F30" s="6"/>
      <c r="G30" s="6"/>
    </row>
    <row r="31" spans="1:7" ht="13.5" customHeight="1" x14ac:dyDescent="0.2">
      <c r="A31" s="72"/>
      <c r="B31" s="43">
        <f t="shared" si="0"/>
        <v>28</v>
      </c>
      <c r="C31" s="41" t="s">
        <v>51</v>
      </c>
      <c r="D31" s="48" t="str">
        <f>D14</f>
        <v/>
      </c>
      <c r="E31" s="49" t="s">
        <v>1</v>
      </c>
      <c r="F31" s="6"/>
      <c r="G31" s="6"/>
    </row>
    <row r="32" spans="1:7" ht="13.5" customHeight="1" x14ac:dyDescent="0.2">
      <c r="A32" s="71"/>
      <c r="B32" s="43">
        <f t="shared" si="0"/>
        <v>29</v>
      </c>
      <c r="C32" s="35" t="s">
        <v>29</v>
      </c>
      <c r="D32" s="50">
        <f>'Date Ref'!B9+1</f>
        <v>42340</v>
      </c>
      <c r="E32" s="51">
        <f>'Date Ref'!B8</f>
        <v>42705</v>
      </c>
      <c r="F32" s="6"/>
      <c r="G32" s="6"/>
    </row>
    <row r="33" spans="1:7" ht="13.5" customHeight="1" x14ac:dyDescent="0.2">
      <c r="A33" s="71"/>
      <c r="B33" s="43">
        <f t="shared" si="0"/>
        <v>30</v>
      </c>
      <c r="C33" s="39" t="s">
        <v>3</v>
      </c>
      <c r="D33" s="50"/>
      <c r="E33" s="51">
        <f>'Date Ref'!B9</f>
        <v>42339</v>
      </c>
      <c r="F33" s="5"/>
    </row>
    <row r="34" spans="1:7" ht="13.5" customHeight="1" x14ac:dyDescent="0.2">
      <c r="A34" s="71"/>
      <c r="B34" s="43">
        <f t="shared" si="0"/>
        <v>31</v>
      </c>
      <c r="C34" s="41" t="s">
        <v>52</v>
      </c>
      <c r="D34" s="42"/>
      <c r="E34" s="42"/>
      <c r="F34" s="6"/>
      <c r="G34" s="6"/>
    </row>
    <row r="35" spans="1:7" ht="13.5" customHeight="1" x14ac:dyDescent="0.2">
      <c r="A35" s="71"/>
      <c r="B35" s="43">
        <f t="shared" si="0"/>
        <v>32</v>
      </c>
      <c r="C35" s="41" t="s">
        <v>53</v>
      </c>
      <c r="D35" s="42" t="s">
        <v>1</v>
      </c>
      <c r="E35" s="52" t="s">
        <v>1</v>
      </c>
      <c r="F35" s="6"/>
    </row>
    <row r="36" spans="1:7" ht="13.5" customHeight="1" x14ac:dyDescent="0.2">
      <c r="A36" s="71"/>
      <c r="B36" s="43">
        <f t="shared" si="0"/>
        <v>33</v>
      </c>
      <c r="C36" s="41" t="s">
        <v>39</v>
      </c>
      <c r="D36" s="42" t="s">
        <v>1</v>
      </c>
      <c r="E36" s="42" t="s">
        <v>1</v>
      </c>
      <c r="F36" s="11"/>
    </row>
    <row r="37" spans="1:7" ht="13.5" customHeight="1" x14ac:dyDescent="0.2">
      <c r="A37" s="71"/>
      <c r="B37" s="43">
        <f t="shared" si="0"/>
        <v>34</v>
      </c>
      <c r="C37" s="41" t="s">
        <v>40</v>
      </c>
      <c r="D37" s="42" t="s">
        <v>1</v>
      </c>
      <c r="E37" s="42" t="s">
        <v>1</v>
      </c>
      <c r="F37" s="6"/>
    </row>
    <row r="38" spans="1:7" ht="13.5" customHeight="1" x14ac:dyDescent="0.25">
      <c r="A38" s="68" t="s">
        <v>11</v>
      </c>
      <c r="B38" s="53">
        <f>(B37+1)</f>
        <v>35</v>
      </c>
      <c r="C38" s="54" t="s">
        <v>30</v>
      </c>
      <c r="D38" s="55">
        <f>'Date Ref'!B2+1</f>
        <v>43345</v>
      </c>
      <c r="E38" s="55">
        <f>'Date Ref'!B1</f>
        <v>43435</v>
      </c>
      <c r="F38" s="4"/>
    </row>
    <row r="39" spans="1:7" ht="13.5" customHeight="1" x14ac:dyDescent="0.2">
      <c r="A39" s="69"/>
      <c r="B39" s="56">
        <f t="shared" si="0"/>
        <v>36</v>
      </c>
      <c r="C39" s="57" t="s">
        <v>31</v>
      </c>
      <c r="D39" s="55">
        <f>'Date Ref'!B3+1</f>
        <v>43253</v>
      </c>
      <c r="E39" s="55">
        <f>'Date Ref'!B2</f>
        <v>43344</v>
      </c>
      <c r="F39" s="5"/>
    </row>
    <row r="40" spans="1:7" ht="13.5" customHeight="1" x14ac:dyDescent="0.2">
      <c r="A40" s="69"/>
      <c r="B40" s="56">
        <f t="shared" si="0"/>
        <v>37</v>
      </c>
      <c r="C40" s="57" t="s">
        <v>32</v>
      </c>
      <c r="D40" s="55">
        <f>'Date Ref'!B4+1</f>
        <v>43161</v>
      </c>
      <c r="E40" s="55">
        <f>'Date Ref'!B3</f>
        <v>43252</v>
      </c>
      <c r="F40" s="5"/>
      <c r="G40" s="5"/>
    </row>
    <row r="41" spans="1:7" ht="13.5" customHeight="1" x14ac:dyDescent="0.2">
      <c r="A41" s="69"/>
      <c r="B41" s="56">
        <f t="shared" si="0"/>
        <v>38</v>
      </c>
      <c r="C41" s="57" t="s">
        <v>33</v>
      </c>
      <c r="D41" s="55">
        <f>'Date Ref'!B5+1</f>
        <v>43071</v>
      </c>
      <c r="E41" s="55">
        <f>'Date Ref'!B4</f>
        <v>43160</v>
      </c>
      <c r="F41" s="6"/>
      <c r="G41" s="6"/>
    </row>
    <row r="42" spans="1:7" ht="13.5" customHeight="1" x14ac:dyDescent="0.2">
      <c r="A42" s="69"/>
      <c r="B42" s="56">
        <f t="shared" si="0"/>
        <v>39</v>
      </c>
      <c r="C42" s="58" t="s">
        <v>54</v>
      </c>
      <c r="D42" s="59" t="s">
        <v>1</v>
      </c>
      <c r="E42" s="59" t="s">
        <v>1</v>
      </c>
      <c r="F42" s="6"/>
      <c r="G42" s="6"/>
    </row>
    <row r="43" spans="1:7" ht="13.5" customHeight="1" x14ac:dyDescent="0.2">
      <c r="A43" s="69"/>
      <c r="B43" s="56">
        <f t="shared" si="0"/>
        <v>40</v>
      </c>
      <c r="C43" s="58" t="s">
        <v>55</v>
      </c>
      <c r="D43" s="59" t="s">
        <v>1</v>
      </c>
      <c r="E43" s="59" t="s">
        <v>1</v>
      </c>
      <c r="F43" s="5"/>
      <c r="G43" s="5"/>
    </row>
    <row r="44" spans="1:7" ht="13.5" customHeight="1" x14ac:dyDescent="0.2">
      <c r="A44" s="69"/>
      <c r="B44" s="56">
        <f t="shared" si="0"/>
        <v>41</v>
      </c>
      <c r="C44" s="57" t="s">
        <v>34</v>
      </c>
      <c r="D44" s="60">
        <f>'Date Ref'!B6+1</f>
        <v>42949</v>
      </c>
      <c r="E44" s="60">
        <f>'Date Ref'!B5</f>
        <v>43070</v>
      </c>
      <c r="F44" s="5"/>
      <c r="G44" s="5"/>
    </row>
    <row r="45" spans="1:7" ht="13.5" customHeight="1" x14ac:dyDescent="0.2">
      <c r="A45" s="69"/>
      <c r="B45" s="56">
        <f t="shared" si="0"/>
        <v>42</v>
      </c>
      <c r="C45" s="57" t="s">
        <v>35</v>
      </c>
      <c r="D45" s="60">
        <f>'Date Ref'!B7+1</f>
        <v>42827</v>
      </c>
      <c r="E45" s="60">
        <f>'Date Ref'!B6</f>
        <v>42948</v>
      </c>
      <c r="F45" s="6"/>
    </row>
    <row r="46" spans="1:7" ht="13.5" customHeight="1" x14ac:dyDescent="0.2">
      <c r="A46" s="69"/>
      <c r="B46" s="56">
        <f t="shared" si="0"/>
        <v>43</v>
      </c>
      <c r="C46" s="61" t="s">
        <v>36</v>
      </c>
      <c r="D46" s="60">
        <f>'Date Ref'!B8+1</f>
        <v>42706</v>
      </c>
      <c r="E46" s="60">
        <f>'Date Ref'!B7</f>
        <v>42826</v>
      </c>
      <c r="F46" s="6"/>
    </row>
    <row r="47" spans="1:7" ht="13.5" customHeight="1" x14ac:dyDescent="0.2">
      <c r="A47" s="69"/>
      <c r="B47" s="56">
        <f t="shared" si="0"/>
        <v>44</v>
      </c>
      <c r="C47" s="62" t="s">
        <v>56</v>
      </c>
      <c r="D47" s="63" t="s">
        <v>1</v>
      </c>
      <c r="E47" s="64" t="s">
        <v>1</v>
      </c>
      <c r="F47" s="6"/>
    </row>
    <row r="48" spans="1:7" ht="13.5" customHeight="1" x14ac:dyDescent="0.2">
      <c r="A48" s="69"/>
      <c r="B48" s="56">
        <f t="shared" si="0"/>
        <v>45</v>
      </c>
      <c r="C48" s="62" t="s">
        <v>57</v>
      </c>
      <c r="D48" s="63" t="s">
        <v>1</v>
      </c>
      <c r="E48" s="64" t="s">
        <v>1</v>
      </c>
      <c r="F48" s="6"/>
    </row>
    <row r="49" spans="1:7" ht="13.5" customHeight="1" x14ac:dyDescent="0.2">
      <c r="A49" s="69"/>
      <c r="B49" s="56">
        <f t="shared" si="0"/>
        <v>46</v>
      </c>
      <c r="C49" s="57" t="s">
        <v>37</v>
      </c>
      <c r="D49" s="60">
        <f>'Date Ref'!B9+1</f>
        <v>42340</v>
      </c>
      <c r="E49" s="60">
        <f>'Date Ref'!B8</f>
        <v>42705</v>
      </c>
      <c r="F49" s="6"/>
    </row>
    <row r="50" spans="1:7" ht="13.5" customHeight="1" x14ac:dyDescent="0.2">
      <c r="A50" s="69"/>
      <c r="B50" s="56">
        <f t="shared" si="0"/>
        <v>47</v>
      </c>
      <c r="C50" s="57" t="s">
        <v>4</v>
      </c>
      <c r="D50" s="60"/>
      <c r="E50" s="60">
        <f>'Date Ref'!B9</f>
        <v>42339</v>
      </c>
      <c r="F50" s="11"/>
    </row>
    <row r="51" spans="1:7" ht="13.5" customHeight="1" x14ac:dyDescent="0.25">
      <c r="A51" s="69"/>
      <c r="B51" s="56">
        <f t="shared" si="0"/>
        <v>48</v>
      </c>
      <c r="C51" s="58" t="s">
        <v>58</v>
      </c>
      <c r="D51" s="59" t="s">
        <v>1</v>
      </c>
      <c r="E51" s="59" t="s">
        <v>1</v>
      </c>
      <c r="F51" s="5"/>
      <c r="G51" s="7"/>
    </row>
    <row r="52" spans="1:7" ht="13.5" customHeight="1" x14ac:dyDescent="0.2">
      <c r="A52" s="69"/>
      <c r="B52" s="56">
        <f t="shared" si="0"/>
        <v>49</v>
      </c>
      <c r="C52" s="58" t="s">
        <v>59</v>
      </c>
      <c r="D52" s="59" t="s">
        <v>1</v>
      </c>
      <c r="E52" s="59" t="s">
        <v>1</v>
      </c>
      <c r="F52" s="5"/>
      <c r="G52" s="5"/>
    </row>
    <row r="53" spans="1:7" ht="13.5" customHeight="1" x14ac:dyDescent="0.2">
      <c r="A53" s="69"/>
      <c r="B53" s="56">
        <f t="shared" si="0"/>
        <v>50</v>
      </c>
      <c r="C53" s="58" t="s">
        <v>60</v>
      </c>
      <c r="D53" s="59" t="s">
        <v>1</v>
      </c>
      <c r="E53" s="59" t="s">
        <v>1</v>
      </c>
      <c r="F53" s="6"/>
      <c r="G53" s="6"/>
    </row>
    <row r="54" spans="1:7" ht="13.5" customHeight="1" x14ac:dyDescent="0.2">
      <c r="A54" s="69"/>
      <c r="B54" s="56">
        <f t="shared" si="0"/>
        <v>51</v>
      </c>
      <c r="C54" s="58" t="s">
        <v>61</v>
      </c>
      <c r="D54" s="59" t="s">
        <v>1</v>
      </c>
      <c r="E54" s="59" t="s">
        <v>1</v>
      </c>
      <c r="F54" s="6"/>
      <c r="G54" s="6"/>
    </row>
    <row r="55" spans="1:7" x14ac:dyDescent="0.2">
      <c r="B55" s="2"/>
    </row>
    <row r="56" spans="1:7" x14ac:dyDescent="0.2">
      <c r="B56" s="2"/>
    </row>
    <row r="57" spans="1:7" x14ac:dyDescent="0.2">
      <c r="B57" s="2"/>
    </row>
    <row r="58" spans="1:7" x14ac:dyDescent="0.2">
      <c r="B58" s="2"/>
    </row>
    <row r="59" spans="1:7" x14ac:dyDescent="0.2">
      <c r="B59" s="2"/>
    </row>
    <row r="60" spans="1:7" x14ac:dyDescent="0.2">
      <c r="B60" s="2"/>
    </row>
    <row r="61" spans="1:7" x14ac:dyDescent="0.2">
      <c r="B61" s="2"/>
    </row>
  </sheetData>
  <sheetProtection sheet="1" objects="1" scenarios="1" selectLockedCells="1"/>
  <mergeCells count="5">
    <mergeCell ref="C17:E17"/>
    <mergeCell ref="A4:A20"/>
    <mergeCell ref="A38:A54"/>
    <mergeCell ref="A21:A37"/>
    <mergeCell ref="D2:E2"/>
  </mergeCells>
  <phoneticPr fontId="3" type="noConversion"/>
  <pageMargins left="0.6" right="0.25" top="0.17" bottom="0.18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B9"/>
  <sheetViews>
    <sheetView workbookViewId="0">
      <selection activeCell="G25" sqref="G25"/>
    </sheetView>
  </sheetViews>
  <sheetFormatPr defaultRowHeight="14.25" x14ac:dyDescent="0.2"/>
  <sheetData>
    <row r="1" spans="1:2" ht="15.75" x14ac:dyDescent="0.25">
      <c r="A1" s="13" t="s">
        <v>62</v>
      </c>
      <c r="B1" s="14">
        <f>EDATE('Class Calculator'!$E$1,0)</f>
        <v>43435</v>
      </c>
    </row>
    <row r="2" spans="1:2" ht="15.75" x14ac:dyDescent="0.25">
      <c r="A2" s="13" t="s">
        <v>63</v>
      </c>
      <c r="B2" s="14">
        <f>EDATE('Class Calculator'!$E$1,-3)</f>
        <v>43344</v>
      </c>
    </row>
    <row r="3" spans="1:2" ht="15.75" x14ac:dyDescent="0.25">
      <c r="A3" s="13" t="s">
        <v>64</v>
      </c>
      <c r="B3" s="14">
        <f>EDATE('Class Calculator'!$E$1,-6)</f>
        <v>43252</v>
      </c>
    </row>
    <row r="4" spans="1:2" ht="15.75" x14ac:dyDescent="0.25">
      <c r="A4" s="13" t="s">
        <v>65</v>
      </c>
      <c r="B4" s="14">
        <f>EDATE('Class Calculator'!$E$1,-9)</f>
        <v>43160</v>
      </c>
    </row>
    <row r="5" spans="1:2" ht="15.75" x14ac:dyDescent="0.25">
      <c r="A5" s="13" t="s">
        <v>66</v>
      </c>
      <c r="B5" s="14">
        <f>EDATE('Class Calculator'!$E$1,-12)</f>
        <v>43070</v>
      </c>
    </row>
    <row r="6" spans="1:2" ht="15.75" x14ac:dyDescent="0.25">
      <c r="A6" s="13" t="s">
        <v>67</v>
      </c>
      <c r="B6" s="14">
        <f>EDATE('Class Calculator'!$E$1,-16)</f>
        <v>42948</v>
      </c>
    </row>
    <row r="7" spans="1:2" ht="15.75" x14ac:dyDescent="0.25">
      <c r="A7" s="13" t="s">
        <v>68</v>
      </c>
      <c r="B7" s="14">
        <f>EDATE('Class Calculator'!$E$1,-20)</f>
        <v>42826</v>
      </c>
    </row>
    <row r="8" spans="1:2" ht="15.75" x14ac:dyDescent="0.25">
      <c r="A8" s="13" t="s">
        <v>69</v>
      </c>
      <c r="B8" s="14">
        <f>EDATE('Class Calculator'!$E$1,-24)</f>
        <v>42705</v>
      </c>
    </row>
    <row r="9" spans="1:2" ht="15.75" x14ac:dyDescent="0.25">
      <c r="A9" s="13" t="s">
        <v>70</v>
      </c>
      <c r="B9" s="14">
        <f>EDATE('Class Calculator'!$E$1,-36)</f>
        <v>42339</v>
      </c>
    </row>
  </sheetData>
  <sheetProtection algorithmName="SHA-512" hashValue="F4oCoe7i68dZEPYzFMN6RqCBjVmF+VPwlt+gp8PwKpM7kbTXuQJ5xt4Oh46RX9KR+p4J0k+cP0WA+SONtPrLEw==" saltValue="LIZbCZTSLo3X+S+sNnLS/g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Class Calculator</vt:lpstr>
      <vt:lpstr>Date Ref</vt:lpstr>
      <vt:lpstr>'Class Calculator'!OLE_LINK1</vt:lpstr>
      <vt:lpstr>'Class Calculator'!Print_Area</vt:lpstr>
    </vt:vector>
  </TitlesOfParts>
  <Company>ABGA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Gillespie</dc:creator>
  <cp:lastModifiedBy>Megan</cp:lastModifiedBy>
  <cp:lastPrinted>2018-01-24T20:50:49Z</cp:lastPrinted>
  <dcterms:created xsi:type="dcterms:W3CDTF">2006-02-07T16:35:57Z</dcterms:created>
  <dcterms:modified xsi:type="dcterms:W3CDTF">2018-10-22T22:59:14Z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244879296</vt:i4>
  </property>
  <property fmtid="{D5CDD505-2E9C-101B-9397-08002B2CF9AE}" pid="3" name="_EmailSubject">
    <vt:lpwstr>ABGA NAtionals.xls</vt:lpwstr>
  </property>
  <property fmtid="{D5CDD505-2E9C-101B-9397-08002B2CF9AE}" pid="4" name="_AuthorEmail">
    <vt:lpwstr>tracy@abga.org</vt:lpwstr>
  </property>
  <property fmtid="{D5CDD505-2E9C-101B-9397-08002B2CF9AE}" pid="5" name="_AuthorEmailDisplayName">
    <vt:lpwstr>Tracy Manning</vt:lpwstr>
  </property>
  <property fmtid="{D5CDD505-2E9C-101B-9397-08002B2CF9AE}" pid="6" name="_PreviousAdHocReviewCycleID">
    <vt:i4>-1427433668</vt:i4>
  </property>
  <property fmtid="{D5CDD505-2E9C-101B-9397-08002B2CF9AE}" pid="7" name="_ReviewingToolsShownOnce">
    <vt:lpwstr/>
  </property>
</Properties>
</file>