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h44\Documents\Books, Mss, Proposals\TMPS, WGS-PS files\"/>
    </mc:Choice>
  </mc:AlternateContent>
  <bookViews>
    <workbookView xWindow="6636" yWindow="-24" windowWidth="12240" windowHeight="1056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J31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D31" i="1"/>
  <c r="K31" i="1" l="1"/>
  <c r="L15" i="1" s="1"/>
  <c r="E31" i="1"/>
  <c r="L16" i="1" l="1"/>
  <c r="L25" i="1"/>
  <c r="L27" i="1"/>
  <c r="L24" i="1"/>
  <c r="L17" i="1"/>
  <c r="L26" i="1"/>
  <c r="L19" i="1"/>
  <c r="L18" i="1"/>
  <c r="L28" i="1"/>
  <c r="L20" i="1"/>
  <c r="L29" i="1"/>
  <c r="L30" i="1"/>
  <c r="L21" i="1"/>
  <c r="L22" i="1"/>
  <c r="F24" i="1"/>
  <c r="F19" i="1"/>
  <c r="F30" i="1"/>
  <c r="F25" i="1"/>
  <c r="F15" i="1"/>
  <c r="F21" i="1"/>
  <c r="F18" i="1"/>
  <c r="F29" i="1"/>
  <c r="F28" i="1"/>
  <c r="F27" i="1"/>
  <c r="F17" i="1"/>
  <c r="F22" i="1"/>
  <c r="F16" i="1"/>
  <c r="F20" i="1"/>
  <c r="F26" i="1"/>
  <c r="L31" i="1" l="1"/>
  <c r="J32" i="1" s="1"/>
  <c r="F31" i="1"/>
</calcChain>
</file>

<file path=xl/sharedStrings.xml><?xml version="1.0" encoding="utf-8"?>
<sst xmlns="http://schemas.openxmlformats.org/spreadsheetml/2006/main" count="72" uniqueCount="40">
  <si>
    <t>I3 buc</t>
  </si>
  <si>
    <t>C buc</t>
  </si>
  <si>
    <t>P3 M buc</t>
  </si>
  <si>
    <t>P3 D buc</t>
  </si>
  <si>
    <t>P4 M buc</t>
  </si>
  <si>
    <t>P4 D buc</t>
  </si>
  <si>
    <t>M1 M buc</t>
  </si>
  <si>
    <t>M1 D buc</t>
  </si>
  <si>
    <t>Weight</t>
  </si>
  <si>
    <t>Normal</t>
  </si>
  <si>
    <t>Case</t>
  </si>
  <si>
    <t>AL in mm</t>
  </si>
  <si>
    <t>Date:</t>
  </si>
  <si>
    <t>Scorer:</t>
  </si>
  <si>
    <t>Insert 'm'</t>
  </si>
  <si>
    <t>GBI Score</t>
  </si>
  <si>
    <t>Upper</t>
  </si>
  <si>
    <t>Lower</t>
  </si>
  <si>
    <t xml:space="preserve"> </t>
  </si>
  <si>
    <t>WGS</t>
  </si>
  <si>
    <t>Root Site</t>
  </si>
  <si>
    <t>Raw WPS</t>
  </si>
  <si>
    <t xml:space="preserve"> = Height (mm) mid-buccal CEJ </t>
  </si>
  <si>
    <t>Contrib</t>
  </si>
  <si>
    <t>to WSG</t>
  </si>
  <si>
    <t>to WPG</t>
  </si>
  <si>
    <t>If tooth</t>
  </si>
  <si>
    <t>missing,</t>
  </si>
  <si>
    <t xml:space="preserve">If tooth </t>
  </si>
  <si>
    <t xml:space="preserve">AL = max buccal attachment loss </t>
  </si>
  <si>
    <t>in mm from CEJ-to bottom of pocket</t>
  </si>
  <si>
    <t>WPS Worksheet - Attachment Loss</t>
  </si>
  <si>
    <t xml:space="preserve">  WGS-Gingivitis worksheet</t>
  </si>
  <si>
    <t xml:space="preserve"> Gingival Bleeding Index (GBI)</t>
  </si>
  <si>
    <t xml:space="preserve">Root site </t>
  </si>
  <si>
    <t>Adjusted AL</t>
  </si>
  <si>
    <t>Weighted Gingivitis Score (WGS) and Periodontitis Score (WPS) in Dogs - Score sheet</t>
  </si>
  <si>
    <t xml:space="preserve">   to tip of upper canine tooth</t>
  </si>
  <si>
    <t>Subject ID:</t>
  </si>
  <si>
    <t>Side scored: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</si>
</sst>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C00000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CC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/>
    <xf numFmtId="164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0" fontId="4" fillId="0" borderId="15" xfId="0" applyFont="1" applyBorder="1"/>
    <xf numFmtId="164" fontId="3" fillId="0" borderId="16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0" fontId="4" fillId="0" borderId="0" xfId="0" applyFont="1" applyFill="1" applyBorder="1"/>
    <xf numFmtId="0" fontId="4" fillId="0" borderId="14" xfId="0" applyFont="1" applyBorder="1"/>
    <xf numFmtId="0" fontId="4" fillId="0" borderId="0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3" fillId="0" borderId="18" xfId="0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3" fillId="0" borderId="14" xfId="0" applyFont="1" applyBorder="1"/>
    <xf numFmtId="0" fontId="4" fillId="0" borderId="0" xfId="0" applyFont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3" fillId="0" borderId="19" xfId="0" applyFont="1" applyBorder="1"/>
    <xf numFmtId="0" fontId="4" fillId="0" borderId="20" xfId="0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4" fillId="0" borderId="16" xfId="0" applyFont="1" applyFill="1" applyBorder="1"/>
    <xf numFmtId="0" fontId="4" fillId="0" borderId="17" xfId="0" applyFont="1" applyFill="1" applyBorder="1"/>
    <xf numFmtId="0" fontId="4" fillId="0" borderId="19" xfId="0" applyFont="1" applyFill="1" applyBorder="1"/>
    <xf numFmtId="164" fontId="3" fillId="0" borderId="20" xfId="0" applyNumberFormat="1" applyFont="1" applyFill="1" applyBorder="1" applyAlignment="1">
      <alignment horizontal="center"/>
    </xf>
    <xf numFmtId="164" fontId="3" fillId="0" borderId="2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/>
    </xf>
    <xf numFmtId="0" fontId="3" fillId="0" borderId="20" xfId="0" applyFont="1" applyBorder="1"/>
    <xf numFmtId="164" fontId="3" fillId="0" borderId="21" xfId="0" applyNumberFormat="1" applyFont="1" applyBorder="1" applyAlignment="1">
      <alignment horizontal="center"/>
    </xf>
    <xf numFmtId="0" fontId="4" fillId="0" borderId="2" xfId="0" applyFont="1" applyBorder="1"/>
    <xf numFmtId="0" fontId="3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3" fillId="0" borderId="16" xfId="0" applyNumberFormat="1" applyFont="1" applyFill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164" fontId="3" fillId="0" borderId="18" xfId="0" applyNumberFormat="1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/>
    <xf numFmtId="0" fontId="4" fillId="0" borderId="14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4" borderId="25" xfId="0" applyFont="1" applyFill="1" applyBorder="1"/>
    <xf numFmtId="0" fontId="4" fillId="4" borderId="23" xfId="0" applyFont="1" applyFill="1" applyBorder="1"/>
    <xf numFmtId="0" fontId="4" fillId="4" borderId="24" xfId="0" applyFont="1" applyFill="1" applyBorder="1"/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/>
    <xf numFmtId="0" fontId="4" fillId="6" borderId="2" xfId="0" applyFont="1" applyFill="1" applyBorder="1" applyAlignment="1">
      <alignment horizontal="right"/>
    </xf>
    <xf numFmtId="0" fontId="3" fillId="6" borderId="3" xfId="0" applyFont="1" applyFill="1" applyBorder="1" applyAlignment="1"/>
    <xf numFmtId="0" fontId="3" fillId="6" borderId="4" xfId="0" applyFont="1" applyFill="1" applyBorder="1" applyAlignment="1"/>
    <xf numFmtId="0" fontId="4" fillId="6" borderId="19" xfId="0" applyFont="1" applyFill="1" applyBorder="1" applyAlignment="1">
      <alignment horizontal="right"/>
    </xf>
    <xf numFmtId="0" fontId="3" fillId="6" borderId="20" xfId="0" applyFont="1" applyFill="1" applyBorder="1" applyAlignment="1"/>
    <xf numFmtId="0" fontId="3" fillId="6" borderId="21" xfId="0" applyFont="1" applyFill="1" applyBorder="1" applyAlignment="1"/>
    <xf numFmtId="0" fontId="7" fillId="0" borderId="15" xfId="0" applyFont="1" applyFill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4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7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topLeftCell="A9" zoomScale="115" zoomScaleNormal="115" workbookViewId="0">
      <selection activeCell="Q20" sqref="Q20"/>
    </sheetView>
  </sheetViews>
  <sheetFormatPr defaultRowHeight="13.8" x14ac:dyDescent="0.25"/>
  <cols>
    <col min="1" max="1" width="8.88671875" style="1"/>
    <col min="2" max="2" width="12.77734375" style="1" customWidth="1"/>
    <col min="3" max="3" width="10.44140625" style="22" customWidth="1"/>
    <col min="4" max="5" width="8.88671875" style="35"/>
    <col min="6" max="6" width="9.44140625" style="36" customWidth="1"/>
    <col min="7" max="7" width="8.88671875" style="4"/>
    <col min="8" max="8" width="11.109375" style="1" customWidth="1"/>
    <col min="9" max="9" width="12" style="14" customWidth="1"/>
    <col min="10" max="10" width="9.21875" style="15" bestFit="1" customWidth="1"/>
    <col min="11" max="11" width="8.88671875" style="15"/>
    <col min="12" max="12" width="10.6640625" style="15" bestFit="1" customWidth="1"/>
    <col min="13" max="13" width="8.88671875" style="1"/>
    <col min="14" max="14" width="8.88671875" style="4"/>
    <col min="15" max="16384" width="8.88671875" style="1"/>
  </cols>
  <sheetData>
    <row r="1" spans="1:15" s="74" customFormat="1" ht="18" thickBot="1" x14ac:dyDescent="0.35">
      <c r="A1" s="106" t="s">
        <v>36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  <c r="N1" s="75"/>
    </row>
    <row r="2" spans="1:15" ht="14.4" thickBot="1" x14ac:dyDescent="0.3">
      <c r="A2" s="21"/>
      <c r="B2" s="73"/>
      <c r="C2" s="112"/>
      <c r="D2" s="113"/>
      <c r="E2" s="113"/>
      <c r="F2" s="3"/>
      <c r="H2" s="4"/>
      <c r="I2" s="5"/>
      <c r="J2" s="6"/>
      <c r="K2" s="6" t="s">
        <v>18</v>
      </c>
      <c r="L2" s="69"/>
      <c r="M2" s="4"/>
    </row>
    <row r="3" spans="1:15" ht="14.4" thickBot="1" x14ac:dyDescent="0.3">
      <c r="A3" s="21"/>
      <c r="B3" s="18" t="s">
        <v>12</v>
      </c>
      <c r="C3" s="114"/>
      <c r="D3" s="115"/>
      <c r="E3" s="116"/>
      <c r="F3" s="3"/>
      <c r="H3" s="43"/>
      <c r="I3" s="7" t="s">
        <v>22</v>
      </c>
      <c r="J3" s="38"/>
      <c r="K3" s="38"/>
      <c r="L3" s="39"/>
      <c r="M3" s="10"/>
    </row>
    <row r="4" spans="1:15" ht="14.4" thickBot="1" x14ac:dyDescent="0.3">
      <c r="A4" s="21"/>
      <c r="B4" s="20" t="s">
        <v>13</v>
      </c>
      <c r="C4" s="117"/>
      <c r="D4" s="118"/>
      <c r="E4" s="119"/>
      <c r="F4" s="3"/>
      <c r="H4" s="19"/>
      <c r="I4" s="40" t="s">
        <v>37</v>
      </c>
      <c r="J4" s="41"/>
      <c r="K4" s="41"/>
      <c r="L4" s="42"/>
      <c r="M4" s="4"/>
    </row>
    <row r="5" spans="1:15" ht="14.4" thickBot="1" x14ac:dyDescent="0.3">
      <c r="A5" s="21"/>
      <c r="B5" s="20" t="s">
        <v>38</v>
      </c>
      <c r="C5" s="114"/>
      <c r="D5" s="115"/>
      <c r="E5" s="116"/>
      <c r="F5" s="3"/>
      <c r="G5" s="17"/>
      <c r="H5" s="19"/>
      <c r="I5" s="10"/>
      <c r="J5" s="37"/>
      <c r="K5" s="37"/>
      <c r="L5" s="76"/>
      <c r="M5" s="4"/>
    </row>
    <row r="6" spans="1:15" ht="14.4" thickBot="1" x14ac:dyDescent="0.3">
      <c r="A6" s="21"/>
      <c r="B6" s="53" t="s">
        <v>39</v>
      </c>
      <c r="C6" s="109"/>
      <c r="D6" s="107"/>
      <c r="E6" s="108"/>
      <c r="F6" s="2"/>
      <c r="G6" s="17"/>
      <c r="H6" s="19"/>
      <c r="I6" s="10"/>
      <c r="J6" s="37"/>
      <c r="K6" s="37"/>
      <c r="L6" s="76"/>
      <c r="M6" s="15"/>
      <c r="N6" s="1"/>
    </row>
    <row r="7" spans="1:15" ht="14.4" thickBot="1" x14ac:dyDescent="0.3">
      <c r="A7" s="21"/>
      <c r="B7" s="10"/>
      <c r="C7" s="82"/>
      <c r="D7" s="83"/>
      <c r="E7" s="83"/>
      <c r="F7" s="2"/>
      <c r="G7" s="17"/>
      <c r="H7" s="120" t="s">
        <v>31</v>
      </c>
      <c r="I7" s="121"/>
      <c r="J7" s="121"/>
      <c r="K7" s="121"/>
      <c r="L7" s="122"/>
      <c r="M7" s="15"/>
    </row>
    <row r="8" spans="1:15" x14ac:dyDescent="0.25">
      <c r="A8" s="21"/>
      <c r="B8" s="100" t="s">
        <v>32</v>
      </c>
      <c r="C8" s="101"/>
      <c r="D8" s="101"/>
      <c r="E8" s="101"/>
      <c r="F8" s="102"/>
      <c r="G8" s="17"/>
      <c r="H8" s="123" t="s">
        <v>29</v>
      </c>
      <c r="I8" s="124"/>
      <c r="J8" s="124"/>
      <c r="K8" s="124"/>
      <c r="L8" s="125"/>
      <c r="M8" s="15"/>
    </row>
    <row r="9" spans="1:15" ht="14.4" thickBot="1" x14ac:dyDescent="0.3">
      <c r="A9" s="21"/>
      <c r="B9" s="103" t="s">
        <v>33</v>
      </c>
      <c r="C9" s="104"/>
      <c r="D9" s="104"/>
      <c r="E9" s="104"/>
      <c r="F9" s="105"/>
      <c r="G9" s="17"/>
      <c r="H9" s="97" t="s">
        <v>30</v>
      </c>
      <c r="I9" s="98"/>
      <c r="J9" s="98"/>
      <c r="K9" s="98"/>
      <c r="L9" s="99"/>
      <c r="M9" s="15"/>
    </row>
    <row r="10" spans="1:15" ht="14.4" thickBot="1" x14ac:dyDescent="0.3">
      <c r="A10" s="21"/>
      <c r="B10" s="11"/>
      <c r="C10" s="12"/>
      <c r="D10" s="2"/>
      <c r="E10" s="2"/>
      <c r="F10" s="16"/>
      <c r="H10" s="81"/>
      <c r="I10" s="4"/>
      <c r="J10" s="5"/>
      <c r="K10" s="6"/>
      <c r="L10" s="69"/>
      <c r="M10" s="4"/>
    </row>
    <row r="11" spans="1:15" x14ac:dyDescent="0.25">
      <c r="A11" s="21"/>
      <c r="B11" s="21"/>
      <c r="C11" s="44" t="s">
        <v>28</v>
      </c>
      <c r="D11" s="2"/>
      <c r="E11" s="2"/>
      <c r="F11" s="13"/>
      <c r="H11" s="79"/>
      <c r="I11" s="44" t="s">
        <v>26</v>
      </c>
      <c r="J11" s="6"/>
      <c r="K11" s="6"/>
      <c r="L11" s="69"/>
    </row>
    <row r="12" spans="1:15" ht="14.4" thickBot="1" x14ac:dyDescent="0.3">
      <c r="A12" s="21"/>
      <c r="B12" s="30"/>
      <c r="C12" s="66" t="s">
        <v>27</v>
      </c>
      <c r="D12" s="78"/>
      <c r="E12" s="32"/>
      <c r="F12" s="49"/>
      <c r="H12" s="80"/>
      <c r="I12" s="45" t="s">
        <v>27</v>
      </c>
      <c r="J12" s="6"/>
      <c r="K12" s="6"/>
      <c r="L12" s="69"/>
    </row>
    <row r="13" spans="1:15" ht="14.4" thickBot="1" x14ac:dyDescent="0.3">
      <c r="A13" s="21"/>
      <c r="B13" s="77" t="s">
        <v>20</v>
      </c>
      <c r="C13" s="66" t="s">
        <v>14</v>
      </c>
      <c r="D13" s="24" t="s">
        <v>9</v>
      </c>
      <c r="E13" s="24" t="s">
        <v>10</v>
      </c>
      <c r="F13" s="25" t="s">
        <v>23</v>
      </c>
      <c r="H13" s="55" t="s">
        <v>34</v>
      </c>
      <c r="I13" s="46" t="s">
        <v>14</v>
      </c>
      <c r="J13" s="57" t="s">
        <v>9</v>
      </c>
      <c r="K13" s="58" t="s">
        <v>10</v>
      </c>
      <c r="L13" s="59" t="s">
        <v>23</v>
      </c>
    </row>
    <row r="14" spans="1:15" ht="14.4" thickBot="1" x14ac:dyDescent="0.3">
      <c r="A14" s="21"/>
      <c r="B14" s="56" t="s">
        <v>16</v>
      </c>
      <c r="C14" s="126" t="s">
        <v>15</v>
      </c>
      <c r="D14" s="63" t="s">
        <v>8</v>
      </c>
      <c r="E14" s="64" t="s">
        <v>8</v>
      </c>
      <c r="F14" s="65" t="s">
        <v>24</v>
      </c>
      <c r="H14" s="56" t="s">
        <v>16</v>
      </c>
      <c r="I14" s="94" t="s">
        <v>11</v>
      </c>
      <c r="J14" s="60" t="s">
        <v>8</v>
      </c>
      <c r="K14" s="61" t="s">
        <v>8</v>
      </c>
      <c r="L14" s="62" t="s">
        <v>25</v>
      </c>
    </row>
    <row r="15" spans="1:15" x14ac:dyDescent="0.25">
      <c r="A15" s="21"/>
      <c r="B15" s="84" t="s">
        <v>0</v>
      </c>
      <c r="C15" s="90"/>
      <c r="D15" s="8">
        <v>1.0282661700085492E-2</v>
      </c>
      <c r="E15" s="8">
        <f t="shared" ref="E15:E22" si="0">IF(C15="M",,D15)</f>
        <v>1.0282661700085492E-2</v>
      </c>
      <c r="F15" s="9">
        <f t="shared" ref="F15:F22" si="1">(IF(E15=0,,C15*E15)/$E$31)</f>
        <v>0</v>
      </c>
      <c r="H15" s="84" t="s">
        <v>0</v>
      </c>
      <c r="I15" s="87"/>
      <c r="J15" s="67">
        <v>1.307396019709689E-2</v>
      </c>
      <c r="K15" s="68">
        <f t="shared" ref="K15:K22" si="2">IF(I15="M",,J15)</f>
        <v>1.307396019709689E-2</v>
      </c>
      <c r="L15" s="50">
        <f t="shared" ref="L15:L22" si="3">(IF(K15=0,,I15*K15)/$K$31)</f>
        <v>0</v>
      </c>
      <c r="O15" s="54"/>
    </row>
    <row r="16" spans="1:15" x14ac:dyDescent="0.25">
      <c r="A16" s="21"/>
      <c r="B16" s="85" t="s">
        <v>1</v>
      </c>
      <c r="C16" s="91"/>
      <c r="D16" s="2">
        <v>1.4227475365086371E-2</v>
      </c>
      <c r="E16" s="2">
        <f t="shared" si="0"/>
        <v>1.4227475365086371E-2</v>
      </c>
      <c r="F16" s="13">
        <f t="shared" si="1"/>
        <v>0</v>
      </c>
      <c r="H16" s="85" t="s">
        <v>1</v>
      </c>
      <c r="I16" s="88"/>
      <c r="J16" s="37">
        <v>3.2353704953352477E-2</v>
      </c>
      <c r="K16" s="6">
        <f t="shared" si="2"/>
        <v>3.2353704953352477E-2</v>
      </c>
      <c r="L16" s="69">
        <f t="shared" si="3"/>
        <v>0</v>
      </c>
    </row>
    <row r="17" spans="1:13" x14ac:dyDescent="0.25">
      <c r="A17" s="21"/>
      <c r="B17" s="85" t="s">
        <v>2</v>
      </c>
      <c r="C17" s="91"/>
      <c r="D17" s="2">
        <v>7.2801379291129106E-3</v>
      </c>
      <c r="E17" s="2">
        <f t="shared" si="0"/>
        <v>7.2801379291129106E-3</v>
      </c>
      <c r="F17" s="13">
        <f t="shared" si="1"/>
        <v>0</v>
      </c>
      <c r="H17" s="85" t="s">
        <v>2</v>
      </c>
      <c r="I17" s="88"/>
      <c r="J17" s="37">
        <v>5.1213293617663764E-3</v>
      </c>
      <c r="K17" s="6">
        <f t="shared" si="2"/>
        <v>5.1213293617663764E-3</v>
      </c>
      <c r="L17" s="69">
        <f t="shared" si="3"/>
        <v>0</v>
      </c>
    </row>
    <row r="18" spans="1:13" x14ac:dyDescent="0.25">
      <c r="A18" s="21"/>
      <c r="B18" s="85" t="s">
        <v>3</v>
      </c>
      <c r="C18" s="91"/>
      <c r="D18" s="2">
        <v>7.644255127609528E-3</v>
      </c>
      <c r="E18" s="2">
        <f t="shared" si="0"/>
        <v>7.644255127609528E-3</v>
      </c>
      <c r="F18" s="13">
        <f t="shared" si="1"/>
        <v>0</v>
      </c>
      <c r="H18" s="85" t="s">
        <v>3</v>
      </c>
      <c r="I18" s="88"/>
      <c r="J18" s="37">
        <v>5.0923274804472582E-3</v>
      </c>
      <c r="K18" s="6">
        <f t="shared" si="2"/>
        <v>5.0923274804472582E-3</v>
      </c>
      <c r="L18" s="69">
        <f t="shared" si="3"/>
        <v>0</v>
      </c>
    </row>
    <row r="19" spans="1:13" x14ac:dyDescent="0.25">
      <c r="A19" s="21"/>
      <c r="B19" s="85" t="s">
        <v>4</v>
      </c>
      <c r="C19" s="91"/>
      <c r="D19" s="2">
        <v>1.1986490613262065E-2</v>
      </c>
      <c r="E19" s="2">
        <f t="shared" si="0"/>
        <v>1.1986490613262065E-2</v>
      </c>
      <c r="F19" s="13">
        <f t="shared" si="1"/>
        <v>0</v>
      </c>
      <c r="H19" s="85" t="s">
        <v>4</v>
      </c>
      <c r="I19" s="88"/>
      <c r="J19" s="37">
        <v>8.537490178688191E-3</v>
      </c>
      <c r="K19" s="6">
        <f t="shared" si="2"/>
        <v>8.537490178688191E-3</v>
      </c>
      <c r="L19" s="69">
        <f t="shared" si="3"/>
        <v>0</v>
      </c>
    </row>
    <row r="20" spans="1:13" x14ac:dyDescent="0.25">
      <c r="A20" s="21"/>
      <c r="B20" s="85" t="s">
        <v>5</v>
      </c>
      <c r="C20" s="91"/>
      <c r="D20" s="2">
        <v>1.1490509340965864E-2</v>
      </c>
      <c r="E20" s="2">
        <f t="shared" si="0"/>
        <v>1.1490509340965864E-2</v>
      </c>
      <c r="F20" s="13">
        <f t="shared" si="1"/>
        <v>0</v>
      </c>
      <c r="H20" s="85" t="s">
        <v>5</v>
      </c>
      <c r="I20" s="88"/>
      <c r="J20" s="37">
        <v>1.4136930954756453E-2</v>
      </c>
      <c r="K20" s="6">
        <f t="shared" si="2"/>
        <v>1.4136930954756453E-2</v>
      </c>
      <c r="L20" s="69">
        <f t="shared" si="3"/>
        <v>0</v>
      </c>
    </row>
    <row r="21" spans="1:13" x14ac:dyDescent="0.25">
      <c r="A21" s="21"/>
      <c r="B21" s="85" t="s">
        <v>6</v>
      </c>
      <c r="C21" s="91"/>
      <c r="D21" s="2">
        <v>1.0964632916812142E-2</v>
      </c>
      <c r="E21" s="2">
        <f t="shared" si="0"/>
        <v>1.0964632916812142E-2</v>
      </c>
      <c r="F21" s="13">
        <f t="shared" si="1"/>
        <v>0</v>
      </c>
      <c r="H21" s="85" t="s">
        <v>6</v>
      </c>
      <c r="I21" s="88"/>
      <c r="J21" s="37">
        <v>5.4691968912822155E-3</v>
      </c>
      <c r="K21" s="6">
        <f t="shared" si="2"/>
        <v>5.4691968912822155E-3</v>
      </c>
      <c r="L21" s="69">
        <f t="shared" si="3"/>
        <v>0</v>
      </c>
    </row>
    <row r="22" spans="1:13" ht="14.4" thickBot="1" x14ac:dyDescent="0.3">
      <c r="A22" s="21"/>
      <c r="B22" s="86" t="s">
        <v>7</v>
      </c>
      <c r="C22" s="92"/>
      <c r="D22" s="32">
        <v>1.0461409701552911E-2</v>
      </c>
      <c r="E22" s="32">
        <f t="shared" si="0"/>
        <v>1.0461409701552911E-2</v>
      </c>
      <c r="F22" s="49">
        <f t="shared" si="1"/>
        <v>0</v>
      </c>
      <c r="H22" s="86" t="s">
        <v>7</v>
      </c>
      <c r="I22" s="89"/>
      <c r="J22" s="41">
        <v>5.6444663911782182E-3</v>
      </c>
      <c r="K22" s="70">
        <f t="shared" si="2"/>
        <v>5.6444663911782182E-3</v>
      </c>
      <c r="L22" s="52">
        <f t="shared" si="3"/>
        <v>0</v>
      </c>
    </row>
    <row r="23" spans="1:13" ht="14.4" thickBot="1" x14ac:dyDescent="0.3">
      <c r="A23" s="21"/>
      <c r="B23" s="72" t="s">
        <v>17</v>
      </c>
      <c r="C23" s="27"/>
      <c r="D23" s="2"/>
      <c r="E23" s="2"/>
      <c r="F23" s="13"/>
      <c r="H23" s="93" t="s">
        <v>17</v>
      </c>
      <c r="I23" s="28"/>
      <c r="J23" s="37"/>
      <c r="K23" s="6"/>
      <c r="L23" s="69"/>
    </row>
    <row r="24" spans="1:13" x14ac:dyDescent="0.25">
      <c r="A24" s="21"/>
      <c r="B24" s="84" t="s">
        <v>1</v>
      </c>
      <c r="C24" s="90"/>
      <c r="D24" s="8">
        <v>1.38767850286413E-2</v>
      </c>
      <c r="E24" s="8">
        <f t="shared" ref="E24:E30" si="4">IF(C24="M",,D24)</f>
        <v>1.38767850286413E-2</v>
      </c>
      <c r="F24" s="9">
        <f t="shared" ref="F24:F30" si="5">(IF(E24=0,,C24*E24)/$E$31)</f>
        <v>0</v>
      </c>
      <c r="H24" s="84" t="s">
        <v>1</v>
      </c>
      <c r="I24" s="87"/>
      <c r="J24" s="67">
        <v>2.9517142508876455E-2</v>
      </c>
      <c r="K24" s="68">
        <f t="shared" ref="K24:K30" si="6">IF(I24="M",,J24)</f>
        <v>2.9517142508876455E-2</v>
      </c>
      <c r="L24" s="50">
        <f t="shared" ref="L24:L30" si="7">(IF(K24=0,,I24*K24)/$K$31)</f>
        <v>0</v>
      </c>
    </row>
    <row r="25" spans="1:13" x14ac:dyDescent="0.25">
      <c r="A25" s="21"/>
      <c r="B25" s="85" t="s">
        <v>2</v>
      </c>
      <c r="C25" s="91"/>
      <c r="D25" s="2">
        <v>5.7422791683626583E-3</v>
      </c>
      <c r="E25" s="2">
        <f t="shared" si="4"/>
        <v>5.7422791683626583E-3</v>
      </c>
      <c r="F25" s="13">
        <f t="shared" si="5"/>
        <v>0</v>
      </c>
      <c r="H25" s="85" t="s">
        <v>2</v>
      </c>
      <c r="I25" s="88"/>
      <c r="J25" s="37">
        <v>5.0127969707360609E-3</v>
      </c>
      <c r="K25" s="6">
        <f t="shared" si="6"/>
        <v>5.0127969707360609E-3</v>
      </c>
      <c r="L25" s="69">
        <f t="shared" si="7"/>
        <v>0</v>
      </c>
    </row>
    <row r="26" spans="1:13" x14ac:dyDescent="0.25">
      <c r="A26" s="21"/>
      <c r="B26" s="85" t="s">
        <v>3</v>
      </c>
      <c r="C26" s="91"/>
      <c r="D26" s="2">
        <v>6.8392283320780466E-3</v>
      </c>
      <c r="E26" s="2">
        <f t="shared" si="4"/>
        <v>6.8392283320780466E-3</v>
      </c>
      <c r="F26" s="13">
        <f t="shared" si="5"/>
        <v>0</v>
      </c>
      <c r="H26" s="85" t="s">
        <v>3</v>
      </c>
      <c r="I26" s="88"/>
      <c r="J26" s="37">
        <v>4.8221624430700985E-3</v>
      </c>
      <c r="K26" s="6">
        <f t="shared" si="6"/>
        <v>4.8221624430700985E-3</v>
      </c>
      <c r="L26" s="69">
        <f t="shared" si="7"/>
        <v>0</v>
      </c>
    </row>
    <row r="27" spans="1:13" x14ac:dyDescent="0.25">
      <c r="A27" s="21"/>
      <c r="B27" s="85" t="s">
        <v>4</v>
      </c>
      <c r="C27" s="91"/>
      <c r="D27" s="2">
        <v>6.5759437811135739E-3</v>
      </c>
      <c r="E27" s="2">
        <f t="shared" si="4"/>
        <v>6.5759437811135739E-3</v>
      </c>
      <c r="F27" s="13">
        <f t="shared" si="5"/>
        <v>0</v>
      </c>
      <c r="H27" s="85" t="s">
        <v>4</v>
      </c>
      <c r="I27" s="88"/>
      <c r="J27" s="37">
        <v>6.2944408797606308E-3</v>
      </c>
      <c r="K27" s="6">
        <f t="shared" si="6"/>
        <v>6.2944408797606308E-3</v>
      </c>
      <c r="L27" s="69">
        <f t="shared" si="7"/>
        <v>0</v>
      </c>
    </row>
    <row r="28" spans="1:13" x14ac:dyDescent="0.25">
      <c r="A28" s="21"/>
      <c r="B28" s="85" t="s">
        <v>5</v>
      </c>
      <c r="C28" s="91"/>
      <c r="D28" s="2">
        <v>7.6968674359371193E-3</v>
      </c>
      <c r="E28" s="2">
        <f t="shared" si="4"/>
        <v>7.6968674359371193E-3</v>
      </c>
      <c r="F28" s="13">
        <f t="shared" si="5"/>
        <v>0</v>
      </c>
      <c r="H28" s="85" t="s">
        <v>5</v>
      </c>
      <c r="I28" s="88"/>
      <c r="J28" s="37">
        <v>6.2446457545123936E-3</v>
      </c>
      <c r="K28" s="6">
        <f t="shared" si="6"/>
        <v>6.2446457545123936E-3</v>
      </c>
      <c r="L28" s="69">
        <f t="shared" si="7"/>
        <v>0</v>
      </c>
    </row>
    <row r="29" spans="1:13" x14ac:dyDescent="0.25">
      <c r="A29" s="21"/>
      <c r="B29" s="85" t="s">
        <v>6</v>
      </c>
      <c r="C29" s="91"/>
      <c r="D29" s="2">
        <v>1.2827526919566453E-2</v>
      </c>
      <c r="E29" s="2">
        <f t="shared" si="4"/>
        <v>1.2827526919566453E-2</v>
      </c>
      <c r="F29" s="13">
        <f t="shared" si="5"/>
        <v>0</v>
      </c>
      <c r="H29" s="85" t="s">
        <v>6</v>
      </c>
      <c r="I29" s="88"/>
      <c r="J29" s="37">
        <v>1.5965183675903983E-2</v>
      </c>
      <c r="K29" s="6">
        <f t="shared" si="6"/>
        <v>1.5965183675903983E-2</v>
      </c>
      <c r="L29" s="69">
        <f t="shared" si="7"/>
        <v>0</v>
      </c>
      <c r="M29" s="4"/>
    </row>
    <row r="30" spans="1:13" ht="14.4" thickBot="1" x14ac:dyDescent="0.3">
      <c r="A30" s="21"/>
      <c r="B30" s="86" t="s">
        <v>7</v>
      </c>
      <c r="C30" s="92"/>
      <c r="D30" s="32">
        <v>1.2645059828012024E-2</v>
      </c>
      <c r="E30" s="32">
        <f t="shared" si="4"/>
        <v>1.2645059828012024E-2</v>
      </c>
      <c r="F30" s="49">
        <f t="shared" si="5"/>
        <v>0</v>
      </c>
      <c r="H30" s="86" t="s">
        <v>7</v>
      </c>
      <c r="I30" s="89"/>
      <c r="J30" s="41">
        <v>1.1863074388238783E-2</v>
      </c>
      <c r="K30" s="70">
        <f t="shared" si="6"/>
        <v>1.1863074388238783E-2</v>
      </c>
      <c r="L30" s="52">
        <f t="shared" si="7"/>
        <v>0</v>
      </c>
      <c r="M30" s="17"/>
    </row>
    <row r="31" spans="1:13" ht="14.4" thickBot="1" x14ac:dyDescent="0.3">
      <c r="A31" s="30"/>
      <c r="B31" s="21"/>
      <c r="C31" s="12"/>
      <c r="D31" s="47">
        <f>SUM(D15:D30)</f>
        <v>0.15054126318819847</v>
      </c>
      <c r="E31" s="48">
        <f>SUM(E15:E30)</f>
        <v>0.15054126318819847</v>
      </c>
      <c r="F31" s="95">
        <f>SUM(F15:F30)</f>
        <v>0</v>
      </c>
      <c r="G31" s="51"/>
      <c r="H31" s="21"/>
      <c r="I31" s="5"/>
      <c r="J31" s="29">
        <f>SUM(J15:J30)</f>
        <v>0.16914885302966648</v>
      </c>
      <c r="K31" s="71">
        <f>SUM(K15:K30)</f>
        <v>0.16914885302966648</v>
      </c>
      <c r="L31" s="96">
        <f>SUM(L15:L30)</f>
        <v>0</v>
      </c>
      <c r="M31" s="4"/>
    </row>
    <row r="32" spans="1:13" ht="14.4" thickBot="1" x14ac:dyDescent="0.3">
      <c r="B32" s="30"/>
      <c r="C32" s="31"/>
      <c r="D32" s="32"/>
      <c r="E32" s="32"/>
      <c r="F32" s="33" t="s">
        <v>19</v>
      </c>
      <c r="H32" s="110" t="s">
        <v>35</v>
      </c>
      <c r="I32" s="111"/>
      <c r="J32" s="95" t="e">
        <f>( $L31*10)/$H3</f>
        <v>#DIV/0!</v>
      </c>
      <c r="K32" s="70"/>
      <c r="L32" s="62" t="s">
        <v>21</v>
      </c>
    </row>
    <row r="33" spans="2:17" x14ac:dyDescent="0.25">
      <c r="B33" s="4"/>
      <c r="C33" s="12"/>
      <c r="D33" s="2"/>
      <c r="E33" s="2"/>
      <c r="F33" s="3"/>
    </row>
    <row r="34" spans="2:17" x14ac:dyDescent="0.25">
      <c r="B34" s="4"/>
      <c r="C34" s="12"/>
      <c r="D34" s="2"/>
      <c r="E34" s="2"/>
      <c r="F34" s="3"/>
      <c r="P34" s="34"/>
    </row>
    <row r="35" spans="2:17" x14ac:dyDescent="0.25">
      <c r="O35" s="4"/>
      <c r="P35" s="4"/>
      <c r="Q35" s="4"/>
    </row>
    <row r="66" spans="8:10" x14ac:dyDescent="0.25">
      <c r="J66" s="23"/>
    </row>
    <row r="67" spans="8:10" x14ac:dyDescent="0.25">
      <c r="J67" s="23"/>
    </row>
    <row r="68" spans="8:10" x14ac:dyDescent="0.25">
      <c r="H68" s="26"/>
      <c r="J68" s="23"/>
    </row>
  </sheetData>
  <mergeCells count="12">
    <mergeCell ref="H32:I32"/>
    <mergeCell ref="C2:E2"/>
    <mergeCell ref="C3:E3"/>
    <mergeCell ref="C4:E4"/>
    <mergeCell ref="C5:E5"/>
    <mergeCell ref="H7:L7"/>
    <mergeCell ref="H8:L8"/>
    <mergeCell ref="H9:L9"/>
    <mergeCell ref="B8:F8"/>
    <mergeCell ref="B9:F9"/>
    <mergeCell ref="A1:L1"/>
    <mergeCell ref="C6:E6"/>
  </mergeCells>
  <phoneticPr fontId="1" type="noConversion"/>
  <pageMargins left="0.75" right="0.75" top="1" bottom="1" header="0.5" footer="0.5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 of Veterinary Medicine</dc:creator>
  <cp:lastModifiedBy>Colin</cp:lastModifiedBy>
  <cp:lastPrinted>2004-04-29T18:27:11Z</cp:lastPrinted>
  <dcterms:created xsi:type="dcterms:W3CDTF">2004-02-26T16:06:24Z</dcterms:created>
  <dcterms:modified xsi:type="dcterms:W3CDTF">2016-07-04T18:44:56Z</dcterms:modified>
</cp:coreProperties>
</file>