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1100" windowHeight="5415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<sst xmlns="http://schemas.openxmlformats.org/spreadsheetml/2006/main" count="1243" uniqueCount="554">
  <si>
    <t>Panhandle Area Council Inc</t>
  </si>
  <si>
    <t>Mid-America Inc</t>
  </si>
  <si>
    <t>Southland EDC</t>
  </si>
  <si>
    <t>Nebraska EDC</t>
  </si>
  <si>
    <t>Siouxland EDC</t>
  </si>
  <si>
    <t>Prairieland EDC</t>
  </si>
  <si>
    <t>Rappahannock EDC</t>
  </si>
  <si>
    <t>Tampa Bay EDC</t>
  </si>
  <si>
    <t>Mahoning Valley EDC</t>
  </si>
  <si>
    <t>Tulsa EDC</t>
  </si>
  <si>
    <t>Arcata EDC</t>
  </si>
  <si>
    <t>South Shore EDC</t>
  </si>
  <si>
    <t>Lehigh Valley EDC</t>
  </si>
  <si>
    <t>Granite State EDC</t>
  </si>
  <si>
    <t>California Statewide CDC</t>
  </si>
  <si>
    <t>Capital CDC</t>
  </si>
  <si>
    <t>Indiana Statewide CDC</t>
  </si>
  <si>
    <t>CDC of South Carolina</t>
  </si>
  <si>
    <t>Advantage CDC</t>
  </si>
  <si>
    <t>North Texas CDC</t>
  </si>
  <si>
    <t>Georgia CDC</t>
  </si>
  <si>
    <t>Michigan CDC</t>
  </si>
  <si>
    <t>New England CDC</t>
  </si>
  <si>
    <t>Landmark CDC</t>
  </si>
  <si>
    <t>Empire State CDC</t>
  </si>
  <si>
    <t>Utah CDC</t>
  </si>
  <si>
    <t>Dakota CDC</t>
  </si>
  <si>
    <t>Capital Partners CDC</t>
  </si>
  <si>
    <t>Enchantment Land CDC</t>
  </si>
  <si>
    <t>Greater East Texas CDC</t>
  </si>
  <si>
    <t>Frontier CDC</t>
  </si>
  <si>
    <t>Central Texas CDC</t>
  </si>
  <si>
    <t>Twin Cities-Metro CDC</t>
  </si>
  <si>
    <t>HEDCO LDC</t>
  </si>
  <si>
    <t>09-024</t>
  </si>
  <si>
    <t>04-622</t>
  </si>
  <si>
    <t>09-111</t>
  </si>
  <si>
    <t>04-493</t>
  </si>
  <si>
    <t>09-655</t>
  </si>
  <si>
    <t>01-311</t>
  </si>
  <si>
    <t>05-270</t>
  </si>
  <si>
    <t>08-631</t>
  </si>
  <si>
    <t>03-286</t>
  </si>
  <si>
    <t>02-109</t>
  </si>
  <si>
    <t>09-609</t>
  </si>
  <si>
    <t>08-067</t>
  </si>
  <si>
    <t>05-172</t>
  </si>
  <si>
    <t>10-011</t>
  </si>
  <si>
    <t>09-058</t>
  </si>
  <si>
    <t>09-261</t>
  </si>
  <si>
    <t>09-013</t>
  </si>
  <si>
    <t>05-644</t>
  </si>
  <si>
    <t>09-429</t>
  </si>
  <si>
    <t>10-132</t>
  </si>
  <si>
    <t>05-625</t>
  </si>
  <si>
    <t>09-654</t>
  </si>
  <si>
    <t>08-103</t>
  </si>
  <si>
    <t>06-640</t>
  </si>
  <si>
    <t>09-594</t>
  </si>
  <si>
    <t>09-188</t>
  </si>
  <si>
    <t>01-092</t>
  </si>
  <si>
    <t>06-102</t>
  </si>
  <si>
    <t>05-398</t>
  </si>
  <si>
    <t>10-421</t>
  </si>
  <si>
    <t>07-371</t>
  </si>
  <si>
    <t>06-284</t>
  </si>
  <si>
    <t>08-223</t>
  </si>
  <si>
    <t>05-465</t>
  </si>
  <si>
    <t>05-272</t>
  </si>
  <si>
    <t>09-529</t>
  </si>
  <si>
    <t>08-577</t>
  </si>
  <si>
    <t>07-616</t>
  </si>
  <si>
    <t>04-642</t>
  </si>
  <si>
    <t>04-290</t>
  </si>
  <si>
    <t>05-413</t>
  </si>
  <si>
    <t>04-548</t>
  </si>
  <si>
    <t>02-650</t>
  </si>
  <si>
    <t>06-615</t>
  </si>
  <si>
    <t>03-213</t>
  </si>
  <si>
    <t>06-623</t>
  </si>
  <si>
    <t>09-073</t>
  </si>
  <si>
    <t>04-422</t>
  </si>
  <si>
    <t>06-329</t>
  </si>
  <si>
    <t>05-647</t>
  </si>
  <si>
    <t>03-390</t>
  </si>
  <si>
    <t>05-179</t>
  </si>
  <si>
    <t>05-038</t>
  </si>
  <si>
    <t>09-118</t>
  </si>
  <si>
    <t>05-174</t>
  </si>
  <si>
    <t>SPEDCO</t>
  </si>
  <si>
    <t>07-072</t>
  </si>
  <si>
    <t>09-593</t>
  </si>
  <si>
    <t>09-054</t>
  </si>
  <si>
    <t>01-315</t>
  </si>
  <si>
    <t>09-540</t>
  </si>
  <si>
    <t>04-645</t>
  </si>
  <si>
    <t>Self-Help Ventures Fund</t>
  </si>
  <si>
    <t>02-308</t>
  </si>
  <si>
    <t>04-632</t>
  </si>
  <si>
    <t>06-649</t>
  </si>
  <si>
    <t>06-253</t>
  </si>
  <si>
    <t>01-086</t>
  </si>
  <si>
    <t>08-040</t>
  </si>
  <si>
    <t>04-381</t>
  </si>
  <si>
    <t>04-243</t>
  </si>
  <si>
    <t>07-021</t>
  </si>
  <si>
    <t>04-113</t>
  </si>
  <si>
    <t>03-464</t>
  </si>
  <si>
    <t>10-468</t>
  </si>
  <si>
    <t>05-330</t>
  </si>
  <si>
    <t>03-207</t>
  </si>
  <si>
    <t>04-656</t>
  </si>
  <si>
    <t>04-302</t>
  </si>
  <si>
    <t>05-305</t>
  </si>
  <si>
    <t>05-361</t>
  </si>
  <si>
    <t>01-324</t>
  </si>
  <si>
    <t>04-134</t>
  </si>
  <si>
    <t>07-128</t>
  </si>
  <si>
    <t>01-019</t>
  </si>
  <si>
    <t>04-431</t>
  </si>
  <si>
    <t>08-416</t>
  </si>
  <si>
    <t>05-139</t>
  </si>
  <si>
    <t>09-362</t>
  </si>
  <si>
    <t>09-497</t>
  </si>
  <si>
    <t>07-393</t>
  </si>
  <si>
    <t>10-422</t>
  </si>
  <si>
    <t>05-244</t>
  </si>
  <si>
    <t>08-426</t>
  </si>
  <si>
    <t>05-285</t>
  </si>
  <si>
    <t>05-524</t>
  </si>
  <si>
    <t>07-042</t>
  </si>
  <si>
    <t>10-046</t>
  </si>
  <si>
    <t>06-281</t>
  </si>
  <si>
    <t>01-246</t>
  </si>
  <si>
    <t>09-511</t>
  </si>
  <si>
    <t>06-478</t>
  </si>
  <si>
    <t>10-220</t>
  </si>
  <si>
    <t>03-662</t>
  </si>
  <si>
    <t>03-293</t>
  </si>
  <si>
    <t>08-031</t>
  </si>
  <si>
    <t>06-201</t>
  </si>
  <si>
    <t>06-637</t>
  </si>
  <si>
    <t>01-494</t>
  </si>
  <si>
    <t>04-263</t>
  </si>
  <si>
    <t>04-163</t>
  </si>
  <si>
    <t>07-598</t>
  </si>
  <si>
    <t>09-015</t>
  </si>
  <si>
    <t>05-484</t>
  </si>
  <si>
    <t>03-541</t>
  </si>
  <si>
    <t>10-453</t>
  </si>
  <si>
    <t>02-150</t>
  </si>
  <si>
    <t>05-200</t>
  </si>
  <si>
    <t>04-652</t>
  </si>
  <si>
    <t>08-549</t>
  </si>
  <si>
    <t>08-392</t>
  </si>
  <si>
    <t>04-389</t>
  </si>
  <si>
    <t>03-318</t>
  </si>
  <si>
    <t>05-436</t>
  </si>
  <si>
    <t>01-219</t>
  </si>
  <si>
    <t>01-232</t>
  </si>
  <si>
    <t>03-675</t>
  </si>
  <si>
    <t>02-663</t>
  </si>
  <si>
    <t>04-230</t>
  </si>
  <si>
    <t>08-262</t>
  </si>
  <si>
    <t>01-190</t>
  </si>
  <si>
    <t>06-313</t>
  </si>
  <si>
    <t>05-499</t>
  </si>
  <si>
    <t>10-434</t>
  </si>
  <si>
    <t>10-276</t>
  </si>
  <si>
    <t>05-586</t>
  </si>
  <si>
    <t>Lakeshore 504</t>
  </si>
  <si>
    <t>05-122</t>
  </si>
  <si>
    <t>03-265</t>
  </si>
  <si>
    <t>06-551</t>
  </si>
  <si>
    <t>02-053</t>
  </si>
  <si>
    <t>04-229</t>
  </si>
  <si>
    <t>06-151</t>
  </si>
  <si>
    <t>07-356</t>
  </si>
  <si>
    <t>09-628</t>
  </si>
  <si>
    <t>06-186</t>
  </si>
  <si>
    <t>07-611</t>
  </si>
  <si>
    <t>05-581</t>
  </si>
  <si>
    <t>04-288</t>
  </si>
  <si>
    <t>05-203</t>
  </si>
  <si>
    <t>07-417</t>
  </si>
  <si>
    <t>07-367</t>
  </si>
  <si>
    <t>04-198</t>
  </si>
  <si>
    <t>04-354</t>
  </si>
  <si>
    <t>09-409</t>
  </si>
  <si>
    <t>04-657</t>
  </si>
  <si>
    <t>04-153</t>
  </si>
  <si>
    <t>06-017</t>
  </si>
  <si>
    <t>02-555</t>
  </si>
  <si>
    <t>03-018</t>
  </si>
  <si>
    <t>05-056</t>
  </si>
  <si>
    <t>05-420</t>
  </si>
  <si>
    <t>04-267</t>
  </si>
  <si>
    <t>02-658</t>
  </si>
  <si>
    <t>01-037</t>
  </si>
  <si>
    <t>08-488</t>
  </si>
  <si>
    <t>05-634</t>
  </si>
  <si>
    <t>10-280</t>
  </si>
  <si>
    <t>05-572</t>
  </si>
  <si>
    <t>04-641</t>
  </si>
  <si>
    <t>07-590</t>
  </si>
  <si>
    <t>04-666</t>
  </si>
  <si>
    <t>07-307</t>
  </si>
  <si>
    <t>05-123</t>
  </si>
  <si>
    <t>05-264</t>
  </si>
  <si>
    <t>06-626</t>
  </si>
  <si>
    <t>02-377</t>
  </si>
  <si>
    <t>04-679</t>
  </si>
  <si>
    <t>07-366</t>
  </si>
  <si>
    <t>05-050</t>
  </si>
  <si>
    <t>06-428</t>
  </si>
  <si>
    <t>03-610</t>
  </si>
  <si>
    <t>05-672</t>
  </si>
  <si>
    <t>05-664</t>
  </si>
  <si>
    <t>02-274</t>
  </si>
  <si>
    <t>06-373</t>
  </si>
  <si>
    <t>01-131</t>
  </si>
  <si>
    <t>06-627</t>
  </si>
  <si>
    <t>07-236</t>
  </si>
  <si>
    <t>07-303</t>
  </si>
  <si>
    <t>10-349</t>
  </si>
  <si>
    <t>03-585</t>
  </si>
  <si>
    <t>03-471</t>
  </si>
  <si>
    <t>04-235</t>
  </si>
  <si>
    <t>07-171</t>
  </si>
  <si>
    <t>01-009</t>
  </si>
  <si>
    <t>08-680</t>
  </si>
  <si>
    <t>05-476</t>
  </si>
  <si>
    <t>07-438</t>
  </si>
  <si>
    <t>05-507</t>
  </si>
  <si>
    <t>06-202</t>
  </si>
  <si>
    <t>06-238</t>
  </si>
  <si>
    <t>04-602</t>
  </si>
  <si>
    <t>03-312</t>
  </si>
  <si>
    <t>06-425</t>
  </si>
  <si>
    <t>06-496</t>
  </si>
  <si>
    <t>04-247</t>
  </si>
  <si>
    <t>09-105</t>
  </si>
  <si>
    <t>07-006</t>
  </si>
  <si>
    <t>04-670</t>
  </si>
  <si>
    <t>06-365</t>
  </si>
  <si>
    <t>05-250</t>
  </si>
  <si>
    <t>04-667</t>
  </si>
  <si>
    <t>04-360</t>
  </si>
  <si>
    <t>04-328</t>
  </si>
  <si>
    <t>04-317</t>
  </si>
  <si>
    <t>03-678</t>
  </si>
  <si>
    <t>07-204</t>
  </si>
  <si>
    <t>07-020</t>
  </si>
  <si>
    <t>06-424</t>
  </si>
  <si>
    <t>05-335</t>
  </si>
  <si>
    <t>04-242</t>
  </si>
  <si>
    <t>Nat'l</t>
  </si>
  <si>
    <t>Reg'l</t>
  </si>
  <si>
    <t># Loans</t>
  </si>
  <si>
    <t>$ Amt Loans</t>
  </si>
  <si>
    <t>Premier Capital Corp</t>
  </si>
  <si>
    <t>Enterprise Funding Corp</t>
  </si>
  <si>
    <t>Growth Capital Corp</t>
  </si>
  <si>
    <t>Great Lakes Asset Corp</t>
  </si>
  <si>
    <t>EDC Loan Corp</t>
  </si>
  <si>
    <t>02-562</t>
  </si>
  <si>
    <t>Rochester EDC</t>
  </si>
  <si>
    <t>07-646</t>
  </si>
  <si>
    <t xml:space="preserve">Note: </t>
  </si>
  <si>
    <t>Vermont 504 Corp</t>
  </si>
  <si>
    <t>01-685</t>
  </si>
  <si>
    <t>03-676</t>
  </si>
  <si>
    <t>04-683</t>
  </si>
  <si>
    <t>08-684</t>
  </si>
  <si>
    <t>Big Sky EDC</t>
  </si>
  <si>
    <t>06-690</t>
  </si>
  <si>
    <t>02-689</t>
  </si>
  <si>
    <t>06-688</t>
  </si>
  <si>
    <t>05-677</t>
  </si>
  <si>
    <t>08-691</t>
  </si>
  <si>
    <t>Dakota Business Finance</t>
  </si>
  <si>
    <t>02-692</t>
  </si>
  <si>
    <t>Across Nations Pioneers, Inc.</t>
  </si>
  <si>
    <t>08-687</t>
  </si>
  <si>
    <t>Superior California EDC</t>
  </si>
  <si>
    <t>CDC of the Southwest</t>
  </si>
  <si>
    <t>Preferred Lending Partners</t>
  </si>
  <si>
    <t>Lake Agassiz CDC</t>
  </si>
  <si>
    <t>PYMES Financial Partners, Inc.</t>
  </si>
  <si>
    <t>10-695</t>
  </si>
  <si>
    <t>Ameritrust CDC</t>
  </si>
  <si>
    <t>02-694</t>
  </si>
  <si>
    <t>09-697</t>
  </si>
  <si>
    <t>03-693</t>
  </si>
  <si>
    <t>06-696</t>
  </si>
  <si>
    <t>Business Initiative Corp of New York</t>
  </si>
  <si>
    <t>Region 1</t>
  </si>
  <si>
    <t>Region 2</t>
  </si>
  <si>
    <t>Region 3</t>
  </si>
  <si>
    <t>Region 4</t>
  </si>
  <si>
    <t>Region 5</t>
  </si>
  <si>
    <t>Region 6</t>
  </si>
  <si>
    <t>Region 7</t>
  </si>
  <si>
    <t>Region 10</t>
  </si>
  <si>
    <t>Region 9</t>
  </si>
  <si>
    <t>Colorado Lending Source</t>
  </si>
  <si>
    <t>The Development Company</t>
  </si>
  <si>
    <t>Six Bridges Capital Corporation</t>
  </si>
  <si>
    <t>03-699</t>
  </si>
  <si>
    <t>EDC Finance Corporation</t>
  </si>
  <si>
    <t>SEED Corp</t>
  </si>
  <si>
    <t>Marketing Small Business Finance Corp</t>
  </si>
  <si>
    <t>Capital Access Corp-KY</t>
  </si>
  <si>
    <t>Capital Access Group</t>
  </si>
  <si>
    <t>Houston Galveston Area LDC</t>
  </si>
  <si>
    <t>Independent Development Services Corp</t>
  </si>
  <si>
    <t>03-704</t>
  </si>
  <si>
    <t>09-698</t>
  </si>
  <si>
    <t>Evergreen Business Capital</t>
  </si>
  <si>
    <t>Cascade Capital Corp</t>
  </si>
  <si>
    <t>Capital Funding</t>
  </si>
  <si>
    <t>CDC #</t>
  </si>
  <si>
    <t>CDCName</t>
  </si>
  <si>
    <t>04-316</t>
  </si>
  <si>
    <t>BCL of Texas</t>
  </si>
  <si>
    <t>09-669</t>
  </si>
  <si>
    <t>Calfornia Coastal CDC</t>
  </si>
  <si>
    <t>So Cal CDC</t>
  </si>
  <si>
    <t>09-708</t>
  </si>
  <si>
    <t>05-129</t>
  </si>
  <si>
    <t>Region 1 Subtotals</t>
  </si>
  <si>
    <t>Region 2 Subtotals</t>
  </si>
  <si>
    <t>Region 3 Subtotals</t>
  </si>
  <si>
    <t>Region 4 Subtotals</t>
  </si>
  <si>
    <t>Region 6 Subtotals</t>
  </si>
  <si>
    <t>Region 7 Subtotals</t>
  </si>
  <si>
    <t>Region 8</t>
  </si>
  <si>
    <t>Region 8 Subtotals</t>
  </si>
  <si>
    <t>Region 9 Subtotals</t>
  </si>
  <si>
    <t>Region 10 Subtotals</t>
  </si>
  <si>
    <t>% CH #</t>
  </si>
  <si>
    <t>% Ch $</t>
  </si>
  <si>
    <t>07-705</t>
  </si>
  <si>
    <t>06-403</t>
  </si>
  <si>
    <t>Council Finance, Inc.</t>
  </si>
  <si>
    <t>10-709</t>
  </si>
  <si>
    <t>08-707</t>
  </si>
  <si>
    <t>Lewis &amp; Clark CDC</t>
  </si>
  <si>
    <t>06-706</t>
  </si>
  <si>
    <t>09-713</t>
  </si>
  <si>
    <t>Pacific West CDC</t>
  </si>
  <si>
    <t>04-710</t>
  </si>
  <si>
    <t>Statewide CDC, Inc.</t>
  </si>
  <si>
    <t>05-711</t>
  </si>
  <si>
    <t>Wessex 504 Corp.</t>
  </si>
  <si>
    <t>-</t>
  </si>
  <si>
    <t>Alliance Lending Corporation</t>
  </si>
  <si>
    <t>TMC Financing</t>
  </si>
  <si>
    <t>Pine Tree State CDC</t>
  </si>
  <si>
    <t>01-712</t>
  </si>
  <si>
    <t>REDC Communtiy Capital Group</t>
  </si>
  <si>
    <t>Small Business Access Partners</t>
  </si>
  <si>
    <t>Brownsville LDC</t>
  </si>
  <si>
    <t>Region 5 Subtotals</t>
  </si>
  <si>
    <t>FY14</t>
  </si>
  <si>
    <t>thru 09-30-14</t>
  </si>
  <si>
    <t>CDC Small Business Finance Corp</t>
  </si>
  <si>
    <t>Florida Business Development Corp</t>
  </si>
  <si>
    <t>Florida First Capital Finance Corp, Inc.</t>
  </si>
  <si>
    <t>Small Business Growth Corp</t>
  </si>
  <si>
    <t>Wisconsin Business Development Finance Corp</t>
  </si>
  <si>
    <t>Mountain West Small Business Finance</t>
  </si>
  <si>
    <t>SomerCor 504, Inc.</t>
  </si>
  <si>
    <t>Business Finance Group, Inc.</t>
  </si>
  <si>
    <t>Bay Colony Development Corp</t>
  </si>
  <si>
    <t>Business Finance Capital</t>
  </si>
  <si>
    <t>Bay Area Development Co.</t>
  </si>
  <si>
    <t>Minnesota Business Finance Corp</t>
  </si>
  <si>
    <t>Northwest Business Development Assoc.</t>
  </si>
  <si>
    <t>New Jersey Business Finance Corp</t>
  </si>
  <si>
    <t>Rural Missouri, Inc.</t>
  </si>
  <si>
    <t>Business Expansion Funding Corp</t>
  </si>
  <si>
    <t>Nevada State Development Corp</t>
  </si>
  <si>
    <t>Business Development Finance Corp</t>
  </si>
  <si>
    <t>Economic Development Foundation - Certified</t>
  </si>
  <si>
    <t>Connecticut Community Investment Corp</t>
  </si>
  <si>
    <t>Oakland County Business Finance Corp</t>
  </si>
  <si>
    <t>Tidewater Business Financing Corp</t>
  </si>
  <si>
    <t>Regional Business Assistance Corp</t>
  </si>
  <si>
    <t>Capital Matrix, Inc.</t>
  </si>
  <si>
    <t>Regional Development Company</t>
  </si>
  <si>
    <t>Texas CDC, Inc.</t>
  </si>
  <si>
    <t>GA Resource Capital, Inc.</t>
  </si>
  <si>
    <t>Mid State Development Corp</t>
  </si>
  <si>
    <t>Iowa Business Growth Co.</t>
  </si>
  <si>
    <t>Southern Development Council</t>
  </si>
  <si>
    <t>Ohio Statewide Development Corp</t>
  </si>
  <si>
    <t>St. Charles County EDC</t>
  </si>
  <si>
    <t>GulfCoast Business Finance, Inc.</t>
  </si>
  <si>
    <t>AMPAC Tri-State CDC</t>
  </si>
  <si>
    <t>Community Certified  Development Corp</t>
  </si>
  <si>
    <t>CSRA Local Development Corporation</t>
  </si>
  <si>
    <t>Birmingham Citywide Local Development Co.</t>
  </si>
  <si>
    <t>Pikes Peak Regional Development Corp</t>
  </si>
  <si>
    <t>Business Development Corp</t>
  </si>
  <si>
    <t>Central Minnesota Development Co.</t>
  </si>
  <si>
    <t>Community Capital Development Corp</t>
  </si>
  <si>
    <t>Heartland Business Capital, Inc.</t>
  </si>
  <si>
    <t>San Fernando Valley Small Business Dev. Corp</t>
  </si>
  <si>
    <t>Rockford Local Development Corporation</t>
  </si>
  <si>
    <t>Black Hawk County EDC, Inc.</t>
  </si>
  <si>
    <t>Chesapeake Business Finance Corp</t>
  </si>
  <si>
    <t>Small Business Capital Corp</t>
  </si>
  <si>
    <t>Frontier Financial Partners</t>
  </si>
  <si>
    <t>Seedcopa</t>
  </si>
  <si>
    <t>First District Development Co.</t>
  </si>
  <si>
    <t>Ocean State Business Development Authority, Inc.</t>
  </si>
  <si>
    <t>Louisiana Capital CDC, Inc.</t>
  </si>
  <si>
    <t>Cen Cal Business Finance Group</t>
  </si>
  <si>
    <t>Rural Enterprises of Oklahoma, Inc.</t>
  </si>
  <si>
    <t>504 Corporation</t>
  </si>
  <si>
    <t>Greater Syracuse Business Development Corp</t>
  </si>
  <si>
    <t>DelVal Business Finance Corp</t>
  </si>
  <si>
    <t>Metro Area Development Corp</t>
  </si>
  <si>
    <t>Regional Development Funding Corp</t>
  </si>
  <si>
    <t>Community Development Corp of NE IN</t>
  </si>
  <si>
    <t>Illinois Business Financial Services</t>
  </si>
  <si>
    <t>Coastal Business Finance</t>
  </si>
  <si>
    <t>Montana Community Finance Corp</t>
  </si>
  <si>
    <t>CEDCO - Small Business Development Corp</t>
  </si>
  <si>
    <t>Southwestern Business Financing Corp</t>
  </si>
  <si>
    <t>Access Business Development &amp; Finance, Inc.</t>
  </si>
  <si>
    <t>Cascades West Financial Services, Inc.</t>
  </si>
  <si>
    <t>Mid-Cumberland Area Development Corp</t>
  </si>
  <si>
    <t>SEDA-COG Local Development Corp</t>
  </si>
  <si>
    <t>Pennsylvania Community Dev. &amp; Finance Corp</t>
  </si>
  <si>
    <t>Eastern Idaho Development Corp</t>
  </si>
  <si>
    <t>Appalachian Development Corp</t>
  </si>
  <si>
    <t>Business Lending Partners</t>
  </si>
  <si>
    <t>Brightbridge, Inc.</t>
  </si>
  <si>
    <t>Wakarusa Valley Development, Inc.</t>
  </si>
  <si>
    <t>Capital Regional Development Council</t>
  </si>
  <si>
    <t>Puerto Rico Business Development Corp</t>
  </si>
  <si>
    <t>Provident Business Financial Services, Inc.</t>
  </si>
  <si>
    <t>Stark Development Board Finance Corp</t>
  </si>
  <si>
    <t>Success Capital Expansion &amp; Development Corp</t>
  </si>
  <si>
    <t>Enterprise Development Corp</t>
  </si>
  <si>
    <t>Northwest Ohio Development Assistance Corp</t>
  </si>
  <si>
    <t>Region IV Development Corp</t>
  </si>
  <si>
    <t>Monroe County Industrial Development Corp</t>
  </si>
  <si>
    <t>CDC of Tulare County</t>
  </si>
  <si>
    <t>Bridgeway Capital CDC</t>
  </si>
  <si>
    <t>Lake County Small Business Corp</t>
  </si>
  <si>
    <t>Areawide Development Corp</t>
  </si>
  <si>
    <t>Small Business Assistance Corp</t>
  </si>
  <si>
    <t>Neuse River Development Authority</t>
  </si>
  <si>
    <t>Midwest Small Business Finance</t>
  </si>
  <si>
    <t>Black Hills Community Economic Development, Inc</t>
  </si>
  <si>
    <t>Texas Panhandle Regional Development Corp</t>
  </si>
  <si>
    <t>Georgia Small Business Lender, Inc.</t>
  </si>
  <si>
    <t>South Dakota Development Corp</t>
  </si>
  <si>
    <t>Community Ventures Corp</t>
  </si>
  <si>
    <t>Cape &amp; Islands Community Development, Inc.</t>
  </si>
  <si>
    <t>Avista Business Development Corp</t>
  </si>
  <si>
    <t>EDC of Jefferson County, MO</t>
  </si>
  <si>
    <t>Three Rivers Local Development Co., Inc.</t>
  </si>
  <si>
    <t>West Central Partnership, Inc.</t>
  </si>
  <si>
    <t>SBA Denver Finance Center (EDF)</t>
  </si>
  <si>
    <t>Greater Mobile Development Corp</t>
  </si>
  <si>
    <t>Hawaii Community Reinvestment Corp</t>
  </si>
  <si>
    <t>Delaware Community Development Corp</t>
  </si>
  <si>
    <t>Corp for Economic Development in Des Moines</t>
  </si>
  <si>
    <t>Regional Loan Corp</t>
  </si>
  <si>
    <t>E.C.I.A. Business Growth, Inc.</t>
  </si>
  <si>
    <t>Coastal Area District Development Authority, Inc.</t>
  </si>
  <si>
    <t>Mo-Kan Development, Inc.</t>
  </si>
  <si>
    <t>S. Central Tennessee Business Development Corp</t>
  </si>
  <si>
    <t>Mid-Atlantic Business Finance Co.</t>
  </si>
  <si>
    <t>Eastern Maine Development Corp</t>
  </si>
  <si>
    <t>Catawba Regional Development Corp</t>
  </si>
  <si>
    <t>Caprock Business Finance Corp, Inc.</t>
  </si>
  <si>
    <t>County Corp Development</t>
  </si>
  <si>
    <t>Central Mississippi Development Co., Inc.</t>
  </si>
  <si>
    <t>Purchase Area Development District</t>
  </si>
  <si>
    <t>Ark-Tex Regional Development Co., Inc.</t>
  </si>
  <si>
    <t>Louisiana Business Loans, Inc.</t>
  </si>
  <si>
    <t>CenterPoint 504, Inc.</t>
  </si>
  <si>
    <t>Pioneer Country Development, Inc.</t>
  </si>
  <si>
    <t>Citywide Small Business Development Corp</t>
  </si>
  <si>
    <t>Meramec Regional Development Corp</t>
  </si>
  <si>
    <t>JEDCO Development Corp</t>
  </si>
  <si>
    <t>04-702</t>
  </si>
  <si>
    <t>Southeast Kentucky Economic Development Corp</t>
  </si>
  <si>
    <t>Housatonic Industrial Development Corp</t>
  </si>
  <si>
    <t>NGCDC, Inc.</t>
  </si>
  <si>
    <t>Worcester Business Development Corp</t>
  </si>
  <si>
    <t>Clark County Development Corp</t>
  </si>
  <si>
    <t>Oregon Business Development Corp</t>
  </si>
  <si>
    <t>East Texas Regional Development Co., Inc.</t>
  </si>
  <si>
    <t>Lone Star State Capital Corp</t>
  </si>
  <si>
    <t>Ark-La-Tex Investment &amp; Development Corp</t>
  </si>
  <si>
    <t>Coastal Enterprises, Inc.</t>
  </si>
  <si>
    <t>North Puerto Rico LDC, Inc.</t>
  </si>
  <si>
    <t>Altoona-Blair County Development Corp</t>
  </si>
  <si>
    <t>Operation Oswego County, Inc.</t>
  </si>
  <si>
    <t>Greater Eastern Oregon Development Corp</t>
  </si>
  <si>
    <t>Dallas Business Finance Corp</t>
  </si>
  <si>
    <t>Smoky Mountain Development Corp</t>
  </si>
  <si>
    <t>CCD Business Development Corp</t>
  </si>
  <si>
    <t>St. Louis Local Development Corp</t>
  </si>
  <si>
    <t>EDC of Fulton County</t>
  </si>
  <si>
    <t>Northern Community Investment Corp</t>
  </si>
  <si>
    <t>OVIBDC CDC, Inc.</t>
  </si>
  <si>
    <t>James River Development Corp</t>
  </si>
  <si>
    <t>Region E Development Corp</t>
  </si>
  <si>
    <t>Tennessee Business Development Corp</t>
  </si>
  <si>
    <t>Region D Development Corp</t>
  </si>
  <si>
    <t>S. Central IL Regional Plan &amp; Dev Comm.</t>
  </si>
  <si>
    <t>CDC of Warren County, Inc.</t>
  </si>
  <si>
    <t>W. Central Arkansas Planning &amp; Development Dist</t>
  </si>
  <si>
    <t>Great Plains Development, Inc.</t>
  </si>
  <si>
    <t>New Ventures Capital Development Co.</t>
  </si>
  <si>
    <t>03-714</t>
  </si>
  <si>
    <t>NEPA Alliance Business Finance Corp</t>
  </si>
  <si>
    <t>02-715</t>
  </si>
  <si>
    <t>UCEDC</t>
  </si>
  <si>
    <t>FY15</t>
  </si>
  <si>
    <t>thru 09-30-15</t>
  </si>
  <si>
    <t>Percent +/- FY15 compared with FY14 thru 09-30-15</t>
  </si>
  <si>
    <t>Average Loan Size FY15 compared with FY14 thru 09-30-15</t>
  </si>
  <si>
    <t>Average Loan Size for entire FY 2015</t>
  </si>
  <si>
    <t>Monthly Change (09-30-2015 compared to 08-31-2014)</t>
  </si>
  <si>
    <t>LiftFund</t>
  </si>
  <si>
    <t>Business Finance Corporation of St. Louis</t>
  </si>
  <si>
    <t>Carolina Business Capital, Inc.</t>
  </si>
  <si>
    <t>Community Development Resources</t>
  </si>
  <si>
    <t>COFECC</t>
  </si>
  <si>
    <t>Crater Development Co.</t>
  </si>
  <si>
    <t>HCDC, Inc.</t>
  </si>
  <si>
    <t>High Plains Financial, Inc.</t>
  </si>
  <si>
    <t>Lake County Partners</t>
  </si>
  <si>
    <t>Mentor Economic Assistance Corp</t>
  </si>
  <si>
    <t>Metropolitan Growth and Development Corp</t>
  </si>
  <si>
    <t>Northeastern Economic Dev. Co. of PA - CDC, Inc.</t>
  </si>
  <si>
    <t>Northwest Small Business Finance Corp</t>
  </si>
  <si>
    <t>FSC First</t>
  </si>
  <si>
    <t>S. Central Kansas Economic Development District</t>
  </si>
  <si>
    <t>The Business Lending Center</t>
  </si>
  <si>
    <t>Southern Georgia Area Development Corp</t>
  </si>
  <si>
    <t>Southeast Texas Economic Development Foundation</t>
  </si>
  <si>
    <r>
      <t xml:space="preserve">The CDCs not ranked for FY2015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FY2015 in the SBA database. If these</t>
    </r>
  </si>
  <si>
    <t xml:space="preserve">CDCs do in fact have loan approvals for FY2015, they should contact their district office to correct the discrepancy. </t>
  </si>
  <si>
    <t>Grand Totals</t>
  </si>
  <si>
    <t>FY 14 to FY 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</si>
</sst>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_([$$-409]* #,##0_);_([$$-409]* \(#,##0\);_([$$-409]* &quot;-&quot;??_);_(@_)"/>
    <numFmt numFmtId="179" formatCode="0.0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8" fontId="2" fillId="0" borderId="0" xfId="61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7" fontId="0" fillId="0" borderId="0" xfId="44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2" fillId="0" borderId="10" xfId="42" applyNumberFormat="1" applyFont="1" applyBorder="1" applyAlignment="1">
      <alignment horizontal="center"/>
    </xf>
    <xf numFmtId="167" fontId="2" fillId="0" borderId="10" xfId="44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65" fontId="1" fillId="0" borderId="11" xfId="42" applyNumberFormat="1" applyFont="1" applyBorder="1" applyAlignment="1">
      <alignment/>
    </xf>
    <xf numFmtId="0" fontId="1" fillId="0" borderId="13" xfId="0" applyFont="1" applyBorder="1" applyAlignment="1">
      <alignment/>
    </xf>
    <xf numFmtId="165" fontId="1" fillId="0" borderId="12" xfId="42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9" fontId="2" fillId="33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7" fontId="1" fillId="0" borderId="0" xfId="44" applyNumberFormat="1" applyFont="1" applyFill="1" applyBorder="1" applyAlignment="1">
      <alignment/>
    </xf>
    <xf numFmtId="168" fontId="2" fillId="0" borderId="13" xfId="61" applyNumberFormat="1" applyFont="1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168" fontId="2" fillId="0" borderId="0" xfId="61" applyNumberFormat="1" applyFont="1" applyAlignment="1">
      <alignment/>
    </xf>
    <xf numFmtId="165" fontId="1" fillId="0" borderId="0" xfId="42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168" fontId="2" fillId="0" borderId="10" xfId="61" applyNumberFormat="1" applyFont="1" applyBorder="1" applyAlignment="1">
      <alignment/>
    </xf>
    <xf numFmtId="167" fontId="2" fillId="0" borderId="12" xfId="44" applyNumberFormat="1" applyFont="1" applyBorder="1" applyAlignment="1">
      <alignment/>
    </xf>
    <xf numFmtId="0" fontId="1" fillId="0" borderId="16" xfId="0" applyFont="1" applyBorder="1" applyAlignment="1">
      <alignment/>
    </xf>
    <xf numFmtId="168" fontId="2" fillId="0" borderId="16" xfId="61" applyNumberFormat="1" applyFont="1" applyBorder="1" applyAlignment="1">
      <alignment/>
    </xf>
    <xf numFmtId="168" fontId="2" fillId="0" borderId="18" xfId="61" applyNumberFormat="1" applyFont="1" applyBorder="1" applyAlignment="1">
      <alignment/>
    </xf>
    <xf numFmtId="168" fontId="2" fillId="0" borderId="11" xfId="61" applyNumberFormat="1" applyFont="1" applyBorder="1" applyAlignment="1">
      <alignment/>
    </xf>
    <xf numFmtId="167" fontId="2" fillId="0" borderId="19" xfId="44" applyNumberFormat="1" applyFont="1" applyBorder="1" applyAlignment="1">
      <alignment/>
    </xf>
    <xf numFmtId="165" fontId="1" fillId="0" borderId="16" xfId="42" applyNumberFormat="1" applyFont="1" applyBorder="1" applyAlignment="1">
      <alignment/>
    </xf>
    <xf numFmtId="167" fontId="1" fillId="0" borderId="16" xfId="44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5" fontId="2" fillId="0" borderId="12" xfId="42" applyNumberFormat="1" applyFont="1" applyBorder="1" applyAlignment="1">
      <alignment/>
    </xf>
    <xf numFmtId="167" fontId="1" fillId="0" borderId="23" xfId="44" applyNumberFormat="1" applyFont="1" applyFill="1" applyBorder="1" applyAlignment="1">
      <alignment/>
    </xf>
    <xf numFmtId="167" fontId="1" fillId="0" borderId="24" xfId="44" applyNumberFormat="1" applyFont="1" applyFill="1" applyBorder="1" applyAlignment="1">
      <alignment/>
    </xf>
    <xf numFmtId="167" fontId="1" fillId="0" borderId="24" xfId="44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67" fontId="1" fillId="0" borderId="26" xfId="44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" fontId="1" fillId="0" borderId="31" xfId="42" applyNumberFormat="1" applyFont="1" applyBorder="1" applyAlignment="1">
      <alignment/>
    </xf>
    <xf numFmtId="1" fontId="1" fillId="0" borderId="32" xfId="42" applyNumberFormat="1" applyFont="1" applyBorder="1" applyAlignment="1">
      <alignment/>
    </xf>
    <xf numFmtId="1" fontId="1" fillId="0" borderId="33" xfId="42" applyNumberFormat="1" applyFont="1" applyBorder="1" applyAlignment="1">
      <alignment/>
    </xf>
    <xf numFmtId="167" fontId="1" fillId="0" borderId="34" xfId="44" applyNumberFormat="1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1" fillId="0" borderId="37" xfId="42" applyNumberFormat="1" applyFont="1" applyBorder="1" applyAlignment="1">
      <alignment/>
    </xf>
    <xf numFmtId="167" fontId="1" fillId="0" borderId="38" xfId="44" applyNumberFormat="1" applyFont="1" applyFill="1" applyBorder="1" applyAlignment="1">
      <alignment/>
    </xf>
    <xf numFmtId="1" fontId="1" fillId="0" borderId="39" xfId="42" applyNumberFormat="1" applyFont="1" applyBorder="1" applyAlignment="1">
      <alignment/>
    </xf>
    <xf numFmtId="167" fontId="1" fillId="0" borderId="40" xfId="44" applyNumberFormat="1" applyFont="1" applyFill="1" applyBorder="1" applyAlignment="1">
      <alignment/>
    </xf>
    <xf numFmtId="1" fontId="1" fillId="0" borderId="41" xfId="42" applyNumberFormat="1" applyFont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1" fontId="1" fillId="0" borderId="44" xfId="42" applyNumberFormat="1" applyFont="1" applyBorder="1" applyAlignment="1">
      <alignment/>
    </xf>
    <xf numFmtId="167" fontId="1" fillId="0" borderId="45" xfId="44" applyNumberFormat="1" applyFont="1" applyFill="1" applyBorder="1" applyAlignment="1">
      <alignment/>
    </xf>
    <xf numFmtId="167" fontId="1" fillId="0" borderId="38" xfId="44" applyNumberFormat="1" applyFont="1" applyBorder="1" applyAlignment="1">
      <alignment/>
    </xf>
    <xf numFmtId="167" fontId="1" fillId="0" borderId="40" xfId="44" applyNumberFormat="1" applyFont="1" applyBorder="1" applyAlignment="1">
      <alignment/>
    </xf>
    <xf numFmtId="1" fontId="1" fillId="0" borderId="17" xfId="42" applyNumberFormat="1" applyFont="1" applyBorder="1" applyAlignment="1">
      <alignment/>
    </xf>
    <xf numFmtId="167" fontId="1" fillId="0" borderId="18" xfId="44" applyNumberFormat="1" applyFont="1" applyFill="1" applyBorder="1" applyAlignment="1">
      <alignment/>
    </xf>
    <xf numFmtId="1" fontId="1" fillId="0" borderId="16" xfId="42" applyNumberFormat="1" applyFont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67" fontId="1" fillId="0" borderId="47" xfId="44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1" fontId="1" fillId="0" borderId="49" xfId="42" applyNumberFormat="1" applyFont="1" applyBorder="1" applyAlignment="1">
      <alignment/>
    </xf>
    <xf numFmtId="1" fontId="1" fillId="0" borderId="50" xfId="42" applyNumberFormat="1" applyFont="1" applyBorder="1" applyAlignment="1">
      <alignment/>
    </xf>
    <xf numFmtId="1" fontId="1" fillId="0" borderId="51" xfId="42" applyNumberFormat="1" applyFont="1" applyBorder="1" applyAlignment="1">
      <alignment/>
    </xf>
    <xf numFmtId="167" fontId="1" fillId="0" borderId="52" xfId="44" applyNumberFormat="1" applyFont="1" applyFill="1" applyBorder="1" applyAlignment="1">
      <alignment/>
    </xf>
    <xf numFmtId="167" fontId="1" fillId="0" borderId="53" xfId="44" applyNumberFormat="1" applyFont="1" applyFill="1" applyBorder="1" applyAlignment="1">
      <alignment/>
    </xf>
    <xf numFmtId="167" fontId="1" fillId="0" borderId="53" xfId="44" applyNumberFormat="1" applyFont="1" applyBorder="1" applyAlignment="1">
      <alignment/>
    </xf>
    <xf numFmtId="167" fontId="1" fillId="0" borderId="54" xfId="44" applyNumberFormat="1" applyFont="1" applyFill="1" applyBorder="1" applyAlignment="1">
      <alignment/>
    </xf>
    <xf numFmtId="9" fontId="2" fillId="0" borderId="18" xfId="61" applyNumberFormat="1" applyFont="1" applyBorder="1" applyAlignment="1">
      <alignment/>
    </xf>
    <xf numFmtId="9" fontId="2" fillId="0" borderId="13" xfId="61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1"/>
  <sheetViews>
    <sheetView tabSelected="1" view="pageLayout" zoomScale="150" zoomScaleNormal="130" zoomScalePageLayoutView="150" workbookViewId="0" topLeftCell="A1">
      <selection activeCell="A1" sqref="A1"/>
    </sheetView>
  </sheetViews>
  <sheetFormatPr defaultColWidth="9.140625" defaultRowHeight="12.75"/>
  <cols>
    <col min="1" max="1" width="4.57421875" style="3" bestFit="1" customWidth="1"/>
    <col min="2" max="2" width="4.57421875" style="3" customWidth="1"/>
    <col min="3" max="3" width="6.421875" style="2" bestFit="1" customWidth="1"/>
    <col min="4" max="4" width="30.00390625" style="1" customWidth="1"/>
    <col min="5" max="5" width="11.00390625" style="1" bestFit="1" customWidth="1"/>
    <col min="6" max="6" width="15.140625" style="1" bestFit="1" customWidth="1"/>
    <col min="7" max="7" width="11.00390625" style="33" bestFit="1" customWidth="1"/>
    <col min="8" max="8" width="13.7109375" style="34" customWidth="1"/>
    <col min="9" max="9" width="12.57421875" style="2" customWidth="1"/>
    <col min="10" max="10" width="11.421875" style="1" customWidth="1"/>
    <col min="11" max="11" width="7.00390625" style="1" customWidth="1"/>
    <col min="12" max="12" width="11.57421875" style="1" bestFit="1" customWidth="1"/>
    <col min="13" max="13" width="9.140625" style="1" customWidth="1"/>
    <col min="14" max="14" width="12.28125" style="1" bestFit="1" customWidth="1"/>
    <col min="15" max="16384" width="9.140625" style="1" customWidth="1"/>
  </cols>
  <sheetData>
    <row r="1" spans="1:38" ht="11.25">
      <c r="A1" s="11"/>
      <c r="B1" s="11"/>
      <c r="C1" s="12"/>
      <c r="D1" s="13"/>
      <c r="E1" s="14" t="s">
        <v>364</v>
      </c>
      <c r="F1" s="15" t="s">
        <v>364</v>
      </c>
      <c r="G1" s="14" t="s">
        <v>526</v>
      </c>
      <c r="H1" s="15" t="s">
        <v>526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1.25">
      <c r="A2" s="16"/>
      <c r="B2" s="16"/>
      <c r="C2" s="16"/>
      <c r="D2" s="17"/>
      <c r="E2" s="18" t="s">
        <v>365</v>
      </c>
      <c r="F2" s="18" t="s">
        <v>365</v>
      </c>
      <c r="G2" s="18" t="s">
        <v>527</v>
      </c>
      <c r="H2" s="18" t="s">
        <v>527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9" s="3" customFormat="1" ht="12" thickBot="1">
      <c r="A3" s="18" t="s">
        <v>256</v>
      </c>
      <c r="B3" s="18" t="s">
        <v>257</v>
      </c>
      <c r="C3" s="18" t="s">
        <v>321</v>
      </c>
      <c r="D3" s="59" t="s">
        <v>322</v>
      </c>
      <c r="E3" s="18" t="s">
        <v>258</v>
      </c>
      <c r="F3" s="18" t="s">
        <v>259</v>
      </c>
      <c r="G3" s="18" t="s">
        <v>258</v>
      </c>
      <c r="H3" s="18" t="s">
        <v>259</v>
      </c>
      <c r="I3" s="9"/>
    </row>
    <row r="4" spans="1:256" s="3" customFormat="1" ht="11.25">
      <c r="A4" s="102">
        <v>1</v>
      </c>
      <c r="B4" s="102">
        <v>1</v>
      </c>
      <c r="C4" s="102" t="s">
        <v>34</v>
      </c>
      <c r="D4" s="106" t="s">
        <v>366</v>
      </c>
      <c r="E4" s="109">
        <v>315</v>
      </c>
      <c r="F4" s="112">
        <v>292530000</v>
      </c>
      <c r="G4" s="109">
        <v>303</v>
      </c>
      <c r="H4" s="64">
        <v>271287000</v>
      </c>
      <c r="I4" s="28"/>
      <c r="J4" s="28"/>
      <c r="K4" s="28"/>
      <c r="L4" s="29"/>
      <c r="M4" s="36"/>
      <c r="N4" s="30"/>
      <c r="O4" s="36"/>
      <c r="P4" s="30"/>
      <c r="Q4" s="28"/>
      <c r="R4" s="28"/>
      <c r="S4" s="28"/>
      <c r="T4" s="29"/>
      <c r="U4" s="36"/>
      <c r="V4" s="30"/>
      <c r="W4" s="36"/>
      <c r="X4" s="30"/>
      <c r="Y4" s="28"/>
      <c r="Z4" s="28"/>
      <c r="AA4" s="28"/>
      <c r="AB4" s="29"/>
      <c r="AC4" s="36"/>
      <c r="AD4" s="30"/>
      <c r="AE4" s="36"/>
      <c r="AF4" s="30"/>
      <c r="AG4" s="28"/>
      <c r="AH4" s="28"/>
      <c r="AI4" s="28"/>
      <c r="AJ4" s="29"/>
      <c r="AK4" s="36"/>
      <c r="AL4" s="30"/>
      <c r="AM4" s="36"/>
      <c r="AN4" s="30"/>
      <c r="AO4" s="28"/>
      <c r="AP4" s="28"/>
      <c r="AQ4" s="28"/>
      <c r="AR4" s="29"/>
      <c r="AS4" s="36"/>
      <c r="AT4" s="30"/>
      <c r="AU4" s="36"/>
      <c r="AV4" s="30"/>
      <c r="AW4" s="28"/>
      <c r="AX4" s="28"/>
      <c r="AY4" s="28"/>
      <c r="AZ4" s="29"/>
      <c r="BA4" s="36"/>
      <c r="BB4" s="30"/>
      <c r="BC4" s="36"/>
      <c r="BD4" s="30"/>
      <c r="BE4" s="28"/>
      <c r="BF4" s="28"/>
      <c r="BG4" s="28"/>
      <c r="BH4" s="29"/>
      <c r="BI4" s="36"/>
      <c r="BJ4" s="30"/>
      <c r="BK4" s="36"/>
      <c r="BL4" s="30"/>
      <c r="BM4" s="28"/>
      <c r="BN4" s="28"/>
      <c r="BO4" s="28"/>
      <c r="BP4" s="29"/>
      <c r="BQ4" s="36"/>
      <c r="BR4" s="30"/>
      <c r="BS4" s="36"/>
      <c r="BT4" s="30"/>
      <c r="BU4" s="28"/>
      <c r="BV4" s="28"/>
      <c r="BW4" s="28"/>
      <c r="BX4" s="29"/>
      <c r="BY4" s="36"/>
      <c r="BZ4" s="30"/>
      <c r="CA4" s="36"/>
      <c r="CB4" s="30"/>
      <c r="CC4" s="28"/>
      <c r="CD4" s="28"/>
      <c r="CE4" s="28"/>
      <c r="CF4" s="29"/>
      <c r="CG4" s="36"/>
      <c r="CH4" s="30"/>
      <c r="CI4" s="36"/>
      <c r="CJ4" s="30"/>
      <c r="CK4" s="28"/>
      <c r="CL4" s="28"/>
      <c r="CM4" s="28"/>
      <c r="CN4" s="29"/>
      <c r="CO4" s="36"/>
      <c r="CP4" s="30"/>
      <c r="CQ4" s="36"/>
      <c r="CR4" s="30"/>
      <c r="CS4" s="28"/>
      <c r="CT4" s="28"/>
      <c r="CU4" s="28"/>
      <c r="CV4" s="29"/>
      <c r="CW4" s="36"/>
      <c r="CX4" s="30"/>
      <c r="CY4" s="36"/>
      <c r="CZ4" s="30"/>
      <c r="DA4" s="28"/>
      <c r="DB4" s="28"/>
      <c r="DC4" s="28"/>
      <c r="DD4" s="29"/>
      <c r="DE4" s="36"/>
      <c r="DF4" s="30"/>
      <c r="DG4" s="36"/>
      <c r="DH4" s="30"/>
      <c r="DI4" s="28"/>
      <c r="DJ4" s="28"/>
      <c r="DK4" s="28"/>
      <c r="DL4" s="29"/>
      <c r="DM4" s="36"/>
      <c r="DN4" s="30"/>
      <c r="DO4" s="36"/>
      <c r="DP4" s="30"/>
      <c r="DQ4" s="28"/>
      <c r="DR4" s="28"/>
      <c r="DS4" s="28"/>
      <c r="DT4" s="29"/>
      <c r="DU4" s="36"/>
      <c r="DV4" s="30"/>
      <c r="DW4" s="36"/>
      <c r="DX4" s="30"/>
      <c r="DY4" s="28"/>
      <c r="DZ4" s="28"/>
      <c r="EA4" s="28"/>
      <c r="EB4" s="29"/>
      <c r="EC4" s="36"/>
      <c r="ED4" s="30"/>
      <c r="EE4" s="36"/>
      <c r="EF4" s="30"/>
      <c r="EG4" s="28"/>
      <c r="EH4" s="28"/>
      <c r="EI4" s="28"/>
      <c r="EJ4" s="29"/>
      <c r="EK4" s="36"/>
      <c r="EL4" s="30"/>
      <c r="EM4" s="36"/>
      <c r="EN4" s="30"/>
      <c r="EO4" s="28"/>
      <c r="EP4" s="28"/>
      <c r="EQ4" s="28"/>
      <c r="ER4" s="29"/>
      <c r="ES4" s="36"/>
      <c r="ET4" s="30"/>
      <c r="EU4" s="36"/>
      <c r="EV4" s="30"/>
      <c r="EW4" s="28"/>
      <c r="EX4" s="28"/>
      <c r="EY4" s="28"/>
      <c r="EZ4" s="29"/>
      <c r="FA4" s="36"/>
      <c r="FB4" s="30"/>
      <c r="FC4" s="36"/>
      <c r="FD4" s="30"/>
      <c r="FE4" s="28"/>
      <c r="FF4" s="28"/>
      <c r="FG4" s="28"/>
      <c r="FH4" s="29"/>
      <c r="FI4" s="36"/>
      <c r="FJ4" s="30"/>
      <c r="FK4" s="36"/>
      <c r="FL4" s="30"/>
      <c r="FM4" s="28"/>
      <c r="FN4" s="28"/>
      <c r="FO4" s="28"/>
      <c r="FP4" s="29"/>
      <c r="FQ4" s="36"/>
      <c r="FR4" s="30"/>
      <c r="FS4" s="36"/>
      <c r="FT4" s="30"/>
      <c r="FU4" s="28"/>
      <c r="FV4" s="28"/>
      <c r="FW4" s="28"/>
      <c r="FX4" s="29"/>
      <c r="FY4" s="36"/>
      <c r="FZ4" s="30"/>
      <c r="GA4" s="36"/>
      <c r="GB4" s="30"/>
      <c r="GC4" s="28"/>
      <c r="GD4" s="28"/>
      <c r="GE4" s="28"/>
      <c r="GF4" s="29"/>
      <c r="GG4" s="36"/>
      <c r="GH4" s="30"/>
      <c r="GI4" s="36"/>
      <c r="GJ4" s="30"/>
      <c r="GK4" s="28"/>
      <c r="GL4" s="28"/>
      <c r="GM4" s="28"/>
      <c r="GN4" s="29"/>
      <c r="GO4" s="36"/>
      <c r="GP4" s="30"/>
      <c r="GQ4" s="36"/>
      <c r="GR4" s="30"/>
      <c r="GS4" s="28"/>
      <c r="GT4" s="28"/>
      <c r="GU4" s="28"/>
      <c r="GV4" s="29"/>
      <c r="GW4" s="36"/>
      <c r="GX4" s="30"/>
      <c r="GY4" s="36"/>
      <c r="GZ4" s="30"/>
      <c r="HA4" s="28"/>
      <c r="HB4" s="28"/>
      <c r="HC4" s="28"/>
      <c r="HD4" s="29"/>
      <c r="HE4" s="36"/>
      <c r="HF4" s="30"/>
      <c r="HG4" s="36"/>
      <c r="HH4" s="30"/>
      <c r="HI4" s="28"/>
      <c r="HJ4" s="28"/>
      <c r="HK4" s="28"/>
      <c r="HL4" s="29"/>
      <c r="HM4" s="36"/>
      <c r="HN4" s="30"/>
      <c r="HO4" s="36"/>
      <c r="HP4" s="30"/>
      <c r="HQ4" s="28"/>
      <c r="HR4" s="28"/>
      <c r="HS4" s="28"/>
      <c r="HT4" s="29"/>
      <c r="HU4" s="36"/>
      <c r="HV4" s="30"/>
      <c r="HW4" s="36"/>
      <c r="HX4" s="30"/>
      <c r="HY4" s="28"/>
      <c r="HZ4" s="28"/>
      <c r="IA4" s="28"/>
      <c r="IB4" s="29"/>
      <c r="IC4" s="36"/>
      <c r="ID4" s="30"/>
      <c r="IE4" s="36"/>
      <c r="IF4" s="30"/>
      <c r="IG4" s="28"/>
      <c r="IH4" s="28"/>
      <c r="II4" s="28"/>
      <c r="IJ4" s="29"/>
      <c r="IK4" s="36"/>
      <c r="IL4" s="30"/>
      <c r="IM4" s="36"/>
      <c r="IN4" s="30"/>
      <c r="IO4" s="28"/>
      <c r="IP4" s="28"/>
      <c r="IQ4" s="28"/>
      <c r="IR4" s="29"/>
      <c r="IS4" s="36"/>
      <c r="IT4" s="30"/>
      <c r="IU4" s="36"/>
      <c r="IV4" s="30"/>
    </row>
    <row r="5" spans="1:38" ht="12.75">
      <c r="A5" s="103">
        <v>2</v>
      </c>
      <c r="B5" s="103">
        <v>1</v>
      </c>
      <c r="C5" s="103" t="s">
        <v>35</v>
      </c>
      <c r="D5" s="107" t="s">
        <v>367</v>
      </c>
      <c r="E5" s="110">
        <v>282</v>
      </c>
      <c r="F5" s="113">
        <v>170525000</v>
      </c>
      <c r="G5" s="110">
        <v>259</v>
      </c>
      <c r="H5" s="65">
        <v>172643000</v>
      </c>
      <c r="K5"/>
      <c r="L5"/>
      <c r="M5"/>
      <c r="N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s="103">
        <v>3</v>
      </c>
      <c r="B6" s="103">
        <v>1</v>
      </c>
      <c r="C6" s="103" t="s">
        <v>43</v>
      </c>
      <c r="D6" s="107" t="s">
        <v>24</v>
      </c>
      <c r="E6" s="110">
        <v>199</v>
      </c>
      <c r="F6" s="113">
        <v>178277000</v>
      </c>
      <c r="G6" s="110">
        <v>235</v>
      </c>
      <c r="H6" s="65">
        <v>225962000</v>
      </c>
      <c r="K6"/>
      <c r="L6"/>
      <c r="M6"/>
      <c r="N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2.75">
      <c r="A7" s="103">
        <v>4</v>
      </c>
      <c r="B7" s="103">
        <v>2</v>
      </c>
      <c r="C7" s="103" t="s">
        <v>38</v>
      </c>
      <c r="D7" s="107" t="s">
        <v>357</v>
      </c>
      <c r="E7" s="110">
        <v>200</v>
      </c>
      <c r="F7" s="114">
        <v>204464000</v>
      </c>
      <c r="G7" s="110">
        <v>219</v>
      </c>
      <c r="H7" s="66">
        <v>237505000</v>
      </c>
      <c r="K7"/>
      <c r="L7"/>
      <c r="M7"/>
      <c r="N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2.75">
      <c r="A8" s="103">
        <v>5</v>
      </c>
      <c r="B8" s="103">
        <v>1</v>
      </c>
      <c r="C8" s="103" t="s">
        <v>39</v>
      </c>
      <c r="D8" s="107" t="s">
        <v>13</v>
      </c>
      <c r="E8" s="110">
        <v>166</v>
      </c>
      <c r="F8" s="113">
        <v>94218000</v>
      </c>
      <c r="G8" s="110">
        <v>187</v>
      </c>
      <c r="H8" s="65">
        <v>92720000</v>
      </c>
      <c r="K8"/>
      <c r="L8"/>
      <c r="M8"/>
      <c r="N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2.75">
      <c r="A9" s="103">
        <v>6</v>
      </c>
      <c r="B9" s="103">
        <v>2</v>
      </c>
      <c r="C9" s="103" t="s">
        <v>37</v>
      </c>
      <c r="D9" s="107" t="s">
        <v>368</v>
      </c>
      <c r="E9" s="110">
        <v>175</v>
      </c>
      <c r="F9" s="113">
        <v>128578000</v>
      </c>
      <c r="G9" s="110">
        <v>186</v>
      </c>
      <c r="H9" s="65">
        <v>122482000</v>
      </c>
      <c r="K9"/>
      <c r="L9"/>
      <c r="M9"/>
      <c r="N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s="103">
        <v>7</v>
      </c>
      <c r="B10" s="103">
        <v>1</v>
      </c>
      <c r="C10" s="103" t="s">
        <v>40</v>
      </c>
      <c r="D10" s="107" t="s">
        <v>369</v>
      </c>
      <c r="E10" s="110">
        <v>155</v>
      </c>
      <c r="F10" s="113">
        <v>95825000</v>
      </c>
      <c r="G10" s="110">
        <v>155</v>
      </c>
      <c r="H10" s="65">
        <v>111263000</v>
      </c>
      <c r="K10"/>
      <c r="L10"/>
      <c r="M10"/>
      <c r="N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2.75">
      <c r="A11" s="103">
        <v>8</v>
      </c>
      <c r="B11" s="103">
        <v>1</v>
      </c>
      <c r="C11" s="103" t="s">
        <v>45</v>
      </c>
      <c r="D11" s="107" t="s">
        <v>371</v>
      </c>
      <c r="E11" s="110">
        <v>157</v>
      </c>
      <c r="F11" s="113">
        <v>120076000</v>
      </c>
      <c r="G11" s="110">
        <v>150</v>
      </c>
      <c r="H11" s="65">
        <v>108288000</v>
      </c>
      <c r="K11"/>
      <c r="L11"/>
      <c r="M11"/>
      <c r="N1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2.75">
      <c r="A12" s="103">
        <v>9</v>
      </c>
      <c r="B12" s="103">
        <v>2</v>
      </c>
      <c r="C12" s="103" t="s">
        <v>46</v>
      </c>
      <c r="D12" s="107" t="s">
        <v>370</v>
      </c>
      <c r="E12" s="110">
        <v>111</v>
      </c>
      <c r="F12" s="114">
        <v>73555000</v>
      </c>
      <c r="G12" s="110">
        <v>129</v>
      </c>
      <c r="H12" s="66">
        <v>104710000</v>
      </c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2.75">
      <c r="A13" s="103">
        <v>10</v>
      </c>
      <c r="B13" s="103">
        <v>2</v>
      </c>
      <c r="C13" s="103" t="s">
        <v>41</v>
      </c>
      <c r="D13" s="107" t="s">
        <v>305</v>
      </c>
      <c r="E13" s="110">
        <v>130</v>
      </c>
      <c r="F13" s="113">
        <v>82307000</v>
      </c>
      <c r="G13" s="110">
        <v>129</v>
      </c>
      <c r="H13" s="65">
        <v>94258000</v>
      </c>
      <c r="K13"/>
      <c r="L13"/>
      <c r="M13"/>
      <c r="N1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2.75">
      <c r="A14" s="103">
        <v>11</v>
      </c>
      <c r="B14" s="103">
        <v>1</v>
      </c>
      <c r="C14" s="103" t="s">
        <v>47</v>
      </c>
      <c r="D14" s="107" t="s">
        <v>318</v>
      </c>
      <c r="E14" s="110">
        <v>121</v>
      </c>
      <c r="F14" s="113">
        <v>88628000</v>
      </c>
      <c r="G14" s="110">
        <v>119</v>
      </c>
      <c r="H14" s="65">
        <v>85754000</v>
      </c>
      <c r="K14"/>
      <c r="L14"/>
      <c r="M14"/>
      <c r="N1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2.75">
      <c r="A15" s="103">
        <v>12</v>
      </c>
      <c r="B15" s="103">
        <v>3</v>
      </c>
      <c r="C15" s="103" t="s">
        <v>44</v>
      </c>
      <c r="D15" s="107" t="s">
        <v>14</v>
      </c>
      <c r="E15" s="110">
        <v>121</v>
      </c>
      <c r="F15" s="113">
        <v>81876000</v>
      </c>
      <c r="G15" s="110">
        <v>111</v>
      </c>
      <c r="H15" s="65">
        <v>105477000</v>
      </c>
      <c r="K15"/>
      <c r="L15"/>
      <c r="M15"/>
      <c r="N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2.75">
      <c r="A16" s="103">
        <v>13</v>
      </c>
      <c r="B16" s="103">
        <v>4</v>
      </c>
      <c r="C16" s="103" t="s">
        <v>48</v>
      </c>
      <c r="D16" s="107" t="s">
        <v>376</v>
      </c>
      <c r="E16" s="110">
        <v>94</v>
      </c>
      <c r="F16" s="113">
        <v>74764000</v>
      </c>
      <c r="G16" s="110">
        <v>106</v>
      </c>
      <c r="H16" s="65">
        <v>125727000</v>
      </c>
      <c r="K16"/>
      <c r="L16"/>
      <c r="M16"/>
      <c r="N1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2.75">
      <c r="A17" s="103">
        <v>14</v>
      </c>
      <c r="B17" s="103">
        <v>2</v>
      </c>
      <c r="C17" s="103" t="s">
        <v>60</v>
      </c>
      <c r="D17" s="107" t="s">
        <v>374</v>
      </c>
      <c r="E17" s="110">
        <v>91</v>
      </c>
      <c r="F17" s="113">
        <v>51712000</v>
      </c>
      <c r="G17" s="110">
        <v>102</v>
      </c>
      <c r="H17" s="65">
        <v>57777000</v>
      </c>
      <c r="K17"/>
      <c r="L17"/>
      <c r="M17"/>
      <c r="N1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2.75">
      <c r="A18" s="103">
        <v>15</v>
      </c>
      <c r="B18" s="103">
        <v>1</v>
      </c>
      <c r="C18" s="103" t="s">
        <v>42</v>
      </c>
      <c r="D18" s="107" t="s">
        <v>373</v>
      </c>
      <c r="E18" s="110">
        <v>92</v>
      </c>
      <c r="F18" s="113">
        <v>63630000</v>
      </c>
      <c r="G18" s="110">
        <v>101</v>
      </c>
      <c r="H18" s="65">
        <v>68090000</v>
      </c>
      <c r="K18"/>
      <c r="L18"/>
      <c r="M18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1.25">
      <c r="A19" s="103">
        <v>16</v>
      </c>
      <c r="B19" s="103">
        <v>5</v>
      </c>
      <c r="C19" s="103" t="s">
        <v>178</v>
      </c>
      <c r="D19" s="107" t="s">
        <v>375</v>
      </c>
      <c r="E19" s="110">
        <v>59</v>
      </c>
      <c r="F19" s="113">
        <v>84435000</v>
      </c>
      <c r="G19" s="110">
        <v>95</v>
      </c>
      <c r="H19" s="65">
        <v>103719000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2.75">
      <c r="A20" s="103">
        <v>17</v>
      </c>
      <c r="B20" s="103">
        <v>1</v>
      </c>
      <c r="C20" s="103" t="s">
        <v>57</v>
      </c>
      <c r="D20" s="107" t="s">
        <v>15</v>
      </c>
      <c r="E20" s="110">
        <v>99</v>
      </c>
      <c r="F20" s="113">
        <v>77335000</v>
      </c>
      <c r="G20" s="110">
        <v>95</v>
      </c>
      <c r="H20" s="65">
        <v>88458000</v>
      </c>
      <c r="K20"/>
      <c r="L20"/>
      <c r="M20"/>
      <c r="N2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2.75">
      <c r="A21" s="103">
        <v>18</v>
      </c>
      <c r="B21" s="103">
        <v>3</v>
      </c>
      <c r="C21" s="103" t="s">
        <v>113</v>
      </c>
      <c r="D21" s="107" t="s">
        <v>21</v>
      </c>
      <c r="E21" s="110">
        <v>108</v>
      </c>
      <c r="F21" s="113">
        <v>49197000</v>
      </c>
      <c r="G21" s="110">
        <v>91</v>
      </c>
      <c r="H21" s="65">
        <v>44170000</v>
      </c>
      <c r="K21"/>
      <c r="L21"/>
      <c r="M21"/>
      <c r="N2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2.75">
      <c r="A22" s="103">
        <v>19</v>
      </c>
      <c r="B22" s="103">
        <v>4</v>
      </c>
      <c r="C22" s="103" t="s">
        <v>62</v>
      </c>
      <c r="D22" s="107" t="s">
        <v>377</v>
      </c>
      <c r="E22" s="110">
        <v>82</v>
      </c>
      <c r="F22" s="114">
        <v>45903000</v>
      </c>
      <c r="G22" s="110">
        <v>87</v>
      </c>
      <c r="H22" s="66">
        <v>47697000</v>
      </c>
      <c r="K22"/>
      <c r="L22"/>
      <c r="M22"/>
      <c r="N2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>
      <c r="A23" s="103">
        <v>20</v>
      </c>
      <c r="B23" s="103">
        <v>5</v>
      </c>
      <c r="C23" s="103" t="s">
        <v>51</v>
      </c>
      <c r="D23" s="107" t="s">
        <v>372</v>
      </c>
      <c r="E23" s="110">
        <v>119</v>
      </c>
      <c r="F23" s="113">
        <v>89195000</v>
      </c>
      <c r="G23" s="110">
        <v>86</v>
      </c>
      <c r="H23" s="65">
        <v>53774000</v>
      </c>
      <c r="K23"/>
      <c r="L23"/>
      <c r="M23"/>
      <c r="N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>
      <c r="A24" s="103">
        <v>21</v>
      </c>
      <c r="B24" s="103">
        <v>3</v>
      </c>
      <c r="C24" s="103" t="s">
        <v>133</v>
      </c>
      <c r="D24" s="107" t="s">
        <v>22</v>
      </c>
      <c r="E24" s="110">
        <v>62</v>
      </c>
      <c r="F24" s="113">
        <v>41411000</v>
      </c>
      <c r="G24" s="110">
        <v>85</v>
      </c>
      <c r="H24" s="65">
        <v>60032000</v>
      </c>
      <c r="K24"/>
      <c r="L24"/>
      <c r="M24"/>
      <c r="N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103">
        <v>22</v>
      </c>
      <c r="B25" s="103">
        <v>6</v>
      </c>
      <c r="C25" s="103" t="s">
        <v>55</v>
      </c>
      <c r="D25" s="107" t="s">
        <v>313</v>
      </c>
      <c r="E25" s="110">
        <v>69</v>
      </c>
      <c r="F25" s="113">
        <v>53775000</v>
      </c>
      <c r="G25" s="110">
        <v>72</v>
      </c>
      <c r="H25" s="65">
        <v>74111000</v>
      </c>
      <c r="K25"/>
      <c r="L25"/>
      <c r="M25"/>
      <c r="N2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103">
        <v>23</v>
      </c>
      <c r="B26" s="103">
        <v>7</v>
      </c>
      <c r="C26" s="103" t="s">
        <v>349</v>
      </c>
      <c r="D26" s="107" t="s">
        <v>350</v>
      </c>
      <c r="E26" s="110">
        <v>53</v>
      </c>
      <c r="F26" s="113">
        <v>48281000</v>
      </c>
      <c r="G26" s="110">
        <v>64</v>
      </c>
      <c r="H26" s="65">
        <v>62077000</v>
      </c>
      <c r="K26"/>
      <c r="L26"/>
      <c r="M26"/>
      <c r="N2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>
      <c r="A27" s="103">
        <v>24</v>
      </c>
      <c r="B27" s="103">
        <v>2</v>
      </c>
      <c r="C27" s="103" t="s">
        <v>53</v>
      </c>
      <c r="D27" s="107" t="s">
        <v>378</v>
      </c>
      <c r="E27" s="110">
        <v>71</v>
      </c>
      <c r="F27" s="113">
        <v>54043000</v>
      </c>
      <c r="G27" s="110">
        <v>60</v>
      </c>
      <c r="H27" s="65">
        <v>45376000</v>
      </c>
      <c r="K27"/>
      <c r="L27"/>
      <c r="M27"/>
      <c r="N2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2.75">
      <c r="A28" s="103">
        <v>25</v>
      </c>
      <c r="B28" s="103">
        <v>6</v>
      </c>
      <c r="C28" s="103" t="s">
        <v>54</v>
      </c>
      <c r="D28" s="107" t="s">
        <v>32</v>
      </c>
      <c r="E28" s="110">
        <v>85</v>
      </c>
      <c r="F28" s="114">
        <v>49988000</v>
      </c>
      <c r="G28" s="110">
        <v>54</v>
      </c>
      <c r="H28" s="66">
        <v>38030000</v>
      </c>
      <c r="K28"/>
      <c r="L28"/>
      <c r="M28"/>
      <c r="N2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103">
        <v>26</v>
      </c>
      <c r="B29" s="103">
        <v>7</v>
      </c>
      <c r="C29" s="103" t="s">
        <v>88</v>
      </c>
      <c r="D29" s="107" t="s">
        <v>89</v>
      </c>
      <c r="E29" s="110">
        <v>37</v>
      </c>
      <c r="F29" s="113">
        <v>16790000</v>
      </c>
      <c r="G29" s="110">
        <v>49</v>
      </c>
      <c r="H29" s="65">
        <v>26721000</v>
      </c>
      <c r="K29"/>
      <c r="L29"/>
      <c r="M29"/>
      <c r="N2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103">
        <v>27</v>
      </c>
      <c r="B30" s="103">
        <v>3</v>
      </c>
      <c r="C30" s="103" t="s">
        <v>56</v>
      </c>
      <c r="D30" s="107" t="s">
        <v>25</v>
      </c>
      <c r="E30" s="110">
        <v>51</v>
      </c>
      <c r="F30" s="114">
        <v>23093000</v>
      </c>
      <c r="G30" s="110">
        <v>47</v>
      </c>
      <c r="H30" s="66">
        <v>27265000</v>
      </c>
      <c r="K30"/>
      <c r="L30"/>
      <c r="M30"/>
      <c r="N30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103">
        <v>28</v>
      </c>
      <c r="B31" s="103">
        <v>8</v>
      </c>
      <c r="C31" s="103" t="s">
        <v>86</v>
      </c>
      <c r="D31" s="107" t="s">
        <v>384</v>
      </c>
      <c r="E31" s="110">
        <v>48</v>
      </c>
      <c r="F31" s="113">
        <v>16852000</v>
      </c>
      <c r="G31" s="110">
        <v>47</v>
      </c>
      <c r="H31" s="65">
        <v>23489000</v>
      </c>
      <c r="K31"/>
      <c r="L31"/>
      <c r="M31"/>
      <c r="N3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103">
        <v>29</v>
      </c>
      <c r="B32" s="103">
        <v>8</v>
      </c>
      <c r="C32" s="103" t="s">
        <v>50</v>
      </c>
      <c r="D32" s="107" t="s">
        <v>383</v>
      </c>
      <c r="E32" s="110">
        <v>45</v>
      </c>
      <c r="F32" s="113">
        <v>20737000</v>
      </c>
      <c r="G32" s="110">
        <v>44</v>
      </c>
      <c r="H32" s="65">
        <v>30446000</v>
      </c>
      <c r="K32"/>
      <c r="L32"/>
      <c r="M32"/>
      <c r="N3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103">
        <v>30</v>
      </c>
      <c r="B33" s="103">
        <v>2</v>
      </c>
      <c r="C33" s="103" t="s">
        <v>61</v>
      </c>
      <c r="D33" s="107" t="s">
        <v>391</v>
      </c>
      <c r="E33" s="110">
        <v>25</v>
      </c>
      <c r="F33" s="114">
        <v>22007000</v>
      </c>
      <c r="G33" s="110">
        <v>43</v>
      </c>
      <c r="H33" s="66">
        <v>45794000</v>
      </c>
      <c r="K33"/>
      <c r="L33"/>
      <c r="M33"/>
      <c r="N33" s="10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103">
        <v>31</v>
      </c>
      <c r="B34" s="103">
        <v>9</v>
      </c>
      <c r="C34" s="103" t="s">
        <v>49</v>
      </c>
      <c r="D34" s="107" t="s">
        <v>382</v>
      </c>
      <c r="E34" s="110">
        <v>46</v>
      </c>
      <c r="F34" s="113">
        <v>17691000</v>
      </c>
      <c r="G34" s="110">
        <v>43</v>
      </c>
      <c r="H34" s="65">
        <v>24525000</v>
      </c>
      <c r="K34"/>
      <c r="L34"/>
      <c r="M34"/>
      <c r="N3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103">
        <v>32</v>
      </c>
      <c r="B35" s="103">
        <v>3</v>
      </c>
      <c r="C35" s="103" t="s">
        <v>100</v>
      </c>
      <c r="D35" s="107" t="s">
        <v>19</v>
      </c>
      <c r="E35" s="110">
        <v>48</v>
      </c>
      <c r="F35" s="113">
        <v>50465000</v>
      </c>
      <c r="G35" s="110">
        <v>42</v>
      </c>
      <c r="H35" s="65">
        <v>53211000</v>
      </c>
      <c r="K35"/>
      <c r="L35"/>
      <c r="M35"/>
      <c r="N3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103">
        <v>33</v>
      </c>
      <c r="B36" s="103">
        <v>1</v>
      </c>
      <c r="C36" s="103" t="s">
        <v>64</v>
      </c>
      <c r="D36" s="107" t="s">
        <v>380</v>
      </c>
      <c r="E36" s="110">
        <v>42</v>
      </c>
      <c r="F36" s="113">
        <v>26484000</v>
      </c>
      <c r="G36" s="110">
        <v>42</v>
      </c>
      <c r="H36" s="65">
        <v>21545000</v>
      </c>
      <c r="K36"/>
      <c r="L36"/>
      <c r="M36"/>
      <c r="N3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103">
        <v>34</v>
      </c>
      <c r="B37" s="103">
        <v>9</v>
      </c>
      <c r="C37" s="103" t="s">
        <v>68</v>
      </c>
      <c r="D37" s="107" t="s">
        <v>260</v>
      </c>
      <c r="E37" s="110">
        <v>45</v>
      </c>
      <c r="F37" s="113">
        <v>24332000</v>
      </c>
      <c r="G37" s="110">
        <v>41</v>
      </c>
      <c r="H37" s="65">
        <v>19557000</v>
      </c>
      <c r="K37"/>
      <c r="L37"/>
      <c r="M37"/>
      <c r="N37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1.25">
      <c r="A38" s="103">
        <v>35</v>
      </c>
      <c r="B38" s="103">
        <v>10</v>
      </c>
      <c r="C38" s="103" t="s">
        <v>67</v>
      </c>
      <c r="D38" s="107" t="s">
        <v>16</v>
      </c>
      <c r="E38" s="110">
        <v>38</v>
      </c>
      <c r="F38" s="114">
        <v>22460000</v>
      </c>
      <c r="G38" s="110">
        <v>40</v>
      </c>
      <c r="H38" s="66">
        <v>27621000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103">
        <v>36</v>
      </c>
      <c r="B39" s="103">
        <v>11</v>
      </c>
      <c r="C39" s="103" t="s">
        <v>121</v>
      </c>
      <c r="D39" s="107" t="s">
        <v>262</v>
      </c>
      <c r="E39" s="110">
        <v>40</v>
      </c>
      <c r="F39" s="113">
        <v>18276000</v>
      </c>
      <c r="G39" s="110">
        <v>39</v>
      </c>
      <c r="H39" s="65">
        <v>17220000</v>
      </c>
      <c r="K39"/>
      <c r="L39"/>
      <c r="M39"/>
      <c r="N39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103">
        <v>37</v>
      </c>
      <c r="B40" s="103">
        <v>10</v>
      </c>
      <c r="C40" s="103" t="s">
        <v>87</v>
      </c>
      <c r="D40" s="107" t="s">
        <v>33</v>
      </c>
      <c r="E40" s="110">
        <v>31</v>
      </c>
      <c r="F40" s="113">
        <v>20254000</v>
      </c>
      <c r="G40" s="110">
        <v>38</v>
      </c>
      <c r="H40" s="65">
        <v>22899000</v>
      </c>
      <c r="K40"/>
      <c r="L40"/>
      <c r="M40"/>
      <c r="N4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103">
        <v>38</v>
      </c>
      <c r="B41" s="103">
        <v>3</v>
      </c>
      <c r="C41" s="103" t="s">
        <v>112</v>
      </c>
      <c r="D41" s="107" t="s">
        <v>381</v>
      </c>
      <c r="E41" s="110">
        <v>51</v>
      </c>
      <c r="F41" s="113">
        <v>27841000</v>
      </c>
      <c r="G41" s="110">
        <v>38</v>
      </c>
      <c r="H41" s="65">
        <v>20061000</v>
      </c>
      <c r="K41"/>
      <c r="L41"/>
      <c r="M41"/>
      <c r="N4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103">
        <v>39</v>
      </c>
      <c r="B42" s="103">
        <v>3</v>
      </c>
      <c r="C42" s="103" t="s">
        <v>63</v>
      </c>
      <c r="D42" s="107" t="s">
        <v>389</v>
      </c>
      <c r="E42" s="110">
        <v>27</v>
      </c>
      <c r="F42" s="113">
        <v>14259000</v>
      </c>
      <c r="G42" s="110">
        <v>36</v>
      </c>
      <c r="H42" s="65">
        <v>10082000</v>
      </c>
      <c r="K42"/>
      <c r="L42"/>
      <c r="M42"/>
      <c r="N4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103">
        <v>40</v>
      </c>
      <c r="B43" s="103">
        <v>4</v>
      </c>
      <c r="C43" s="103" t="s">
        <v>75</v>
      </c>
      <c r="D43" s="107" t="s">
        <v>27</v>
      </c>
      <c r="E43" s="110">
        <v>8</v>
      </c>
      <c r="F43" s="113">
        <v>4871000</v>
      </c>
      <c r="G43" s="110">
        <v>35</v>
      </c>
      <c r="H43" s="65">
        <v>33076000</v>
      </c>
      <c r="K43"/>
      <c r="L43"/>
      <c r="M43"/>
      <c r="N43" s="1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103">
        <v>41</v>
      </c>
      <c r="B44" s="103">
        <v>11</v>
      </c>
      <c r="C44" s="103" t="s">
        <v>52</v>
      </c>
      <c r="D44" s="107" t="s">
        <v>2</v>
      </c>
      <c r="E44" s="110">
        <v>45</v>
      </c>
      <c r="F44" s="114">
        <v>28206000</v>
      </c>
      <c r="G44" s="110">
        <v>35</v>
      </c>
      <c r="H44" s="66">
        <v>24239000</v>
      </c>
      <c r="K44"/>
      <c r="L44"/>
      <c r="M44"/>
      <c r="N4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103">
        <v>42</v>
      </c>
      <c r="B45" s="103">
        <v>2</v>
      </c>
      <c r="C45" s="103" t="s">
        <v>71</v>
      </c>
      <c r="D45" s="107" t="s">
        <v>3</v>
      </c>
      <c r="E45" s="110">
        <v>34</v>
      </c>
      <c r="F45" s="113">
        <v>26714000</v>
      </c>
      <c r="G45" s="110">
        <v>32</v>
      </c>
      <c r="H45" s="65">
        <v>23132000</v>
      </c>
      <c r="K45"/>
      <c r="L45"/>
      <c r="M45"/>
      <c r="N4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103">
        <v>43</v>
      </c>
      <c r="B46" s="103">
        <v>4</v>
      </c>
      <c r="C46" s="103" t="s">
        <v>289</v>
      </c>
      <c r="D46" s="107" t="s">
        <v>290</v>
      </c>
      <c r="E46" s="110">
        <v>32</v>
      </c>
      <c r="F46" s="113">
        <v>28019000</v>
      </c>
      <c r="G46" s="110">
        <v>31</v>
      </c>
      <c r="H46" s="65">
        <v>28873000</v>
      </c>
      <c r="K46"/>
      <c r="L46"/>
      <c r="M46"/>
      <c r="N4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103">
        <v>44</v>
      </c>
      <c r="B47" s="103">
        <v>5</v>
      </c>
      <c r="C47" s="103" t="s">
        <v>95</v>
      </c>
      <c r="D47" s="107" t="s">
        <v>96</v>
      </c>
      <c r="E47" s="110">
        <v>32</v>
      </c>
      <c r="F47" s="113">
        <v>19418000</v>
      </c>
      <c r="G47" s="110">
        <v>31</v>
      </c>
      <c r="H47" s="65">
        <v>19478000</v>
      </c>
      <c r="K47"/>
      <c r="L47"/>
      <c r="M47"/>
      <c r="N4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103">
        <v>45</v>
      </c>
      <c r="B48" s="103">
        <v>4</v>
      </c>
      <c r="C48" s="103" t="s">
        <v>93</v>
      </c>
      <c r="D48" s="107" t="s">
        <v>310</v>
      </c>
      <c r="E48" s="110">
        <v>18</v>
      </c>
      <c r="F48" s="113">
        <v>9728000</v>
      </c>
      <c r="G48" s="110">
        <v>31</v>
      </c>
      <c r="H48" s="65">
        <v>13091000</v>
      </c>
      <c r="K48"/>
      <c r="L48"/>
      <c r="M48"/>
      <c r="N48"/>
      <c r="O4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103">
        <v>46</v>
      </c>
      <c r="B49" s="103">
        <v>12</v>
      </c>
      <c r="C49" s="103" t="s">
        <v>74</v>
      </c>
      <c r="D49" s="107" t="s">
        <v>538</v>
      </c>
      <c r="E49" s="110">
        <v>36</v>
      </c>
      <c r="F49" s="113">
        <v>20633000</v>
      </c>
      <c r="G49" s="110">
        <v>30</v>
      </c>
      <c r="H49" s="65">
        <v>23658000</v>
      </c>
      <c r="K49"/>
      <c r="L49"/>
      <c r="M49"/>
      <c r="N4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103">
        <v>47</v>
      </c>
      <c r="B50" s="103">
        <v>5</v>
      </c>
      <c r="C50" s="103" t="s">
        <v>101</v>
      </c>
      <c r="D50" s="107" t="s">
        <v>385</v>
      </c>
      <c r="E50" s="110">
        <v>37</v>
      </c>
      <c r="F50" s="113">
        <v>22455000</v>
      </c>
      <c r="G50" s="110">
        <v>30</v>
      </c>
      <c r="H50" s="65">
        <v>20616000</v>
      </c>
      <c r="K50"/>
      <c r="L50"/>
      <c r="M50"/>
      <c r="N5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103">
        <v>48</v>
      </c>
      <c r="B51" s="103">
        <v>4</v>
      </c>
      <c r="C51" s="103" t="s">
        <v>66</v>
      </c>
      <c r="D51" s="107" t="s">
        <v>26</v>
      </c>
      <c r="E51" s="110">
        <v>24</v>
      </c>
      <c r="F51" s="113">
        <v>19243000</v>
      </c>
      <c r="G51" s="110">
        <v>30</v>
      </c>
      <c r="H51" s="65">
        <v>20241000</v>
      </c>
      <c r="K51"/>
      <c r="L51"/>
      <c r="M51"/>
      <c r="N5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103">
        <v>49</v>
      </c>
      <c r="B52" s="103">
        <v>13</v>
      </c>
      <c r="C52" s="103" t="s">
        <v>83</v>
      </c>
      <c r="D52" s="107" t="s">
        <v>390</v>
      </c>
      <c r="E52" s="110">
        <v>23</v>
      </c>
      <c r="F52" s="113">
        <v>13561000</v>
      </c>
      <c r="G52" s="110">
        <v>30</v>
      </c>
      <c r="H52" s="65">
        <v>9879000</v>
      </c>
      <c r="J52" s="3"/>
      <c r="K52"/>
      <c r="L52"/>
      <c r="M52"/>
      <c r="N5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103">
        <v>50</v>
      </c>
      <c r="B53" s="103">
        <v>12</v>
      </c>
      <c r="C53" s="103" t="s">
        <v>69</v>
      </c>
      <c r="D53" s="107" t="s">
        <v>418</v>
      </c>
      <c r="E53" s="110">
        <v>11</v>
      </c>
      <c r="F53" s="113">
        <v>3166000</v>
      </c>
      <c r="G53" s="110">
        <v>29</v>
      </c>
      <c r="H53" s="65">
        <v>26233000</v>
      </c>
      <c r="K53"/>
      <c r="L53"/>
      <c r="M53"/>
      <c r="N5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103">
        <v>51</v>
      </c>
      <c r="B54" s="103">
        <v>5</v>
      </c>
      <c r="C54" s="103" t="s">
        <v>279</v>
      </c>
      <c r="D54" s="107" t="s">
        <v>280</v>
      </c>
      <c r="E54" s="110">
        <v>22</v>
      </c>
      <c r="F54" s="113">
        <v>16706000</v>
      </c>
      <c r="G54" s="110">
        <v>29</v>
      </c>
      <c r="H54" s="65">
        <v>18408000</v>
      </c>
      <c r="K54"/>
      <c r="L54"/>
      <c r="M54"/>
      <c r="N5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103">
        <v>52</v>
      </c>
      <c r="B55" s="103">
        <v>14</v>
      </c>
      <c r="C55" s="103" t="s">
        <v>353</v>
      </c>
      <c r="D55" s="107" t="s">
        <v>354</v>
      </c>
      <c r="E55" s="110">
        <v>22</v>
      </c>
      <c r="F55" s="114">
        <v>15072000</v>
      </c>
      <c r="G55" s="110">
        <v>29</v>
      </c>
      <c r="H55" s="66">
        <v>16302000</v>
      </c>
      <c r="K55"/>
      <c r="L55"/>
      <c r="M55"/>
      <c r="N5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103">
        <v>53</v>
      </c>
      <c r="B56" s="103">
        <v>2</v>
      </c>
      <c r="C56" s="103" t="s">
        <v>192</v>
      </c>
      <c r="D56" s="107" t="s">
        <v>536</v>
      </c>
      <c r="E56" s="110">
        <v>27</v>
      </c>
      <c r="F56" s="113">
        <v>6972000</v>
      </c>
      <c r="G56" s="110">
        <v>29</v>
      </c>
      <c r="H56" s="65">
        <v>11556000</v>
      </c>
      <c r="K56"/>
      <c r="L56"/>
      <c r="M56"/>
      <c r="N5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1.25">
      <c r="A57" s="103">
        <v>54</v>
      </c>
      <c r="B57" s="103">
        <v>3</v>
      </c>
      <c r="C57" s="103" t="s">
        <v>291</v>
      </c>
      <c r="D57" s="107" t="s">
        <v>388</v>
      </c>
      <c r="E57" s="110">
        <v>24</v>
      </c>
      <c r="F57" s="113">
        <v>21778000</v>
      </c>
      <c r="G57" s="110">
        <v>28</v>
      </c>
      <c r="H57" s="65">
        <v>30020000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103">
        <v>55</v>
      </c>
      <c r="B58" s="103">
        <v>3</v>
      </c>
      <c r="C58" s="103" t="s">
        <v>90</v>
      </c>
      <c r="D58" s="107" t="s">
        <v>394</v>
      </c>
      <c r="E58" s="110">
        <v>28</v>
      </c>
      <c r="F58" s="113">
        <v>14841000</v>
      </c>
      <c r="G58" s="110">
        <v>28</v>
      </c>
      <c r="H58" s="65">
        <v>13856000</v>
      </c>
      <c r="J58" s="3"/>
      <c r="K58"/>
      <c r="L58"/>
      <c r="M58"/>
      <c r="N5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103">
        <v>56</v>
      </c>
      <c r="B59" s="103">
        <v>15</v>
      </c>
      <c r="C59" s="103" t="s">
        <v>85</v>
      </c>
      <c r="D59" s="107" t="s">
        <v>406</v>
      </c>
      <c r="E59" s="110">
        <v>23</v>
      </c>
      <c r="F59" s="113">
        <v>18189000</v>
      </c>
      <c r="G59" s="110">
        <v>28</v>
      </c>
      <c r="H59" s="65">
        <v>11235000</v>
      </c>
      <c r="K59"/>
      <c r="L59"/>
      <c r="M59"/>
      <c r="N5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103">
        <v>57</v>
      </c>
      <c r="B60" s="103">
        <v>4</v>
      </c>
      <c r="C60" s="103" t="s">
        <v>99</v>
      </c>
      <c r="D60" s="107" t="s">
        <v>29</v>
      </c>
      <c r="E60" s="110">
        <v>40</v>
      </c>
      <c r="F60" s="113">
        <v>38229000</v>
      </c>
      <c r="G60" s="110">
        <v>27</v>
      </c>
      <c r="H60" s="65">
        <v>31090000</v>
      </c>
      <c r="K60"/>
      <c r="L60"/>
      <c r="M60"/>
      <c r="N6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103">
        <v>58</v>
      </c>
      <c r="B61" s="103">
        <v>13</v>
      </c>
      <c r="C61" s="103" t="s">
        <v>328</v>
      </c>
      <c r="D61" s="107" t="s">
        <v>327</v>
      </c>
      <c r="E61" s="110">
        <v>19</v>
      </c>
      <c r="F61" s="113">
        <v>13758000</v>
      </c>
      <c r="G61" s="110">
        <v>27</v>
      </c>
      <c r="H61" s="65">
        <v>30128000</v>
      </c>
      <c r="K61"/>
      <c r="L61"/>
      <c r="M61"/>
      <c r="N6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103">
        <v>59</v>
      </c>
      <c r="B62" s="103">
        <v>6</v>
      </c>
      <c r="C62" s="103" t="s">
        <v>81</v>
      </c>
      <c r="D62" s="107" t="s">
        <v>395</v>
      </c>
      <c r="E62" s="110">
        <v>26</v>
      </c>
      <c r="F62" s="113">
        <v>14413000</v>
      </c>
      <c r="G62" s="110">
        <v>27</v>
      </c>
      <c r="H62" s="65">
        <v>10889000</v>
      </c>
      <c r="K62"/>
      <c r="L62"/>
      <c r="M62"/>
      <c r="N6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103">
        <v>60</v>
      </c>
      <c r="B63" s="103">
        <v>2</v>
      </c>
      <c r="C63" s="103" t="s">
        <v>84</v>
      </c>
      <c r="D63" s="107" t="s">
        <v>387</v>
      </c>
      <c r="E63" s="110">
        <v>38</v>
      </c>
      <c r="F63" s="114">
        <v>12272000</v>
      </c>
      <c r="G63" s="110">
        <v>26</v>
      </c>
      <c r="H63" s="66">
        <v>14075000</v>
      </c>
      <c r="K63"/>
      <c r="L63"/>
      <c r="M63"/>
      <c r="N6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103">
        <v>61</v>
      </c>
      <c r="B64" s="103">
        <v>5</v>
      </c>
      <c r="C64" s="103" t="s">
        <v>294</v>
      </c>
      <c r="D64" s="107" t="s">
        <v>532</v>
      </c>
      <c r="E64" s="110">
        <v>38</v>
      </c>
      <c r="F64" s="113">
        <v>39902000</v>
      </c>
      <c r="G64" s="110">
        <v>25</v>
      </c>
      <c r="H64" s="65">
        <v>23018000</v>
      </c>
      <c r="K64"/>
      <c r="L64"/>
      <c r="M64"/>
      <c r="N6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103">
        <v>62</v>
      </c>
      <c r="B65" s="103">
        <v>16</v>
      </c>
      <c r="C65" s="103" t="s">
        <v>129</v>
      </c>
      <c r="D65" s="107" t="s">
        <v>5</v>
      </c>
      <c r="E65" s="110">
        <v>21</v>
      </c>
      <c r="F65" s="113">
        <v>8937000</v>
      </c>
      <c r="G65" s="110">
        <v>25</v>
      </c>
      <c r="H65" s="65">
        <v>10592000</v>
      </c>
      <c r="K65"/>
      <c r="L65"/>
      <c r="M65"/>
      <c r="N6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103">
        <v>63</v>
      </c>
      <c r="B66" s="103">
        <v>17</v>
      </c>
      <c r="C66" s="103" t="s">
        <v>109</v>
      </c>
      <c r="D66" s="107" t="s">
        <v>396</v>
      </c>
      <c r="E66" s="110">
        <v>31</v>
      </c>
      <c r="F66" s="113">
        <v>19257000</v>
      </c>
      <c r="G66" s="110">
        <v>24</v>
      </c>
      <c r="H66" s="65">
        <v>13274000</v>
      </c>
      <c r="K66"/>
      <c r="L66"/>
      <c r="M66"/>
      <c r="N6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103">
        <v>64</v>
      </c>
      <c r="B67" s="103">
        <v>14</v>
      </c>
      <c r="C67" s="103" t="s">
        <v>58</v>
      </c>
      <c r="D67" s="107" t="s">
        <v>320</v>
      </c>
      <c r="E67" s="110">
        <v>29</v>
      </c>
      <c r="F67" s="113">
        <v>24832000</v>
      </c>
      <c r="G67" s="110">
        <v>24</v>
      </c>
      <c r="H67" s="65">
        <v>9782000</v>
      </c>
      <c r="K67"/>
      <c r="L67"/>
      <c r="M67"/>
      <c r="N67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103">
        <v>65</v>
      </c>
      <c r="B68" s="103">
        <v>7</v>
      </c>
      <c r="C68" s="103" t="s">
        <v>73</v>
      </c>
      <c r="D68" s="107" t="s">
        <v>398</v>
      </c>
      <c r="E68" s="110">
        <v>28</v>
      </c>
      <c r="F68" s="113">
        <v>22666000</v>
      </c>
      <c r="G68" s="110">
        <v>23</v>
      </c>
      <c r="H68" s="65">
        <v>12922000</v>
      </c>
      <c r="K68"/>
      <c r="L68"/>
      <c r="M68"/>
      <c r="N68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103">
        <v>66</v>
      </c>
      <c r="B69" s="103">
        <v>15</v>
      </c>
      <c r="C69" s="103" t="s">
        <v>146</v>
      </c>
      <c r="D69" s="107" t="s">
        <v>23</v>
      </c>
      <c r="E69" s="110">
        <v>27</v>
      </c>
      <c r="F69" s="113">
        <v>17852000</v>
      </c>
      <c r="G69" s="110">
        <v>22</v>
      </c>
      <c r="H69" s="65">
        <v>15238000</v>
      </c>
      <c r="K69"/>
      <c r="L69"/>
      <c r="M69"/>
      <c r="N69"/>
      <c r="O69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1.25">
      <c r="A70" s="103">
        <v>67</v>
      </c>
      <c r="B70" s="103">
        <v>8</v>
      </c>
      <c r="C70" s="103" t="s">
        <v>103</v>
      </c>
      <c r="D70" s="107" t="s">
        <v>361</v>
      </c>
      <c r="E70" s="110">
        <v>28</v>
      </c>
      <c r="F70" s="113">
        <v>27390000</v>
      </c>
      <c r="G70" s="110">
        <v>22</v>
      </c>
      <c r="H70" s="65">
        <v>11983000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103">
        <v>68</v>
      </c>
      <c r="B71" s="103">
        <v>18</v>
      </c>
      <c r="C71" s="103" t="s">
        <v>231</v>
      </c>
      <c r="D71" s="107" t="s">
        <v>404</v>
      </c>
      <c r="E71" s="110">
        <v>21</v>
      </c>
      <c r="F71" s="113">
        <v>10300000</v>
      </c>
      <c r="G71" s="110">
        <v>22</v>
      </c>
      <c r="H71" s="65">
        <v>8051000</v>
      </c>
      <c r="K71"/>
      <c r="L71"/>
      <c r="M71"/>
      <c r="N7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103">
        <v>69</v>
      </c>
      <c r="B72" s="103">
        <v>9</v>
      </c>
      <c r="C72" s="103" t="s">
        <v>116</v>
      </c>
      <c r="D72" s="107" t="s">
        <v>401</v>
      </c>
      <c r="E72" s="110">
        <v>22</v>
      </c>
      <c r="F72" s="113">
        <v>14355000</v>
      </c>
      <c r="G72" s="110">
        <v>21</v>
      </c>
      <c r="H72" s="65">
        <v>20512000</v>
      </c>
      <c r="K72"/>
      <c r="L72"/>
      <c r="M72"/>
      <c r="N7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103">
        <v>70</v>
      </c>
      <c r="B73" s="103">
        <v>16</v>
      </c>
      <c r="C73" s="103" t="s">
        <v>80</v>
      </c>
      <c r="D73" s="107" t="s">
        <v>393</v>
      </c>
      <c r="E73" s="110">
        <v>22</v>
      </c>
      <c r="F73" s="113">
        <v>12997000</v>
      </c>
      <c r="G73" s="110">
        <v>21</v>
      </c>
      <c r="H73" s="65">
        <v>18082000</v>
      </c>
      <c r="K73"/>
      <c r="L73"/>
      <c r="M73"/>
      <c r="N7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103">
        <v>71</v>
      </c>
      <c r="B74" s="103">
        <v>6</v>
      </c>
      <c r="C74" s="103" t="s">
        <v>70</v>
      </c>
      <c r="D74" s="107" t="s">
        <v>286</v>
      </c>
      <c r="E74" s="110">
        <v>21</v>
      </c>
      <c r="F74" s="113">
        <v>26178000</v>
      </c>
      <c r="G74" s="110">
        <v>21</v>
      </c>
      <c r="H74" s="65">
        <v>16310000</v>
      </c>
      <c r="K74"/>
      <c r="L74"/>
      <c r="M74"/>
      <c r="N7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103">
        <v>72</v>
      </c>
      <c r="B75" s="103">
        <v>17</v>
      </c>
      <c r="C75" s="103" t="s">
        <v>292</v>
      </c>
      <c r="D75" s="107" t="s">
        <v>399</v>
      </c>
      <c r="E75" s="110">
        <v>22</v>
      </c>
      <c r="F75" s="113">
        <v>23647000</v>
      </c>
      <c r="G75" s="110">
        <v>21</v>
      </c>
      <c r="H75" s="65">
        <v>16161000</v>
      </c>
      <c r="K75"/>
      <c r="L75"/>
      <c r="M75"/>
      <c r="N7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103">
        <v>73</v>
      </c>
      <c r="B76" s="103">
        <v>6</v>
      </c>
      <c r="C76" s="103" t="s">
        <v>275</v>
      </c>
      <c r="D76" s="107" t="s">
        <v>400</v>
      </c>
      <c r="E76" s="110">
        <v>28</v>
      </c>
      <c r="F76" s="113">
        <v>30316000</v>
      </c>
      <c r="G76" s="110">
        <v>20</v>
      </c>
      <c r="H76" s="65">
        <v>14094000</v>
      </c>
      <c r="K76"/>
      <c r="L76"/>
      <c r="M76"/>
      <c r="N76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1.25">
      <c r="A77" s="103">
        <v>74</v>
      </c>
      <c r="B77" s="103">
        <v>4</v>
      </c>
      <c r="C77" s="103" t="s">
        <v>105</v>
      </c>
      <c r="D77" s="107" t="s">
        <v>397</v>
      </c>
      <c r="E77" s="110">
        <v>33</v>
      </c>
      <c r="F77" s="113">
        <v>19535000</v>
      </c>
      <c r="G77" s="110">
        <v>19</v>
      </c>
      <c r="H77" s="65">
        <v>12199000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103">
        <v>75</v>
      </c>
      <c r="B78" s="103">
        <v>5</v>
      </c>
      <c r="C78" s="103" t="s">
        <v>180</v>
      </c>
      <c r="D78" s="107" t="s">
        <v>407</v>
      </c>
      <c r="E78" s="110">
        <v>20</v>
      </c>
      <c r="F78" s="113">
        <v>9792000</v>
      </c>
      <c r="G78" s="110">
        <v>19</v>
      </c>
      <c r="H78" s="65">
        <v>7791000</v>
      </c>
      <c r="K78"/>
      <c r="L78"/>
      <c r="M78"/>
      <c r="N7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103">
        <v>76</v>
      </c>
      <c r="B79" s="103">
        <v>19</v>
      </c>
      <c r="C79" s="103" t="s">
        <v>181</v>
      </c>
      <c r="D79" s="107" t="s">
        <v>409</v>
      </c>
      <c r="E79" s="110">
        <v>9</v>
      </c>
      <c r="F79" s="114">
        <v>6373000</v>
      </c>
      <c r="G79" s="110">
        <v>18</v>
      </c>
      <c r="H79" s="66">
        <v>10388000</v>
      </c>
      <c r="K79"/>
      <c r="L79"/>
      <c r="M79"/>
      <c r="N7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103">
        <v>77</v>
      </c>
      <c r="B80" s="103">
        <v>20</v>
      </c>
      <c r="C80" s="103" t="s">
        <v>128</v>
      </c>
      <c r="D80" s="107" t="s">
        <v>386</v>
      </c>
      <c r="E80" s="110">
        <v>29</v>
      </c>
      <c r="F80" s="113">
        <v>13749000</v>
      </c>
      <c r="G80" s="110">
        <v>17</v>
      </c>
      <c r="H80" s="65">
        <v>13196000</v>
      </c>
      <c r="K80"/>
      <c r="L80"/>
      <c r="M80"/>
      <c r="N80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103">
        <v>78</v>
      </c>
      <c r="B81" s="103">
        <v>10</v>
      </c>
      <c r="C81" s="103" t="s">
        <v>106</v>
      </c>
      <c r="D81" s="107" t="s">
        <v>402</v>
      </c>
      <c r="E81" s="110">
        <v>18</v>
      </c>
      <c r="F81" s="113">
        <v>10530000</v>
      </c>
      <c r="G81" s="110">
        <v>16</v>
      </c>
      <c r="H81" s="65">
        <v>14223000</v>
      </c>
      <c r="K81"/>
      <c r="L81"/>
      <c r="M81"/>
      <c r="N8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1.25">
      <c r="A82" s="103">
        <v>79</v>
      </c>
      <c r="B82" s="103">
        <v>6</v>
      </c>
      <c r="C82" s="103" t="s">
        <v>130</v>
      </c>
      <c r="D82" s="107" t="s">
        <v>533</v>
      </c>
      <c r="E82" s="110">
        <v>13</v>
      </c>
      <c r="F82" s="113">
        <v>8484000</v>
      </c>
      <c r="G82" s="110">
        <v>16</v>
      </c>
      <c r="H82" s="65">
        <v>12851000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103">
        <v>80</v>
      </c>
      <c r="B83" s="103">
        <v>21</v>
      </c>
      <c r="C83" s="103" t="s">
        <v>126</v>
      </c>
      <c r="D83" s="107" t="s">
        <v>405</v>
      </c>
      <c r="E83" s="110">
        <v>15</v>
      </c>
      <c r="F83" s="113">
        <v>11166000</v>
      </c>
      <c r="G83" s="110">
        <v>16</v>
      </c>
      <c r="H83" s="65">
        <v>12360000</v>
      </c>
      <c r="J83" s="3"/>
      <c r="K83"/>
      <c r="L83"/>
      <c r="M83"/>
      <c r="N8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103">
        <v>81</v>
      </c>
      <c r="B84" s="103">
        <v>7</v>
      </c>
      <c r="C84" s="103" t="s">
        <v>132</v>
      </c>
      <c r="D84" s="107" t="s">
        <v>419</v>
      </c>
      <c r="E84" s="110">
        <v>15</v>
      </c>
      <c r="F84" s="113">
        <v>16175000</v>
      </c>
      <c r="G84" s="110">
        <v>15</v>
      </c>
      <c r="H84" s="65">
        <v>14261000</v>
      </c>
      <c r="J84" s="3"/>
      <c r="K84"/>
      <c r="L84"/>
      <c r="M84"/>
      <c r="N8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2.75">
      <c r="A85" s="103">
        <v>82</v>
      </c>
      <c r="B85" s="103">
        <v>22</v>
      </c>
      <c r="C85" s="103" t="s">
        <v>200</v>
      </c>
      <c r="D85" s="107" t="s">
        <v>420</v>
      </c>
      <c r="E85" s="110">
        <v>15</v>
      </c>
      <c r="F85" s="113">
        <v>7077000</v>
      </c>
      <c r="G85" s="110">
        <v>15</v>
      </c>
      <c r="H85" s="65">
        <v>7365000</v>
      </c>
      <c r="K85"/>
      <c r="L85"/>
      <c r="M85"/>
      <c r="N8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.75">
      <c r="A86" s="103">
        <v>83</v>
      </c>
      <c r="B86" s="103">
        <v>7</v>
      </c>
      <c r="C86" s="103" t="s">
        <v>117</v>
      </c>
      <c r="D86" s="107" t="s">
        <v>4</v>
      </c>
      <c r="E86" s="110">
        <v>19</v>
      </c>
      <c r="F86" s="113">
        <v>16110000</v>
      </c>
      <c r="G86" s="110">
        <v>15</v>
      </c>
      <c r="H86" s="65">
        <v>6204000</v>
      </c>
      <c r="K86"/>
      <c r="L86"/>
      <c r="M86"/>
      <c r="N8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2.75">
      <c r="A87" s="103">
        <v>84</v>
      </c>
      <c r="B87" s="103">
        <v>23</v>
      </c>
      <c r="C87" s="103" t="s">
        <v>233</v>
      </c>
      <c r="D87" s="107" t="s">
        <v>431</v>
      </c>
      <c r="E87" s="110">
        <v>4</v>
      </c>
      <c r="F87" s="113">
        <v>7107000</v>
      </c>
      <c r="G87" s="110">
        <v>15</v>
      </c>
      <c r="H87" s="65">
        <v>4932000</v>
      </c>
      <c r="K87"/>
      <c r="L87"/>
      <c r="M87"/>
      <c r="N8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2.75">
      <c r="A88" s="103">
        <v>85</v>
      </c>
      <c r="B88" s="103">
        <v>11</v>
      </c>
      <c r="C88" s="103" t="s">
        <v>186</v>
      </c>
      <c r="D88" s="107" t="s">
        <v>439</v>
      </c>
      <c r="E88" s="110">
        <v>10</v>
      </c>
      <c r="F88" s="113">
        <v>6597000</v>
      </c>
      <c r="G88" s="110">
        <v>14</v>
      </c>
      <c r="H88" s="65">
        <v>13502000</v>
      </c>
      <c r="K88"/>
      <c r="L88"/>
      <c r="M88"/>
      <c r="N8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2.75">
      <c r="A89" s="103">
        <v>86</v>
      </c>
      <c r="B89" s="103">
        <v>12</v>
      </c>
      <c r="C89" s="103" t="s">
        <v>152</v>
      </c>
      <c r="D89" s="107" t="s">
        <v>315</v>
      </c>
      <c r="E89" s="110">
        <v>12</v>
      </c>
      <c r="F89" s="113">
        <v>12156000</v>
      </c>
      <c r="G89" s="110">
        <v>14</v>
      </c>
      <c r="H89" s="65">
        <v>13387000</v>
      </c>
      <c r="J89" s="3"/>
      <c r="K89"/>
      <c r="L89"/>
      <c r="M89"/>
      <c r="N89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2.75">
      <c r="A90" s="103">
        <v>87</v>
      </c>
      <c r="B90" s="103">
        <v>18</v>
      </c>
      <c r="C90" s="103" t="s">
        <v>122</v>
      </c>
      <c r="D90" s="107" t="s">
        <v>427</v>
      </c>
      <c r="E90" s="110">
        <v>13</v>
      </c>
      <c r="F90" s="113">
        <v>4568000</v>
      </c>
      <c r="G90" s="110">
        <v>14</v>
      </c>
      <c r="H90" s="65">
        <v>9260000</v>
      </c>
      <c r="K90"/>
      <c r="L90"/>
      <c r="M90"/>
      <c r="N90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2.75">
      <c r="A91" s="103">
        <v>88</v>
      </c>
      <c r="B91" s="103">
        <v>5</v>
      </c>
      <c r="C91" s="103" t="s">
        <v>125</v>
      </c>
      <c r="D91" s="107" t="s">
        <v>448</v>
      </c>
      <c r="E91" s="110">
        <v>14</v>
      </c>
      <c r="F91" s="113">
        <v>3245000</v>
      </c>
      <c r="G91" s="110">
        <v>14</v>
      </c>
      <c r="H91" s="65">
        <v>8395000</v>
      </c>
      <c r="K91"/>
      <c r="L91"/>
      <c r="M91"/>
      <c r="N9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2.75">
      <c r="A92" s="103">
        <v>89</v>
      </c>
      <c r="B92" s="103">
        <v>4</v>
      </c>
      <c r="C92" s="103" t="s">
        <v>97</v>
      </c>
      <c r="D92" s="107" t="s">
        <v>311</v>
      </c>
      <c r="E92" s="110">
        <v>11</v>
      </c>
      <c r="F92" s="113">
        <v>3618000</v>
      </c>
      <c r="G92" s="110">
        <v>14</v>
      </c>
      <c r="H92" s="65">
        <v>5000000</v>
      </c>
      <c r="K92"/>
      <c r="L92"/>
      <c r="M92"/>
      <c r="N92" s="10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2.75">
      <c r="A93" s="103">
        <v>90</v>
      </c>
      <c r="B93" s="103">
        <v>3</v>
      </c>
      <c r="C93" s="103" t="s">
        <v>137</v>
      </c>
      <c r="D93" s="107" t="s">
        <v>411</v>
      </c>
      <c r="E93" s="110">
        <v>6</v>
      </c>
      <c r="F93" s="113">
        <v>6897000</v>
      </c>
      <c r="G93" s="110">
        <v>13</v>
      </c>
      <c r="H93" s="65">
        <v>19200000</v>
      </c>
      <c r="K93"/>
      <c r="L93"/>
      <c r="M93"/>
      <c r="N93"/>
      <c r="O9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2.75">
      <c r="A94" s="103">
        <v>91</v>
      </c>
      <c r="B94" s="103">
        <v>8</v>
      </c>
      <c r="C94" s="103" t="s">
        <v>141</v>
      </c>
      <c r="D94" s="107" t="s">
        <v>412</v>
      </c>
      <c r="E94" s="110">
        <v>10</v>
      </c>
      <c r="F94" s="113">
        <v>4857000</v>
      </c>
      <c r="G94" s="110">
        <v>13</v>
      </c>
      <c r="H94" s="65">
        <v>12119000</v>
      </c>
      <c r="K94"/>
      <c r="L94"/>
      <c r="M94"/>
      <c r="N9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2.75">
      <c r="A95" s="103">
        <v>92</v>
      </c>
      <c r="B95" s="103">
        <v>9</v>
      </c>
      <c r="C95" s="103" t="s">
        <v>135</v>
      </c>
      <c r="D95" s="107" t="s">
        <v>417</v>
      </c>
      <c r="E95" s="110">
        <v>11</v>
      </c>
      <c r="F95" s="113">
        <v>7886000</v>
      </c>
      <c r="G95" s="110">
        <v>13</v>
      </c>
      <c r="H95" s="65">
        <v>11804000</v>
      </c>
      <c r="K95"/>
      <c r="L95"/>
      <c r="M95"/>
      <c r="N9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2.75">
      <c r="A96" s="103">
        <v>93</v>
      </c>
      <c r="B96" s="103">
        <v>24</v>
      </c>
      <c r="C96" s="103" t="s">
        <v>166</v>
      </c>
      <c r="D96" s="107" t="s">
        <v>452</v>
      </c>
      <c r="E96" s="110">
        <v>6</v>
      </c>
      <c r="F96" s="113">
        <v>1619000</v>
      </c>
      <c r="G96" s="110">
        <v>13</v>
      </c>
      <c r="H96" s="65">
        <v>9393000</v>
      </c>
      <c r="K96"/>
      <c r="L96"/>
      <c r="M96"/>
      <c r="N96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2.75">
      <c r="A97" s="103">
        <v>94</v>
      </c>
      <c r="B97" s="103">
        <v>13</v>
      </c>
      <c r="C97" s="103" t="s">
        <v>72</v>
      </c>
      <c r="D97" s="107" t="s">
        <v>17</v>
      </c>
      <c r="E97" s="110">
        <v>7</v>
      </c>
      <c r="F97" s="113">
        <v>3690000</v>
      </c>
      <c r="G97" s="110">
        <v>13</v>
      </c>
      <c r="H97" s="65">
        <v>8325000</v>
      </c>
      <c r="J97" s="9"/>
      <c r="K97"/>
      <c r="L97"/>
      <c r="M97"/>
      <c r="N97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2.75">
      <c r="A98" s="103">
        <v>95</v>
      </c>
      <c r="B98" s="103">
        <v>19</v>
      </c>
      <c r="C98" s="103" t="s">
        <v>94</v>
      </c>
      <c r="D98" s="107" t="s">
        <v>261</v>
      </c>
      <c r="E98" s="110">
        <v>16</v>
      </c>
      <c r="F98" s="113">
        <v>15584000</v>
      </c>
      <c r="G98" s="110">
        <v>13</v>
      </c>
      <c r="H98" s="65">
        <v>6276000</v>
      </c>
      <c r="K98"/>
      <c r="L98"/>
      <c r="M98"/>
      <c r="N9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2.75">
      <c r="A99" s="103">
        <v>96</v>
      </c>
      <c r="B99" s="103">
        <v>14</v>
      </c>
      <c r="C99" s="103" t="s">
        <v>246</v>
      </c>
      <c r="D99" s="107" t="s">
        <v>461</v>
      </c>
      <c r="E99" s="110">
        <v>10</v>
      </c>
      <c r="F99" s="113">
        <v>5366000</v>
      </c>
      <c r="G99" s="110">
        <v>13</v>
      </c>
      <c r="H99" s="65">
        <v>6049000</v>
      </c>
      <c r="K99"/>
      <c r="L99"/>
      <c r="M99"/>
      <c r="N99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2.75">
      <c r="A100" s="103">
        <v>97</v>
      </c>
      <c r="B100" s="103">
        <v>7</v>
      </c>
      <c r="C100" s="103" t="s">
        <v>139</v>
      </c>
      <c r="D100" s="107" t="s">
        <v>403</v>
      </c>
      <c r="E100" s="110">
        <v>15</v>
      </c>
      <c r="F100" s="113">
        <v>13255000</v>
      </c>
      <c r="G100" s="110">
        <v>12</v>
      </c>
      <c r="H100" s="65">
        <v>6506000</v>
      </c>
      <c r="K100"/>
      <c r="L100"/>
      <c r="M100"/>
      <c r="N100" s="10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2.75">
      <c r="A101" s="103">
        <v>98</v>
      </c>
      <c r="B101" s="103">
        <v>10</v>
      </c>
      <c r="C101" s="103" t="s">
        <v>79</v>
      </c>
      <c r="D101" s="107" t="s">
        <v>307</v>
      </c>
      <c r="E101" s="110">
        <v>4</v>
      </c>
      <c r="F101" s="113">
        <v>1115000</v>
      </c>
      <c r="G101" s="110">
        <v>12</v>
      </c>
      <c r="H101" s="65">
        <v>6450000</v>
      </c>
      <c r="K101"/>
      <c r="L101"/>
      <c r="M101"/>
      <c r="N101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2.75">
      <c r="A102" s="103">
        <v>99</v>
      </c>
      <c r="B102" s="103">
        <v>6</v>
      </c>
      <c r="C102" s="103" t="s">
        <v>136</v>
      </c>
      <c r="D102" s="107" t="s">
        <v>306</v>
      </c>
      <c r="E102" s="110">
        <v>12</v>
      </c>
      <c r="F102" s="114">
        <v>5798000</v>
      </c>
      <c r="G102" s="110">
        <v>12</v>
      </c>
      <c r="H102" s="66">
        <v>6347000</v>
      </c>
      <c r="K102"/>
      <c r="L102"/>
      <c r="M102"/>
      <c r="N10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2.75">
      <c r="A103" s="103">
        <v>100</v>
      </c>
      <c r="B103" s="103">
        <v>15</v>
      </c>
      <c r="C103" s="103" t="s">
        <v>272</v>
      </c>
      <c r="D103" s="107" t="s">
        <v>443</v>
      </c>
      <c r="E103" s="110">
        <v>6</v>
      </c>
      <c r="F103" s="113">
        <v>4680000</v>
      </c>
      <c r="G103" s="110">
        <v>12</v>
      </c>
      <c r="H103" s="65">
        <v>6113000</v>
      </c>
      <c r="K103"/>
      <c r="L103"/>
      <c r="M103"/>
      <c r="N10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2.75">
      <c r="A104" s="103">
        <v>101</v>
      </c>
      <c r="B104" s="103">
        <v>11</v>
      </c>
      <c r="C104" s="103" t="s">
        <v>343</v>
      </c>
      <c r="D104" s="107" t="s">
        <v>344</v>
      </c>
      <c r="E104" s="110">
        <v>8</v>
      </c>
      <c r="F104" s="113">
        <v>10636000</v>
      </c>
      <c r="G104" s="110">
        <v>12</v>
      </c>
      <c r="H104" s="65">
        <v>6099000</v>
      </c>
      <c r="K104"/>
      <c r="L104"/>
      <c r="M104"/>
      <c r="N10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12.75">
      <c r="A105" s="103">
        <v>102</v>
      </c>
      <c r="B105" s="103">
        <v>4</v>
      </c>
      <c r="C105" s="103" t="s">
        <v>172</v>
      </c>
      <c r="D105" s="107" t="s">
        <v>424</v>
      </c>
      <c r="E105" s="110">
        <v>11</v>
      </c>
      <c r="F105" s="113">
        <v>9086000</v>
      </c>
      <c r="G105" s="110">
        <v>11</v>
      </c>
      <c r="H105" s="65">
        <v>13341000</v>
      </c>
      <c r="K105"/>
      <c r="L105"/>
      <c r="M105"/>
      <c r="N10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12.75">
      <c r="A106" s="103">
        <v>103</v>
      </c>
      <c r="B106" s="103">
        <v>20</v>
      </c>
      <c r="C106" s="103" t="s">
        <v>59</v>
      </c>
      <c r="D106" s="107" t="s">
        <v>430</v>
      </c>
      <c r="E106" s="110">
        <v>11</v>
      </c>
      <c r="F106" s="113">
        <v>12459000</v>
      </c>
      <c r="G106" s="110">
        <v>11</v>
      </c>
      <c r="H106" s="65">
        <v>12445000</v>
      </c>
      <c r="K106"/>
      <c r="L106"/>
      <c r="M106"/>
      <c r="N106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2.75">
      <c r="A107" s="103">
        <v>104</v>
      </c>
      <c r="B107" s="103">
        <v>5</v>
      </c>
      <c r="C107" s="103" t="s">
        <v>276</v>
      </c>
      <c r="D107" s="107" t="s">
        <v>288</v>
      </c>
      <c r="E107" s="110">
        <v>34</v>
      </c>
      <c r="F107" s="113">
        <v>12065000</v>
      </c>
      <c r="G107" s="110">
        <v>11</v>
      </c>
      <c r="H107" s="65">
        <v>7187000</v>
      </c>
      <c r="K107"/>
      <c r="L107"/>
      <c r="M107"/>
      <c r="N107"/>
      <c r="O10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1.25">
      <c r="A108" s="103">
        <v>105</v>
      </c>
      <c r="B108" s="103">
        <v>7</v>
      </c>
      <c r="C108" s="103" t="s">
        <v>167</v>
      </c>
      <c r="D108" s="107" t="s">
        <v>436</v>
      </c>
      <c r="E108" s="110">
        <v>9</v>
      </c>
      <c r="F108" s="113">
        <v>5452000</v>
      </c>
      <c r="G108" s="110">
        <v>11</v>
      </c>
      <c r="H108" s="65">
        <v>7070000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2.75">
      <c r="A109" s="103">
        <v>106</v>
      </c>
      <c r="B109" s="103">
        <v>21</v>
      </c>
      <c r="C109" s="103" t="s">
        <v>134</v>
      </c>
      <c r="D109" s="107" t="s">
        <v>450</v>
      </c>
      <c r="E109" s="110">
        <v>10</v>
      </c>
      <c r="F109" s="113">
        <v>4385000</v>
      </c>
      <c r="G109" s="110">
        <v>11</v>
      </c>
      <c r="H109" s="65">
        <v>6919000</v>
      </c>
      <c r="K109"/>
      <c r="L109"/>
      <c r="M109"/>
      <c r="N109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12.75">
      <c r="A110" s="103">
        <v>107</v>
      </c>
      <c r="B110" s="103">
        <v>6</v>
      </c>
      <c r="C110" s="103" t="s">
        <v>270</v>
      </c>
      <c r="D110" s="107" t="s">
        <v>462</v>
      </c>
      <c r="E110" s="110">
        <v>13</v>
      </c>
      <c r="F110" s="113">
        <v>4624000</v>
      </c>
      <c r="G110" s="110">
        <v>11</v>
      </c>
      <c r="H110" s="65">
        <v>6516000</v>
      </c>
      <c r="K110"/>
      <c r="L110"/>
      <c r="M110"/>
      <c r="N110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12.75">
      <c r="A111" s="103">
        <v>108</v>
      </c>
      <c r="B111" s="103">
        <v>22</v>
      </c>
      <c r="C111" s="103" t="s">
        <v>91</v>
      </c>
      <c r="D111" s="107" t="s">
        <v>445</v>
      </c>
      <c r="E111" s="110">
        <v>5</v>
      </c>
      <c r="F111" s="113">
        <v>2609000</v>
      </c>
      <c r="G111" s="110">
        <v>11</v>
      </c>
      <c r="H111" s="65">
        <v>5411000</v>
      </c>
      <c r="J111" s="9"/>
      <c r="K111"/>
      <c r="L111"/>
      <c r="M111"/>
      <c r="N11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2.75">
      <c r="A112" s="103">
        <v>109</v>
      </c>
      <c r="B112" s="103">
        <v>8</v>
      </c>
      <c r="C112" s="103" t="s">
        <v>154</v>
      </c>
      <c r="D112" s="107" t="s">
        <v>415</v>
      </c>
      <c r="E112" s="110">
        <v>9</v>
      </c>
      <c r="F112" s="113">
        <v>4224000</v>
      </c>
      <c r="G112" s="110">
        <v>11</v>
      </c>
      <c r="H112" s="65">
        <v>4236000</v>
      </c>
      <c r="K112"/>
      <c r="L112"/>
      <c r="M112"/>
      <c r="N11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2.75">
      <c r="A113" s="103">
        <v>110</v>
      </c>
      <c r="B113" s="103">
        <v>9</v>
      </c>
      <c r="C113" s="103" t="s">
        <v>163</v>
      </c>
      <c r="D113" s="107" t="s">
        <v>457</v>
      </c>
      <c r="E113" s="110">
        <v>8</v>
      </c>
      <c r="F113" s="113">
        <v>2134000</v>
      </c>
      <c r="G113" s="110">
        <v>10</v>
      </c>
      <c r="H113" s="65">
        <v>14518000</v>
      </c>
      <c r="K113"/>
      <c r="L113"/>
      <c r="M113"/>
      <c r="N11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2.75">
      <c r="A114" s="103">
        <v>111</v>
      </c>
      <c r="B114" s="103">
        <v>5</v>
      </c>
      <c r="C114" s="103" t="s">
        <v>107</v>
      </c>
      <c r="D114" s="107" t="s">
        <v>414</v>
      </c>
      <c r="E114" s="110">
        <v>12</v>
      </c>
      <c r="F114" s="113">
        <v>12357000</v>
      </c>
      <c r="G114" s="110">
        <v>10</v>
      </c>
      <c r="H114" s="65">
        <v>9914000</v>
      </c>
      <c r="K114"/>
      <c r="L114"/>
      <c r="M114"/>
      <c r="N11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2.75">
      <c r="A115" s="103">
        <v>112</v>
      </c>
      <c r="B115" s="103">
        <v>25</v>
      </c>
      <c r="C115" s="103" t="s">
        <v>278</v>
      </c>
      <c r="D115" s="107" t="s">
        <v>447</v>
      </c>
      <c r="E115" s="110">
        <v>9</v>
      </c>
      <c r="F115" s="113">
        <v>3873000</v>
      </c>
      <c r="G115" s="110">
        <v>10</v>
      </c>
      <c r="H115" s="65">
        <v>9878000</v>
      </c>
      <c r="K115"/>
      <c r="L115"/>
      <c r="M115"/>
      <c r="N11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2.75">
      <c r="A116" s="103">
        <v>113</v>
      </c>
      <c r="B116" s="103">
        <v>6</v>
      </c>
      <c r="C116" s="103" t="s">
        <v>316</v>
      </c>
      <c r="D116" s="107" t="s">
        <v>435</v>
      </c>
      <c r="E116" s="110">
        <v>5</v>
      </c>
      <c r="F116" s="113">
        <v>2812000</v>
      </c>
      <c r="G116" s="110">
        <v>10</v>
      </c>
      <c r="H116" s="65">
        <v>9493000</v>
      </c>
      <c r="K116"/>
      <c r="L116"/>
      <c r="M116"/>
      <c r="N11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2.75">
      <c r="A117" s="103">
        <v>114</v>
      </c>
      <c r="B117" s="103">
        <v>7</v>
      </c>
      <c r="C117" s="103" t="s">
        <v>308</v>
      </c>
      <c r="D117" s="107" t="s">
        <v>309</v>
      </c>
      <c r="E117" s="110">
        <v>24</v>
      </c>
      <c r="F117" s="113">
        <v>23022000</v>
      </c>
      <c r="G117" s="110">
        <v>10</v>
      </c>
      <c r="H117" s="65">
        <v>7159000</v>
      </c>
      <c r="K117"/>
      <c r="L117"/>
      <c r="M117"/>
      <c r="N11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11.25">
      <c r="A118" s="103">
        <v>115</v>
      </c>
      <c r="B118" s="103">
        <v>8</v>
      </c>
      <c r="C118" s="103" t="s">
        <v>124</v>
      </c>
      <c r="D118" s="107" t="s">
        <v>410</v>
      </c>
      <c r="E118" s="110">
        <v>10</v>
      </c>
      <c r="F118" s="113">
        <v>6000000</v>
      </c>
      <c r="G118" s="110">
        <v>10</v>
      </c>
      <c r="H118" s="65">
        <v>6982000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2.75">
      <c r="A119" s="103">
        <v>116</v>
      </c>
      <c r="B119" s="103">
        <v>10</v>
      </c>
      <c r="C119" s="103" t="s">
        <v>273</v>
      </c>
      <c r="D119" s="107" t="s">
        <v>274</v>
      </c>
      <c r="E119" s="110">
        <v>12</v>
      </c>
      <c r="F119" s="113">
        <v>13988000</v>
      </c>
      <c r="G119" s="110">
        <v>10</v>
      </c>
      <c r="H119" s="65">
        <v>5918000</v>
      </c>
      <c r="K119"/>
      <c r="L119"/>
      <c r="M119"/>
      <c r="N119"/>
      <c r="O119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2.75">
      <c r="A120" s="103">
        <v>117</v>
      </c>
      <c r="B120" s="103">
        <v>7</v>
      </c>
      <c r="C120" s="103" t="s">
        <v>359</v>
      </c>
      <c r="D120" s="107" t="s">
        <v>358</v>
      </c>
      <c r="E120" s="110">
        <v>8</v>
      </c>
      <c r="F120" s="113">
        <v>2715000</v>
      </c>
      <c r="G120" s="110">
        <v>10</v>
      </c>
      <c r="H120" s="65">
        <v>4309000</v>
      </c>
      <c r="K120"/>
      <c r="L120"/>
      <c r="M120"/>
      <c r="N120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2.75">
      <c r="A121" s="103">
        <v>118</v>
      </c>
      <c r="B121" s="103">
        <v>6</v>
      </c>
      <c r="C121" s="103" t="s">
        <v>161</v>
      </c>
      <c r="D121" s="107" t="s">
        <v>442</v>
      </c>
      <c r="E121" s="110">
        <v>8</v>
      </c>
      <c r="F121" s="113">
        <v>2553000</v>
      </c>
      <c r="G121" s="110">
        <v>10</v>
      </c>
      <c r="H121" s="65">
        <v>1425000</v>
      </c>
      <c r="K121"/>
      <c r="L121"/>
      <c r="M121"/>
      <c r="N12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2.75">
      <c r="A122" s="103">
        <v>119</v>
      </c>
      <c r="B122" s="103">
        <v>12</v>
      </c>
      <c r="C122" s="103" t="s">
        <v>82</v>
      </c>
      <c r="D122" s="107" t="s">
        <v>356</v>
      </c>
      <c r="E122" s="110">
        <v>15</v>
      </c>
      <c r="F122" s="113">
        <v>14207000</v>
      </c>
      <c r="G122" s="110">
        <v>9</v>
      </c>
      <c r="H122" s="65">
        <v>12212000</v>
      </c>
      <c r="K122"/>
      <c r="L122"/>
      <c r="M122"/>
      <c r="N12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2.75">
      <c r="A123" s="103">
        <v>120</v>
      </c>
      <c r="B123" s="103">
        <v>13</v>
      </c>
      <c r="C123" s="103" t="s">
        <v>77</v>
      </c>
      <c r="D123" s="107" t="s">
        <v>28</v>
      </c>
      <c r="E123" s="110">
        <v>27</v>
      </c>
      <c r="F123" s="113">
        <v>15959000</v>
      </c>
      <c r="G123" s="110">
        <v>9</v>
      </c>
      <c r="H123" s="65">
        <v>9049000</v>
      </c>
      <c r="K123"/>
      <c r="L123"/>
      <c r="M123"/>
      <c r="N123" s="10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2.75">
      <c r="A124" s="103">
        <v>121</v>
      </c>
      <c r="B124" s="103">
        <v>26</v>
      </c>
      <c r="C124" s="103" t="s">
        <v>169</v>
      </c>
      <c r="D124" s="107" t="s">
        <v>170</v>
      </c>
      <c r="E124" s="110">
        <v>14</v>
      </c>
      <c r="F124" s="113">
        <v>7885000</v>
      </c>
      <c r="G124" s="110">
        <v>9</v>
      </c>
      <c r="H124" s="65">
        <v>4261000</v>
      </c>
      <c r="J124" s="9"/>
      <c r="K124"/>
      <c r="L124"/>
      <c r="M124"/>
      <c r="N12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2.75">
      <c r="A125" s="103">
        <v>122</v>
      </c>
      <c r="B125" s="103">
        <v>14</v>
      </c>
      <c r="C125" s="103" t="s">
        <v>176</v>
      </c>
      <c r="D125" s="107" t="s">
        <v>9</v>
      </c>
      <c r="E125" s="110">
        <v>2</v>
      </c>
      <c r="F125" s="114">
        <v>1397000</v>
      </c>
      <c r="G125" s="110">
        <v>8</v>
      </c>
      <c r="H125" s="66">
        <v>8477000</v>
      </c>
      <c r="J125" s="3"/>
      <c r="K125"/>
      <c r="L125"/>
      <c r="M125"/>
      <c r="N12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2.75">
      <c r="A126" s="103">
        <v>123</v>
      </c>
      <c r="B126" s="103">
        <v>27</v>
      </c>
      <c r="C126" s="103" t="s">
        <v>216</v>
      </c>
      <c r="D126" s="107" t="s">
        <v>466</v>
      </c>
      <c r="E126" s="110">
        <v>5</v>
      </c>
      <c r="F126" s="114">
        <v>3407000</v>
      </c>
      <c r="G126" s="110">
        <v>8</v>
      </c>
      <c r="H126" s="66">
        <v>5747000</v>
      </c>
      <c r="K126"/>
      <c r="L126"/>
      <c r="M126"/>
      <c r="N126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2.75">
      <c r="A127" s="103">
        <v>124</v>
      </c>
      <c r="B127" s="103">
        <v>8</v>
      </c>
      <c r="C127" s="103" t="s">
        <v>148</v>
      </c>
      <c r="D127" s="107" t="s">
        <v>6</v>
      </c>
      <c r="E127" s="110">
        <v>7</v>
      </c>
      <c r="F127" s="113">
        <v>3203000</v>
      </c>
      <c r="G127" s="110">
        <v>8</v>
      </c>
      <c r="H127" s="65">
        <v>5360000</v>
      </c>
      <c r="K127"/>
      <c r="L127"/>
      <c r="M127"/>
      <c r="N127" s="10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2.75">
      <c r="A128" s="103">
        <v>125</v>
      </c>
      <c r="B128" s="103">
        <v>28</v>
      </c>
      <c r="C128" s="103" t="s">
        <v>114</v>
      </c>
      <c r="D128" s="107" t="s">
        <v>319</v>
      </c>
      <c r="E128" s="110">
        <v>11</v>
      </c>
      <c r="F128" s="113">
        <v>4259000</v>
      </c>
      <c r="G128" s="110">
        <v>8</v>
      </c>
      <c r="H128" s="65">
        <v>5000000</v>
      </c>
      <c r="K128"/>
      <c r="L128"/>
      <c r="M128"/>
      <c r="N12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ht="12.75">
      <c r="A129" s="103">
        <v>126</v>
      </c>
      <c r="B129" s="103">
        <v>16</v>
      </c>
      <c r="C129" s="103" t="s">
        <v>111</v>
      </c>
      <c r="D129" s="107" t="s">
        <v>20</v>
      </c>
      <c r="E129" s="110">
        <v>7</v>
      </c>
      <c r="F129" s="113">
        <v>6888000</v>
      </c>
      <c r="G129" s="110">
        <v>8</v>
      </c>
      <c r="H129" s="65">
        <v>4788000</v>
      </c>
      <c r="K129"/>
      <c r="L129"/>
      <c r="M129"/>
      <c r="N129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ht="12.75">
      <c r="A130" s="103">
        <v>127</v>
      </c>
      <c r="B130" s="103">
        <v>17</v>
      </c>
      <c r="C130" s="103" t="s">
        <v>203</v>
      </c>
      <c r="D130" s="107" t="s">
        <v>468</v>
      </c>
      <c r="E130" s="110">
        <v>4</v>
      </c>
      <c r="F130" s="113">
        <v>2069000</v>
      </c>
      <c r="G130" s="110">
        <v>8</v>
      </c>
      <c r="H130" s="65">
        <v>4743000</v>
      </c>
      <c r="J130" s="9"/>
      <c r="K130"/>
      <c r="L130"/>
      <c r="M130"/>
      <c r="N130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ht="12.75">
      <c r="A131" s="103">
        <v>128</v>
      </c>
      <c r="B131" s="103">
        <v>18</v>
      </c>
      <c r="C131" s="103" t="s">
        <v>247</v>
      </c>
      <c r="D131" s="107" t="s">
        <v>483</v>
      </c>
      <c r="E131" s="110">
        <v>7</v>
      </c>
      <c r="F131" s="113">
        <v>1900000</v>
      </c>
      <c r="G131" s="110">
        <v>8</v>
      </c>
      <c r="H131" s="65">
        <v>3955000</v>
      </c>
      <c r="J131" s="9"/>
      <c r="K131"/>
      <c r="L131"/>
      <c r="M131"/>
      <c r="N13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2.75">
      <c r="A132" s="103">
        <v>129</v>
      </c>
      <c r="B132" s="103">
        <v>29</v>
      </c>
      <c r="C132" s="103" t="s">
        <v>183</v>
      </c>
      <c r="D132" s="107" t="s">
        <v>426</v>
      </c>
      <c r="E132" s="110">
        <v>11</v>
      </c>
      <c r="F132" s="113">
        <v>4815000</v>
      </c>
      <c r="G132" s="110">
        <v>8</v>
      </c>
      <c r="H132" s="65">
        <v>2777000</v>
      </c>
      <c r="K132"/>
      <c r="L132"/>
      <c r="M132"/>
      <c r="N13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2.75">
      <c r="A133" s="103">
        <v>130</v>
      </c>
      <c r="B133" s="103">
        <v>19</v>
      </c>
      <c r="C133" s="103" t="s">
        <v>240</v>
      </c>
      <c r="D133" s="107" t="s">
        <v>463</v>
      </c>
      <c r="E133" s="110">
        <v>6</v>
      </c>
      <c r="F133" s="113">
        <v>2024000</v>
      </c>
      <c r="G133" s="110">
        <v>8</v>
      </c>
      <c r="H133" s="65">
        <v>2349000</v>
      </c>
      <c r="K133"/>
      <c r="L133"/>
      <c r="M133"/>
      <c r="N13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2.75">
      <c r="A134" s="103">
        <v>131</v>
      </c>
      <c r="B134" s="103">
        <v>7</v>
      </c>
      <c r="C134" s="103" t="s">
        <v>197</v>
      </c>
      <c r="D134" s="107" t="s">
        <v>295</v>
      </c>
      <c r="E134" s="110">
        <v>9</v>
      </c>
      <c r="F134" s="113">
        <v>9944000</v>
      </c>
      <c r="G134" s="110">
        <v>7</v>
      </c>
      <c r="H134" s="65">
        <v>9306000</v>
      </c>
      <c r="K134"/>
      <c r="L134"/>
      <c r="M134"/>
      <c r="N13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2.75">
      <c r="A135" s="103">
        <v>132</v>
      </c>
      <c r="B135" s="103">
        <v>9</v>
      </c>
      <c r="C135" s="103" t="s">
        <v>138</v>
      </c>
      <c r="D135" s="107" t="s">
        <v>422</v>
      </c>
      <c r="E135" s="110">
        <v>5</v>
      </c>
      <c r="F135" s="113">
        <v>3748000</v>
      </c>
      <c r="G135" s="110">
        <v>7</v>
      </c>
      <c r="H135" s="65">
        <v>8480000</v>
      </c>
      <c r="K135"/>
      <c r="L135"/>
      <c r="M135"/>
      <c r="N1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1.25">
      <c r="A136" s="103">
        <v>133</v>
      </c>
      <c r="B136" s="103">
        <v>15</v>
      </c>
      <c r="C136" s="103" t="s">
        <v>173</v>
      </c>
      <c r="D136" s="107" t="s">
        <v>423</v>
      </c>
      <c r="E136" s="110">
        <v>8</v>
      </c>
      <c r="F136" s="113">
        <v>3506000</v>
      </c>
      <c r="G136" s="110">
        <v>7</v>
      </c>
      <c r="H136" s="65">
        <v>6502000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1.25">
      <c r="A137" s="103">
        <v>134</v>
      </c>
      <c r="B137" s="103">
        <v>23</v>
      </c>
      <c r="C137" s="103" t="s">
        <v>241</v>
      </c>
      <c r="D137" s="107" t="s">
        <v>284</v>
      </c>
      <c r="E137" s="110">
        <v>7</v>
      </c>
      <c r="F137" s="113">
        <v>4478000</v>
      </c>
      <c r="G137" s="110">
        <v>7</v>
      </c>
      <c r="H137" s="65">
        <v>5251000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2.75">
      <c r="A138" s="103">
        <v>135</v>
      </c>
      <c r="B138" s="103">
        <v>9</v>
      </c>
      <c r="C138" s="103" t="s">
        <v>204</v>
      </c>
      <c r="D138" s="107" t="s">
        <v>413</v>
      </c>
      <c r="E138" s="110">
        <v>20</v>
      </c>
      <c r="F138" s="113">
        <v>13709000</v>
      </c>
      <c r="G138" s="110">
        <v>7</v>
      </c>
      <c r="H138" s="65">
        <v>4596000</v>
      </c>
      <c r="K138"/>
      <c r="L138"/>
      <c r="M138"/>
      <c r="N1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2.75">
      <c r="A139" s="103">
        <v>136</v>
      </c>
      <c r="B139" s="103">
        <v>20</v>
      </c>
      <c r="C139" s="103" t="s">
        <v>119</v>
      </c>
      <c r="D139" s="107" t="s">
        <v>433</v>
      </c>
      <c r="E139" s="110">
        <v>6</v>
      </c>
      <c r="F139" s="113">
        <v>4791000</v>
      </c>
      <c r="G139" s="110">
        <v>7</v>
      </c>
      <c r="H139" s="65">
        <v>4163000</v>
      </c>
      <c r="K139"/>
      <c r="L139"/>
      <c r="M139"/>
      <c r="N13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2.75">
      <c r="A140" s="103">
        <v>137</v>
      </c>
      <c r="B140" s="103">
        <v>11</v>
      </c>
      <c r="C140" s="103" t="s">
        <v>102</v>
      </c>
      <c r="D140" s="107" t="s">
        <v>429</v>
      </c>
      <c r="E140" s="110">
        <v>2</v>
      </c>
      <c r="F140" s="113">
        <v>555000</v>
      </c>
      <c r="G140" s="110">
        <v>7</v>
      </c>
      <c r="H140" s="65">
        <v>3161000</v>
      </c>
      <c r="K140"/>
      <c r="L140"/>
      <c r="M140"/>
      <c r="N140"/>
      <c r="O140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1.25">
      <c r="A141" s="103">
        <v>138</v>
      </c>
      <c r="B141" s="103">
        <v>8</v>
      </c>
      <c r="C141" s="103" t="s">
        <v>115</v>
      </c>
      <c r="D141" s="107" t="s">
        <v>441</v>
      </c>
      <c r="E141" s="110">
        <v>5</v>
      </c>
      <c r="F141" s="113">
        <v>2545000</v>
      </c>
      <c r="G141" s="110">
        <v>7</v>
      </c>
      <c r="H141" s="65">
        <v>3129000</v>
      </c>
      <c r="J141" s="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2.75">
      <c r="A142" s="103">
        <v>139</v>
      </c>
      <c r="B142" s="103">
        <v>8</v>
      </c>
      <c r="C142" s="103" t="s">
        <v>150</v>
      </c>
      <c r="D142" s="107" t="s">
        <v>421</v>
      </c>
      <c r="E142" s="110">
        <v>4</v>
      </c>
      <c r="F142" s="113">
        <v>1202000</v>
      </c>
      <c r="G142" s="110">
        <v>7</v>
      </c>
      <c r="H142" s="65">
        <v>2841000</v>
      </c>
      <c r="K142"/>
      <c r="L142"/>
      <c r="M142"/>
      <c r="N14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2.75">
      <c r="A143" s="103">
        <v>140</v>
      </c>
      <c r="B143" s="103">
        <v>10</v>
      </c>
      <c r="C143" s="103" t="s">
        <v>145</v>
      </c>
      <c r="D143" s="107" t="s">
        <v>440</v>
      </c>
      <c r="E143" s="110">
        <v>2</v>
      </c>
      <c r="F143" s="114">
        <v>2348000</v>
      </c>
      <c r="G143" s="110">
        <v>7</v>
      </c>
      <c r="H143" s="66">
        <v>2656000</v>
      </c>
      <c r="J143" s="9"/>
      <c r="K143"/>
      <c r="L143"/>
      <c r="M143"/>
      <c r="N14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2.75">
      <c r="A144" s="103">
        <v>141</v>
      </c>
      <c r="B144" s="103">
        <v>8</v>
      </c>
      <c r="C144" s="103" t="s">
        <v>108</v>
      </c>
      <c r="D144" s="107" t="s">
        <v>432</v>
      </c>
      <c r="E144" s="110">
        <v>9</v>
      </c>
      <c r="F144" s="113">
        <v>4514000</v>
      </c>
      <c r="G144" s="110">
        <v>6</v>
      </c>
      <c r="H144" s="65">
        <v>7842000</v>
      </c>
      <c r="J144" s="9"/>
      <c r="K144"/>
      <c r="L144"/>
      <c r="M144"/>
      <c r="N14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2.75">
      <c r="A145" s="103">
        <v>142</v>
      </c>
      <c r="B145" s="103">
        <v>16</v>
      </c>
      <c r="C145" s="103" t="s">
        <v>165</v>
      </c>
      <c r="D145" s="107" t="s">
        <v>458</v>
      </c>
      <c r="E145" s="110">
        <v>7</v>
      </c>
      <c r="F145" s="114">
        <v>6085000</v>
      </c>
      <c r="G145" s="110">
        <v>6</v>
      </c>
      <c r="H145" s="66">
        <v>7055000</v>
      </c>
      <c r="K145"/>
      <c r="L145"/>
      <c r="M145"/>
      <c r="N14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2.75">
      <c r="A146" s="103">
        <v>143</v>
      </c>
      <c r="B146" s="103">
        <v>12</v>
      </c>
      <c r="C146" s="103" t="s">
        <v>283</v>
      </c>
      <c r="D146" s="107" t="s">
        <v>287</v>
      </c>
      <c r="E146" s="110">
        <v>6</v>
      </c>
      <c r="F146" s="113">
        <v>3942000</v>
      </c>
      <c r="G146" s="110">
        <v>6</v>
      </c>
      <c r="H146" s="65">
        <v>3868000</v>
      </c>
      <c r="J146" s="9"/>
      <c r="K146"/>
      <c r="L146"/>
      <c r="M146"/>
      <c r="N146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2.75">
      <c r="A147" s="103">
        <v>144</v>
      </c>
      <c r="B147" s="103">
        <v>30</v>
      </c>
      <c r="C147" s="103" t="s">
        <v>208</v>
      </c>
      <c r="D147" s="107" t="s">
        <v>263</v>
      </c>
      <c r="E147" s="110">
        <v>12</v>
      </c>
      <c r="F147" s="113">
        <v>10729000</v>
      </c>
      <c r="G147" s="110">
        <v>6</v>
      </c>
      <c r="H147" s="65">
        <v>3408000</v>
      </c>
      <c r="K147"/>
      <c r="L147"/>
      <c r="M147"/>
      <c r="N147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2.75">
      <c r="A148" s="103">
        <v>145</v>
      </c>
      <c r="B148" s="103">
        <v>11</v>
      </c>
      <c r="C148" s="103" t="s">
        <v>232</v>
      </c>
      <c r="D148" s="107" t="s">
        <v>487</v>
      </c>
      <c r="E148" s="110">
        <v>3</v>
      </c>
      <c r="F148" s="113">
        <v>1077000</v>
      </c>
      <c r="G148" s="110">
        <v>6</v>
      </c>
      <c r="H148" s="65">
        <v>2072000</v>
      </c>
      <c r="K148"/>
      <c r="L148"/>
      <c r="M148"/>
      <c r="N14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2.75">
      <c r="A149" s="103">
        <v>146</v>
      </c>
      <c r="B149" s="103">
        <v>9</v>
      </c>
      <c r="C149" s="103" t="s">
        <v>229</v>
      </c>
      <c r="D149" s="107" t="s">
        <v>478</v>
      </c>
      <c r="E149" s="110">
        <v>7</v>
      </c>
      <c r="F149" s="113">
        <v>2297000</v>
      </c>
      <c r="G149" s="110">
        <v>6</v>
      </c>
      <c r="H149" s="65">
        <v>1612000</v>
      </c>
      <c r="K149"/>
      <c r="L149"/>
      <c r="M149"/>
      <c r="N149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2.75">
      <c r="A150" s="103">
        <v>147</v>
      </c>
      <c r="B150" s="103">
        <v>31</v>
      </c>
      <c r="C150" s="103" t="s">
        <v>202</v>
      </c>
      <c r="D150" s="107" t="s">
        <v>438</v>
      </c>
      <c r="E150" s="110">
        <v>8</v>
      </c>
      <c r="F150" s="113">
        <v>6129000</v>
      </c>
      <c r="G150" s="110">
        <v>6</v>
      </c>
      <c r="H150" s="65">
        <v>1243000</v>
      </c>
      <c r="K150"/>
      <c r="L150"/>
      <c r="M150"/>
      <c r="N150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2.75">
      <c r="A151" s="103">
        <v>148</v>
      </c>
      <c r="B151" s="103">
        <v>32</v>
      </c>
      <c r="C151" s="103" t="s">
        <v>171</v>
      </c>
      <c r="D151" s="107" t="s">
        <v>8</v>
      </c>
      <c r="E151" s="110">
        <v>6</v>
      </c>
      <c r="F151" s="113">
        <v>1191000</v>
      </c>
      <c r="G151" s="110">
        <v>5</v>
      </c>
      <c r="H151" s="65">
        <v>7172000</v>
      </c>
      <c r="K151"/>
      <c r="L151"/>
      <c r="M151"/>
      <c r="N15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2.75">
      <c r="A152" s="103">
        <v>149</v>
      </c>
      <c r="B152" s="103">
        <v>10</v>
      </c>
      <c r="C152" s="103" t="s">
        <v>193</v>
      </c>
      <c r="D152" s="107" t="s">
        <v>470</v>
      </c>
      <c r="E152" s="110">
        <v>3</v>
      </c>
      <c r="F152" s="113">
        <v>1177000</v>
      </c>
      <c r="G152" s="110">
        <v>5</v>
      </c>
      <c r="H152" s="65">
        <v>6403000</v>
      </c>
      <c r="K152"/>
      <c r="L152"/>
      <c r="M152"/>
      <c r="N15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2.75">
      <c r="A153" s="103">
        <v>150</v>
      </c>
      <c r="B153" s="103">
        <v>21</v>
      </c>
      <c r="C153" s="103" t="s">
        <v>98</v>
      </c>
      <c r="D153" s="107" t="s">
        <v>312</v>
      </c>
      <c r="E153" s="110">
        <v>13</v>
      </c>
      <c r="F153" s="113">
        <v>9047000</v>
      </c>
      <c r="G153" s="110">
        <v>5</v>
      </c>
      <c r="H153" s="65">
        <v>6399000</v>
      </c>
      <c r="K153"/>
      <c r="L153"/>
      <c r="M153"/>
      <c r="N15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1.25">
      <c r="A154" s="103">
        <v>151</v>
      </c>
      <c r="B154" s="103">
        <v>13</v>
      </c>
      <c r="C154" s="103" t="s">
        <v>346</v>
      </c>
      <c r="D154" s="107" t="s">
        <v>347</v>
      </c>
      <c r="E154" s="110">
        <v>15</v>
      </c>
      <c r="F154" s="113">
        <v>12402000</v>
      </c>
      <c r="G154" s="110">
        <v>5</v>
      </c>
      <c r="H154" s="65">
        <v>5944000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2.75">
      <c r="A155" s="103">
        <v>152</v>
      </c>
      <c r="B155" s="103">
        <v>17</v>
      </c>
      <c r="C155" s="103" t="s">
        <v>140</v>
      </c>
      <c r="D155" s="107" t="s">
        <v>480</v>
      </c>
      <c r="E155" s="110">
        <v>7</v>
      </c>
      <c r="F155" s="113">
        <v>11464000</v>
      </c>
      <c r="G155" s="110">
        <v>5</v>
      </c>
      <c r="H155" s="65">
        <v>5398000</v>
      </c>
      <c r="K155"/>
      <c r="L155"/>
      <c r="M155"/>
      <c r="N15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2.75">
      <c r="A156" s="103">
        <v>153</v>
      </c>
      <c r="B156" s="103">
        <v>24</v>
      </c>
      <c r="C156" s="103" t="s">
        <v>92</v>
      </c>
      <c r="D156" s="107" t="s">
        <v>18</v>
      </c>
      <c r="E156" s="110">
        <v>8</v>
      </c>
      <c r="F156" s="113">
        <v>4424000</v>
      </c>
      <c r="G156" s="110">
        <v>5</v>
      </c>
      <c r="H156" s="65">
        <v>4593000</v>
      </c>
      <c r="J156" s="9"/>
      <c r="K156"/>
      <c r="L156"/>
      <c r="M156"/>
      <c r="N156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2.75">
      <c r="A157" s="103">
        <v>154</v>
      </c>
      <c r="B157" s="103">
        <v>14</v>
      </c>
      <c r="C157" s="103" t="s">
        <v>199</v>
      </c>
      <c r="D157" s="107" t="s">
        <v>460</v>
      </c>
      <c r="E157" s="110">
        <v>2</v>
      </c>
      <c r="F157" s="113">
        <v>1208000</v>
      </c>
      <c r="G157" s="110">
        <v>5</v>
      </c>
      <c r="H157" s="65">
        <v>3847000</v>
      </c>
      <c r="J157" s="9"/>
      <c r="K157"/>
      <c r="L157"/>
      <c r="M157"/>
      <c r="N15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2.75">
      <c r="A158" s="103">
        <v>155</v>
      </c>
      <c r="B158" s="103">
        <v>22</v>
      </c>
      <c r="C158" s="103" t="s">
        <v>255</v>
      </c>
      <c r="D158" s="107" t="s">
        <v>455</v>
      </c>
      <c r="E158" s="110">
        <v>3</v>
      </c>
      <c r="F158" s="113">
        <v>6051000</v>
      </c>
      <c r="G158" s="110">
        <v>5</v>
      </c>
      <c r="H158" s="65">
        <v>3001000</v>
      </c>
      <c r="K158"/>
      <c r="L158"/>
      <c r="M158"/>
      <c r="N158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2.75">
      <c r="A159" s="103">
        <v>156</v>
      </c>
      <c r="B159" s="103">
        <v>33</v>
      </c>
      <c r="C159" s="103" t="s">
        <v>151</v>
      </c>
      <c r="D159" s="107" t="s">
        <v>481</v>
      </c>
      <c r="E159" s="110">
        <v>2</v>
      </c>
      <c r="F159" s="113">
        <v>1491000</v>
      </c>
      <c r="G159" s="110">
        <v>5</v>
      </c>
      <c r="H159" s="65">
        <v>2909000</v>
      </c>
      <c r="K159"/>
      <c r="L159"/>
      <c r="M159"/>
      <c r="N159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2.75">
      <c r="A160" s="103">
        <v>157</v>
      </c>
      <c r="B160" s="103">
        <v>10</v>
      </c>
      <c r="C160" s="103" t="s">
        <v>118</v>
      </c>
      <c r="D160" s="107" t="s">
        <v>416</v>
      </c>
      <c r="E160" s="110">
        <v>8</v>
      </c>
      <c r="F160" s="113">
        <v>4153000</v>
      </c>
      <c r="G160" s="110">
        <v>5</v>
      </c>
      <c r="H160" s="65">
        <v>2366000</v>
      </c>
      <c r="K160"/>
      <c r="L160"/>
      <c r="M160"/>
      <c r="N160"/>
      <c r="O160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ht="12.75">
      <c r="A161" s="103">
        <v>158</v>
      </c>
      <c r="B161" s="103">
        <v>34</v>
      </c>
      <c r="C161" s="103" t="s">
        <v>213</v>
      </c>
      <c r="D161" s="107" t="s">
        <v>488</v>
      </c>
      <c r="E161" s="110">
        <v>3</v>
      </c>
      <c r="F161" s="113">
        <v>1107000</v>
      </c>
      <c r="G161" s="110">
        <v>5</v>
      </c>
      <c r="H161" s="65">
        <v>1673000</v>
      </c>
      <c r="K161"/>
      <c r="L161"/>
      <c r="M161"/>
      <c r="N16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ht="12.75">
      <c r="A162" s="103">
        <v>159</v>
      </c>
      <c r="B162" s="103">
        <v>9</v>
      </c>
      <c r="C162" s="103" t="s">
        <v>174</v>
      </c>
      <c r="D162" s="107" t="s">
        <v>449</v>
      </c>
      <c r="E162" s="110">
        <v>11</v>
      </c>
      <c r="F162" s="113">
        <v>4989000</v>
      </c>
      <c r="G162" s="110">
        <v>5</v>
      </c>
      <c r="H162" s="65">
        <v>1663000</v>
      </c>
      <c r="J162" s="9"/>
      <c r="K162"/>
      <c r="L162"/>
      <c r="M162"/>
      <c r="N16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ht="12.75">
      <c r="A163" s="103">
        <v>160</v>
      </c>
      <c r="B163" s="103">
        <v>11</v>
      </c>
      <c r="C163" s="103" t="s">
        <v>220</v>
      </c>
      <c r="D163" s="107" t="s">
        <v>495</v>
      </c>
      <c r="E163" s="110">
        <v>5</v>
      </c>
      <c r="F163" s="114">
        <v>2978000</v>
      </c>
      <c r="G163" s="110">
        <v>5</v>
      </c>
      <c r="H163" s="66">
        <v>698000</v>
      </c>
      <c r="K163"/>
      <c r="L163"/>
      <c r="M163"/>
      <c r="N16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ht="12.75">
      <c r="A164" s="103">
        <v>161</v>
      </c>
      <c r="B164" s="103">
        <v>12</v>
      </c>
      <c r="C164" s="103" t="s">
        <v>142</v>
      </c>
      <c r="D164" s="107" t="s">
        <v>269</v>
      </c>
      <c r="E164" s="110">
        <v>4</v>
      </c>
      <c r="F164" s="114">
        <v>3251000</v>
      </c>
      <c r="G164" s="110">
        <v>4</v>
      </c>
      <c r="H164" s="66">
        <v>3704000</v>
      </c>
      <c r="K164"/>
      <c r="L164"/>
      <c r="M164"/>
      <c r="N164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ht="12.75">
      <c r="A165" s="103">
        <v>162</v>
      </c>
      <c r="B165" s="103">
        <v>10</v>
      </c>
      <c r="C165" s="103" t="s">
        <v>281</v>
      </c>
      <c r="D165" s="107" t="s">
        <v>282</v>
      </c>
      <c r="E165" s="110">
        <v>0</v>
      </c>
      <c r="F165" s="114">
        <v>0</v>
      </c>
      <c r="G165" s="110">
        <v>4</v>
      </c>
      <c r="H165" s="66">
        <v>3575000</v>
      </c>
      <c r="J165" s="9"/>
      <c r="K165"/>
      <c r="L165"/>
      <c r="M165"/>
      <c r="N16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ht="12.75">
      <c r="A166" s="103">
        <v>163</v>
      </c>
      <c r="B166" s="103">
        <v>23</v>
      </c>
      <c r="C166" s="103" t="s">
        <v>162</v>
      </c>
      <c r="D166" s="107" t="s">
        <v>474</v>
      </c>
      <c r="E166" s="110">
        <v>10</v>
      </c>
      <c r="F166" s="113">
        <v>6716000</v>
      </c>
      <c r="G166" s="110">
        <v>4</v>
      </c>
      <c r="H166" s="65">
        <v>2393000</v>
      </c>
      <c r="K166"/>
      <c r="L166"/>
      <c r="M166"/>
      <c r="N166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ht="12.75">
      <c r="A167" s="103">
        <v>164</v>
      </c>
      <c r="B167" s="103">
        <v>18</v>
      </c>
      <c r="C167" s="103" t="s">
        <v>239</v>
      </c>
      <c r="D167" s="107" t="s">
        <v>549</v>
      </c>
      <c r="E167" s="110">
        <v>3</v>
      </c>
      <c r="F167" s="113">
        <v>3984000</v>
      </c>
      <c r="G167" s="110">
        <v>4</v>
      </c>
      <c r="H167" s="65">
        <v>2112000</v>
      </c>
      <c r="K167"/>
      <c r="L167"/>
      <c r="M167"/>
      <c r="N16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ht="12.75">
      <c r="A168" s="103">
        <v>165</v>
      </c>
      <c r="B168" s="103">
        <v>24</v>
      </c>
      <c r="C168" s="103" t="s">
        <v>143</v>
      </c>
      <c r="D168" s="107" t="s">
        <v>454</v>
      </c>
      <c r="E168" s="110">
        <v>7</v>
      </c>
      <c r="F168" s="113">
        <v>3658000</v>
      </c>
      <c r="G168" s="110">
        <v>4</v>
      </c>
      <c r="H168" s="65">
        <v>2077000</v>
      </c>
      <c r="J168" s="9"/>
      <c r="K168"/>
      <c r="L168"/>
      <c r="M168"/>
      <c r="N16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ht="12.75">
      <c r="A169" s="103">
        <v>166</v>
      </c>
      <c r="B169" s="103">
        <v>19</v>
      </c>
      <c r="C169" s="103" t="s">
        <v>179</v>
      </c>
      <c r="D169" s="107" t="s">
        <v>362</v>
      </c>
      <c r="E169" s="110">
        <v>3</v>
      </c>
      <c r="F169" s="113">
        <v>2292000</v>
      </c>
      <c r="G169" s="110">
        <v>4</v>
      </c>
      <c r="H169" s="65">
        <v>2038000</v>
      </c>
      <c r="K169"/>
      <c r="L169"/>
      <c r="M169"/>
      <c r="N169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ht="12.75">
      <c r="A170" s="103">
        <v>167</v>
      </c>
      <c r="B170" s="103">
        <v>25</v>
      </c>
      <c r="C170" s="103" t="s">
        <v>188</v>
      </c>
      <c r="D170" s="107" t="s">
        <v>10</v>
      </c>
      <c r="E170" s="110">
        <v>2</v>
      </c>
      <c r="F170" s="113">
        <v>1114000</v>
      </c>
      <c r="G170" s="110">
        <v>4</v>
      </c>
      <c r="H170" s="65">
        <v>2015000</v>
      </c>
      <c r="K170"/>
      <c r="L170"/>
      <c r="M170"/>
      <c r="N170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ht="12.75">
      <c r="A171" s="103">
        <v>168</v>
      </c>
      <c r="B171" s="103">
        <v>25</v>
      </c>
      <c r="C171" s="103" t="s">
        <v>144</v>
      </c>
      <c r="D171" s="107" t="s">
        <v>453</v>
      </c>
      <c r="E171" s="110">
        <v>9</v>
      </c>
      <c r="F171" s="113">
        <v>6829000</v>
      </c>
      <c r="G171" s="110">
        <v>4</v>
      </c>
      <c r="H171" s="65">
        <v>1607000</v>
      </c>
      <c r="J171" s="9"/>
      <c r="K171"/>
      <c r="L171"/>
      <c r="M171"/>
      <c r="N17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2.75">
      <c r="A172" s="103">
        <v>169</v>
      </c>
      <c r="B172" s="103">
        <v>15</v>
      </c>
      <c r="C172" s="103" t="s">
        <v>153</v>
      </c>
      <c r="D172" s="107" t="s">
        <v>428</v>
      </c>
      <c r="E172" s="110">
        <v>8</v>
      </c>
      <c r="F172" s="113">
        <v>6235000</v>
      </c>
      <c r="G172" s="110">
        <v>4</v>
      </c>
      <c r="H172" s="65">
        <v>1294000</v>
      </c>
      <c r="K172"/>
      <c r="L172"/>
      <c r="M172"/>
      <c r="N17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2.75">
      <c r="A173" s="103">
        <v>170</v>
      </c>
      <c r="B173" s="103">
        <v>16</v>
      </c>
      <c r="C173" s="103" t="s">
        <v>230</v>
      </c>
      <c r="D173" s="107" t="s">
        <v>539</v>
      </c>
      <c r="E173" s="110">
        <v>0</v>
      </c>
      <c r="F173" s="114">
        <v>0</v>
      </c>
      <c r="G173" s="110">
        <v>4</v>
      </c>
      <c r="H173" s="66">
        <v>903000</v>
      </c>
      <c r="K173"/>
      <c r="L173"/>
      <c r="M173"/>
      <c r="N173" s="10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2.75">
      <c r="A174" s="103">
        <v>171</v>
      </c>
      <c r="B174" s="103">
        <v>12</v>
      </c>
      <c r="C174" s="103" t="s">
        <v>184</v>
      </c>
      <c r="D174" s="107" t="s">
        <v>446</v>
      </c>
      <c r="E174" s="110">
        <v>3</v>
      </c>
      <c r="F174" s="113">
        <v>706000</v>
      </c>
      <c r="G174" s="110">
        <v>3</v>
      </c>
      <c r="H174" s="65">
        <v>4251000</v>
      </c>
      <c r="K174"/>
      <c r="L174"/>
      <c r="M174"/>
      <c r="N174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2.75">
      <c r="A175" s="103">
        <v>172</v>
      </c>
      <c r="B175" s="103">
        <v>13</v>
      </c>
      <c r="C175" s="103" t="s">
        <v>223</v>
      </c>
      <c r="D175" s="107" t="s">
        <v>475</v>
      </c>
      <c r="E175" s="110">
        <v>2</v>
      </c>
      <c r="F175" s="113">
        <v>1294000</v>
      </c>
      <c r="G175" s="110">
        <v>3</v>
      </c>
      <c r="H175" s="65">
        <v>3179000</v>
      </c>
      <c r="J175" s="9"/>
      <c r="K175"/>
      <c r="L175"/>
      <c r="M175"/>
      <c r="N175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ht="12.75">
      <c r="A176" s="103">
        <v>173</v>
      </c>
      <c r="B176" s="103">
        <v>20</v>
      </c>
      <c r="C176" s="103" t="s">
        <v>277</v>
      </c>
      <c r="D176" s="107" t="s">
        <v>285</v>
      </c>
      <c r="E176" s="110">
        <v>3</v>
      </c>
      <c r="F176" s="113">
        <v>3997000</v>
      </c>
      <c r="G176" s="110">
        <v>3</v>
      </c>
      <c r="H176" s="65">
        <v>3116000</v>
      </c>
      <c r="K176"/>
      <c r="L176"/>
      <c r="M176"/>
      <c r="N176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ht="12.75">
      <c r="A177" s="103">
        <v>174</v>
      </c>
      <c r="B177" s="103">
        <v>21</v>
      </c>
      <c r="C177" s="103" t="s">
        <v>65</v>
      </c>
      <c r="D177" s="107" t="s">
        <v>314</v>
      </c>
      <c r="E177" s="110">
        <v>0</v>
      </c>
      <c r="F177" s="114">
        <v>0</v>
      </c>
      <c r="G177" s="110">
        <v>3</v>
      </c>
      <c r="H177" s="66">
        <v>2762000</v>
      </c>
      <c r="K177"/>
      <c r="L177"/>
      <c r="M177"/>
      <c r="N177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ht="12.75">
      <c r="A178" s="103">
        <v>175</v>
      </c>
      <c r="B178" s="103">
        <v>11</v>
      </c>
      <c r="C178" s="103" t="s">
        <v>110</v>
      </c>
      <c r="D178" s="107" t="s">
        <v>434</v>
      </c>
      <c r="E178" s="110">
        <v>6</v>
      </c>
      <c r="F178" s="113">
        <v>5350000</v>
      </c>
      <c r="G178" s="110">
        <v>3</v>
      </c>
      <c r="H178" s="65">
        <v>2650000</v>
      </c>
      <c r="K178"/>
      <c r="L178"/>
      <c r="M178"/>
      <c r="N17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ht="12.75">
      <c r="A179" s="103">
        <v>176</v>
      </c>
      <c r="B179" s="103">
        <v>14</v>
      </c>
      <c r="C179" s="103" t="s">
        <v>342</v>
      </c>
      <c r="D179" s="107" t="s">
        <v>535</v>
      </c>
      <c r="E179" s="110">
        <v>1</v>
      </c>
      <c r="F179" s="113">
        <v>820000</v>
      </c>
      <c r="G179" s="110">
        <v>3</v>
      </c>
      <c r="H179" s="65">
        <v>2462000</v>
      </c>
      <c r="K179"/>
      <c r="L179"/>
      <c r="M179"/>
      <c r="N179"/>
      <c r="O179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2.75">
      <c r="A180" s="103">
        <v>177</v>
      </c>
      <c r="B180" s="103">
        <v>22</v>
      </c>
      <c r="C180" s="103" t="s">
        <v>234</v>
      </c>
      <c r="D180" s="107" t="s">
        <v>31</v>
      </c>
      <c r="E180" s="110">
        <v>1</v>
      </c>
      <c r="F180" s="113">
        <v>1587000</v>
      </c>
      <c r="G180" s="110">
        <v>3</v>
      </c>
      <c r="H180" s="65">
        <v>2214000</v>
      </c>
      <c r="K180"/>
      <c r="L180"/>
      <c r="M180"/>
      <c r="N180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ht="12.75">
      <c r="A181" s="103">
        <v>178</v>
      </c>
      <c r="B181" s="103">
        <v>23</v>
      </c>
      <c r="C181" s="103" t="s">
        <v>219</v>
      </c>
      <c r="D181" s="107" t="s">
        <v>498</v>
      </c>
      <c r="E181" s="110">
        <v>0</v>
      </c>
      <c r="F181" s="114">
        <v>0</v>
      </c>
      <c r="G181" s="110">
        <v>3</v>
      </c>
      <c r="H181" s="66">
        <v>2093000</v>
      </c>
      <c r="K181"/>
      <c r="L181"/>
      <c r="M181"/>
      <c r="N18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2.75">
      <c r="A182" s="103">
        <v>179</v>
      </c>
      <c r="B182" s="103">
        <v>26</v>
      </c>
      <c r="C182" s="103" t="s">
        <v>187</v>
      </c>
      <c r="D182" s="107" t="s">
        <v>459</v>
      </c>
      <c r="E182" s="110">
        <v>8</v>
      </c>
      <c r="F182" s="113">
        <v>3399000</v>
      </c>
      <c r="G182" s="110">
        <v>3</v>
      </c>
      <c r="H182" s="65">
        <v>1510000</v>
      </c>
      <c r="K182"/>
      <c r="L182"/>
      <c r="M182"/>
      <c r="N182" s="10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ht="12.75">
      <c r="A183" s="103">
        <v>180</v>
      </c>
      <c r="B183" s="103">
        <v>13</v>
      </c>
      <c r="C183" s="103" t="s">
        <v>158</v>
      </c>
      <c r="D183" s="107" t="s">
        <v>493</v>
      </c>
      <c r="E183" s="110">
        <v>2</v>
      </c>
      <c r="F183" s="113">
        <v>2817000</v>
      </c>
      <c r="G183" s="110">
        <v>3</v>
      </c>
      <c r="H183" s="65">
        <v>1498000</v>
      </c>
      <c r="K183"/>
      <c r="L183"/>
      <c r="M183"/>
      <c r="N18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ht="12.75">
      <c r="A184" s="103">
        <v>181</v>
      </c>
      <c r="B184" s="103">
        <v>12</v>
      </c>
      <c r="C184" s="103" t="s">
        <v>160</v>
      </c>
      <c r="D184" s="107" t="s">
        <v>451</v>
      </c>
      <c r="E184" s="110">
        <v>2</v>
      </c>
      <c r="F184" s="113">
        <v>853000</v>
      </c>
      <c r="G184" s="110">
        <v>3</v>
      </c>
      <c r="H184" s="65">
        <v>982000</v>
      </c>
      <c r="K184"/>
      <c r="L184"/>
      <c r="M184"/>
      <c r="N18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ht="12.75">
      <c r="A185" s="103">
        <v>182</v>
      </c>
      <c r="B185" s="103">
        <v>27</v>
      </c>
      <c r="C185" s="103" t="s">
        <v>175</v>
      </c>
      <c r="D185" s="107" t="s">
        <v>482</v>
      </c>
      <c r="E185" s="110">
        <v>3</v>
      </c>
      <c r="F185" s="113">
        <v>4846000</v>
      </c>
      <c r="G185" s="110">
        <v>3</v>
      </c>
      <c r="H185" s="65">
        <v>753000</v>
      </c>
      <c r="K185"/>
      <c r="L185"/>
      <c r="M185"/>
      <c r="N185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ht="11.25">
      <c r="A186" s="103">
        <v>183</v>
      </c>
      <c r="B186" s="103">
        <v>35</v>
      </c>
      <c r="C186" s="103" t="s">
        <v>207</v>
      </c>
      <c r="D186" s="107" t="s">
        <v>425</v>
      </c>
      <c r="E186" s="110">
        <v>14</v>
      </c>
      <c r="F186" s="113">
        <v>9668000</v>
      </c>
      <c r="G186" s="110">
        <v>3</v>
      </c>
      <c r="H186" s="65">
        <v>753000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2.75">
      <c r="A187" s="103">
        <v>184</v>
      </c>
      <c r="B187" s="103">
        <v>15</v>
      </c>
      <c r="C187" s="103" t="s">
        <v>185</v>
      </c>
      <c r="D187" s="107" t="s">
        <v>473</v>
      </c>
      <c r="E187" s="110">
        <v>3</v>
      </c>
      <c r="F187" s="113">
        <v>3034000</v>
      </c>
      <c r="G187" s="110">
        <v>3</v>
      </c>
      <c r="H187" s="65">
        <v>722000</v>
      </c>
      <c r="J187" s="9"/>
      <c r="K187"/>
      <c r="L187"/>
      <c r="M187"/>
      <c r="N187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ht="12.75">
      <c r="A188" s="103">
        <v>185</v>
      </c>
      <c r="B188" s="103">
        <v>36</v>
      </c>
      <c r="C188" s="103" t="s">
        <v>254</v>
      </c>
      <c r="D188" s="107" t="s">
        <v>496</v>
      </c>
      <c r="E188" s="110">
        <v>0</v>
      </c>
      <c r="F188" s="114">
        <v>0</v>
      </c>
      <c r="G188" s="110">
        <v>3</v>
      </c>
      <c r="H188" s="66">
        <v>597000</v>
      </c>
      <c r="J188" s="9"/>
      <c r="K188"/>
      <c r="L188"/>
      <c r="M188"/>
      <c r="N188"/>
      <c r="O18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ht="12.75">
      <c r="A189" s="103">
        <v>186</v>
      </c>
      <c r="B189" s="103">
        <v>13</v>
      </c>
      <c r="C189" s="103" t="s">
        <v>156</v>
      </c>
      <c r="D189" s="107" t="s">
        <v>503</v>
      </c>
      <c r="E189" s="110">
        <v>3</v>
      </c>
      <c r="F189" s="113">
        <v>4685000</v>
      </c>
      <c r="G189" s="110">
        <v>2</v>
      </c>
      <c r="H189" s="65">
        <v>5134000</v>
      </c>
      <c r="J189" s="9"/>
      <c r="K189"/>
      <c r="L189"/>
      <c r="M189"/>
      <c r="N189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ht="12.75">
      <c r="A190" s="103">
        <v>187</v>
      </c>
      <c r="B190" s="103">
        <v>16</v>
      </c>
      <c r="C190" s="103" t="s">
        <v>177</v>
      </c>
      <c r="D190" s="107" t="s">
        <v>546</v>
      </c>
      <c r="E190" s="110">
        <v>0</v>
      </c>
      <c r="F190" s="114">
        <v>0</v>
      </c>
      <c r="G190" s="110">
        <v>2</v>
      </c>
      <c r="H190" s="66">
        <v>4866000</v>
      </c>
      <c r="J190" s="9"/>
      <c r="K190"/>
      <c r="L190"/>
      <c r="M190"/>
      <c r="N190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ht="12.75">
      <c r="A191" s="103">
        <v>188</v>
      </c>
      <c r="B191" s="103">
        <v>17</v>
      </c>
      <c r="C191" s="103" t="s">
        <v>127</v>
      </c>
      <c r="D191" s="107" t="s">
        <v>30</v>
      </c>
      <c r="E191" s="110">
        <v>4</v>
      </c>
      <c r="F191" s="113">
        <v>6418000</v>
      </c>
      <c r="G191" s="110">
        <v>2</v>
      </c>
      <c r="H191" s="65">
        <v>4090000</v>
      </c>
      <c r="J191" s="9"/>
      <c r="K191"/>
      <c r="L191"/>
      <c r="M191"/>
      <c r="N19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ht="12.75">
      <c r="A192" s="103">
        <v>189</v>
      </c>
      <c r="B192" s="103">
        <v>14</v>
      </c>
      <c r="C192" s="103" t="s">
        <v>78</v>
      </c>
      <c r="D192" s="107" t="s">
        <v>477</v>
      </c>
      <c r="E192" s="110">
        <v>3</v>
      </c>
      <c r="F192" s="113">
        <v>3460000</v>
      </c>
      <c r="G192" s="110">
        <v>2</v>
      </c>
      <c r="H192" s="65">
        <v>3044000</v>
      </c>
      <c r="K192"/>
      <c r="L192"/>
      <c r="M192"/>
      <c r="N192"/>
      <c r="O192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ht="12.75">
      <c r="A193" s="103">
        <v>190</v>
      </c>
      <c r="B193" s="103">
        <v>28</v>
      </c>
      <c r="C193" s="103" t="s">
        <v>248</v>
      </c>
      <c r="D193" s="107" t="s">
        <v>476</v>
      </c>
      <c r="E193" s="110">
        <v>0</v>
      </c>
      <c r="F193" s="114">
        <v>0</v>
      </c>
      <c r="G193" s="110">
        <v>2</v>
      </c>
      <c r="H193" s="66">
        <v>2817000</v>
      </c>
      <c r="K193"/>
      <c r="L193"/>
      <c r="M193"/>
      <c r="N19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ht="12.75">
      <c r="A194" s="103">
        <v>191</v>
      </c>
      <c r="B194" s="103">
        <v>24</v>
      </c>
      <c r="C194" s="103" t="s">
        <v>244</v>
      </c>
      <c r="D194" s="107" t="s">
        <v>485</v>
      </c>
      <c r="E194" s="110">
        <v>4</v>
      </c>
      <c r="F194" s="113">
        <v>2114000</v>
      </c>
      <c r="G194" s="110">
        <v>2</v>
      </c>
      <c r="H194" s="65">
        <v>1946000</v>
      </c>
      <c r="K194"/>
      <c r="L194"/>
      <c r="M194"/>
      <c r="N194"/>
      <c r="O194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ht="12.75">
      <c r="A195" s="103">
        <v>192</v>
      </c>
      <c r="B195" s="103">
        <v>29</v>
      </c>
      <c r="C195" s="103" t="s">
        <v>196</v>
      </c>
      <c r="D195" s="107" t="s">
        <v>479</v>
      </c>
      <c r="E195" s="110">
        <v>3</v>
      </c>
      <c r="F195" s="113">
        <v>1722000</v>
      </c>
      <c r="G195" s="110">
        <v>2</v>
      </c>
      <c r="H195" s="65">
        <v>1827000</v>
      </c>
      <c r="K195"/>
      <c r="L195"/>
      <c r="M195"/>
      <c r="N195"/>
      <c r="O195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2.75">
      <c r="A196" s="103">
        <v>193</v>
      </c>
      <c r="B196" s="103">
        <v>11</v>
      </c>
      <c r="C196" s="103" t="s">
        <v>265</v>
      </c>
      <c r="D196" s="107" t="s">
        <v>266</v>
      </c>
      <c r="E196" s="110">
        <v>3</v>
      </c>
      <c r="F196" s="113">
        <v>514000</v>
      </c>
      <c r="G196" s="110">
        <v>2</v>
      </c>
      <c r="H196" s="65">
        <v>1738000</v>
      </c>
      <c r="K196"/>
      <c r="L196"/>
      <c r="M196"/>
      <c r="N196"/>
      <c r="O196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ht="12.75">
      <c r="A197" s="103">
        <v>194</v>
      </c>
      <c r="B197" s="103">
        <v>9</v>
      </c>
      <c r="C197" s="103" t="s">
        <v>131</v>
      </c>
      <c r="D197" s="107" t="s">
        <v>508</v>
      </c>
      <c r="E197" s="110">
        <v>5</v>
      </c>
      <c r="F197" s="113">
        <v>2411000</v>
      </c>
      <c r="G197" s="110">
        <v>2</v>
      </c>
      <c r="H197" s="65">
        <v>1591000</v>
      </c>
      <c r="J197" s="9"/>
      <c r="K197"/>
      <c r="L197"/>
      <c r="M197"/>
      <c r="N197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ht="12.75">
      <c r="A198" s="103">
        <v>195</v>
      </c>
      <c r="B198" s="103">
        <v>25</v>
      </c>
      <c r="C198" s="103" t="s">
        <v>235</v>
      </c>
      <c r="D198" s="107" t="s">
        <v>484</v>
      </c>
      <c r="E198" s="110">
        <v>3</v>
      </c>
      <c r="F198" s="113">
        <v>3403000</v>
      </c>
      <c r="G198" s="110">
        <v>2</v>
      </c>
      <c r="H198" s="65">
        <v>1446000</v>
      </c>
      <c r="K198"/>
      <c r="L198"/>
      <c r="M198"/>
      <c r="N19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ht="12.75">
      <c r="A199" s="103">
        <v>196</v>
      </c>
      <c r="B199" s="103">
        <v>30</v>
      </c>
      <c r="C199" s="103" t="s">
        <v>182</v>
      </c>
      <c r="D199" s="107" t="s">
        <v>437</v>
      </c>
      <c r="E199" s="110">
        <v>5</v>
      </c>
      <c r="F199" s="113">
        <v>1780000</v>
      </c>
      <c r="G199" s="110">
        <v>2</v>
      </c>
      <c r="H199" s="65">
        <v>1431000</v>
      </c>
      <c r="K199"/>
      <c r="L199"/>
      <c r="M199"/>
      <c r="N199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ht="12.75">
      <c r="A200" s="103">
        <v>197</v>
      </c>
      <c r="B200" s="103">
        <v>31</v>
      </c>
      <c r="C200" s="103" t="s">
        <v>189</v>
      </c>
      <c r="D200" s="107" t="s">
        <v>515</v>
      </c>
      <c r="E200" s="110">
        <v>2</v>
      </c>
      <c r="F200" s="114">
        <v>2866000</v>
      </c>
      <c r="G200" s="110">
        <v>2</v>
      </c>
      <c r="H200" s="66">
        <v>1418000</v>
      </c>
      <c r="K200"/>
      <c r="L200"/>
      <c r="M200"/>
      <c r="N200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ht="12.75">
      <c r="A201" s="103">
        <v>198</v>
      </c>
      <c r="B201" s="103">
        <v>17</v>
      </c>
      <c r="C201" s="103" t="s">
        <v>206</v>
      </c>
      <c r="D201" s="107" t="s">
        <v>456</v>
      </c>
      <c r="E201" s="110">
        <v>2</v>
      </c>
      <c r="F201" s="113">
        <v>1439000</v>
      </c>
      <c r="G201" s="110">
        <v>2</v>
      </c>
      <c r="H201" s="65">
        <v>1402000</v>
      </c>
      <c r="K201"/>
      <c r="L201"/>
      <c r="M201"/>
      <c r="N201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ht="12.75">
      <c r="A202" s="103">
        <v>199</v>
      </c>
      <c r="B202" s="103">
        <v>12</v>
      </c>
      <c r="C202" s="103" t="s">
        <v>524</v>
      </c>
      <c r="D202" s="107" t="s">
        <v>525</v>
      </c>
      <c r="E202" s="110">
        <v>10</v>
      </c>
      <c r="F202" s="114">
        <v>9105000</v>
      </c>
      <c r="G202" s="110">
        <v>2</v>
      </c>
      <c r="H202" s="66">
        <v>1241000</v>
      </c>
      <c r="J202" s="9"/>
      <c r="K202"/>
      <c r="L202"/>
      <c r="M202"/>
      <c r="N20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ht="12.75">
      <c r="A203" s="103">
        <v>200</v>
      </c>
      <c r="B203" s="103">
        <v>18</v>
      </c>
      <c r="C203" s="103" t="s">
        <v>252</v>
      </c>
      <c r="D203" s="107" t="s">
        <v>509</v>
      </c>
      <c r="E203" s="110">
        <v>0</v>
      </c>
      <c r="F203" s="114">
        <v>0</v>
      </c>
      <c r="G203" s="110">
        <v>2</v>
      </c>
      <c r="H203" s="66">
        <v>835000</v>
      </c>
      <c r="J203" s="9"/>
      <c r="K203"/>
      <c r="L203"/>
      <c r="M203"/>
      <c r="N20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ht="11.25">
      <c r="A204" s="103">
        <v>201</v>
      </c>
      <c r="B204" s="103">
        <v>26</v>
      </c>
      <c r="C204" s="103" t="s">
        <v>221</v>
      </c>
      <c r="D204" s="107" t="s">
        <v>324</v>
      </c>
      <c r="E204" s="110">
        <v>5</v>
      </c>
      <c r="F204" s="113">
        <v>4070000</v>
      </c>
      <c r="G204" s="110">
        <v>2</v>
      </c>
      <c r="H204" s="65">
        <v>823000</v>
      </c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ht="11.25">
      <c r="A205" s="103">
        <v>202</v>
      </c>
      <c r="B205" s="103">
        <v>27</v>
      </c>
      <c r="C205" s="103" t="s">
        <v>348</v>
      </c>
      <c r="D205" s="107" t="s">
        <v>499</v>
      </c>
      <c r="E205" s="110">
        <v>1</v>
      </c>
      <c r="F205" s="113">
        <v>2151000</v>
      </c>
      <c r="G205" s="110">
        <v>2</v>
      </c>
      <c r="H205" s="65">
        <v>816000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ht="12.75">
      <c r="A206" s="103">
        <v>203</v>
      </c>
      <c r="B206" s="103">
        <v>28</v>
      </c>
      <c r="C206" s="103" t="s">
        <v>238</v>
      </c>
      <c r="D206" s="107" t="s">
        <v>519</v>
      </c>
      <c r="E206" s="110">
        <v>0</v>
      </c>
      <c r="F206" s="114">
        <v>0</v>
      </c>
      <c r="G206" s="110">
        <v>2</v>
      </c>
      <c r="H206" s="66">
        <v>620000</v>
      </c>
      <c r="J206" s="9"/>
      <c r="K206"/>
      <c r="L206"/>
      <c r="M206"/>
      <c r="N206" s="10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ht="12.75">
      <c r="A207" s="103">
        <v>204</v>
      </c>
      <c r="B207" s="103">
        <v>15</v>
      </c>
      <c r="C207" s="103" t="s">
        <v>250</v>
      </c>
      <c r="D207" s="107" t="s">
        <v>12</v>
      </c>
      <c r="E207" s="110">
        <v>2</v>
      </c>
      <c r="F207" s="113">
        <v>3506000</v>
      </c>
      <c r="G207" s="110">
        <v>2</v>
      </c>
      <c r="H207" s="65">
        <v>585000</v>
      </c>
      <c r="J207" s="9"/>
      <c r="L207"/>
      <c r="M207"/>
      <c r="N207"/>
      <c r="O207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ht="12.75">
      <c r="A208" s="103">
        <v>205</v>
      </c>
      <c r="B208" s="103">
        <v>16</v>
      </c>
      <c r="C208" s="103" t="s">
        <v>271</v>
      </c>
      <c r="D208" s="107" t="s">
        <v>543</v>
      </c>
      <c r="E208" s="110">
        <v>7</v>
      </c>
      <c r="F208" s="113">
        <v>9064000</v>
      </c>
      <c r="G208" s="110">
        <v>2</v>
      </c>
      <c r="H208" s="65">
        <v>579000</v>
      </c>
      <c r="K208"/>
      <c r="L208"/>
      <c r="M208"/>
      <c r="N208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ht="12.75">
      <c r="A209" s="103">
        <v>206</v>
      </c>
      <c r="B209" s="103">
        <v>19</v>
      </c>
      <c r="C209" s="103" t="s">
        <v>267</v>
      </c>
      <c r="D209" s="107" t="s">
        <v>489</v>
      </c>
      <c r="E209" s="110">
        <v>1</v>
      </c>
      <c r="F209" s="113">
        <v>279000</v>
      </c>
      <c r="G209" s="110">
        <v>2</v>
      </c>
      <c r="H209" s="65">
        <v>507000</v>
      </c>
      <c r="K209"/>
      <c r="L209"/>
      <c r="M209"/>
      <c r="N209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2.75">
      <c r="A210" s="103">
        <v>207</v>
      </c>
      <c r="B210" s="103">
        <v>26</v>
      </c>
      <c r="C210" s="103" t="s">
        <v>123</v>
      </c>
      <c r="D210" s="107" t="s">
        <v>521</v>
      </c>
      <c r="E210" s="110">
        <v>1</v>
      </c>
      <c r="F210" s="114">
        <v>848000</v>
      </c>
      <c r="G210" s="110">
        <v>1</v>
      </c>
      <c r="H210" s="66">
        <v>3228000</v>
      </c>
      <c r="K210"/>
      <c r="L210"/>
      <c r="M210"/>
      <c r="N210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ht="12.75">
      <c r="A211" s="103">
        <v>208</v>
      </c>
      <c r="B211" s="103">
        <v>37</v>
      </c>
      <c r="C211" s="103" t="s">
        <v>147</v>
      </c>
      <c r="D211" s="107" t="s">
        <v>444</v>
      </c>
      <c r="E211" s="110">
        <v>2</v>
      </c>
      <c r="F211" s="114">
        <v>364000</v>
      </c>
      <c r="G211" s="110">
        <v>1</v>
      </c>
      <c r="H211" s="66">
        <v>2459000</v>
      </c>
      <c r="K211"/>
      <c r="L211"/>
      <c r="M211"/>
      <c r="N21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ht="12.75">
      <c r="A212" s="103">
        <v>209</v>
      </c>
      <c r="B212" s="103">
        <v>20</v>
      </c>
      <c r="C212" s="103" t="s">
        <v>242</v>
      </c>
      <c r="D212" s="107" t="s">
        <v>264</v>
      </c>
      <c r="E212" s="110">
        <v>0</v>
      </c>
      <c r="F212" s="114">
        <v>0</v>
      </c>
      <c r="G212" s="110">
        <v>1</v>
      </c>
      <c r="H212" s="66">
        <v>1369000</v>
      </c>
      <c r="J212" s="9"/>
      <c r="K212"/>
      <c r="L212"/>
      <c r="M212"/>
      <c r="N21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ht="11.25">
      <c r="A213" s="103">
        <v>210</v>
      </c>
      <c r="B213" s="103">
        <v>21</v>
      </c>
      <c r="C213" s="103" t="s">
        <v>251</v>
      </c>
      <c r="D213" s="107" t="s">
        <v>464</v>
      </c>
      <c r="E213" s="110">
        <v>3</v>
      </c>
      <c r="F213" s="113">
        <v>1284000</v>
      </c>
      <c r="G213" s="110">
        <v>1</v>
      </c>
      <c r="H213" s="65">
        <v>1071000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ht="12.75">
      <c r="A214" s="103">
        <v>211</v>
      </c>
      <c r="B214" s="103">
        <v>17</v>
      </c>
      <c r="C214" s="103" t="s">
        <v>225</v>
      </c>
      <c r="D214" s="107" t="s">
        <v>512</v>
      </c>
      <c r="E214" s="110">
        <v>2</v>
      </c>
      <c r="F214" s="114">
        <v>1942000</v>
      </c>
      <c r="G214" s="110">
        <v>1</v>
      </c>
      <c r="H214" s="66">
        <v>845000</v>
      </c>
      <c r="K214"/>
      <c r="L214"/>
      <c r="M214"/>
      <c r="N214"/>
      <c r="O214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ht="12.75">
      <c r="A215" s="103">
        <v>212</v>
      </c>
      <c r="B215" s="103">
        <v>32</v>
      </c>
      <c r="C215" s="103" t="s">
        <v>190</v>
      </c>
      <c r="D215" s="107" t="s">
        <v>465</v>
      </c>
      <c r="E215" s="110">
        <v>5</v>
      </c>
      <c r="F215" s="114">
        <v>6580000</v>
      </c>
      <c r="G215" s="110">
        <v>1</v>
      </c>
      <c r="H215" s="66">
        <v>821000</v>
      </c>
      <c r="K215"/>
      <c r="L215"/>
      <c r="M215"/>
      <c r="N215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ht="12.75">
      <c r="A216" s="103">
        <v>213</v>
      </c>
      <c r="B216" s="103">
        <v>38</v>
      </c>
      <c r="C216" s="103" t="s">
        <v>157</v>
      </c>
      <c r="D216" s="107" t="s">
        <v>486</v>
      </c>
      <c r="E216" s="110">
        <v>3</v>
      </c>
      <c r="F216" s="113">
        <v>3140000</v>
      </c>
      <c r="G216" s="110">
        <v>1</v>
      </c>
      <c r="H216" s="65">
        <v>781000</v>
      </c>
      <c r="K216"/>
      <c r="L216"/>
      <c r="M216"/>
      <c r="N21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ht="12.75">
      <c r="A217" s="103">
        <v>214</v>
      </c>
      <c r="B217" s="103">
        <v>10</v>
      </c>
      <c r="C217" s="103" t="s">
        <v>224</v>
      </c>
      <c r="D217" s="107" t="s">
        <v>0</v>
      </c>
      <c r="E217" s="110">
        <v>0</v>
      </c>
      <c r="F217" s="114">
        <v>0</v>
      </c>
      <c r="G217" s="110">
        <v>1</v>
      </c>
      <c r="H217" s="66">
        <v>722000</v>
      </c>
      <c r="K217"/>
      <c r="L217"/>
      <c r="M217"/>
      <c r="N217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ht="12.75">
      <c r="A218" s="103">
        <v>215</v>
      </c>
      <c r="B218" s="103">
        <v>18</v>
      </c>
      <c r="C218" s="103" t="s">
        <v>237</v>
      </c>
      <c r="D218" s="107" t="s">
        <v>545</v>
      </c>
      <c r="E218" s="110">
        <v>0</v>
      </c>
      <c r="F218" s="114">
        <v>0</v>
      </c>
      <c r="G218" s="110">
        <v>1</v>
      </c>
      <c r="H218" s="66">
        <v>475000</v>
      </c>
      <c r="K218"/>
      <c r="L218"/>
      <c r="M218"/>
      <c r="N21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ht="12.75">
      <c r="A219" s="103">
        <v>216</v>
      </c>
      <c r="B219" s="103">
        <v>11</v>
      </c>
      <c r="C219" s="103" t="s">
        <v>149</v>
      </c>
      <c r="D219" s="107" t="s">
        <v>497</v>
      </c>
      <c r="E219" s="110">
        <v>2</v>
      </c>
      <c r="F219" s="113">
        <v>1576000</v>
      </c>
      <c r="G219" s="110">
        <v>1</v>
      </c>
      <c r="H219" s="65">
        <v>424000</v>
      </c>
      <c r="K219"/>
      <c r="L219"/>
      <c r="M219"/>
      <c r="N219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1.25">
      <c r="A220" s="103">
        <v>217</v>
      </c>
      <c r="B220" s="103">
        <v>33</v>
      </c>
      <c r="C220" s="103" t="s">
        <v>227</v>
      </c>
      <c r="D220" s="107" t="s">
        <v>548</v>
      </c>
      <c r="E220" s="110">
        <v>0</v>
      </c>
      <c r="F220" s="114">
        <v>0</v>
      </c>
      <c r="G220" s="110">
        <v>1</v>
      </c>
      <c r="H220" s="66">
        <v>410000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ht="12.75">
      <c r="A221" s="103">
        <v>218</v>
      </c>
      <c r="B221" s="103">
        <v>12</v>
      </c>
      <c r="C221" s="103" t="s">
        <v>168</v>
      </c>
      <c r="D221" s="107" t="s">
        <v>505</v>
      </c>
      <c r="E221" s="110">
        <v>0</v>
      </c>
      <c r="F221" s="114">
        <v>0</v>
      </c>
      <c r="G221" s="110">
        <v>1</v>
      </c>
      <c r="H221" s="66">
        <v>407000</v>
      </c>
      <c r="K221"/>
      <c r="L221"/>
      <c r="M221"/>
      <c r="N22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ht="12.75">
      <c r="A222" s="103">
        <v>219</v>
      </c>
      <c r="B222" s="103">
        <v>29</v>
      </c>
      <c r="C222" s="103" t="s">
        <v>191</v>
      </c>
      <c r="D222" s="107" t="s">
        <v>472</v>
      </c>
      <c r="E222" s="110">
        <v>2</v>
      </c>
      <c r="F222" s="113">
        <v>1733000</v>
      </c>
      <c r="G222" s="110">
        <v>1</v>
      </c>
      <c r="H222" s="65">
        <v>344000</v>
      </c>
      <c r="J222" s="9"/>
      <c r="K222"/>
      <c r="L222"/>
      <c r="M222"/>
      <c r="N22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1:38" ht="12.75">
      <c r="A223" s="103">
        <v>220</v>
      </c>
      <c r="B223" s="103">
        <v>30</v>
      </c>
      <c r="C223" s="103" t="s">
        <v>214</v>
      </c>
      <c r="D223" s="107" t="s">
        <v>506</v>
      </c>
      <c r="E223" s="110">
        <v>1</v>
      </c>
      <c r="F223" s="113">
        <v>619000</v>
      </c>
      <c r="G223" s="110">
        <v>1</v>
      </c>
      <c r="H223" s="65">
        <v>309000</v>
      </c>
      <c r="J223" s="9"/>
      <c r="K223"/>
      <c r="L223"/>
      <c r="M223"/>
      <c r="N22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8" ht="12.75">
      <c r="A224" s="103">
        <v>221</v>
      </c>
      <c r="B224" s="103">
        <v>22</v>
      </c>
      <c r="C224" s="103" t="s">
        <v>228</v>
      </c>
      <c r="D224" s="107" t="s">
        <v>471</v>
      </c>
      <c r="E224" s="110">
        <v>2</v>
      </c>
      <c r="F224" s="113">
        <v>554000</v>
      </c>
      <c r="G224" s="110">
        <v>1</v>
      </c>
      <c r="H224" s="65">
        <v>306000</v>
      </c>
      <c r="K224"/>
      <c r="L224"/>
      <c r="M224"/>
      <c r="N22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1:38" ht="12.75">
      <c r="A225" s="103">
        <v>222</v>
      </c>
      <c r="B225" s="103">
        <v>19</v>
      </c>
      <c r="C225" s="103" t="s">
        <v>522</v>
      </c>
      <c r="D225" s="107" t="s">
        <v>523</v>
      </c>
      <c r="E225" s="110">
        <v>3</v>
      </c>
      <c r="F225" s="114">
        <v>1276000</v>
      </c>
      <c r="G225" s="110">
        <v>1</v>
      </c>
      <c r="H225" s="66">
        <v>265000</v>
      </c>
      <c r="K225"/>
      <c r="L225"/>
      <c r="M225"/>
      <c r="N22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2.75">
      <c r="A226" s="103">
        <v>223</v>
      </c>
      <c r="B226" s="103">
        <v>34</v>
      </c>
      <c r="C226" s="105" t="s">
        <v>491</v>
      </c>
      <c r="D226" s="107" t="s">
        <v>492</v>
      </c>
      <c r="E226" s="110">
        <v>1</v>
      </c>
      <c r="F226" s="113">
        <v>1121000</v>
      </c>
      <c r="G226" s="110">
        <v>1</v>
      </c>
      <c r="H226" s="65">
        <v>263000</v>
      </c>
      <c r="K226"/>
      <c r="L226"/>
      <c r="M226"/>
      <c r="N226"/>
      <c r="O226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spans="1:38" ht="12.75">
      <c r="A227" s="103">
        <v>224</v>
      </c>
      <c r="B227" s="103">
        <v>27</v>
      </c>
      <c r="C227" s="103" t="s">
        <v>325</v>
      </c>
      <c r="D227" s="107" t="s">
        <v>326</v>
      </c>
      <c r="E227" s="110">
        <v>3</v>
      </c>
      <c r="F227" s="114">
        <v>1830000</v>
      </c>
      <c r="G227" s="110">
        <v>1</v>
      </c>
      <c r="H227" s="66">
        <v>252000</v>
      </c>
      <c r="J227" s="9"/>
      <c r="K227"/>
      <c r="L227"/>
      <c r="M227"/>
      <c r="N227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spans="1:38" ht="12.75">
      <c r="A228" s="103">
        <v>225</v>
      </c>
      <c r="B228" s="103">
        <v>35</v>
      </c>
      <c r="C228" s="103" t="s">
        <v>104</v>
      </c>
      <c r="D228" s="107" t="s">
        <v>534</v>
      </c>
      <c r="E228" s="110">
        <v>11</v>
      </c>
      <c r="F228" s="113">
        <v>12592000</v>
      </c>
      <c r="G228" s="110">
        <v>1</v>
      </c>
      <c r="H228" s="65">
        <v>188000</v>
      </c>
      <c r="K228"/>
      <c r="L228"/>
      <c r="M228"/>
      <c r="N22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1:38" ht="11.25">
      <c r="A229" s="103">
        <v>226</v>
      </c>
      <c r="B229" s="103">
        <v>39</v>
      </c>
      <c r="C229" s="103" t="s">
        <v>195</v>
      </c>
      <c r="D229" s="107" t="s">
        <v>541</v>
      </c>
      <c r="E229" s="110">
        <v>0</v>
      </c>
      <c r="F229" s="114">
        <v>0</v>
      </c>
      <c r="G229" s="110">
        <v>1</v>
      </c>
      <c r="H229" s="66">
        <v>180000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spans="1:38" ht="12.75">
      <c r="A230" s="103">
        <v>227</v>
      </c>
      <c r="B230" s="103">
        <v>31</v>
      </c>
      <c r="C230" s="103" t="s">
        <v>209</v>
      </c>
      <c r="D230" s="107" t="s">
        <v>490</v>
      </c>
      <c r="E230" s="110">
        <v>1</v>
      </c>
      <c r="F230" s="113">
        <v>865000</v>
      </c>
      <c r="G230" s="110">
        <v>1</v>
      </c>
      <c r="H230" s="65">
        <v>145000</v>
      </c>
      <c r="J230" s="9"/>
      <c r="K230"/>
      <c r="L230"/>
      <c r="M230"/>
      <c r="N230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spans="1:38" ht="12.75">
      <c r="A231" s="103">
        <v>228</v>
      </c>
      <c r="B231" s="103">
        <v>13</v>
      </c>
      <c r="C231" s="103" t="s">
        <v>210</v>
      </c>
      <c r="D231" s="107" t="s">
        <v>504</v>
      </c>
      <c r="E231" s="110">
        <v>2</v>
      </c>
      <c r="F231" s="113">
        <v>220000</v>
      </c>
      <c r="G231" s="110">
        <v>1</v>
      </c>
      <c r="H231" s="65">
        <v>56000</v>
      </c>
      <c r="J231" s="9"/>
      <c r="L231"/>
      <c r="M231"/>
      <c r="N231"/>
      <c r="O23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spans="1:38" ht="12.75">
      <c r="A232" s="103" t="s">
        <v>355</v>
      </c>
      <c r="B232" s="103" t="s">
        <v>355</v>
      </c>
      <c r="C232" s="103" t="s">
        <v>198</v>
      </c>
      <c r="D232" s="107" t="s">
        <v>11</v>
      </c>
      <c r="E232" s="110">
        <v>2</v>
      </c>
      <c r="F232" s="113">
        <v>960000</v>
      </c>
      <c r="G232" s="110">
        <v>0</v>
      </c>
      <c r="H232" s="65">
        <v>0</v>
      </c>
      <c r="J232" s="9"/>
      <c r="K232"/>
      <c r="L232"/>
      <c r="M232"/>
      <c r="N23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spans="1:38" ht="12.75">
      <c r="A233" s="103" t="s">
        <v>355</v>
      </c>
      <c r="B233" s="103" t="s">
        <v>355</v>
      </c>
      <c r="C233" s="103" t="s">
        <v>164</v>
      </c>
      <c r="D233" s="107" t="s">
        <v>511</v>
      </c>
      <c r="E233" s="110">
        <v>1</v>
      </c>
      <c r="F233" s="114">
        <v>206000</v>
      </c>
      <c r="G233" s="110">
        <v>0</v>
      </c>
      <c r="H233" s="66">
        <v>0</v>
      </c>
      <c r="K233"/>
      <c r="L233"/>
      <c r="M233"/>
      <c r="N23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spans="1:38" ht="12.75">
      <c r="A234" s="103" t="s">
        <v>355</v>
      </c>
      <c r="B234" s="103" t="s">
        <v>355</v>
      </c>
      <c r="C234" s="103" t="s">
        <v>159</v>
      </c>
      <c r="D234" s="107" t="s">
        <v>501</v>
      </c>
      <c r="E234" s="110">
        <v>2</v>
      </c>
      <c r="F234" s="113">
        <v>807000</v>
      </c>
      <c r="G234" s="110">
        <v>0</v>
      </c>
      <c r="H234" s="65">
        <v>0</v>
      </c>
      <c r="K234"/>
      <c r="L234"/>
      <c r="M234"/>
      <c r="N23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1:38" ht="12.75">
      <c r="A235" s="103" t="s">
        <v>355</v>
      </c>
      <c r="B235" s="103" t="s">
        <v>355</v>
      </c>
      <c r="C235" s="103" t="s">
        <v>218</v>
      </c>
      <c r="D235" s="107" t="s">
        <v>502</v>
      </c>
      <c r="E235" s="110">
        <v>0</v>
      </c>
      <c r="F235" s="114">
        <v>0</v>
      </c>
      <c r="G235" s="110">
        <v>0</v>
      </c>
      <c r="H235" s="66">
        <v>0</v>
      </c>
      <c r="J235" s="9"/>
      <c r="K235"/>
      <c r="L235"/>
      <c r="M235"/>
      <c r="N235" s="10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</row>
    <row r="236" spans="1:38" ht="12.75">
      <c r="A236" s="103" t="s">
        <v>355</v>
      </c>
      <c r="B236" s="103" t="s">
        <v>355</v>
      </c>
      <c r="C236" s="103" t="s">
        <v>76</v>
      </c>
      <c r="D236" s="107" t="s">
        <v>379</v>
      </c>
      <c r="E236" s="110">
        <v>42</v>
      </c>
      <c r="F236" s="113">
        <v>51431000</v>
      </c>
      <c r="G236" s="110">
        <v>0</v>
      </c>
      <c r="H236" s="65">
        <v>0</v>
      </c>
      <c r="J236" s="9"/>
      <c r="K236"/>
      <c r="L236"/>
      <c r="M236"/>
      <c r="N236" s="10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spans="1:38" ht="12.75">
      <c r="A237" s="103" t="s">
        <v>355</v>
      </c>
      <c r="B237" s="103" t="s">
        <v>355</v>
      </c>
      <c r="C237" s="103" t="s">
        <v>226</v>
      </c>
      <c r="D237" s="107" t="s">
        <v>537</v>
      </c>
      <c r="E237" s="110">
        <v>0</v>
      </c>
      <c r="F237" s="114">
        <v>0</v>
      </c>
      <c r="G237" s="110">
        <v>0</v>
      </c>
      <c r="H237" s="66">
        <v>0</v>
      </c>
      <c r="K237"/>
      <c r="L237"/>
      <c r="M237"/>
      <c r="N237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spans="1:38" ht="12.75">
      <c r="A238" s="103" t="s">
        <v>355</v>
      </c>
      <c r="B238" s="103" t="s">
        <v>355</v>
      </c>
      <c r="C238" s="103" t="s">
        <v>215</v>
      </c>
      <c r="D238" s="107" t="s">
        <v>513</v>
      </c>
      <c r="E238" s="110">
        <v>0</v>
      </c>
      <c r="F238" s="114">
        <v>0</v>
      </c>
      <c r="G238" s="110">
        <v>0</v>
      </c>
      <c r="H238" s="66">
        <v>0</v>
      </c>
      <c r="K238"/>
      <c r="L238"/>
      <c r="M238"/>
      <c r="N23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spans="1:38" ht="12.75">
      <c r="A239" s="103" t="s">
        <v>355</v>
      </c>
      <c r="B239" s="103" t="s">
        <v>355</v>
      </c>
      <c r="C239" s="103" t="s">
        <v>293</v>
      </c>
      <c r="D239" s="107" t="s">
        <v>360</v>
      </c>
      <c r="E239" s="110">
        <v>0</v>
      </c>
      <c r="F239" s="114">
        <v>0</v>
      </c>
      <c r="G239" s="110">
        <v>0</v>
      </c>
      <c r="H239" s="66">
        <v>0</v>
      </c>
      <c r="J239" s="9"/>
      <c r="K239"/>
      <c r="L239"/>
      <c r="M239"/>
      <c r="N239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spans="1:38" ht="12.75">
      <c r="A240" s="103" t="s">
        <v>355</v>
      </c>
      <c r="B240" s="103" t="s">
        <v>355</v>
      </c>
      <c r="C240" s="103" t="s">
        <v>323</v>
      </c>
      <c r="D240" s="107" t="s">
        <v>494</v>
      </c>
      <c r="E240" s="110">
        <v>3</v>
      </c>
      <c r="F240" s="113">
        <v>1440000</v>
      </c>
      <c r="G240" s="110">
        <v>0</v>
      </c>
      <c r="H240" s="65">
        <v>0</v>
      </c>
      <c r="J240" s="9"/>
      <c r="K240"/>
      <c r="L240"/>
      <c r="M240"/>
      <c r="N240"/>
      <c r="O240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1:38" ht="12.75">
      <c r="A241" s="103" t="s">
        <v>355</v>
      </c>
      <c r="B241" s="103" t="s">
        <v>355</v>
      </c>
      <c r="C241" s="103" t="s">
        <v>249</v>
      </c>
      <c r="D241" s="107" t="s">
        <v>514</v>
      </c>
      <c r="E241" s="110">
        <v>0</v>
      </c>
      <c r="F241" s="114">
        <v>0</v>
      </c>
      <c r="G241" s="110">
        <v>0</v>
      </c>
      <c r="H241" s="66">
        <v>0</v>
      </c>
      <c r="K241"/>
      <c r="L241"/>
      <c r="M241"/>
      <c r="N24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</row>
    <row r="242" spans="1:38" ht="12.75">
      <c r="A242" s="103" t="s">
        <v>355</v>
      </c>
      <c r="B242" s="103" t="s">
        <v>355</v>
      </c>
      <c r="C242" s="103" t="s">
        <v>155</v>
      </c>
      <c r="D242" s="107" t="s">
        <v>7</v>
      </c>
      <c r="E242" s="110">
        <v>3</v>
      </c>
      <c r="F242" s="113">
        <v>1016000</v>
      </c>
      <c r="G242" s="110">
        <v>0</v>
      </c>
      <c r="H242" s="65">
        <v>0</v>
      </c>
      <c r="J242" s="9"/>
      <c r="K242"/>
      <c r="L242"/>
      <c r="M242"/>
      <c r="N24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spans="1:38" ht="12.75">
      <c r="A243" s="103" t="s">
        <v>355</v>
      </c>
      <c r="B243" s="103" t="s">
        <v>355</v>
      </c>
      <c r="C243" s="103" t="s">
        <v>236</v>
      </c>
      <c r="D243" s="107" t="s">
        <v>507</v>
      </c>
      <c r="E243" s="110">
        <v>0</v>
      </c>
      <c r="F243" s="114">
        <v>0</v>
      </c>
      <c r="G243" s="110">
        <v>0</v>
      </c>
      <c r="H243" s="66">
        <v>0</v>
      </c>
      <c r="K243"/>
      <c r="L243"/>
      <c r="M243"/>
      <c r="N24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spans="1:38" ht="12.75">
      <c r="A244" s="103" t="s">
        <v>355</v>
      </c>
      <c r="B244" s="103" t="s">
        <v>355</v>
      </c>
      <c r="C244" s="103" t="s">
        <v>205</v>
      </c>
      <c r="D244" s="107" t="s">
        <v>510</v>
      </c>
      <c r="E244" s="110">
        <v>0</v>
      </c>
      <c r="F244" s="114">
        <v>0</v>
      </c>
      <c r="G244" s="110">
        <v>0</v>
      </c>
      <c r="H244" s="66">
        <v>0</v>
      </c>
      <c r="K244"/>
      <c r="L244"/>
      <c r="M244"/>
      <c r="N24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spans="1:38" ht="12.75">
      <c r="A245" s="103" t="s">
        <v>355</v>
      </c>
      <c r="B245" s="103" t="s">
        <v>355</v>
      </c>
      <c r="C245" s="103" t="s">
        <v>243</v>
      </c>
      <c r="D245" s="107" t="s">
        <v>516</v>
      </c>
      <c r="E245" s="110">
        <v>0</v>
      </c>
      <c r="F245" s="114">
        <v>0</v>
      </c>
      <c r="G245" s="110">
        <v>0</v>
      </c>
      <c r="H245" s="66">
        <v>0</v>
      </c>
      <c r="K245"/>
      <c r="L245"/>
      <c r="M245"/>
      <c r="N24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spans="1:38" ht="12.75">
      <c r="A246" s="103" t="s">
        <v>355</v>
      </c>
      <c r="B246" s="103" t="s">
        <v>355</v>
      </c>
      <c r="C246" s="103" t="s">
        <v>211</v>
      </c>
      <c r="D246" s="107" t="s">
        <v>392</v>
      </c>
      <c r="E246" s="110">
        <v>29</v>
      </c>
      <c r="F246" s="113">
        <v>27366000</v>
      </c>
      <c r="G246" s="110">
        <v>0</v>
      </c>
      <c r="H246" s="65">
        <v>0</v>
      </c>
      <c r="K246"/>
      <c r="L246"/>
      <c r="M246"/>
      <c r="N246" s="10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spans="1:38" ht="12.75">
      <c r="A247" s="103" t="s">
        <v>355</v>
      </c>
      <c r="B247" s="103" t="s">
        <v>355</v>
      </c>
      <c r="C247" s="103" t="s">
        <v>351</v>
      </c>
      <c r="D247" s="107" t="s">
        <v>352</v>
      </c>
      <c r="E247" s="110">
        <v>3</v>
      </c>
      <c r="F247" s="113">
        <v>614000</v>
      </c>
      <c r="G247" s="110">
        <v>0</v>
      </c>
      <c r="H247" s="65">
        <v>0</v>
      </c>
      <c r="J247" s="9"/>
      <c r="K247"/>
      <c r="L247"/>
      <c r="M247"/>
      <c r="N247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</row>
    <row r="248" spans="1:38" ht="12.75">
      <c r="A248" s="103" t="s">
        <v>355</v>
      </c>
      <c r="B248" s="103" t="s">
        <v>355</v>
      </c>
      <c r="C248" s="103" t="s">
        <v>194</v>
      </c>
      <c r="D248" s="107" t="s">
        <v>542</v>
      </c>
      <c r="E248" s="110">
        <v>3</v>
      </c>
      <c r="F248" s="113">
        <v>1426000</v>
      </c>
      <c r="G248" s="110">
        <v>0</v>
      </c>
      <c r="H248" s="65">
        <v>0</v>
      </c>
      <c r="J248" s="9"/>
      <c r="K248"/>
      <c r="L248"/>
      <c r="M248"/>
      <c r="N24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spans="1:38" ht="12.75">
      <c r="A249" s="103" t="s">
        <v>355</v>
      </c>
      <c r="B249" s="103" t="s">
        <v>355</v>
      </c>
      <c r="C249" s="103" t="s">
        <v>329</v>
      </c>
      <c r="D249" s="107" t="s">
        <v>517</v>
      </c>
      <c r="E249" s="110">
        <v>0</v>
      </c>
      <c r="F249" s="114">
        <v>0</v>
      </c>
      <c r="G249" s="110">
        <v>0</v>
      </c>
      <c r="H249" s="66">
        <v>0</v>
      </c>
      <c r="J249" s="9"/>
      <c r="K249"/>
      <c r="L249"/>
      <c r="M249"/>
      <c r="N249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spans="1:38" ht="12.75">
      <c r="A250" s="103" t="s">
        <v>355</v>
      </c>
      <c r="B250" s="103" t="s">
        <v>355</v>
      </c>
      <c r="C250" s="103" t="s">
        <v>245</v>
      </c>
      <c r="D250" s="107" t="s">
        <v>518</v>
      </c>
      <c r="E250" s="110">
        <v>0</v>
      </c>
      <c r="F250" s="114">
        <v>0</v>
      </c>
      <c r="G250" s="110">
        <v>0</v>
      </c>
      <c r="H250" s="66">
        <v>0</v>
      </c>
      <c r="K250"/>
      <c r="L250"/>
      <c r="M250"/>
      <c r="N250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spans="1:38" ht="12.75">
      <c r="A251" s="103" t="s">
        <v>355</v>
      </c>
      <c r="B251" s="103" t="s">
        <v>355</v>
      </c>
      <c r="C251" s="103" t="s">
        <v>217</v>
      </c>
      <c r="D251" s="107" t="s">
        <v>540</v>
      </c>
      <c r="E251" s="110">
        <v>0</v>
      </c>
      <c r="F251" s="114">
        <v>0</v>
      </c>
      <c r="G251" s="110">
        <v>0</v>
      </c>
      <c r="H251" s="66">
        <v>0</v>
      </c>
      <c r="J251" s="9"/>
      <c r="K251"/>
      <c r="L251"/>
      <c r="M251"/>
      <c r="N25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spans="1:38" ht="12.75">
      <c r="A252" s="103" t="s">
        <v>355</v>
      </c>
      <c r="B252" s="103" t="s">
        <v>355</v>
      </c>
      <c r="C252" s="103" t="s">
        <v>253</v>
      </c>
      <c r="D252" s="107" t="s">
        <v>500</v>
      </c>
      <c r="E252" s="110">
        <v>3</v>
      </c>
      <c r="F252" s="113">
        <v>1962000</v>
      </c>
      <c r="G252" s="110">
        <v>0</v>
      </c>
      <c r="H252" s="65">
        <v>0</v>
      </c>
      <c r="K252"/>
      <c r="L252"/>
      <c r="M252"/>
      <c r="N25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spans="1:38" ht="12.75">
      <c r="A253" s="103" t="s">
        <v>355</v>
      </c>
      <c r="B253" s="103" t="s">
        <v>355</v>
      </c>
      <c r="C253" s="103" t="s">
        <v>222</v>
      </c>
      <c r="D253" s="107" t="s">
        <v>1</v>
      </c>
      <c r="E253" s="110">
        <v>2</v>
      </c>
      <c r="F253" s="113">
        <v>2357000</v>
      </c>
      <c r="G253" s="110">
        <v>0</v>
      </c>
      <c r="H253" s="65">
        <v>0</v>
      </c>
      <c r="K253"/>
      <c r="L253"/>
      <c r="M253"/>
      <c r="N25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</row>
    <row r="254" spans="1:38" ht="12.75">
      <c r="A254" s="103" t="s">
        <v>355</v>
      </c>
      <c r="B254" s="103" t="s">
        <v>355</v>
      </c>
      <c r="C254" s="103" t="s">
        <v>212</v>
      </c>
      <c r="D254" s="107" t="s">
        <v>520</v>
      </c>
      <c r="E254" s="110">
        <v>0</v>
      </c>
      <c r="F254" s="114">
        <v>0</v>
      </c>
      <c r="G254" s="110">
        <v>0</v>
      </c>
      <c r="H254" s="66">
        <v>0</v>
      </c>
      <c r="K254"/>
      <c r="L254"/>
      <c r="M254"/>
      <c r="N254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spans="1:38" ht="12.75">
      <c r="A255" s="103" t="s">
        <v>355</v>
      </c>
      <c r="B255" s="103" t="s">
        <v>355</v>
      </c>
      <c r="C255" s="103" t="s">
        <v>120</v>
      </c>
      <c r="D255" s="107" t="s">
        <v>547</v>
      </c>
      <c r="E255" s="110">
        <v>2</v>
      </c>
      <c r="F255" s="113">
        <v>278000</v>
      </c>
      <c r="G255" s="110">
        <v>0</v>
      </c>
      <c r="H255" s="65">
        <v>0</v>
      </c>
      <c r="J255" s="9"/>
      <c r="K255"/>
      <c r="L255"/>
      <c r="M255"/>
      <c r="N255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spans="1:38" ht="12.75">
      <c r="A256" s="103" t="s">
        <v>355</v>
      </c>
      <c r="B256" s="103" t="s">
        <v>355</v>
      </c>
      <c r="C256" s="103" t="s">
        <v>36</v>
      </c>
      <c r="D256" s="107" t="s">
        <v>467</v>
      </c>
      <c r="E256" s="110">
        <v>1</v>
      </c>
      <c r="F256" s="113">
        <v>84000</v>
      </c>
      <c r="G256" s="110">
        <v>0</v>
      </c>
      <c r="H256" s="65">
        <v>0</v>
      </c>
      <c r="J256" s="9"/>
      <c r="K256"/>
      <c r="L256"/>
      <c r="M256"/>
      <c r="N256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spans="1:38" ht="12.75">
      <c r="A257" s="103" t="s">
        <v>355</v>
      </c>
      <c r="B257" s="103" t="s">
        <v>355</v>
      </c>
      <c r="C257" s="103" t="s">
        <v>317</v>
      </c>
      <c r="D257" s="107" t="s">
        <v>408</v>
      </c>
      <c r="E257" s="110">
        <v>9</v>
      </c>
      <c r="F257" s="113">
        <v>4155000</v>
      </c>
      <c r="G257" s="110">
        <v>0</v>
      </c>
      <c r="H257" s="65">
        <v>0</v>
      </c>
      <c r="J257" s="9"/>
      <c r="K257"/>
      <c r="L257"/>
      <c r="M257"/>
      <c r="N257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1:38" ht="12.75">
      <c r="A258" s="103" t="s">
        <v>355</v>
      </c>
      <c r="B258" s="103" t="s">
        <v>355</v>
      </c>
      <c r="C258" s="103" t="s">
        <v>201</v>
      </c>
      <c r="D258" s="107" t="s">
        <v>544</v>
      </c>
      <c r="E258" s="110">
        <v>0</v>
      </c>
      <c r="F258" s="114">
        <v>0</v>
      </c>
      <c r="G258" s="110">
        <v>0</v>
      </c>
      <c r="H258" s="66">
        <v>0</v>
      </c>
      <c r="K258"/>
      <c r="L258"/>
      <c r="M258"/>
      <c r="N25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spans="1:38" ht="12" thickBot="1">
      <c r="A259" s="104" t="s">
        <v>355</v>
      </c>
      <c r="B259" s="104" t="s">
        <v>355</v>
      </c>
      <c r="C259" s="104" t="s">
        <v>345</v>
      </c>
      <c r="D259" s="108" t="s">
        <v>469</v>
      </c>
      <c r="E259" s="111">
        <v>1</v>
      </c>
      <c r="F259" s="115">
        <v>89000</v>
      </c>
      <c r="G259" s="111">
        <v>0</v>
      </c>
      <c r="H259" s="80"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</row>
    <row r="260" spans="1:38" ht="13.5" thickBot="1">
      <c r="A260" s="60" t="s">
        <v>552</v>
      </c>
      <c r="B260" s="61"/>
      <c r="C260" s="61"/>
      <c r="D260" s="62"/>
      <c r="E260" s="63">
        <f>SUM(E4:E259)</f>
        <v>5885</v>
      </c>
      <c r="F260" s="39">
        <f>SUM(F4:F259)</f>
        <v>4198431000</v>
      </c>
      <c r="G260" s="63">
        <f>SUM(G4:G259)</f>
        <v>5787</v>
      </c>
      <c r="H260" s="39">
        <f>SUM(H4:H259)</f>
        <v>4297938000</v>
      </c>
      <c r="K260"/>
      <c r="L260"/>
      <c r="M260"/>
      <c r="N260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spans="1:38" ht="13.5" customHeight="1" thickBot="1">
      <c r="A261" s="56" t="s">
        <v>528</v>
      </c>
      <c r="B261" s="57"/>
      <c r="C261" s="57"/>
      <c r="D261" s="58"/>
      <c r="E261" s="38"/>
      <c r="F261" s="38"/>
      <c r="G261" s="38">
        <f>(G260-E260)/E260</f>
        <v>-0.01665250637213254</v>
      </c>
      <c r="H261" s="38">
        <f>(H260-F260)/F260</f>
        <v>0.023700996872403048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1:38" ht="12" thickBot="1">
      <c r="A262" s="37"/>
      <c r="B262" s="27"/>
      <c r="C262" s="27"/>
      <c r="D262" s="40"/>
      <c r="E262" s="41"/>
      <c r="F262" s="41"/>
      <c r="G262" s="41"/>
      <c r="H262" s="4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  <row r="263" spans="1:38" ht="13.5" customHeight="1" thickBot="1">
      <c r="A263" s="56" t="s">
        <v>529</v>
      </c>
      <c r="B263" s="57"/>
      <c r="C263" s="57"/>
      <c r="D263" s="58"/>
      <c r="E263" s="22"/>
      <c r="F263" s="39">
        <f>F260/E260</f>
        <v>713412.2344944775</v>
      </c>
      <c r="G263" s="22"/>
      <c r="H263" s="39">
        <f>H260/G260</f>
        <v>742688.4396060135</v>
      </c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</row>
    <row r="264" spans="1:38" ht="12" thickBot="1">
      <c r="A264" s="56" t="s">
        <v>530</v>
      </c>
      <c r="B264" s="57"/>
      <c r="C264" s="57"/>
      <c r="D264" s="58"/>
      <c r="E264" s="17"/>
      <c r="F264" s="43"/>
      <c r="G264" s="20"/>
      <c r="H264" s="43">
        <f>(H263-F263)/F263</f>
        <v>0.04103686998342694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</row>
    <row r="265" spans="1:38" ht="12" thickBot="1">
      <c r="A265" s="37"/>
      <c r="B265" s="27"/>
      <c r="C265" s="27"/>
      <c r="D265" s="40"/>
      <c r="E265" s="45"/>
      <c r="F265" s="46"/>
      <c r="G265" s="41"/>
      <c r="H265" s="4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</row>
    <row r="266" spans="1:38" ht="13.5" customHeight="1" thickBot="1">
      <c r="A266" s="47" t="s">
        <v>531</v>
      </c>
      <c r="B266" s="48"/>
      <c r="C266" s="48"/>
      <c r="D266" s="49"/>
      <c r="E266" s="43"/>
      <c r="F266" s="43"/>
      <c r="G266" s="19">
        <v>30</v>
      </c>
      <c r="H266" s="44">
        <v>-17251000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1:38" ht="12" thickBot="1">
      <c r="A267" s="37"/>
      <c r="B267" s="27"/>
      <c r="C267" s="27"/>
      <c r="D267" s="40"/>
      <c r="E267" s="41"/>
      <c r="F267" s="42"/>
      <c r="G267" s="116">
        <v>0.06</v>
      </c>
      <c r="H267" s="117">
        <v>-0.04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spans="1:38" ht="11.25">
      <c r="A268" s="4"/>
      <c r="B268" s="5"/>
      <c r="C268" s="5"/>
      <c r="E268" s="33"/>
      <c r="F268" s="34"/>
      <c r="G268" s="35"/>
      <c r="H268" s="3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</row>
    <row r="269" spans="1:38" ht="11.25">
      <c r="A269" s="6" t="s">
        <v>268</v>
      </c>
      <c r="B269" s="6" t="s">
        <v>550</v>
      </c>
      <c r="E269" s="33"/>
      <c r="F269" s="34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</row>
    <row r="270" spans="1:38" ht="11.25">
      <c r="A270" s="6"/>
      <c r="B270" s="6" t="s">
        <v>551</v>
      </c>
      <c r="E270" s="33"/>
      <c r="F270" s="3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</row>
    <row r="271" spans="13:38" ht="11.25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</row>
    <row r="272" spans="1:38" ht="11.25">
      <c r="A272" s="7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</row>
    <row r="273" spans="13:38" ht="11.25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spans="7:38" ht="11.25">
      <c r="G274" s="8"/>
      <c r="H274" s="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spans="13:38" ht="11.25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</row>
    <row r="276" spans="13:38" ht="11.25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spans="13:38" ht="11.25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</row>
    <row r="278" spans="13:38" ht="11.25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spans="13:38" ht="11.25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</row>
    <row r="280" spans="13:38" ht="11.25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spans="13:38" ht="11.25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</row>
    <row r="282" spans="13:38" ht="11.25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</row>
    <row r="283" spans="13:38" ht="11.25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</row>
    <row r="284" spans="13:38" ht="11.25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</row>
    <row r="285" spans="13:38" ht="11.25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</row>
    <row r="286" spans="13:38" ht="11.25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spans="13:38" ht="11.25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13:38" ht="11.25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  <row r="289" spans="13:38" ht="11.25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</row>
    <row r="290" spans="13:38" ht="11.25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</row>
    <row r="291" spans="13:38" ht="11.25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</row>
    <row r="292" spans="13:38" ht="11.25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</row>
    <row r="293" spans="13:38" ht="11.25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</row>
    <row r="294" spans="13:38" ht="11.25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</row>
    <row r="295" spans="13:38" ht="11.25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spans="13:38" ht="11.25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</row>
    <row r="297" spans="13:38" ht="11.25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</row>
    <row r="298" spans="13:38" ht="11.25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</row>
    <row r="299" spans="13:38" ht="11.25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</row>
    <row r="300" spans="13:38" ht="11.25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spans="13:38" ht="11.25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</row>
    <row r="302" spans="13:38" ht="11.25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</row>
    <row r="303" spans="13:38" ht="11.25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</row>
    <row r="304" spans="13:38" ht="11.25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</row>
    <row r="305" spans="13:38" ht="11.25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</row>
    <row r="306" spans="13:38" ht="11.25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</row>
    <row r="307" spans="13:38" ht="11.25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</row>
    <row r="308" spans="13:38" ht="11.25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spans="13:38" ht="11.25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spans="13:38" ht="11.25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spans="13:38" ht="11.25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13:38" ht="11.25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spans="13:38" ht="11.25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</row>
    <row r="314" spans="13:38" ht="11.25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spans="13:38" ht="11.25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</row>
    <row r="316" spans="13:38" ht="11.25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</row>
    <row r="317" spans="13:38" ht="11.25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spans="13:38" ht="11.25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</row>
    <row r="319" spans="13:38" ht="11.25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</row>
    <row r="320" spans="13:38" ht="11.25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</row>
    <row r="321" spans="13:38" ht="11.25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spans="13:38" ht="11.25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spans="13:38" ht="11.25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spans="13:38" ht="11.25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spans="13:38" ht="11.25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</row>
    <row r="326" spans="13:38" ht="11.25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spans="13:38" ht="11.25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13:38" ht="11.25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13:38" ht="11.25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spans="13:38" ht="11.25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</row>
    <row r="331" spans="13:38" ht="11.25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</row>
    <row r="332" spans="13:38" ht="11.25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spans="13:38" ht="11.25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spans="13:38" ht="11.25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spans="13:38" ht="11.25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spans="13:38" ht="11.25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spans="13:38" ht="11.25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spans="13:38" ht="11.25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spans="13:38" ht="11.25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spans="13:38" ht="11.25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spans="13:38" ht="11.25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spans="13:38" ht="11.25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3:38" ht="11.25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spans="13:38" ht="11.25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13:38" ht="11.25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13:38" ht="11.25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spans="13:38" ht="11.25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spans="13:38" ht="11.25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3:38" ht="11.25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spans="13:38" ht="11.25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13:38" ht="11.25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13:38" ht="11.25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13:38" ht="11.25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13:38" ht="11.25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13:38" ht="11.25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3:38" ht="11.25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13:38" ht="11.25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spans="13:38" ht="11.25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13:38" ht="11.25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3:38" ht="11.25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13:38" ht="11.25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spans="13:38" ht="11.25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13:38" ht="11.25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13:38" ht="11.25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13:38" ht="11.25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3:38" ht="11.25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13:38" ht="11.25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spans="13:38" ht="11.25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3:38" ht="11.25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13:38" ht="11.25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3:38" ht="11.25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spans="13:38" ht="11.25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spans="13:38" ht="11.25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spans="13:38" ht="11.25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3:38" ht="11.25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spans="13:38" ht="11.25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3:38" ht="11.25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spans="13:38" ht="11.25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spans="13:38" ht="11.25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spans="13:38" ht="11.25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spans="13:38" ht="11.25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spans="13:38" ht="11.25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3:38" ht="11.25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3:38" ht="11.25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3:38" ht="11.25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spans="13:38" ht="11.25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spans="13:38" ht="11.25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spans="13:38" ht="11.25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3:38" ht="11.25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spans="13:38" ht="11.25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3:38" ht="11.25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3:38" ht="11.25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3:38" ht="11.25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spans="13:38" ht="11.25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spans="13:38" ht="11.25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spans="13:38" ht="11.25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spans="13:38" ht="11.25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spans="13:38" ht="11.25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spans="13:38" ht="11.25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3:38" ht="11.25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spans="13:38" ht="11.25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spans="13:38" ht="11.25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spans="13:38" ht="11.25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spans="13:38" ht="11.25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spans="13:38" ht="11.25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spans="13:38" ht="11.25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spans="13:38" ht="11.25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spans="13:38" ht="11.25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spans="13:38" ht="11.25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spans="13:38" ht="11.25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spans="13:38" ht="11.25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spans="13:38" ht="11.25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3:38" ht="11.25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spans="13:38" ht="11.25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spans="13:38" ht="11.25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spans="13:38" ht="11.25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spans="13:38" ht="11.25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spans="13:38" ht="11.25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spans="13:38" ht="11.25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spans="13:38" ht="11.25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spans="13:38" ht="11.25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spans="13:38" ht="11.25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spans="13:38" ht="11.25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spans="13:38" ht="11.25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spans="13:38" ht="11.25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spans="13:38" ht="11.25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spans="13:38" ht="11.25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spans="13:38" ht="11.25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spans="13:38" ht="11.25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spans="13:38" ht="11.25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spans="13:38" ht="11.25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spans="13:38" ht="11.25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spans="13:38" ht="11.25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spans="13:38" ht="11.25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spans="13:38" ht="11.25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spans="13:38" ht="11.25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spans="13:38" ht="11.25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spans="13:38" ht="11.25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spans="13:38" ht="11.25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spans="13:38" ht="11.25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spans="13:38" ht="11.25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spans="13:38" ht="11.25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spans="13:38" ht="11.25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spans="13:38" ht="11.25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spans="13:38" ht="11.25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spans="13:38" ht="11.25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spans="13:38" ht="11.25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spans="13:38" ht="11.25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spans="13:38" ht="11.25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spans="13:38" ht="11.25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spans="13:38" ht="11.25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spans="13:38" ht="11.25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spans="13:38" ht="11.25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spans="13:38" ht="11.25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spans="13:38" ht="11.25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spans="13:38" ht="11.25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spans="13:38" ht="11.25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spans="13:38" ht="11.25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spans="13:38" ht="11.25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spans="13:38" ht="11.25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spans="13:38" ht="11.25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spans="13:38" ht="11.25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spans="13:38" ht="11.25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spans="13:38" ht="11.25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spans="13:38" ht="11.25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spans="13:38" ht="11.25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spans="13:38" ht="11.25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spans="13:38" ht="11.25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spans="13:38" ht="11.25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spans="13:38" ht="11.25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spans="13:38" ht="11.25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spans="13:38" ht="11.25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spans="13:38" ht="11.25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spans="13:38" ht="11.25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spans="13:38" ht="11.25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spans="13:38" ht="11.25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spans="13:38" ht="11.25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spans="13:38" ht="11.25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spans="13:38" ht="11.25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spans="13:38" ht="11.25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spans="13:38" ht="11.25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spans="13:38" ht="11.25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spans="13:38" ht="11.25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spans="13:38" ht="11.25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spans="13:38" ht="11.25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spans="13:38" ht="11.25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spans="13:38" ht="11.25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spans="13:38" ht="11.25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spans="13:38" ht="11.25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spans="13:38" ht="11.25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spans="13:38" ht="11.25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spans="13:38" ht="11.25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spans="13:38" ht="11.25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spans="13:38" ht="11.25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spans="13:38" ht="11.25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13:38" ht="11.25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spans="13:38" ht="11.25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spans="13:38" ht="11.25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spans="13:38" ht="11.25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spans="13:38" ht="11.25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spans="13:38" ht="11.25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spans="13:38" ht="11.25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spans="13:38" ht="11.25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3:38" ht="11.25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3:38" ht="11.25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spans="13:38" ht="11.25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3:38" ht="11.25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spans="13:38" ht="11.25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3:38" ht="11.25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spans="13:38" ht="11.25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3:38" ht="11.25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3:38" ht="11.25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3:38" ht="11.25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3:38" ht="11.25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3:38" ht="11.25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3:38" ht="11.25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3:38" ht="11.25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3:38" ht="11.25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3:38" ht="11.25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3:38" ht="11.25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3:38" ht="11.25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3:38" ht="11.25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3:38" ht="11.25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3:38" ht="11.25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3:38" ht="11.25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3:38" ht="11.25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3:38" ht="11.25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3:38" ht="11.25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3:38" ht="11.25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3:38" ht="11.25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3:38" ht="11.25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3:38" ht="11.25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3:38" ht="11.25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3:38" ht="11.25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3:38" ht="11.25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3:38" ht="11.25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3:38" ht="11.25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3:38" ht="11.25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3:38" ht="11.25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3:38" ht="11.25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3:38" ht="11.25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3:38" ht="11.25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3:38" ht="11.25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3:38" ht="11.25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3:38" ht="11.25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3:38" ht="11.25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3:38" ht="11.25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3:38" ht="11.25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3:38" ht="11.25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3:38" ht="11.25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3:38" ht="11.25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3:38" ht="11.25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3:38" ht="11.25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3:38" ht="11.25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3:38" ht="11.25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3:38" ht="11.25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3:38" ht="11.25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3:38" ht="11.25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3:38" ht="11.25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3:38" ht="11.25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3:38" ht="11.25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3:38" ht="11.25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3:38" ht="11.25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3:38" ht="11.25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3:38" ht="11.25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3:38" ht="11.25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3:38" ht="11.25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3:38" ht="11.25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3:38" ht="11.25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3:38" ht="11.25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3:38" ht="11.25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3:38" ht="11.25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3:38" ht="11.25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3:38" ht="11.25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3:38" ht="11.25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3:38" ht="11.25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3:38" ht="11.25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3:38" ht="11.25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3:38" ht="11.25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3:38" ht="11.25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3:38" ht="11.25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3:38" ht="11.25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3:38" ht="11.25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3:38" ht="11.25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3:38" ht="11.25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3:38" ht="11.25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3:38" ht="11.25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3:38" ht="11.25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3:38" ht="11.25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3:38" ht="11.25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3:38" ht="11.25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3:38" ht="11.25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3:38" ht="11.25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3:38" ht="11.25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3:38" ht="11.25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3:38" ht="11.25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3:38" ht="11.25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3:38" ht="11.25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3:38" ht="11.25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3:38" ht="11.25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3:38" ht="11.25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3:38" ht="11.25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3:38" ht="11.25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3:38" ht="11.25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3:38" ht="11.25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3:38" ht="11.25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3:38" ht="11.25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3:38" ht="11.25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3:38" ht="11.25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3:38" ht="11.25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3:38" ht="11.25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3:38" ht="11.25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3:38" ht="11.25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3:38" ht="11.25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3:38" ht="11.25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3:38" ht="11.25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3:38" ht="11.25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3:38" ht="11.25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3:38" ht="11.25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3:38" ht="11.25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3:38" ht="11.25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3:38" ht="11.25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3:38" ht="11.25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3:38" ht="11.25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3:38" ht="11.25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3:38" ht="11.25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3:38" ht="11.25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3:38" ht="11.25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3:38" ht="11.25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3:38" ht="11.25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3:38" ht="11.25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3:38" ht="11.25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3:38" ht="11.25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3:38" ht="11.25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3:38" ht="11.25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3:38" ht="11.25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3:38" ht="11.25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3:38" ht="11.25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3:38" ht="11.25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3:38" ht="11.25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3:38" ht="11.25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3:38" ht="11.25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3:38" ht="11.25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3:38" ht="11.25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3:38" ht="11.25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3:38" ht="11.25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3:38" ht="11.25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3:38" ht="11.25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3:38" ht="11.25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3:38" ht="11.25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3:38" ht="11.25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3:38" ht="11.25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3:38" ht="11.25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3:38" ht="11.25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3:38" ht="11.25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3:38" ht="11.25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3:38" ht="11.25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3:38" ht="11.25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3:38" ht="11.25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3:38" ht="11.25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3:38" ht="11.25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3:38" ht="11.25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3:38" ht="11.25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3:38" ht="11.25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3:38" ht="11.25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3:38" ht="11.25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3:38" ht="11.25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3:38" ht="11.25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3:38" ht="11.25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3:38" ht="11.25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3:38" ht="11.25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3:38" ht="11.25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3:38" ht="11.25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3:38" ht="11.25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3:38" ht="11.25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3:38" ht="11.25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3:38" ht="11.25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3:38" ht="11.25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3:38" ht="11.25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3:38" ht="11.25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3:38" ht="11.25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3:38" ht="11.25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3:38" ht="11.25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3:38" ht="11.25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3:38" ht="11.25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3:38" ht="11.25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3:38" ht="11.25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3:38" ht="11.25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3:38" ht="11.25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3:38" ht="11.25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3:38" ht="11.25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3:38" ht="11.25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3:38" ht="11.25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3:38" ht="11.25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3:38" ht="11.25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3:38" ht="11.25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3:38" ht="11.25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3:38" ht="11.25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3:38" ht="11.25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3:38" ht="11.25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3:38" ht="11.25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3:38" ht="11.25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spans="13:38" ht="11.25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spans="13:38" ht="11.25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spans="13:38" ht="11.25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spans="13:38" ht="11.25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spans="13:38" ht="11.25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spans="13:38" ht="11.25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spans="13:38" ht="11.25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spans="13:38" ht="11.25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spans="13:38" ht="11.25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spans="13:38" ht="11.25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spans="13:38" ht="11.25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spans="13:38" ht="11.25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spans="13:38" ht="11.25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spans="13:38" ht="11.25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spans="13:38" ht="11.25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spans="13:38" ht="11.25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spans="13:38" ht="11.25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spans="13:38" ht="11.25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spans="13:38" ht="11.25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spans="13:38" ht="11.25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spans="13:38" ht="11.25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spans="13:38" ht="11.25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spans="13:38" ht="11.25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spans="13:38" ht="11.25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spans="13:38" ht="11.25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spans="13:38" ht="11.25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spans="13:38" ht="11.25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spans="13:38" ht="11.25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spans="13:38" ht="11.25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spans="13:38" ht="11.25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spans="13:38" ht="11.25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spans="13:38" ht="11.25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spans="13:38" ht="11.25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spans="13:38" ht="11.25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spans="13:38" ht="11.25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spans="13:38" ht="11.25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spans="13:38" ht="11.25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spans="13:38" ht="11.25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spans="13:38" ht="11.25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spans="13:38" ht="11.25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spans="13:38" ht="11.25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spans="13:38" ht="11.25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3:38" ht="11.25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3:38" ht="11.25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spans="13:38" ht="11.25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3:38" ht="11.25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3:38" ht="11.25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3:38" ht="11.25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3:38" ht="11.25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3:38" ht="11.25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3:38" ht="11.25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spans="13:38" ht="11.25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spans="13:38" ht="11.25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3:38" ht="11.25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spans="13:38" ht="11.25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spans="13:38" ht="11.25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spans="13:38" ht="11.25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spans="13:38" ht="11.25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spans="13:38" ht="11.25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spans="13:38" ht="11.25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3:38" ht="11.25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3:38" ht="11.25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3:38" ht="11.25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3:38" ht="11.25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spans="13:38" ht="11.25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3:38" ht="11.25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3:38" ht="11.25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spans="13:38" ht="11.25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3:38" ht="11.25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spans="13:38" ht="11.25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3:38" ht="11.25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3:38" ht="11.25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3:38" ht="11.25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spans="13:38" ht="11.25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3:38" ht="11.25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3:38" ht="11.25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spans="13:38" ht="11.25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3:38" ht="11.25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spans="13:38" ht="11.25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spans="13:38" ht="11.25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spans="13:38" ht="11.25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spans="13:38" ht="11.25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3:38" ht="11.25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3:38" ht="11.25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spans="13:38" ht="11.25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3:38" ht="11.25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3:38" ht="11.25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spans="13:38" ht="11.25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3:38" ht="11.25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3:38" ht="11.25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spans="13:38" ht="11.25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3:38" ht="11.25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3:38" ht="11.25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spans="13:38" ht="11.25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spans="13:38" ht="11.25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spans="13:38" ht="11.25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spans="13:38" ht="11.25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3:38" ht="11.25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3:38" ht="11.25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3:38" ht="11.25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spans="13:38" ht="11.25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3:38" ht="11.25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3:38" ht="11.25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spans="13:38" ht="11.25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spans="13:38" ht="11.25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spans="13:38" ht="11.25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spans="13:38" ht="11.25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3:38" ht="11.25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3:38" ht="11.25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3:38" ht="11.25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3:38" ht="11.25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3:38" ht="11.25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3:38" ht="11.25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3:38" ht="11.25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3:38" ht="11.25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spans="13:38" ht="11.25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spans="13:38" ht="11.25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3:38" ht="11.25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3:38" ht="11.25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spans="13:38" ht="11.25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3:38" ht="11.25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spans="13:38" ht="11.25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spans="13:38" ht="11.25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spans="13:38" ht="11.25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spans="13:38" ht="11.25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spans="13:38" ht="11.25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spans="13:38" ht="11.25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spans="13:38" ht="11.25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3:38" ht="11.25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3:38" ht="11.25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3:38" ht="11.25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spans="13:38" ht="11.25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3:38" ht="11.25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3:38" ht="11.25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3:38" ht="11.25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3:38" ht="11.25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3:38" ht="11.25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3:38" ht="11.25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3:38" ht="11.25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3:38" ht="11.25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3:38" ht="11.25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spans="13:38" ht="11.25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spans="13:38" ht="11.25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spans="13:38" ht="11.25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3:38" ht="11.25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spans="13:38" ht="11.25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3:38" ht="11.25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spans="13:38" ht="11.25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3:38" ht="11.25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3:38" ht="11.25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3:38" ht="11.25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3:38" ht="11.25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spans="13:38" ht="11.25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3:38" ht="11.25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spans="13:38" ht="11.25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3:38" ht="11.25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3:38" ht="11.25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3:38" ht="11.25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3:38" ht="11.25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spans="13:38" ht="11.25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spans="13:38" ht="11.25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spans="13:38" ht="11.25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3:38" ht="11.25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spans="13:38" ht="11.25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spans="13:38" ht="11.25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spans="13:38" ht="11.25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3:38" ht="11.25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3:38" ht="11.25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spans="13:38" ht="11.25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spans="13:38" ht="11.25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spans="13:38" ht="11.25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spans="13:38" ht="11.25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spans="13:38" ht="11.25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spans="13:38" ht="11.25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spans="13:38" ht="11.25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spans="13:38" ht="11.25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spans="13:38" ht="11.25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spans="13:38" ht="11.25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spans="13:38" ht="11.25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spans="13:38" ht="11.25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3:38" ht="11.25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3:38" ht="11.25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spans="13:38" ht="11.25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3:38" ht="11.25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spans="13:38" ht="11.25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spans="13:38" ht="11.25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3:38" ht="11.25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3:38" ht="11.25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3:38" ht="11.25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3:38" ht="11.25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3:38" ht="11.25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3:38" ht="11.25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3:38" ht="11.25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3:38" ht="11.25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3:38" ht="11.25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3:38" ht="11.25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3:38" ht="11.25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spans="13:38" ht="11.25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spans="13:38" ht="11.25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spans="13:38" ht="11.25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spans="13:38" ht="11.25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spans="13:38" ht="11.25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spans="13:38" ht="11.25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spans="13:38" ht="11.25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spans="13:38" ht="11.25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spans="13:38" ht="11.25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spans="13:38" ht="11.25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spans="13:38" ht="11.25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spans="13:38" ht="11.25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spans="13:38" ht="11.25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spans="13:38" ht="11.25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spans="13:38" ht="11.25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spans="13:38" ht="11.25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spans="13:38" ht="11.25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spans="13:38" ht="11.25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spans="13:38" ht="11.25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spans="13:38" ht="11.25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spans="13:38" ht="11.25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spans="13:38" ht="11.25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spans="13:38" ht="11.25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spans="13:38" ht="11.25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spans="13:38" ht="11.25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spans="13:38" ht="11.25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spans="13:38" ht="11.25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spans="13:38" ht="11.25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spans="13:38" ht="11.25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spans="13:38" ht="11.25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spans="13:38" ht="11.25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spans="13:38" ht="11.25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spans="13:38" ht="11.25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spans="13:38" ht="11.25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spans="13:38" ht="11.25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spans="13:38" ht="11.25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spans="13:38" ht="11.25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spans="13:38" ht="11.25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spans="13:38" ht="11.25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spans="13:38" ht="11.25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spans="13:38" ht="11.25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spans="13:38" ht="11.25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spans="13:38" ht="11.25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spans="13:38" ht="11.25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spans="13:38" ht="11.25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spans="13:38" ht="11.25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spans="13:38" ht="11.25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spans="13:38" ht="11.25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spans="13:38" ht="11.25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spans="13:38" ht="11.25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spans="13:38" ht="11.25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spans="13:38" ht="11.25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spans="13:38" ht="11.25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spans="13:38" ht="11.25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spans="13:38" ht="11.25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spans="13:38" ht="11.25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spans="13:38" ht="11.25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spans="13:38" ht="11.25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spans="13:38" ht="11.25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spans="13:38" ht="11.25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spans="13:38" ht="11.25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spans="13:38" ht="11.25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spans="13:38" ht="11.25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spans="13:38" ht="11.25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spans="13:38" ht="11.25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spans="13:38" ht="11.25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</row>
    <row r="966" spans="13:38" ht="11.25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</row>
    <row r="967" spans="13:38" ht="11.25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</row>
    <row r="968" spans="13:38" ht="11.25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</row>
    <row r="969" spans="13:38" ht="11.25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spans="13:38" ht="11.25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</row>
    <row r="971" spans="13:38" ht="11.25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spans="13:38" ht="11.25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spans="13:38" ht="11.25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spans="13:38" ht="11.25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</row>
    <row r="975" spans="13:38" ht="11.25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</row>
    <row r="976" spans="13:38" ht="11.25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spans="13:38" ht="11.25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</row>
    <row r="978" spans="13:38" ht="11.25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</row>
    <row r="979" spans="13:38" ht="11.25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</row>
    <row r="980" spans="13:38" ht="11.25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spans="13:38" ht="11.25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spans="13:38" ht="11.25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spans="13:38" ht="11.25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spans="13:38" ht="11.25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spans="13:38" ht="11.25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</row>
    <row r="986" spans="13:38" ht="11.25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</row>
    <row r="987" spans="13:38" ht="11.25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</row>
    <row r="988" spans="13:38" ht="11.25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</row>
    <row r="989" spans="13:38" ht="11.25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</row>
    <row r="990" spans="13:38" ht="11.25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</row>
    <row r="991" spans="13:38" ht="11.25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</row>
    <row r="992" spans="13:38" ht="11.25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</row>
    <row r="993" spans="13:38" ht="11.25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</row>
    <row r="994" spans="13:38" ht="11.25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</row>
    <row r="995" spans="13:38" ht="11.25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spans="13:38" ht="11.25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</row>
    <row r="997" spans="13:38" ht="11.25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</row>
    <row r="998" spans="13:38" ht="11.25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</row>
    <row r="999" spans="13:38" ht="11.25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</row>
    <row r="1000" spans="13:38" ht="11.25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</row>
    <row r="1001" spans="13:38" ht="11.25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</row>
    <row r="1002" spans="13:38" ht="11.25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</row>
    <row r="1003" spans="13:38" ht="11.25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</row>
    <row r="1004" spans="13:38" ht="11.25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</row>
    <row r="1005" spans="13:38" ht="11.25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</row>
    <row r="1006" spans="13:38" ht="11.25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</row>
    <row r="1007" spans="13:38" ht="11.25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</row>
    <row r="1008" spans="13:38" ht="11.25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</row>
    <row r="1009" spans="13:38" ht="11.25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</row>
    <row r="1010" spans="13:38" ht="11.25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</row>
    <row r="1011" spans="13:38" ht="11.25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</row>
    <row r="1012" spans="13:38" ht="11.25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</row>
    <row r="1013" spans="13:38" ht="11.25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</row>
    <row r="1014" spans="13:38" ht="11.25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</row>
    <row r="1015" spans="13:38" ht="11.25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</row>
    <row r="1016" spans="13:38" ht="11.25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</row>
    <row r="1017" spans="13:38" ht="11.25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</row>
    <row r="1018" spans="13:38" ht="11.25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</row>
    <row r="1019" spans="13:38" ht="11.25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</row>
    <row r="1020" spans="13:38" ht="11.25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</row>
    <row r="1021" spans="13:38" ht="11.25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</row>
  </sheetData>
  <sheetProtection/>
  <mergeCells count="5">
    <mergeCell ref="A266:D266"/>
    <mergeCell ref="A260:D260"/>
    <mergeCell ref="A261:D261"/>
    <mergeCell ref="A263:D263"/>
    <mergeCell ref="A264:D264"/>
  </mergeCells>
  <printOptions gridLines="1"/>
  <pageMargins left="0.75" right="0.75" top="1.25" bottom="1.25" header="0.5" footer="0.75"/>
  <pageSetup horizontalDpi="600" verticalDpi="600" orientation="portrait" scale="85" r:id="rId1"/>
  <headerFooter alignWithMargins="0">
    <oddHeader>&amp;L&amp;"Times New Roman,Bold Italic"&amp;16 504 Loan Approvals by CDC for FY2015
&amp;10Comparing FY15 with FY14 through 09-30-2015&amp;16
&amp;10Sorted nationally and regionally by # of loans&amp;R&amp;"Times New Roman,Bold Italic"Through 09-30-15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38"/>
  <sheetViews>
    <sheetView view="pageLayout" zoomScale="150" zoomScaleNormal="130" zoomScalePageLayoutView="150" workbookViewId="0" topLeftCell="A1">
      <selection activeCell="A1" sqref="A1"/>
    </sheetView>
  </sheetViews>
  <sheetFormatPr defaultColWidth="9.140625" defaultRowHeight="12.75"/>
  <cols>
    <col min="1" max="1" width="4.57421875" style="3" bestFit="1" customWidth="1"/>
    <col min="2" max="2" width="4.57421875" style="3" customWidth="1"/>
    <col min="3" max="3" width="6.421875" style="2" bestFit="1" customWidth="1"/>
    <col min="4" max="4" width="30.00390625" style="1" customWidth="1"/>
    <col min="5" max="5" width="11.00390625" style="1" bestFit="1" customWidth="1"/>
    <col min="6" max="6" width="15.140625" style="1" bestFit="1" customWidth="1"/>
    <col min="7" max="7" width="11.00390625" style="33" bestFit="1" customWidth="1"/>
    <col min="8" max="8" width="13.7109375" style="34" customWidth="1"/>
    <col min="9" max="9" width="12.57421875" style="2" customWidth="1"/>
    <col min="10" max="10" width="11.421875" style="1" customWidth="1"/>
    <col min="11" max="11" width="7.00390625" style="1" customWidth="1"/>
    <col min="12" max="12" width="11.57421875" style="1" bestFit="1" customWidth="1"/>
    <col min="13" max="13" width="9.140625" style="1" customWidth="1"/>
    <col min="14" max="14" width="12.28125" style="1" bestFit="1" customWidth="1"/>
    <col min="15" max="16384" width="9.140625" style="1" customWidth="1"/>
  </cols>
  <sheetData>
    <row r="1" spans="1:38" ht="11.25">
      <c r="A1" s="11"/>
      <c r="B1" s="11"/>
      <c r="C1" s="12"/>
      <c r="D1" s="13"/>
      <c r="E1" s="14" t="s">
        <v>364</v>
      </c>
      <c r="F1" s="15" t="s">
        <v>364</v>
      </c>
      <c r="G1" s="14" t="s">
        <v>526</v>
      </c>
      <c r="H1" s="15" t="s">
        <v>526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1.25">
      <c r="A2" s="16"/>
      <c r="B2" s="16"/>
      <c r="C2" s="16"/>
      <c r="D2" s="17"/>
      <c r="E2" s="18" t="s">
        <v>365</v>
      </c>
      <c r="F2" s="18" t="s">
        <v>365</v>
      </c>
      <c r="G2" s="18" t="s">
        <v>527</v>
      </c>
      <c r="H2" s="18" t="s">
        <v>527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9" s="3" customFormat="1" ht="12" thickBot="1">
      <c r="A3" s="18" t="s">
        <v>256</v>
      </c>
      <c r="B3" s="18" t="s">
        <v>257</v>
      </c>
      <c r="C3" s="18" t="s">
        <v>321</v>
      </c>
      <c r="D3" s="59" t="s">
        <v>322</v>
      </c>
      <c r="E3" s="18" t="s">
        <v>258</v>
      </c>
      <c r="F3" s="18" t="s">
        <v>259</v>
      </c>
      <c r="G3" s="18" t="s">
        <v>258</v>
      </c>
      <c r="H3" s="18" t="s">
        <v>259</v>
      </c>
      <c r="I3" s="9"/>
    </row>
    <row r="4" spans="1:9" s="3" customFormat="1" ht="12" thickBot="1">
      <c r="A4" s="50" t="s">
        <v>296</v>
      </c>
      <c r="B4" s="51"/>
      <c r="C4" s="51"/>
      <c r="D4" s="51"/>
      <c r="E4" s="51"/>
      <c r="F4" s="51"/>
      <c r="G4" s="51"/>
      <c r="H4" s="52"/>
      <c r="I4" s="9"/>
    </row>
    <row r="5" spans="1:256" s="3" customFormat="1" ht="11.25">
      <c r="A5" s="74">
        <v>5</v>
      </c>
      <c r="B5" s="70">
        <v>1</v>
      </c>
      <c r="C5" s="70" t="s">
        <v>39</v>
      </c>
      <c r="D5" s="67" t="s">
        <v>13</v>
      </c>
      <c r="E5" s="77">
        <v>166</v>
      </c>
      <c r="F5" s="64">
        <v>94218000</v>
      </c>
      <c r="G5" s="77">
        <v>187</v>
      </c>
      <c r="H5" s="64">
        <v>92720000</v>
      </c>
      <c r="I5" s="28"/>
      <c r="J5" s="28"/>
      <c r="K5" s="28"/>
      <c r="L5" s="29"/>
      <c r="M5" s="36"/>
      <c r="N5" s="30"/>
      <c r="O5" s="36"/>
      <c r="P5" s="30"/>
      <c r="Q5" s="28"/>
      <c r="R5" s="28"/>
      <c r="S5" s="28"/>
      <c r="T5" s="29"/>
      <c r="U5" s="36"/>
      <c r="V5" s="30"/>
      <c r="W5" s="36"/>
      <c r="X5" s="30"/>
      <c r="Y5" s="28"/>
      <c r="Z5" s="28"/>
      <c r="AA5" s="28"/>
      <c r="AB5" s="29"/>
      <c r="AC5" s="36"/>
      <c r="AD5" s="30"/>
      <c r="AE5" s="36"/>
      <c r="AF5" s="30"/>
      <c r="AG5" s="28"/>
      <c r="AH5" s="28"/>
      <c r="AI5" s="28"/>
      <c r="AJ5" s="29"/>
      <c r="AK5" s="36"/>
      <c r="AL5" s="30"/>
      <c r="AM5" s="36"/>
      <c r="AN5" s="30"/>
      <c r="AO5" s="28"/>
      <c r="AP5" s="28"/>
      <c r="AQ5" s="28"/>
      <c r="AR5" s="29"/>
      <c r="AS5" s="36"/>
      <c r="AT5" s="30"/>
      <c r="AU5" s="36"/>
      <c r="AV5" s="30"/>
      <c r="AW5" s="28"/>
      <c r="AX5" s="28"/>
      <c r="AY5" s="28"/>
      <c r="AZ5" s="29"/>
      <c r="BA5" s="36"/>
      <c r="BB5" s="30"/>
      <c r="BC5" s="36"/>
      <c r="BD5" s="30"/>
      <c r="BE5" s="28"/>
      <c r="BF5" s="28"/>
      <c r="BG5" s="28"/>
      <c r="BH5" s="29"/>
      <c r="BI5" s="36"/>
      <c r="BJ5" s="30"/>
      <c r="BK5" s="36"/>
      <c r="BL5" s="30"/>
      <c r="BM5" s="28"/>
      <c r="BN5" s="28"/>
      <c r="BO5" s="28"/>
      <c r="BP5" s="29"/>
      <c r="BQ5" s="36"/>
      <c r="BR5" s="30"/>
      <c r="BS5" s="36"/>
      <c r="BT5" s="30"/>
      <c r="BU5" s="28"/>
      <c r="BV5" s="28"/>
      <c r="BW5" s="28"/>
      <c r="BX5" s="29"/>
      <c r="BY5" s="36"/>
      <c r="BZ5" s="30"/>
      <c r="CA5" s="36"/>
      <c r="CB5" s="30"/>
      <c r="CC5" s="28"/>
      <c r="CD5" s="28"/>
      <c r="CE5" s="28"/>
      <c r="CF5" s="29"/>
      <c r="CG5" s="36"/>
      <c r="CH5" s="30"/>
      <c r="CI5" s="36"/>
      <c r="CJ5" s="30"/>
      <c r="CK5" s="28"/>
      <c r="CL5" s="28"/>
      <c r="CM5" s="28"/>
      <c r="CN5" s="29"/>
      <c r="CO5" s="36"/>
      <c r="CP5" s="30"/>
      <c r="CQ5" s="36"/>
      <c r="CR5" s="30"/>
      <c r="CS5" s="28"/>
      <c r="CT5" s="28"/>
      <c r="CU5" s="28"/>
      <c r="CV5" s="29"/>
      <c r="CW5" s="36"/>
      <c r="CX5" s="30"/>
      <c r="CY5" s="36"/>
      <c r="CZ5" s="30"/>
      <c r="DA5" s="28"/>
      <c r="DB5" s="28"/>
      <c r="DC5" s="28"/>
      <c r="DD5" s="29"/>
      <c r="DE5" s="36"/>
      <c r="DF5" s="30"/>
      <c r="DG5" s="36"/>
      <c r="DH5" s="30"/>
      <c r="DI5" s="28"/>
      <c r="DJ5" s="28"/>
      <c r="DK5" s="28"/>
      <c r="DL5" s="29"/>
      <c r="DM5" s="36"/>
      <c r="DN5" s="30"/>
      <c r="DO5" s="36"/>
      <c r="DP5" s="30"/>
      <c r="DQ5" s="28"/>
      <c r="DR5" s="28"/>
      <c r="DS5" s="28"/>
      <c r="DT5" s="29"/>
      <c r="DU5" s="36"/>
      <c r="DV5" s="30"/>
      <c r="DW5" s="36"/>
      <c r="DX5" s="30"/>
      <c r="DY5" s="28"/>
      <c r="DZ5" s="28"/>
      <c r="EA5" s="28"/>
      <c r="EB5" s="29"/>
      <c r="EC5" s="36"/>
      <c r="ED5" s="30"/>
      <c r="EE5" s="36"/>
      <c r="EF5" s="30"/>
      <c r="EG5" s="28"/>
      <c r="EH5" s="28"/>
      <c r="EI5" s="28"/>
      <c r="EJ5" s="29"/>
      <c r="EK5" s="36"/>
      <c r="EL5" s="30"/>
      <c r="EM5" s="36"/>
      <c r="EN5" s="30"/>
      <c r="EO5" s="28"/>
      <c r="EP5" s="28"/>
      <c r="EQ5" s="28"/>
      <c r="ER5" s="29"/>
      <c r="ES5" s="36"/>
      <c r="ET5" s="30"/>
      <c r="EU5" s="36"/>
      <c r="EV5" s="30"/>
      <c r="EW5" s="28"/>
      <c r="EX5" s="28"/>
      <c r="EY5" s="28"/>
      <c r="EZ5" s="29"/>
      <c r="FA5" s="36"/>
      <c r="FB5" s="30"/>
      <c r="FC5" s="36"/>
      <c r="FD5" s="30"/>
      <c r="FE5" s="28"/>
      <c r="FF5" s="28"/>
      <c r="FG5" s="28"/>
      <c r="FH5" s="29"/>
      <c r="FI5" s="36"/>
      <c r="FJ5" s="30"/>
      <c r="FK5" s="36"/>
      <c r="FL5" s="30"/>
      <c r="FM5" s="28"/>
      <c r="FN5" s="28"/>
      <c r="FO5" s="28"/>
      <c r="FP5" s="29"/>
      <c r="FQ5" s="36"/>
      <c r="FR5" s="30"/>
      <c r="FS5" s="36"/>
      <c r="FT5" s="30"/>
      <c r="FU5" s="28"/>
      <c r="FV5" s="28"/>
      <c r="FW5" s="28"/>
      <c r="FX5" s="29"/>
      <c r="FY5" s="36"/>
      <c r="FZ5" s="30"/>
      <c r="GA5" s="36"/>
      <c r="GB5" s="30"/>
      <c r="GC5" s="28"/>
      <c r="GD5" s="28"/>
      <c r="GE5" s="28"/>
      <c r="GF5" s="29"/>
      <c r="GG5" s="36"/>
      <c r="GH5" s="30"/>
      <c r="GI5" s="36"/>
      <c r="GJ5" s="30"/>
      <c r="GK5" s="28"/>
      <c r="GL5" s="28"/>
      <c r="GM5" s="28"/>
      <c r="GN5" s="29"/>
      <c r="GO5" s="36"/>
      <c r="GP5" s="30"/>
      <c r="GQ5" s="36"/>
      <c r="GR5" s="30"/>
      <c r="GS5" s="28"/>
      <c r="GT5" s="28"/>
      <c r="GU5" s="28"/>
      <c r="GV5" s="29"/>
      <c r="GW5" s="36"/>
      <c r="GX5" s="30"/>
      <c r="GY5" s="36"/>
      <c r="GZ5" s="30"/>
      <c r="HA5" s="28"/>
      <c r="HB5" s="28"/>
      <c r="HC5" s="28"/>
      <c r="HD5" s="29"/>
      <c r="HE5" s="36"/>
      <c r="HF5" s="30"/>
      <c r="HG5" s="36"/>
      <c r="HH5" s="30"/>
      <c r="HI5" s="28"/>
      <c r="HJ5" s="28"/>
      <c r="HK5" s="28"/>
      <c r="HL5" s="29"/>
      <c r="HM5" s="36"/>
      <c r="HN5" s="30"/>
      <c r="HO5" s="36"/>
      <c r="HP5" s="30"/>
      <c r="HQ5" s="28"/>
      <c r="HR5" s="28"/>
      <c r="HS5" s="28"/>
      <c r="HT5" s="29"/>
      <c r="HU5" s="36"/>
      <c r="HV5" s="30"/>
      <c r="HW5" s="36"/>
      <c r="HX5" s="30"/>
      <c r="HY5" s="28"/>
      <c r="HZ5" s="28"/>
      <c r="IA5" s="28"/>
      <c r="IB5" s="29"/>
      <c r="IC5" s="36"/>
      <c r="ID5" s="30"/>
      <c r="IE5" s="36"/>
      <c r="IF5" s="30"/>
      <c r="IG5" s="28"/>
      <c r="IH5" s="28"/>
      <c r="II5" s="28"/>
      <c r="IJ5" s="29"/>
      <c r="IK5" s="36"/>
      <c r="IL5" s="30"/>
      <c r="IM5" s="36"/>
      <c r="IN5" s="30"/>
      <c r="IO5" s="28"/>
      <c r="IP5" s="28"/>
      <c r="IQ5" s="28"/>
      <c r="IR5" s="29"/>
      <c r="IS5" s="36"/>
      <c r="IT5" s="30"/>
      <c r="IU5" s="36"/>
      <c r="IV5" s="30"/>
    </row>
    <row r="6" spans="1:38" ht="12.75">
      <c r="A6" s="75">
        <v>14</v>
      </c>
      <c r="B6" s="71">
        <v>2</v>
      </c>
      <c r="C6" s="71" t="s">
        <v>60</v>
      </c>
      <c r="D6" s="68" t="s">
        <v>374</v>
      </c>
      <c r="E6" s="78">
        <v>91</v>
      </c>
      <c r="F6" s="65">
        <v>51712000</v>
      </c>
      <c r="G6" s="78">
        <v>102</v>
      </c>
      <c r="H6" s="65">
        <v>57777000</v>
      </c>
      <c r="K6"/>
      <c r="L6"/>
      <c r="M6"/>
      <c r="N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2.75">
      <c r="A7" s="75">
        <v>21</v>
      </c>
      <c r="B7" s="71">
        <v>3</v>
      </c>
      <c r="C7" s="71" t="s">
        <v>133</v>
      </c>
      <c r="D7" s="68" t="s">
        <v>22</v>
      </c>
      <c r="E7" s="78">
        <v>62</v>
      </c>
      <c r="F7" s="65">
        <v>41411000</v>
      </c>
      <c r="G7" s="78">
        <v>85</v>
      </c>
      <c r="H7" s="65">
        <v>60032000</v>
      </c>
      <c r="K7"/>
      <c r="L7"/>
      <c r="M7"/>
      <c r="N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2.75">
      <c r="A8" s="75">
        <v>45</v>
      </c>
      <c r="B8" s="71">
        <v>4</v>
      </c>
      <c r="C8" s="71" t="s">
        <v>93</v>
      </c>
      <c r="D8" s="68" t="s">
        <v>310</v>
      </c>
      <c r="E8" s="78">
        <v>18</v>
      </c>
      <c r="F8" s="65">
        <v>9728000</v>
      </c>
      <c r="G8" s="78">
        <v>31</v>
      </c>
      <c r="H8" s="65">
        <v>13091000</v>
      </c>
      <c r="K8"/>
      <c r="L8"/>
      <c r="M8"/>
      <c r="N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2.75">
      <c r="A9" s="75">
        <v>47</v>
      </c>
      <c r="B9" s="71">
        <v>5</v>
      </c>
      <c r="C9" s="71" t="s">
        <v>101</v>
      </c>
      <c r="D9" s="68" t="s">
        <v>385</v>
      </c>
      <c r="E9" s="78">
        <v>37</v>
      </c>
      <c r="F9" s="65">
        <v>22455000</v>
      </c>
      <c r="G9" s="78">
        <v>30</v>
      </c>
      <c r="H9" s="65">
        <v>20616000</v>
      </c>
      <c r="K9"/>
      <c r="L9"/>
      <c r="M9"/>
      <c r="N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s="75">
        <v>107</v>
      </c>
      <c r="B10" s="71">
        <v>6</v>
      </c>
      <c r="C10" s="71" t="s">
        <v>270</v>
      </c>
      <c r="D10" s="68" t="s">
        <v>462</v>
      </c>
      <c r="E10" s="78">
        <v>13</v>
      </c>
      <c r="F10" s="65">
        <v>4624000</v>
      </c>
      <c r="G10" s="78">
        <v>11</v>
      </c>
      <c r="H10" s="65">
        <v>6516000</v>
      </c>
      <c r="K10"/>
      <c r="L10"/>
      <c r="M10"/>
      <c r="N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2.75">
      <c r="A11" s="75">
        <v>117</v>
      </c>
      <c r="B11" s="71">
        <v>7</v>
      </c>
      <c r="C11" s="71" t="s">
        <v>359</v>
      </c>
      <c r="D11" s="68" t="s">
        <v>358</v>
      </c>
      <c r="E11" s="78">
        <v>8</v>
      </c>
      <c r="F11" s="65">
        <v>2715000</v>
      </c>
      <c r="G11" s="78">
        <v>10</v>
      </c>
      <c r="H11" s="65">
        <v>4309000</v>
      </c>
      <c r="K11"/>
      <c r="L11"/>
      <c r="M11"/>
      <c r="N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2.75">
      <c r="A12" s="75">
        <v>138</v>
      </c>
      <c r="B12" s="71">
        <v>8</v>
      </c>
      <c r="C12" s="71" t="s">
        <v>115</v>
      </c>
      <c r="D12" s="68" t="s">
        <v>441</v>
      </c>
      <c r="E12" s="78">
        <v>5</v>
      </c>
      <c r="F12" s="65">
        <v>2545000</v>
      </c>
      <c r="G12" s="78">
        <v>7</v>
      </c>
      <c r="H12" s="65">
        <v>3129000</v>
      </c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2.75">
      <c r="A13" s="75">
        <v>146</v>
      </c>
      <c r="B13" s="71">
        <v>9</v>
      </c>
      <c r="C13" s="71" t="s">
        <v>229</v>
      </c>
      <c r="D13" s="68" t="s">
        <v>478</v>
      </c>
      <c r="E13" s="78">
        <v>7</v>
      </c>
      <c r="F13" s="65">
        <v>2297000</v>
      </c>
      <c r="G13" s="78">
        <v>6</v>
      </c>
      <c r="H13" s="65">
        <v>1612000</v>
      </c>
      <c r="K13"/>
      <c r="L13"/>
      <c r="M13"/>
      <c r="N1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2.75">
      <c r="A14" s="75">
        <v>157</v>
      </c>
      <c r="B14" s="71">
        <v>10</v>
      </c>
      <c r="C14" s="71" t="s">
        <v>118</v>
      </c>
      <c r="D14" s="68" t="s">
        <v>416</v>
      </c>
      <c r="E14" s="78">
        <v>8</v>
      </c>
      <c r="F14" s="65">
        <v>4153000</v>
      </c>
      <c r="G14" s="78">
        <v>5</v>
      </c>
      <c r="H14" s="65">
        <v>2366000</v>
      </c>
      <c r="K14"/>
      <c r="L14"/>
      <c r="M14"/>
      <c r="N1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2.75">
      <c r="A15" s="75">
        <v>160</v>
      </c>
      <c r="B15" s="71">
        <v>11</v>
      </c>
      <c r="C15" s="71" t="s">
        <v>220</v>
      </c>
      <c r="D15" s="68" t="s">
        <v>495</v>
      </c>
      <c r="E15" s="78">
        <v>5</v>
      </c>
      <c r="F15" s="66">
        <v>2978000</v>
      </c>
      <c r="G15" s="78">
        <v>5</v>
      </c>
      <c r="H15" s="66">
        <v>698000</v>
      </c>
      <c r="K15"/>
      <c r="L15"/>
      <c r="M15"/>
      <c r="N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2.75">
      <c r="A16" s="75">
        <v>161</v>
      </c>
      <c r="B16" s="71">
        <v>12</v>
      </c>
      <c r="C16" s="71" t="s">
        <v>142</v>
      </c>
      <c r="D16" s="68" t="s">
        <v>269</v>
      </c>
      <c r="E16" s="78">
        <v>4</v>
      </c>
      <c r="F16" s="66">
        <v>3251000</v>
      </c>
      <c r="G16" s="78">
        <v>4</v>
      </c>
      <c r="H16" s="66">
        <v>3704000</v>
      </c>
      <c r="K16"/>
      <c r="L16"/>
      <c r="M16"/>
      <c r="N1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2.75">
      <c r="A17" s="75">
        <v>180</v>
      </c>
      <c r="B17" s="71">
        <v>13</v>
      </c>
      <c r="C17" s="71" t="s">
        <v>158</v>
      </c>
      <c r="D17" s="68" t="s">
        <v>493</v>
      </c>
      <c r="E17" s="78">
        <v>2</v>
      </c>
      <c r="F17" s="65">
        <v>2817000</v>
      </c>
      <c r="G17" s="78">
        <v>3</v>
      </c>
      <c r="H17" s="65">
        <v>1498000</v>
      </c>
      <c r="K17"/>
      <c r="L17"/>
      <c r="M17"/>
      <c r="N1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thickBot="1">
      <c r="A18" s="75" t="s">
        <v>355</v>
      </c>
      <c r="B18" s="71" t="s">
        <v>355</v>
      </c>
      <c r="C18" s="71" t="s">
        <v>198</v>
      </c>
      <c r="D18" s="68" t="s">
        <v>11</v>
      </c>
      <c r="E18" s="78">
        <v>2</v>
      </c>
      <c r="F18" s="65">
        <v>960000</v>
      </c>
      <c r="G18" s="78">
        <v>0</v>
      </c>
      <c r="H18" s="65">
        <v>0</v>
      </c>
      <c r="K18"/>
      <c r="L18"/>
      <c r="M18"/>
      <c r="N1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2.75">
      <c r="A19" s="75" t="s">
        <v>355</v>
      </c>
      <c r="B19" s="71" t="s">
        <v>355</v>
      </c>
      <c r="C19" s="71" t="s">
        <v>164</v>
      </c>
      <c r="D19" s="68" t="s">
        <v>511</v>
      </c>
      <c r="E19" s="78">
        <v>1</v>
      </c>
      <c r="F19" s="66">
        <v>206000</v>
      </c>
      <c r="G19" s="78">
        <v>0</v>
      </c>
      <c r="H19" s="66">
        <v>0</v>
      </c>
      <c r="I19" s="23" t="s">
        <v>553</v>
      </c>
      <c r="J19" s="24" t="s">
        <v>553</v>
      </c>
      <c r="K19"/>
      <c r="L19"/>
      <c r="M19"/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2" thickBot="1">
      <c r="A20" s="81" t="s">
        <v>355</v>
      </c>
      <c r="B20" s="82" t="s">
        <v>355</v>
      </c>
      <c r="C20" s="82" t="s">
        <v>159</v>
      </c>
      <c r="D20" s="83" t="s">
        <v>501</v>
      </c>
      <c r="E20" s="87">
        <v>2</v>
      </c>
      <c r="F20" s="88">
        <v>807000</v>
      </c>
      <c r="G20" s="87">
        <v>0</v>
      </c>
      <c r="H20" s="88">
        <v>0</v>
      </c>
      <c r="I20" s="25" t="s">
        <v>340</v>
      </c>
      <c r="J20" s="18" t="s">
        <v>341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2" thickBot="1">
      <c r="A21" s="84" t="s">
        <v>330</v>
      </c>
      <c r="B21" s="85"/>
      <c r="C21" s="85"/>
      <c r="D21" s="86"/>
      <c r="E21" s="89">
        <f>SUM(E5:E20)</f>
        <v>431</v>
      </c>
      <c r="F21" s="90">
        <f>SUM(F5:F20)</f>
        <v>246877000</v>
      </c>
      <c r="G21" s="91">
        <f>SUM(G5:G20)</f>
        <v>486</v>
      </c>
      <c r="H21" s="90">
        <f>SUM(H5:H20)</f>
        <v>268068000</v>
      </c>
      <c r="I21" s="26">
        <f>(G21-E21)/E21</f>
        <v>0.12761020881670534</v>
      </c>
      <c r="J21" s="26">
        <f>(H21-F21)/F21</f>
        <v>0.08583626664290314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2" thickBot="1">
      <c r="A22" s="53" t="s">
        <v>297</v>
      </c>
      <c r="B22" s="54"/>
      <c r="C22" s="54"/>
      <c r="D22" s="54"/>
      <c r="E22" s="54"/>
      <c r="F22" s="54"/>
      <c r="G22" s="54"/>
      <c r="H22" s="5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>
      <c r="A23" s="92">
        <v>3</v>
      </c>
      <c r="B23" s="93">
        <v>1</v>
      </c>
      <c r="C23" s="93" t="s">
        <v>43</v>
      </c>
      <c r="D23" s="94" t="s">
        <v>24</v>
      </c>
      <c r="E23" s="95">
        <v>199</v>
      </c>
      <c r="F23" s="96">
        <v>178277000</v>
      </c>
      <c r="G23" s="95">
        <v>235</v>
      </c>
      <c r="H23" s="96">
        <v>225962000</v>
      </c>
      <c r="K23"/>
      <c r="L23"/>
      <c r="M23"/>
      <c r="N2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>
      <c r="A24" s="75">
        <v>53</v>
      </c>
      <c r="B24" s="71">
        <v>2</v>
      </c>
      <c r="C24" s="71" t="s">
        <v>192</v>
      </c>
      <c r="D24" s="68" t="s">
        <v>536</v>
      </c>
      <c r="E24" s="78">
        <v>27</v>
      </c>
      <c r="F24" s="65">
        <v>6972000</v>
      </c>
      <c r="G24" s="78">
        <v>29</v>
      </c>
      <c r="H24" s="65">
        <v>11556000</v>
      </c>
      <c r="K24"/>
      <c r="L24"/>
      <c r="M24"/>
      <c r="N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75">
        <v>54</v>
      </c>
      <c r="B25" s="71">
        <v>3</v>
      </c>
      <c r="C25" s="71" t="s">
        <v>291</v>
      </c>
      <c r="D25" s="68" t="s">
        <v>388</v>
      </c>
      <c r="E25" s="78">
        <v>24</v>
      </c>
      <c r="F25" s="65">
        <v>21778000</v>
      </c>
      <c r="G25" s="78">
        <v>28</v>
      </c>
      <c r="H25" s="65">
        <v>30020000</v>
      </c>
      <c r="K25"/>
      <c r="L25"/>
      <c r="M25"/>
      <c r="N2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75">
        <v>89</v>
      </c>
      <c r="B26" s="71">
        <v>4</v>
      </c>
      <c r="C26" s="71" t="s">
        <v>97</v>
      </c>
      <c r="D26" s="68" t="s">
        <v>311</v>
      </c>
      <c r="E26" s="78">
        <v>11</v>
      </c>
      <c r="F26" s="65">
        <v>3618000</v>
      </c>
      <c r="G26" s="78">
        <v>14</v>
      </c>
      <c r="H26" s="65">
        <v>5000000</v>
      </c>
      <c r="K26"/>
      <c r="L26"/>
      <c r="M26"/>
      <c r="N26" s="1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>
      <c r="A27" s="75">
        <v>104</v>
      </c>
      <c r="B27" s="71">
        <v>5</v>
      </c>
      <c r="C27" s="71" t="s">
        <v>276</v>
      </c>
      <c r="D27" s="68" t="s">
        <v>288</v>
      </c>
      <c r="E27" s="78">
        <v>34</v>
      </c>
      <c r="F27" s="65">
        <v>12065000</v>
      </c>
      <c r="G27" s="78">
        <v>11</v>
      </c>
      <c r="H27" s="65">
        <v>7187000</v>
      </c>
      <c r="K27"/>
      <c r="L27"/>
      <c r="M27"/>
      <c r="N2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2.75">
      <c r="A28" s="75">
        <v>118</v>
      </c>
      <c r="B28" s="71">
        <v>6</v>
      </c>
      <c r="C28" s="71" t="s">
        <v>161</v>
      </c>
      <c r="D28" s="68" t="s">
        <v>442</v>
      </c>
      <c r="E28" s="78">
        <v>8</v>
      </c>
      <c r="F28" s="65">
        <v>2553000</v>
      </c>
      <c r="G28" s="78">
        <v>10</v>
      </c>
      <c r="H28" s="65">
        <v>1425000</v>
      </c>
      <c r="K28"/>
      <c r="L28"/>
      <c r="M28"/>
      <c r="N2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75">
        <v>131</v>
      </c>
      <c r="B29" s="71">
        <v>7</v>
      </c>
      <c r="C29" s="71" t="s">
        <v>197</v>
      </c>
      <c r="D29" s="68" t="s">
        <v>295</v>
      </c>
      <c r="E29" s="78">
        <v>9</v>
      </c>
      <c r="F29" s="65">
        <v>9944000</v>
      </c>
      <c r="G29" s="78">
        <v>7</v>
      </c>
      <c r="H29" s="65">
        <v>9306000</v>
      </c>
      <c r="K29"/>
      <c r="L29"/>
      <c r="M29"/>
      <c r="N2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75">
        <v>139</v>
      </c>
      <c r="B30" s="71">
        <v>8</v>
      </c>
      <c r="C30" s="71" t="s">
        <v>150</v>
      </c>
      <c r="D30" s="68" t="s">
        <v>421</v>
      </c>
      <c r="E30" s="78">
        <v>4</v>
      </c>
      <c r="F30" s="65">
        <v>1202000</v>
      </c>
      <c r="G30" s="78">
        <v>7</v>
      </c>
      <c r="H30" s="65">
        <v>2841000</v>
      </c>
      <c r="K30"/>
      <c r="L30"/>
      <c r="M30"/>
      <c r="N30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75">
        <v>159</v>
      </c>
      <c r="B31" s="71">
        <v>9</v>
      </c>
      <c r="C31" s="71" t="s">
        <v>174</v>
      </c>
      <c r="D31" s="68" t="s">
        <v>449</v>
      </c>
      <c r="E31" s="78">
        <v>11</v>
      </c>
      <c r="F31" s="65">
        <v>4989000</v>
      </c>
      <c r="G31" s="78">
        <v>5</v>
      </c>
      <c r="H31" s="65">
        <v>1663000</v>
      </c>
      <c r="K31"/>
      <c r="L31"/>
      <c r="M31"/>
      <c r="N3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75">
        <v>162</v>
      </c>
      <c r="B32" s="71">
        <v>10</v>
      </c>
      <c r="C32" s="71" t="s">
        <v>281</v>
      </c>
      <c r="D32" s="68" t="s">
        <v>282</v>
      </c>
      <c r="E32" s="78">
        <v>0</v>
      </c>
      <c r="F32" s="66">
        <v>0</v>
      </c>
      <c r="G32" s="78">
        <v>4</v>
      </c>
      <c r="H32" s="66">
        <v>3575000</v>
      </c>
      <c r="K32"/>
      <c r="L32"/>
      <c r="M32"/>
      <c r="N3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75">
        <v>193</v>
      </c>
      <c r="B33" s="71">
        <v>11</v>
      </c>
      <c r="C33" s="71" t="s">
        <v>265</v>
      </c>
      <c r="D33" s="68" t="s">
        <v>266</v>
      </c>
      <c r="E33" s="78">
        <v>3</v>
      </c>
      <c r="F33" s="65">
        <v>514000</v>
      </c>
      <c r="G33" s="78">
        <v>2</v>
      </c>
      <c r="H33" s="65">
        <v>1738000</v>
      </c>
      <c r="K33"/>
      <c r="L33"/>
      <c r="M33"/>
      <c r="N3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75">
        <v>199</v>
      </c>
      <c r="B34" s="71">
        <v>12</v>
      </c>
      <c r="C34" s="71" t="s">
        <v>524</v>
      </c>
      <c r="D34" s="68" t="s">
        <v>525</v>
      </c>
      <c r="E34" s="78">
        <v>10</v>
      </c>
      <c r="F34" s="66">
        <v>9105000</v>
      </c>
      <c r="G34" s="78">
        <v>2</v>
      </c>
      <c r="H34" s="66">
        <v>1241000</v>
      </c>
      <c r="K34"/>
      <c r="L34"/>
      <c r="M34"/>
      <c r="N3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3.5" thickBot="1">
      <c r="A35" s="75">
        <v>228</v>
      </c>
      <c r="B35" s="71">
        <v>13</v>
      </c>
      <c r="C35" s="71" t="s">
        <v>210</v>
      </c>
      <c r="D35" s="68" t="s">
        <v>504</v>
      </c>
      <c r="E35" s="78">
        <v>2</v>
      </c>
      <c r="F35" s="65">
        <v>220000</v>
      </c>
      <c r="G35" s="78">
        <v>1</v>
      </c>
      <c r="H35" s="65">
        <v>56000</v>
      </c>
      <c r="K35"/>
      <c r="L35"/>
      <c r="M35"/>
      <c r="N3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75" t="s">
        <v>355</v>
      </c>
      <c r="B36" s="71" t="s">
        <v>355</v>
      </c>
      <c r="C36" s="71" t="s">
        <v>218</v>
      </c>
      <c r="D36" s="68" t="s">
        <v>502</v>
      </c>
      <c r="E36" s="78">
        <v>0</v>
      </c>
      <c r="F36" s="66">
        <v>0</v>
      </c>
      <c r="G36" s="78">
        <v>0</v>
      </c>
      <c r="H36" s="66">
        <v>0</v>
      </c>
      <c r="I36" s="23" t="s">
        <v>553</v>
      </c>
      <c r="J36" s="24" t="s">
        <v>553</v>
      </c>
      <c r="K36"/>
      <c r="L36"/>
      <c r="M36"/>
      <c r="N36" s="10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3.5" thickBot="1">
      <c r="A37" s="81" t="s">
        <v>355</v>
      </c>
      <c r="B37" s="82" t="s">
        <v>355</v>
      </c>
      <c r="C37" s="82" t="s">
        <v>76</v>
      </c>
      <c r="D37" s="83" t="s">
        <v>379</v>
      </c>
      <c r="E37" s="87">
        <v>42</v>
      </c>
      <c r="F37" s="88">
        <v>51431000</v>
      </c>
      <c r="G37" s="87">
        <v>0</v>
      </c>
      <c r="H37" s="88">
        <v>0</v>
      </c>
      <c r="I37" s="25" t="s">
        <v>340</v>
      </c>
      <c r="J37" s="18" t="s">
        <v>341</v>
      </c>
      <c r="K37"/>
      <c r="L37"/>
      <c r="M37"/>
      <c r="N37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3.5" thickBot="1">
      <c r="A38" s="84" t="s">
        <v>331</v>
      </c>
      <c r="B38" s="85"/>
      <c r="C38" s="85"/>
      <c r="D38" s="86"/>
      <c r="E38" s="89">
        <f>SUM(E23:E37)</f>
        <v>384</v>
      </c>
      <c r="F38" s="98">
        <f>SUM(F23:F37)</f>
        <v>302668000</v>
      </c>
      <c r="G38" s="91">
        <f>SUM(G23:G37)</f>
        <v>355</v>
      </c>
      <c r="H38" s="98">
        <f>SUM(H23:H37)</f>
        <v>301570000</v>
      </c>
      <c r="I38" s="26">
        <f>(G38-E38)/E38</f>
        <v>-0.07552083333333333</v>
      </c>
      <c r="J38" s="26">
        <f>(H38-F38)/F38</f>
        <v>-0.0036277373227430717</v>
      </c>
      <c r="K38"/>
      <c r="L38"/>
      <c r="M38"/>
      <c r="N3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thickBot="1">
      <c r="A39" s="53" t="s">
        <v>298</v>
      </c>
      <c r="B39" s="54"/>
      <c r="C39" s="54"/>
      <c r="D39" s="54"/>
      <c r="E39" s="54"/>
      <c r="F39" s="54"/>
      <c r="G39" s="54"/>
      <c r="H39" s="55"/>
      <c r="K39"/>
      <c r="L39"/>
      <c r="M39"/>
      <c r="N39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92">
        <v>15</v>
      </c>
      <c r="B40" s="93">
        <v>1</v>
      </c>
      <c r="C40" s="93" t="s">
        <v>42</v>
      </c>
      <c r="D40" s="94" t="s">
        <v>373</v>
      </c>
      <c r="E40" s="95">
        <v>92</v>
      </c>
      <c r="F40" s="96">
        <v>63630000</v>
      </c>
      <c r="G40" s="95">
        <v>101</v>
      </c>
      <c r="H40" s="96">
        <v>68090000</v>
      </c>
      <c r="K40"/>
      <c r="L40"/>
      <c r="M40"/>
      <c r="N4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75">
        <v>60</v>
      </c>
      <c r="B41" s="71">
        <v>2</v>
      </c>
      <c r="C41" s="71" t="s">
        <v>84</v>
      </c>
      <c r="D41" s="68" t="s">
        <v>387</v>
      </c>
      <c r="E41" s="78">
        <v>38</v>
      </c>
      <c r="F41" s="66">
        <v>12272000</v>
      </c>
      <c r="G41" s="78">
        <v>26</v>
      </c>
      <c r="H41" s="66">
        <v>14075000</v>
      </c>
      <c r="K41"/>
      <c r="L41"/>
      <c r="M41"/>
      <c r="N4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75">
        <v>90</v>
      </c>
      <c r="B42" s="71">
        <v>3</v>
      </c>
      <c r="C42" s="71" t="s">
        <v>137</v>
      </c>
      <c r="D42" s="68" t="s">
        <v>411</v>
      </c>
      <c r="E42" s="78">
        <v>6</v>
      </c>
      <c r="F42" s="65">
        <v>6897000</v>
      </c>
      <c r="G42" s="78">
        <v>13</v>
      </c>
      <c r="H42" s="65">
        <v>19200000</v>
      </c>
      <c r="K42"/>
      <c r="L42"/>
      <c r="M42"/>
      <c r="N4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1.25">
      <c r="A43" s="75">
        <v>102</v>
      </c>
      <c r="B43" s="71">
        <v>4</v>
      </c>
      <c r="C43" s="71" t="s">
        <v>172</v>
      </c>
      <c r="D43" s="68" t="s">
        <v>424</v>
      </c>
      <c r="E43" s="78">
        <v>11</v>
      </c>
      <c r="F43" s="65">
        <v>9086000</v>
      </c>
      <c r="G43" s="78">
        <v>11</v>
      </c>
      <c r="H43" s="65">
        <v>13341000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75">
        <v>111</v>
      </c>
      <c r="B44" s="71">
        <v>5</v>
      </c>
      <c r="C44" s="71" t="s">
        <v>107</v>
      </c>
      <c r="D44" s="68" t="s">
        <v>414</v>
      </c>
      <c r="E44" s="78">
        <v>12</v>
      </c>
      <c r="F44" s="65">
        <v>12357000</v>
      </c>
      <c r="G44" s="78">
        <v>10</v>
      </c>
      <c r="H44" s="65">
        <v>9914000</v>
      </c>
      <c r="K44"/>
      <c r="L44"/>
      <c r="M44"/>
      <c r="N4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75">
        <v>113</v>
      </c>
      <c r="B45" s="71">
        <v>6</v>
      </c>
      <c r="C45" s="71" t="s">
        <v>316</v>
      </c>
      <c r="D45" s="68" t="s">
        <v>435</v>
      </c>
      <c r="E45" s="78">
        <v>5</v>
      </c>
      <c r="F45" s="65">
        <v>2812000</v>
      </c>
      <c r="G45" s="78">
        <v>10</v>
      </c>
      <c r="H45" s="65">
        <v>9493000</v>
      </c>
      <c r="K45"/>
      <c r="L45"/>
      <c r="M45"/>
      <c r="N4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75">
        <v>114</v>
      </c>
      <c r="B46" s="71">
        <v>7</v>
      </c>
      <c r="C46" s="71" t="s">
        <v>308</v>
      </c>
      <c r="D46" s="68" t="s">
        <v>309</v>
      </c>
      <c r="E46" s="78">
        <v>24</v>
      </c>
      <c r="F46" s="65">
        <v>23022000</v>
      </c>
      <c r="G46" s="78">
        <v>10</v>
      </c>
      <c r="H46" s="65">
        <v>7159000</v>
      </c>
      <c r="K46"/>
      <c r="L46"/>
      <c r="M46"/>
      <c r="N4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75">
        <v>124</v>
      </c>
      <c r="B47" s="93">
        <v>8</v>
      </c>
      <c r="C47" s="71" t="s">
        <v>148</v>
      </c>
      <c r="D47" s="68" t="s">
        <v>6</v>
      </c>
      <c r="E47" s="78">
        <v>7</v>
      </c>
      <c r="F47" s="65">
        <v>3203000</v>
      </c>
      <c r="G47" s="78">
        <v>8</v>
      </c>
      <c r="H47" s="65">
        <v>5360000</v>
      </c>
      <c r="K47"/>
      <c r="L47"/>
      <c r="M47"/>
      <c r="N4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75">
        <v>132</v>
      </c>
      <c r="B48" s="71">
        <v>9</v>
      </c>
      <c r="C48" s="71" t="s">
        <v>138</v>
      </c>
      <c r="D48" s="68" t="s">
        <v>422</v>
      </c>
      <c r="E48" s="78">
        <v>5</v>
      </c>
      <c r="F48" s="65">
        <v>3748000</v>
      </c>
      <c r="G48" s="78">
        <v>7</v>
      </c>
      <c r="H48" s="65">
        <v>8480000</v>
      </c>
      <c r="K48"/>
      <c r="L48"/>
      <c r="M48"/>
      <c r="N48" s="1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75">
        <v>149</v>
      </c>
      <c r="B49" s="71">
        <v>10</v>
      </c>
      <c r="C49" s="71" t="s">
        <v>193</v>
      </c>
      <c r="D49" s="68" t="s">
        <v>470</v>
      </c>
      <c r="E49" s="78">
        <v>3</v>
      </c>
      <c r="F49" s="65">
        <v>1177000</v>
      </c>
      <c r="G49" s="78">
        <v>5</v>
      </c>
      <c r="H49" s="65">
        <v>6403000</v>
      </c>
      <c r="K49"/>
      <c r="L49"/>
      <c r="M49"/>
      <c r="N4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75">
        <v>175</v>
      </c>
      <c r="B50" s="71">
        <v>11</v>
      </c>
      <c r="C50" s="71" t="s">
        <v>110</v>
      </c>
      <c r="D50" s="68" t="s">
        <v>434</v>
      </c>
      <c r="E50" s="78">
        <v>6</v>
      </c>
      <c r="F50" s="65">
        <v>5350000</v>
      </c>
      <c r="G50" s="78">
        <v>3</v>
      </c>
      <c r="H50" s="65">
        <v>2650000</v>
      </c>
      <c r="K50"/>
      <c r="L50"/>
      <c r="M50"/>
      <c r="N50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75">
        <v>181</v>
      </c>
      <c r="B51" s="71">
        <v>12</v>
      </c>
      <c r="C51" s="71" t="s">
        <v>160</v>
      </c>
      <c r="D51" s="68" t="s">
        <v>451</v>
      </c>
      <c r="E51" s="78">
        <v>2</v>
      </c>
      <c r="F51" s="65">
        <v>853000</v>
      </c>
      <c r="G51" s="78">
        <v>3</v>
      </c>
      <c r="H51" s="65">
        <v>982000</v>
      </c>
      <c r="K51"/>
      <c r="L51"/>
      <c r="M51"/>
      <c r="N5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75">
        <v>186</v>
      </c>
      <c r="B52" s="71">
        <v>13</v>
      </c>
      <c r="C52" s="71" t="s">
        <v>156</v>
      </c>
      <c r="D52" s="68" t="s">
        <v>503</v>
      </c>
      <c r="E52" s="78">
        <v>3</v>
      </c>
      <c r="F52" s="65">
        <v>4685000</v>
      </c>
      <c r="G52" s="78">
        <v>2</v>
      </c>
      <c r="H52" s="65">
        <v>5134000</v>
      </c>
      <c r="K52"/>
      <c r="L52"/>
      <c r="M52"/>
      <c r="N5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75">
        <v>189</v>
      </c>
      <c r="B53" s="71">
        <v>14</v>
      </c>
      <c r="C53" s="71" t="s">
        <v>78</v>
      </c>
      <c r="D53" s="68" t="s">
        <v>477</v>
      </c>
      <c r="E53" s="78">
        <v>3</v>
      </c>
      <c r="F53" s="65">
        <v>3460000</v>
      </c>
      <c r="G53" s="78">
        <v>2</v>
      </c>
      <c r="H53" s="65">
        <v>3044000</v>
      </c>
      <c r="K53"/>
      <c r="L53"/>
      <c r="M53"/>
      <c r="N53"/>
      <c r="O5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75">
        <v>204</v>
      </c>
      <c r="B54" s="93">
        <v>15</v>
      </c>
      <c r="C54" s="71" t="s">
        <v>250</v>
      </c>
      <c r="D54" s="68" t="s">
        <v>12</v>
      </c>
      <c r="E54" s="78">
        <v>2</v>
      </c>
      <c r="F54" s="65">
        <v>3506000</v>
      </c>
      <c r="G54" s="78">
        <v>2</v>
      </c>
      <c r="H54" s="65">
        <v>585000</v>
      </c>
      <c r="K54"/>
      <c r="L54"/>
      <c r="M54"/>
      <c r="N5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75">
        <v>205</v>
      </c>
      <c r="B55" s="71">
        <v>16</v>
      </c>
      <c r="C55" s="71" t="s">
        <v>271</v>
      </c>
      <c r="D55" s="68" t="s">
        <v>543</v>
      </c>
      <c r="E55" s="78">
        <v>7</v>
      </c>
      <c r="F55" s="65">
        <v>9064000</v>
      </c>
      <c r="G55" s="78">
        <v>2</v>
      </c>
      <c r="H55" s="65">
        <v>579000</v>
      </c>
      <c r="K55"/>
      <c r="L55"/>
      <c r="M55"/>
      <c r="N5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75">
        <v>211</v>
      </c>
      <c r="B56" s="71">
        <v>17</v>
      </c>
      <c r="C56" s="71" t="s">
        <v>225</v>
      </c>
      <c r="D56" s="68" t="s">
        <v>512</v>
      </c>
      <c r="E56" s="78">
        <v>2</v>
      </c>
      <c r="F56" s="66">
        <v>1942000</v>
      </c>
      <c r="G56" s="78">
        <v>1</v>
      </c>
      <c r="H56" s="66">
        <v>845000</v>
      </c>
      <c r="K56"/>
      <c r="L56"/>
      <c r="M56"/>
      <c r="N5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75">
        <v>215</v>
      </c>
      <c r="B57" s="71">
        <v>18</v>
      </c>
      <c r="C57" s="71" t="s">
        <v>237</v>
      </c>
      <c r="D57" s="68" t="s">
        <v>545</v>
      </c>
      <c r="E57" s="78">
        <v>0</v>
      </c>
      <c r="F57" s="66">
        <v>0</v>
      </c>
      <c r="G57" s="78">
        <v>1</v>
      </c>
      <c r="H57" s="66">
        <v>475000</v>
      </c>
      <c r="J57" s="3"/>
      <c r="K57"/>
      <c r="L57"/>
      <c r="M57"/>
      <c r="N5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75">
        <v>222</v>
      </c>
      <c r="B58" s="71">
        <v>19</v>
      </c>
      <c r="C58" s="71" t="s">
        <v>522</v>
      </c>
      <c r="D58" s="68" t="s">
        <v>523</v>
      </c>
      <c r="E58" s="78">
        <v>3</v>
      </c>
      <c r="F58" s="66">
        <v>1276000</v>
      </c>
      <c r="G58" s="78">
        <v>1</v>
      </c>
      <c r="H58" s="66">
        <v>265000</v>
      </c>
      <c r="K58"/>
      <c r="L58"/>
      <c r="M58"/>
      <c r="N5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3.5" thickBot="1">
      <c r="A59" s="75" t="s">
        <v>355</v>
      </c>
      <c r="B59" s="71" t="s">
        <v>355</v>
      </c>
      <c r="C59" s="71" t="s">
        <v>226</v>
      </c>
      <c r="D59" s="68" t="s">
        <v>537</v>
      </c>
      <c r="E59" s="78">
        <v>0</v>
      </c>
      <c r="F59" s="66">
        <v>0</v>
      </c>
      <c r="G59" s="78">
        <v>0</v>
      </c>
      <c r="H59" s="66">
        <v>0</v>
      </c>
      <c r="K59"/>
      <c r="L59"/>
      <c r="M59"/>
      <c r="N5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75" t="s">
        <v>355</v>
      </c>
      <c r="B60" s="71" t="s">
        <v>355</v>
      </c>
      <c r="C60" s="71" t="s">
        <v>215</v>
      </c>
      <c r="D60" s="68" t="s">
        <v>513</v>
      </c>
      <c r="E60" s="78">
        <v>0</v>
      </c>
      <c r="F60" s="66">
        <v>0</v>
      </c>
      <c r="G60" s="78">
        <v>0</v>
      </c>
      <c r="H60" s="66">
        <v>0</v>
      </c>
      <c r="I60" s="23" t="s">
        <v>553</v>
      </c>
      <c r="J60" s="24" t="s">
        <v>553</v>
      </c>
      <c r="K60"/>
      <c r="L60"/>
      <c r="M60"/>
      <c r="N60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3.5" thickBot="1">
      <c r="A61" s="81" t="s">
        <v>355</v>
      </c>
      <c r="B61" s="82" t="s">
        <v>355</v>
      </c>
      <c r="C61" s="82" t="s">
        <v>293</v>
      </c>
      <c r="D61" s="83" t="s">
        <v>360</v>
      </c>
      <c r="E61" s="87">
        <v>0</v>
      </c>
      <c r="F61" s="97">
        <v>0</v>
      </c>
      <c r="G61" s="87">
        <v>0</v>
      </c>
      <c r="H61" s="97">
        <v>0</v>
      </c>
      <c r="I61" s="25" t="s">
        <v>340</v>
      </c>
      <c r="J61" s="18" t="s">
        <v>341</v>
      </c>
      <c r="K61"/>
      <c r="L61"/>
      <c r="M61"/>
      <c r="N6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3.5" thickBot="1">
      <c r="A62" s="84" t="s">
        <v>332</v>
      </c>
      <c r="B62" s="85"/>
      <c r="C62" s="85"/>
      <c r="D62" s="86"/>
      <c r="E62" s="89">
        <f>SUM(E40:E61)</f>
        <v>231</v>
      </c>
      <c r="F62" s="98">
        <f>SUM(F40:F61)</f>
        <v>168340000</v>
      </c>
      <c r="G62" s="91">
        <f>SUM(G40:G61)</f>
        <v>218</v>
      </c>
      <c r="H62" s="98">
        <f>SUM(H40:H61)</f>
        <v>176074000</v>
      </c>
      <c r="I62" s="26">
        <f>(G62-E62)/E62</f>
        <v>-0.05627705627705628</v>
      </c>
      <c r="J62" s="26">
        <f>(H62-F62)/F62</f>
        <v>0.04594273494119045</v>
      </c>
      <c r="K62"/>
      <c r="L62"/>
      <c r="M62"/>
      <c r="N6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3.5" thickBot="1">
      <c r="A63" s="53" t="s">
        <v>299</v>
      </c>
      <c r="B63" s="54"/>
      <c r="C63" s="54"/>
      <c r="D63" s="54"/>
      <c r="E63" s="54"/>
      <c r="F63" s="54"/>
      <c r="G63" s="54"/>
      <c r="H63" s="55"/>
      <c r="K63"/>
      <c r="L63"/>
      <c r="M63"/>
      <c r="N6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1.25">
      <c r="A64" s="92">
        <v>2</v>
      </c>
      <c r="B64" s="93">
        <v>1</v>
      </c>
      <c r="C64" s="93" t="s">
        <v>35</v>
      </c>
      <c r="D64" s="94" t="s">
        <v>367</v>
      </c>
      <c r="E64" s="95">
        <v>282</v>
      </c>
      <c r="F64" s="96">
        <v>170525000</v>
      </c>
      <c r="G64" s="95">
        <v>259</v>
      </c>
      <c r="H64" s="96">
        <v>172643000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75">
        <v>6</v>
      </c>
      <c r="B65" s="71">
        <v>2</v>
      </c>
      <c r="C65" s="71" t="s">
        <v>37</v>
      </c>
      <c r="D65" s="68" t="s">
        <v>368</v>
      </c>
      <c r="E65" s="78">
        <v>175</v>
      </c>
      <c r="F65" s="65">
        <v>128578000</v>
      </c>
      <c r="G65" s="78">
        <v>186</v>
      </c>
      <c r="H65" s="65">
        <v>122482000</v>
      </c>
      <c r="J65" s="3"/>
      <c r="K65"/>
      <c r="L65"/>
      <c r="M65"/>
      <c r="N6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75">
        <v>38</v>
      </c>
      <c r="B66" s="71">
        <v>3</v>
      </c>
      <c r="C66" s="71" t="s">
        <v>112</v>
      </c>
      <c r="D66" s="68" t="s">
        <v>381</v>
      </c>
      <c r="E66" s="78">
        <v>51</v>
      </c>
      <c r="F66" s="65">
        <v>27841000</v>
      </c>
      <c r="G66" s="78">
        <v>38</v>
      </c>
      <c r="H66" s="65">
        <v>20061000</v>
      </c>
      <c r="K66"/>
      <c r="L66"/>
      <c r="M66"/>
      <c r="N6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75">
        <v>40</v>
      </c>
      <c r="B67" s="71">
        <v>4</v>
      </c>
      <c r="C67" s="71" t="s">
        <v>75</v>
      </c>
      <c r="D67" s="68" t="s">
        <v>27</v>
      </c>
      <c r="E67" s="78">
        <v>8</v>
      </c>
      <c r="F67" s="65">
        <v>4871000</v>
      </c>
      <c r="G67" s="78">
        <v>35</v>
      </c>
      <c r="H67" s="65">
        <v>33076000</v>
      </c>
      <c r="K67"/>
      <c r="L67"/>
      <c r="M67"/>
      <c r="N6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75">
        <v>44</v>
      </c>
      <c r="B68" s="71">
        <v>5</v>
      </c>
      <c r="C68" s="71" t="s">
        <v>95</v>
      </c>
      <c r="D68" s="68" t="s">
        <v>96</v>
      </c>
      <c r="E68" s="78">
        <v>32</v>
      </c>
      <c r="F68" s="65">
        <v>19418000</v>
      </c>
      <c r="G68" s="78">
        <v>31</v>
      </c>
      <c r="H68" s="65">
        <v>19478000</v>
      </c>
      <c r="K68"/>
      <c r="L68"/>
      <c r="M68"/>
      <c r="N68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75">
        <v>59</v>
      </c>
      <c r="B69" s="71">
        <v>6</v>
      </c>
      <c r="C69" s="71" t="s">
        <v>81</v>
      </c>
      <c r="D69" s="68" t="s">
        <v>395</v>
      </c>
      <c r="E69" s="78">
        <v>26</v>
      </c>
      <c r="F69" s="65">
        <v>14413000</v>
      </c>
      <c r="G69" s="78">
        <v>27</v>
      </c>
      <c r="H69" s="65">
        <v>10889000</v>
      </c>
      <c r="K69"/>
      <c r="L69"/>
      <c r="M69"/>
      <c r="N6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75">
        <v>65</v>
      </c>
      <c r="B70" s="93">
        <v>7</v>
      </c>
      <c r="C70" s="71" t="s">
        <v>73</v>
      </c>
      <c r="D70" s="68" t="s">
        <v>398</v>
      </c>
      <c r="E70" s="78">
        <v>28</v>
      </c>
      <c r="F70" s="65">
        <v>22666000</v>
      </c>
      <c r="G70" s="78">
        <v>23</v>
      </c>
      <c r="H70" s="65">
        <v>12922000</v>
      </c>
      <c r="K70"/>
      <c r="L70"/>
      <c r="M70"/>
      <c r="N7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75">
        <v>67</v>
      </c>
      <c r="B71" s="71">
        <v>8</v>
      </c>
      <c r="C71" s="71" t="s">
        <v>103</v>
      </c>
      <c r="D71" s="68" t="s">
        <v>361</v>
      </c>
      <c r="E71" s="78">
        <v>28</v>
      </c>
      <c r="F71" s="65">
        <v>27390000</v>
      </c>
      <c r="G71" s="78">
        <v>22</v>
      </c>
      <c r="H71" s="65">
        <v>11983000</v>
      </c>
      <c r="K71"/>
      <c r="L71"/>
      <c r="M71"/>
      <c r="N7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75">
        <v>69</v>
      </c>
      <c r="B72" s="71">
        <v>9</v>
      </c>
      <c r="C72" s="71" t="s">
        <v>116</v>
      </c>
      <c r="D72" s="68" t="s">
        <v>401</v>
      </c>
      <c r="E72" s="78">
        <v>22</v>
      </c>
      <c r="F72" s="65">
        <v>14355000</v>
      </c>
      <c r="G72" s="78">
        <v>21</v>
      </c>
      <c r="H72" s="65">
        <v>20512000</v>
      </c>
      <c r="K72"/>
      <c r="L72"/>
      <c r="M72"/>
      <c r="N7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75">
        <v>78</v>
      </c>
      <c r="B73" s="71">
        <v>10</v>
      </c>
      <c r="C73" s="71" t="s">
        <v>106</v>
      </c>
      <c r="D73" s="68" t="s">
        <v>402</v>
      </c>
      <c r="E73" s="78">
        <v>18</v>
      </c>
      <c r="F73" s="65">
        <v>10530000</v>
      </c>
      <c r="G73" s="78">
        <v>16</v>
      </c>
      <c r="H73" s="65">
        <v>14223000</v>
      </c>
      <c r="K73"/>
      <c r="L73"/>
      <c r="M73"/>
      <c r="N7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75">
        <v>85</v>
      </c>
      <c r="B74" s="71">
        <v>11</v>
      </c>
      <c r="C74" s="71" t="s">
        <v>186</v>
      </c>
      <c r="D74" s="68" t="s">
        <v>439</v>
      </c>
      <c r="E74" s="78">
        <v>10</v>
      </c>
      <c r="F74" s="65">
        <v>6597000</v>
      </c>
      <c r="G74" s="78">
        <v>14</v>
      </c>
      <c r="H74" s="65">
        <v>13502000</v>
      </c>
      <c r="K74"/>
      <c r="L74"/>
      <c r="M74"/>
      <c r="N7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75">
        <v>86</v>
      </c>
      <c r="B75" s="71">
        <v>12</v>
      </c>
      <c r="C75" s="71" t="s">
        <v>152</v>
      </c>
      <c r="D75" s="68" t="s">
        <v>315</v>
      </c>
      <c r="E75" s="78">
        <v>12</v>
      </c>
      <c r="F75" s="65">
        <v>12156000</v>
      </c>
      <c r="G75" s="78">
        <v>14</v>
      </c>
      <c r="H75" s="65">
        <v>13387000</v>
      </c>
      <c r="K75"/>
      <c r="L75"/>
      <c r="M75"/>
      <c r="N7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75">
        <v>94</v>
      </c>
      <c r="B76" s="93">
        <v>13</v>
      </c>
      <c r="C76" s="71" t="s">
        <v>72</v>
      </c>
      <c r="D76" s="68" t="s">
        <v>17</v>
      </c>
      <c r="E76" s="78">
        <v>7</v>
      </c>
      <c r="F76" s="65">
        <v>3690000</v>
      </c>
      <c r="G76" s="78">
        <v>13</v>
      </c>
      <c r="H76" s="65">
        <v>8325000</v>
      </c>
      <c r="K76"/>
      <c r="L76"/>
      <c r="M76"/>
      <c r="N76"/>
      <c r="O7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1.25">
      <c r="A77" s="75">
        <v>96</v>
      </c>
      <c r="B77" s="71">
        <v>14</v>
      </c>
      <c r="C77" s="71" t="s">
        <v>246</v>
      </c>
      <c r="D77" s="68" t="s">
        <v>461</v>
      </c>
      <c r="E77" s="78">
        <v>10</v>
      </c>
      <c r="F77" s="65">
        <v>5366000</v>
      </c>
      <c r="G77" s="78">
        <v>13</v>
      </c>
      <c r="H77" s="65">
        <v>6049000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75">
        <v>100</v>
      </c>
      <c r="B78" s="71">
        <v>15</v>
      </c>
      <c r="C78" s="71" t="s">
        <v>272</v>
      </c>
      <c r="D78" s="68" t="s">
        <v>443</v>
      </c>
      <c r="E78" s="78">
        <v>6</v>
      </c>
      <c r="F78" s="65">
        <v>4680000</v>
      </c>
      <c r="G78" s="78">
        <v>12</v>
      </c>
      <c r="H78" s="65">
        <v>6113000</v>
      </c>
      <c r="K78"/>
      <c r="L78"/>
      <c r="M78"/>
      <c r="N7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75">
        <v>126</v>
      </c>
      <c r="B79" s="71">
        <v>16</v>
      </c>
      <c r="C79" s="71" t="s">
        <v>111</v>
      </c>
      <c r="D79" s="68" t="s">
        <v>20</v>
      </c>
      <c r="E79" s="78">
        <v>7</v>
      </c>
      <c r="F79" s="65">
        <v>6888000</v>
      </c>
      <c r="G79" s="78">
        <v>8</v>
      </c>
      <c r="H79" s="65">
        <v>4788000</v>
      </c>
      <c r="K79"/>
      <c r="L79"/>
      <c r="M79"/>
      <c r="N7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75">
        <v>127</v>
      </c>
      <c r="B80" s="71">
        <v>17</v>
      </c>
      <c r="C80" s="71" t="s">
        <v>203</v>
      </c>
      <c r="D80" s="68" t="s">
        <v>468</v>
      </c>
      <c r="E80" s="78">
        <v>4</v>
      </c>
      <c r="F80" s="65">
        <v>2069000</v>
      </c>
      <c r="G80" s="78">
        <v>8</v>
      </c>
      <c r="H80" s="65">
        <v>4743000</v>
      </c>
      <c r="K80"/>
      <c r="L80"/>
      <c r="M80"/>
      <c r="N80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75">
        <v>128</v>
      </c>
      <c r="B81" s="71">
        <v>18</v>
      </c>
      <c r="C81" s="71" t="s">
        <v>247</v>
      </c>
      <c r="D81" s="68" t="s">
        <v>483</v>
      </c>
      <c r="E81" s="78">
        <v>7</v>
      </c>
      <c r="F81" s="65">
        <v>1900000</v>
      </c>
      <c r="G81" s="78">
        <v>8</v>
      </c>
      <c r="H81" s="65">
        <v>3955000</v>
      </c>
      <c r="K81"/>
      <c r="L81"/>
      <c r="M81"/>
      <c r="N8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75">
        <v>130</v>
      </c>
      <c r="B82" s="93">
        <v>19</v>
      </c>
      <c r="C82" s="71" t="s">
        <v>240</v>
      </c>
      <c r="D82" s="68" t="s">
        <v>463</v>
      </c>
      <c r="E82" s="78">
        <v>6</v>
      </c>
      <c r="F82" s="65">
        <v>2024000</v>
      </c>
      <c r="G82" s="78">
        <v>8</v>
      </c>
      <c r="H82" s="65">
        <v>2349000</v>
      </c>
      <c r="K82"/>
      <c r="L82"/>
      <c r="M82"/>
      <c r="N8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75">
        <v>136</v>
      </c>
      <c r="B83" s="71">
        <v>20</v>
      </c>
      <c r="C83" s="71" t="s">
        <v>119</v>
      </c>
      <c r="D83" s="68" t="s">
        <v>433</v>
      </c>
      <c r="E83" s="78">
        <v>6</v>
      </c>
      <c r="F83" s="65">
        <v>4791000</v>
      </c>
      <c r="G83" s="78">
        <v>7</v>
      </c>
      <c r="H83" s="65">
        <v>4163000</v>
      </c>
      <c r="K83"/>
      <c r="L83"/>
      <c r="M83"/>
      <c r="N8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1.25">
      <c r="A84" s="75">
        <v>150</v>
      </c>
      <c r="B84" s="71">
        <v>21</v>
      </c>
      <c r="C84" s="71" t="s">
        <v>98</v>
      </c>
      <c r="D84" s="68" t="s">
        <v>312</v>
      </c>
      <c r="E84" s="78">
        <v>13</v>
      </c>
      <c r="F84" s="65">
        <v>9047000</v>
      </c>
      <c r="G84" s="78">
        <v>5</v>
      </c>
      <c r="H84" s="65">
        <v>6399000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2.75">
      <c r="A85" s="75">
        <v>155</v>
      </c>
      <c r="B85" s="71">
        <v>22</v>
      </c>
      <c r="C85" s="71" t="s">
        <v>255</v>
      </c>
      <c r="D85" s="68" t="s">
        <v>455</v>
      </c>
      <c r="E85" s="78">
        <v>3</v>
      </c>
      <c r="F85" s="65">
        <v>6051000</v>
      </c>
      <c r="G85" s="78">
        <v>5</v>
      </c>
      <c r="H85" s="65">
        <v>3001000</v>
      </c>
      <c r="K85"/>
      <c r="L85"/>
      <c r="M85"/>
      <c r="N8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.75">
      <c r="A86" s="75">
        <v>163</v>
      </c>
      <c r="B86" s="71">
        <v>23</v>
      </c>
      <c r="C86" s="71" t="s">
        <v>162</v>
      </c>
      <c r="D86" s="68" t="s">
        <v>474</v>
      </c>
      <c r="E86" s="78">
        <v>10</v>
      </c>
      <c r="F86" s="65">
        <v>6716000</v>
      </c>
      <c r="G86" s="78">
        <v>4</v>
      </c>
      <c r="H86" s="65">
        <v>2393000</v>
      </c>
      <c r="K86"/>
      <c r="L86"/>
      <c r="M86"/>
      <c r="N8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2.75">
      <c r="A87" s="75">
        <v>165</v>
      </c>
      <c r="B87" s="71">
        <v>24</v>
      </c>
      <c r="C87" s="71" t="s">
        <v>143</v>
      </c>
      <c r="D87" s="68" t="s">
        <v>454</v>
      </c>
      <c r="E87" s="78">
        <v>7</v>
      </c>
      <c r="F87" s="65">
        <v>3658000</v>
      </c>
      <c r="G87" s="78">
        <v>4</v>
      </c>
      <c r="H87" s="65">
        <v>2077000</v>
      </c>
      <c r="K87"/>
      <c r="L87"/>
      <c r="M87"/>
      <c r="N8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2.75">
      <c r="A88" s="75">
        <v>168</v>
      </c>
      <c r="B88" s="93">
        <v>25</v>
      </c>
      <c r="C88" s="71" t="s">
        <v>144</v>
      </c>
      <c r="D88" s="68" t="s">
        <v>453</v>
      </c>
      <c r="E88" s="78">
        <v>9</v>
      </c>
      <c r="F88" s="65">
        <v>6829000</v>
      </c>
      <c r="G88" s="78">
        <v>4</v>
      </c>
      <c r="H88" s="65">
        <v>1607000</v>
      </c>
      <c r="K88"/>
      <c r="L88"/>
      <c r="M88"/>
      <c r="N8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1.25">
      <c r="A89" s="75">
        <v>179</v>
      </c>
      <c r="B89" s="71">
        <v>26</v>
      </c>
      <c r="C89" s="71" t="s">
        <v>187</v>
      </c>
      <c r="D89" s="68" t="s">
        <v>459</v>
      </c>
      <c r="E89" s="78">
        <v>8</v>
      </c>
      <c r="F89" s="65">
        <v>3399000</v>
      </c>
      <c r="G89" s="78">
        <v>3</v>
      </c>
      <c r="H89" s="65">
        <v>1510000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2.75">
      <c r="A90" s="75">
        <v>182</v>
      </c>
      <c r="B90" s="71">
        <v>27</v>
      </c>
      <c r="C90" s="71" t="s">
        <v>175</v>
      </c>
      <c r="D90" s="68" t="s">
        <v>482</v>
      </c>
      <c r="E90" s="78">
        <v>3</v>
      </c>
      <c r="F90" s="65">
        <v>4846000</v>
      </c>
      <c r="G90" s="78">
        <v>3</v>
      </c>
      <c r="H90" s="65">
        <v>753000</v>
      </c>
      <c r="J90" s="3"/>
      <c r="K90"/>
      <c r="L90"/>
      <c r="M90"/>
      <c r="N90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2.75">
      <c r="A91" s="75">
        <v>190</v>
      </c>
      <c r="B91" s="71">
        <v>28</v>
      </c>
      <c r="C91" s="71" t="s">
        <v>248</v>
      </c>
      <c r="D91" s="68" t="s">
        <v>476</v>
      </c>
      <c r="E91" s="78">
        <v>0</v>
      </c>
      <c r="F91" s="66">
        <v>0</v>
      </c>
      <c r="G91" s="78">
        <v>2</v>
      </c>
      <c r="H91" s="66">
        <v>2817000</v>
      </c>
      <c r="J91" s="3"/>
      <c r="K91"/>
      <c r="L91"/>
      <c r="M91"/>
      <c r="N9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2.75">
      <c r="A92" s="75">
        <v>192</v>
      </c>
      <c r="B92" s="71">
        <v>29</v>
      </c>
      <c r="C92" s="71" t="s">
        <v>196</v>
      </c>
      <c r="D92" s="68" t="s">
        <v>479</v>
      </c>
      <c r="E92" s="78">
        <v>3</v>
      </c>
      <c r="F92" s="65">
        <v>1722000</v>
      </c>
      <c r="G92" s="78">
        <v>2</v>
      </c>
      <c r="H92" s="65">
        <v>1827000</v>
      </c>
      <c r="K92"/>
      <c r="L92"/>
      <c r="M92"/>
      <c r="N9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2.75">
      <c r="A93" s="75">
        <v>196</v>
      </c>
      <c r="B93" s="71">
        <v>30</v>
      </c>
      <c r="C93" s="71" t="s">
        <v>182</v>
      </c>
      <c r="D93" s="68" t="s">
        <v>437</v>
      </c>
      <c r="E93" s="78">
        <v>5</v>
      </c>
      <c r="F93" s="65">
        <v>1780000</v>
      </c>
      <c r="G93" s="78">
        <v>2</v>
      </c>
      <c r="H93" s="65">
        <v>1431000</v>
      </c>
      <c r="K93"/>
      <c r="L93"/>
      <c r="M93"/>
      <c r="N9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2.75">
      <c r="A94" s="75">
        <v>197</v>
      </c>
      <c r="B94" s="93">
        <v>31</v>
      </c>
      <c r="C94" s="71" t="s">
        <v>189</v>
      </c>
      <c r="D94" s="68" t="s">
        <v>515</v>
      </c>
      <c r="E94" s="78">
        <v>2</v>
      </c>
      <c r="F94" s="66">
        <v>2866000</v>
      </c>
      <c r="G94" s="78">
        <v>2</v>
      </c>
      <c r="H94" s="66">
        <v>1418000</v>
      </c>
      <c r="K94"/>
      <c r="L94"/>
      <c r="M94"/>
      <c r="N9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2.75">
      <c r="A95" s="75">
        <v>212</v>
      </c>
      <c r="B95" s="71">
        <v>32</v>
      </c>
      <c r="C95" s="71" t="s">
        <v>190</v>
      </c>
      <c r="D95" s="68" t="s">
        <v>465</v>
      </c>
      <c r="E95" s="78">
        <v>5</v>
      </c>
      <c r="F95" s="66">
        <v>6580000</v>
      </c>
      <c r="G95" s="78">
        <v>1</v>
      </c>
      <c r="H95" s="66">
        <v>821000</v>
      </c>
      <c r="K95"/>
      <c r="L95"/>
      <c r="M95"/>
      <c r="N9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2.75">
      <c r="A96" s="75">
        <v>217</v>
      </c>
      <c r="B96" s="71">
        <v>33</v>
      </c>
      <c r="C96" s="71" t="s">
        <v>227</v>
      </c>
      <c r="D96" s="68" t="s">
        <v>548</v>
      </c>
      <c r="E96" s="78">
        <v>0</v>
      </c>
      <c r="F96" s="66">
        <v>0</v>
      </c>
      <c r="G96" s="78">
        <v>1</v>
      </c>
      <c r="H96" s="66">
        <v>410000</v>
      </c>
      <c r="J96" s="3"/>
      <c r="K96"/>
      <c r="L96"/>
      <c r="M96"/>
      <c r="N96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2.75">
      <c r="A97" s="75">
        <v>223</v>
      </c>
      <c r="B97" s="71">
        <v>34</v>
      </c>
      <c r="C97" s="72" t="s">
        <v>491</v>
      </c>
      <c r="D97" s="68" t="s">
        <v>492</v>
      </c>
      <c r="E97" s="78">
        <v>1</v>
      </c>
      <c r="F97" s="65">
        <v>1121000</v>
      </c>
      <c r="G97" s="78">
        <v>1</v>
      </c>
      <c r="H97" s="65">
        <v>263000</v>
      </c>
      <c r="K97"/>
      <c r="L97"/>
      <c r="M97"/>
      <c r="N97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2.75">
      <c r="A98" s="75">
        <v>225</v>
      </c>
      <c r="B98" s="71">
        <v>35</v>
      </c>
      <c r="C98" s="71" t="s">
        <v>104</v>
      </c>
      <c r="D98" s="68" t="s">
        <v>534</v>
      </c>
      <c r="E98" s="78">
        <v>11</v>
      </c>
      <c r="F98" s="65">
        <v>12592000</v>
      </c>
      <c r="G98" s="78">
        <v>1</v>
      </c>
      <c r="H98" s="65">
        <v>188000</v>
      </c>
      <c r="K98"/>
      <c r="L98"/>
      <c r="M98"/>
      <c r="N9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2.75">
      <c r="A99" s="75" t="s">
        <v>355</v>
      </c>
      <c r="B99" s="71" t="s">
        <v>355</v>
      </c>
      <c r="C99" s="71" t="s">
        <v>323</v>
      </c>
      <c r="D99" s="68" t="s">
        <v>494</v>
      </c>
      <c r="E99" s="78">
        <v>3</v>
      </c>
      <c r="F99" s="65">
        <v>1440000</v>
      </c>
      <c r="G99" s="78">
        <v>0</v>
      </c>
      <c r="H99" s="65">
        <v>0</v>
      </c>
      <c r="K99"/>
      <c r="L99"/>
      <c r="M99"/>
      <c r="N99" s="10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2.75">
      <c r="A100" s="75" t="s">
        <v>355</v>
      </c>
      <c r="B100" s="71" t="s">
        <v>355</v>
      </c>
      <c r="C100" s="71" t="s">
        <v>249</v>
      </c>
      <c r="D100" s="68" t="s">
        <v>514</v>
      </c>
      <c r="E100" s="78">
        <v>0</v>
      </c>
      <c r="F100" s="66">
        <v>0</v>
      </c>
      <c r="G100" s="78">
        <v>0</v>
      </c>
      <c r="H100" s="66">
        <v>0</v>
      </c>
      <c r="K100"/>
      <c r="L100"/>
      <c r="M100"/>
      <c r="N100"/>
      <c r="O100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2.75">
      <c r="A101" s="75" t="s">
        <v>355</v>
      </c>
      <c r="B101" s="71" t="s">
        <v>355</v>
      </c>
      <c r="C101" s="71" t="s">
        <v>155</v>
      </c>
      <c r="D101" s="68" t="s">
        <v>7</v>
      </c>
      <c r="E101" s="78">
        <v>3</v>
      </c>
      <c r="F101" s="65">
        <v>1016000</v>
      </c>
      <c r="G101" s="78">
        <v>0</v>
      </c>
      <c r="H101" s="65">
        <v>0</v>
      </c>
      <c r="K101"/>
      <c r="L101"/>
      <c r="M101"/>
      <c r="N101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2.75">
      <c r="A102" s="75" t="s">
        <v>355</v>
      </c>
      <c r="B102" s="71" t="s">
        <v>355</v>
      </c>
      <c r="C102" s="71" t="s">
        <v>236</v>
      </c>
      <c r="D102" s="68" t="s">
        <v>507</v>
      </c>
      <c r="E102" s="78">
        <v>0</v>
      </c>
      <c r="F102" s="66">
        <v>0</v>
      </c>
      <c r="G102" s="78">
        <v>0</v>
      </c>
      <c r="H102" s="66">
        <v>0</v>
      </c>
      <c r="K102"/>
      <c r="L102"/>
      <c r="M102"/>
      <c r="N10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2.75">
      <c r="A103" s="75" t="s">
        <v>355</v>
      </c>
      <c r="B103" s="71" t="s">
        <v>355</v>
      </c>
      <c r="C103" s="71" t="s">
        <v>205</v>
      </c>
      <c r="D103" s="68" t="s">
        <v>510</v>
      </c>
      <c r="E103" s="78">
        <v>0</v>
      </c>
      <c r="F103" s="66">
        <v>0</v>
      </c>
      <c r="G103" s="78">
        <v>0</v>
      </c>
      <c r="H103" s="66">
        <v>0</v>
      </c>
      <c r="K103"/>
      <c r="L103"/>
      <c r="M103"/>
      <c r="N10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3.5" thickBot="1">
      <c r="A104" s="75" t="s">
        <v>355</v>
      </c>
      <c r="B104" s="71" t="s">
        <v>355</v>
      </c>
      <c r="C104" s="71" t="s">
        <v>243</v>
      </c>
      <c r="D104" s="68" t="s">
        <v>516</v>
      </c>
      <c r="E104" s="78">
        <v>0</v>
      </c>
      <c r="F104" s="66">
        <v>0</v>
      </c>
      <c r="G104" s="78">
        <v>0</v>
      </c>
      <c r="H104" s="66">
        <v>0</v>
      </c>
      <c r="J104" s="9"/>
      <c r="K104"/>
      <c r="L104"/>
      <c r="M104"/>
      <c r="N10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12.75">
      <c r="A105" s="75" t="s">
        <v>355</v>
      </c>
      <c r="B105" s="71" t="s">
        <v>355</v>
      </c>
      <c r="C105" s="71" t="s">
        <v>211</v>
      </c>
      <c r="D105" s="68" t="s">
        <v>392</v>
      </c>
      <c r="E105" s="78">
        <v>29</v>
      </c>
      <c r="F105" s="65">
        <v>27366000</v>
      </c>
      <c r="G105" s="78">
        <v>0</v>
      </c>
      <c r="H105" s="65">
        <v>0</v>
      </c>
      <c r="I105" s="23" t="s">
        <v>553</v>
      </c>
      <c r="J105" s="24" t="s">
        <v>553</v>
      </c>
      <c r="K105"/>
      <c r="L105"/>
      <c r="M105"/>
      <c r="N10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13.5" thickBot="1">
      <c r="A106" s="81" t="s">
        <v>355</v>
      </c>
      <c r="B106" s="82" t="s">
        <v>355</v>
      </c>
      <c r="C106" s="82" t="s">
        <v>351</v>
      </c>
      <c r="D106" s="83" t="s">
        <v>352</v>
      </c>
      <c r="E106" s="87">
        <v>3</v>
      </c>
      <c r="F106" s="88">
        <v>614000</v>
      </c>
      <c r="G106" s="87">
        <v>0</v>
      </c>
      <c r="H106" s="88">
        <v>0</v>
      </c>
      <c r="I106" s="25" t="s">
        <v>340</v>
      </c>
      <c r="J106" s="18" t="s">
        <v>341</v>
      </c>
      <c r="K106"/>
      <c r="L106"/>
      <c r="M106"/>
      <c r="N106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3.5" thickBot="1">
      <c r="A107" s="84" t="s">
        <v>333</v>
      </c>
      <c r="B107" s="85"/>
      <c r="C107" s="85"/>
      <c r="D107" s="86"/>
      <c r="E107" s="89">
        <f>SUM(E64:E106)</f>
        <v>863</v>
      </c>
      <c r="F107" s="90">
        <f>SUM(F64:F106)</f>
        <v>588391000</v>
      </c>
      <c r="G107" s="91">
        <f>SUM(G64:G106)</f>
        <v>803</v>
      </c>
      <c r="H107" s="90">
        <f>SUM(H64:H106)</f>
        <v>532558000</v>
      </c>
      <c r="I107" s="26">
        <f>(G107-E107)/E107</f>
        <v>-0.06952491309385864</v>
      </c>
      <c r="J107" s="26">
        <f>(H107-F107)/F107</f>
        <v>-0.0948909823569701</v>
      </c>
      <c r="K107"/>
      <c r="L107"/>
      <c r="M107"/>
      <c r="N107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3.5" thickBot="1">
      <c r="A108" s="53" t="s">
        <v>300</v>
      </c>
      <c r="B108" s="54"/>
      <c r="C108" s="54"/>
      <c r="D108" s="54"/>
      <c r="E108" s="54"/>
      <c r="F108" s="54"/>
      <c r="G108" s="54"/>
      <c r="H108" s="55"/>
      <c r="K108"/>
      <c r="L108"/>
      <c r="M108"/>
      <c r="N108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2.75">
      <c r="A109" s="92">
        <v>7</v>
      </c>
      <c r="B109" s="93">
        <v>1</v>
      </c>
      <c r="C109" s="93" t="s">
        <v>40</v>
      </c>
      <c r="D109" s="94" t="s">
        <v>369</v>
      </c>
      <c r="E109" s="95">
        <v>155</v>
      </c>
      <c r="F109" s="96">
        <v>95825000</v>
      </c>
      <c r="G109" s="95">
        <v>155</v>
      </c>
      <c r="H109" s="96">
        <v>111263000</v>
      </c>
      <c r="K109"/>
      <c r="L109"/>
      <c r="M109"/>
      <c r="N109" s="10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12.75">
      <c r="A110" s="75">
        <v>9</v>
      </c>
      <c r="B110" s="71">
        <v>2</v>
      </c>
      <c r="C110" s="71" t="s">
        <v>46</v>
      </c>
      <c r="D110" s="68" t="s">
        <v>370</v>
      </c>
      <c r="E110" s="78">
        <v>111</v>
      </c>
      <c r="F110" s="66">
        <v>73555000</v>
      </c>
      <c r="G110" s="78">
        <v>129</v>
      </c>
      <c r="H110" s="66">
        <v>104710000</v>
      </c>
      <c r="K110"/>
      <c r="L110"/>
      <c r="M110"/>
      <c r="N110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12.75">
      <c r="A111" s="75">
        <v>18</v>
      </c>
      <c r="B111" s="71">
        <v>3</v>
      </c>
      <c r="C111" s="71" t="s">
        <v>113</v>
      </c>
      <c r="D111" s="68" t="s">
        <v>21</v>
      </c>
      <c r="E111" s="78">
        <v>108</v>
      </c>
      <c r="F111" s="65">
        <v>49197000</v>
      </c>
      <c r="G111" s="78">
        <v>91</v>
      </c>
      <c r="H111" s="65">
        <v>44170000</v>
      </c>
      <c r="K111"/>
      <c r="L111"/>
      <c r="M111"/>
      <c r="N11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2.75">
      <c r="A112" s="75">
        <v>19</v>
      </c>
      <c r="B112" s="71">
        <v>4</v>
      </c>
      <c r="C112" s="71" t="s">
        <v>62</v>
      </c>
      <c r="D112" s="68" t="s">
        <v>377</v>
      </c>
      <c r="E112" s="78">
        <v>82</v>
      </c>
      <c r="F112" s="66">
        <v>45903000</v>
      </c>
      <c r="G112" s="78">
        <v>87</v>
      </c>
      <c r="H112" s="66">
        <v>47697000</v>
      </c>
      <c r="K112"/>
      <c r="L112"/>
      <c r="M112"/>
      <c r="N11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2.75">
      <c r="A113" s="75">
        <v>20</v>
      </c>
      <c r="B113" s="71">
        <v>5</v>
      </c>
      <c r="C113" s="71" t="s">
        <v>51</v>
      </c>
      <c r="D113" s="68" t="s">
        <v>372</v>
      </c>
      <c r="E113" s="78">
        <v>119</v>
      </c>
      <c r="F113" s="65">
        <v>89195000</v>
      </c>
      <c r="G113" s="78">
        <v>86</v>
      </c>
      <c r="H113" s="65">
        <v>53774000</v>
      </c>
      <c r="K113"/>
      <c r="L113"/>
      <c r="M113"/>
      <c r="N11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2.75">
      <c r="A114" s="75">
        <v>25</v>
      </c>
      <c r="B114" s="71">
        <v>6</v>
      </c>
      <c r="C114" s="71" t="s">
        <v>54</v>
      </c>
      <c r="D114" s="68" t="s">
        <v>32</v>
      </c>
      <c r="E114" s="78">
        <v>85</v>
      </c>
      <c r="F114" s="66">
        <v>49988000</v>
      </c>
      <c r="G114" s="78">
        <v>54</v>
      </c>
      <c r="H114" s="66">
        <v>38030000</v>
      </c>
      <c r="K114"/>
      <c r="L114"/>
      <c r="M114"/>
      <c r="N11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2.75">
      <c r="A115" s="75">
        <v>26</v>
      </c>
      <c r="B115" s="71">
        <v>7</v>
      </c>
      <c r="C115" s="71" t="s">
        <v>88</v>
      </c>
      <c r="D115" s="68" t="s">
        <v>89</v>
      </c>
      <c r="E115" s="78">
        <v>37</v>
      </c>
      <c r="F115" s="65">
        <v>16790000</v>
      </c>
      <c r="G115" s="78">
        <v>49</v>
      </c>
      <c r="H115" s="65">
        <v>26721000</v>
      </c>
      <c r="K115"/>
      <c r="L115"/>
      <c r="M115"/>
      <c r="N115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2.75">
      <c r="A116" s="75">
        <v>28</v>
      </c>
      <c r="B116" s="71">
        <v>8</v>
      </c>
      <c r="C116" s="71" t="s">
        <v>86</v>
      </c>
      <c r="D116" s="68" t="s">
        <v>384</v>
      </c>
      <c r="E116" s="78">
        <v>48</v>
      </c>
      <c r="F116" s="65">
        <v>16852000</v>
      </c>
      <c r="G116" s="78">
        <v>47</v>
      </c>
      <c r="H116" s="65">
        <v>23489000</v>
      </c>
      <c r="K116"/>
      <c r="L116"/>
      <c r="M116"/>
      <c r="N116"/>
      <c r="O116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1.25">
      <c r="A117" s="75">
        <v>34</v>
      </c>
      <c r="B117" s="71">
        <v>9</v>
      </c>
      <c r="C117" s="71" t="s">
        <v>68</v>
      </c>
      <c r="D117" s="68" t="s">
        <v>260</v>
      </c>
      <c r="E117" s="78">
        <v>45</v>
      </c>
      <c r="F117" s="65">
        <v>24332000</v>
      </c>
      <c r="G117" s="78">
        <v>41</v>
      </c>
      <c r="H117" s="65">
        <v>19557000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12.75">
      <c r="A118" s="75">
        <v>35</v>
      </c>
      <c r="B118" s="71">
        <v>10</v>
      </c>
      <c r="C118" s="71" t="s">
        <v>67</v>
      </c>
      <c r="D118" s="68" t="s">
        <v>16</v>
      </c>
      <c r="E118" s="78">
        <v>38</v>
      </c>
      <c r="F118" s="66">
        <v>22460000</v>
      </c>
      <c r="G118" s="78">
        <v>40</v>
      </c>
      <c r="H118" s="66">
        <v>27621000</v>
      </c>
      <c r="K118"/>
      <c r="L118"/>
      <c r="M118"/>
      <c r="N118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2.75">
      <c r="A119" s="75">
        <v>36</v>
      </c>
      <c r="B119" s="71">
        <v>11</v>
      </c>
      <c r="C119" s="71" t="s">
        <v>121</v>
      </c>
      <c r="D119" s="68" t="s">
        <v>262</v>
      </c>
      <c r="E119" s="78">
        <v>40</v>
      </c>
      <c r="F119" s="65">
        <v>18276000</v>
      </c>
      <c r="G119" s="78">
        <v>39</v>
      </c>
      <c r="H119" s="65">
        <v>17220000</v>
      </c>
      <c r="K119"/>
      <c r="L119"/>
      <c r="M119"/>
      <c r="N119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2.75">
      <c r="A120" s="75">
        <v>46</v>
      </c>
      <c r="B120" s="71">
        <v>12</v>
      </c>
      <c r="C120" s="71" t="s">
        <v>74</v>
      </c>
      <c r="D120" s="68" t="s">
        <v>538</v>
      </c>
      <c r="E120" s="78">
        <v>36</v>
      </c>
      <c r="F120" s="65">
        <v>20633000</v>
      </c>
      <c r="G120" s="78">
        <v>30</v>
      </c>
      <c r="H120" s="65">
        <v>23658000</v>
      </c>
      <c r="J120" s="9"/>
      <c r="K120"/>
      <c r="L120"/>
      <c r="M120"/>
      <c r="N120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2.75">
      <c r="A121" s="75">
        <v>49</v>
      </c>
      <c r="B121" s="71">
        <v>13</v>
      </c>
      <c r="C121" s="71" t="s">
        <v>83</v>
      </c>
      <c r="D121" s="68" t="s">
        <v>390</v>
      </c>
      <c r="E121" s="78">
        <v>23</v>
      </c>
      <c r="F121" s="65">
        <v>13561000</v>
      </c>
      <c r="G121" s="78">
        <v>30</v>
      </c>
      <c r="H121" s="65">
        <v>9879000</v>
      </c>
      <c r="K121"/>
      <c r="L121"/>
      <c r="M121"/>
      <c r="N12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2.75">
      <c r="A122" s="75">
        <v>52</v>
      </c>
      <c r="B122" s="71">
        <v>14</v>
      </c>
      <c r="C122" s="71" t="s">
        <v>353</v>
      </c>
      <c r="D122" s="68" t="s">
        <v>354</v>
      </c>
      <c r="E122" s="78">
        <v>22</v>
      </c>
      <c r="F122" s="66">
        <v>15072000</v>
      </c>
      <c r="G122" s="78">
        <v>29</v>
      </c>
      <c r="H122" s="66">
        <v>16302000</v>
      </c>
      <c r="K122"/>
      <c r="L122"/>
      <c r="M122"/>
      <c r="N12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2.75">
      <c r="A123" s="75">
        <v>56</v>
      </c>
      <c r="B123" s="71">
        <v>15</v>
      </c>
      <c r="C123" s="71" t="s">
        <v>85</v>
      </c>
      <c r="D123" s="68" t="s">
        <v>406</v>
      </c>
      <c r="E123" s="78">
        <v>23</v>
      </c>
      <c r="F123" s="65">
        <v>18189000</v>
      </c>
      <c r="G123" s="78">
        <v>28</v>
      </c>
      <c r="H123" s="65">
        <v>11235000</v>
      </c>
      <c r="K123"/>
      <c r="L123"/>
      <c r="M123"/>
      <c r="N12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2.75">
      <c r="A124" s="75">
        <v>62</v>
      </c>
      <c r="B124" s="71">
        <v>16</v>
      </c>
      <c r="C124" s="71" t="s">
        <v>129</v>
      </c>
      <c r="D124" s="68" t="s">
        <v>5</v>
      </c>
      <c r="E124" s="78">
        <v>21</v>
      </c>
      <c r="F124" s="65">
        <v>8937000</v>
      </c>
      <c r="G124" s="78">
        <v>25</v>
      </c>
      <c r="H124" s="65">
        <v>10592000</v>
      </c>
      <c r="K124"/>
      <c r="L124"/>
      <c r="M124"/>
      <c r="N12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2.75">
      <c r="A125" s="75">
        <v>63</v>
      </c>
      <c r="B125" s="71">
        <v>17</v>
      </c>
      <c r="C125" s="71" t="s">
        <v>109</v>
      </c>
      <c r="D125" s="68" t="s">
        <v>396</v>
      </c>
      <c r="E125" s="78">
        <v>31</v>
      </c>
      <c r="F125" s="65">
        <v>19257000</v>
      </c>
      <c r="G125" s="78">
        <v>24</v>
      </c>
      <c r="H125" s="65">
        <v>13274000</v>
      </c>
      <c r="K125"/>
      <c r="L125"/>
      <c r="M125"/>
      <c r="N12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2.75">
      <c r="A126" s="75">
        <v>68</v>
      </c>
      <c r="B126" s="71">
        <v>18</v>
      </c>
      <c r="C126" s="71" t="s">
        <v>231</v>
      </c>
      <c r="D126" s="68" t="s">
        <v>404</v>
      </c>
      <c r="E126" s="78">
        <v>21</v>
      </c>
      <c r="F126" s="65">
        <v>10300000</v>
      </c>
      <c r="G126" s="78">
        <v>22</v>
      </c>
      <c r="H126" s="65">
        <v>8051000</v>
      </c>
      <c r="K126"/>
      <c r="L126"/>
      <c r="M126"/>
      <c r="N126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1.25">
      <c r="A127" s="75">
        <v>76</v>
      </c>
      <c r="B127" s="71">
        <v>19</v>
      </c>
      <c r="C127" s="71" t="s">
        <v>181</v>
      </c>
      <c r="D127" s="68" t="s">
        <v>409</v>
      </c>
      <c r="E127" s="78">
        <v>9</v>
      </c>
      <c r="F127" s="66">
        <v>6373000</v>
      </c>
      <c r="G127" s="78">
        <v>18</v>
      </c>
      <c r="H127" s="66">
        <v>10388000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2.75">
      <c r="A128" s="75">
        <v>77</v>
      </c>
      <c r="B128" s="71">
        <v>20</v>
      </c>
      <c r="C128" s="71" t="s">
        <v>128</v>
      </c>
      <c r="D128" s="68" t="s">
        <v>386</v>
      </c>
      <c r="E128" s="78">
        <v>29</v>
      </c>
      <c r="F128" s="65">
        <v>13749000</v>
      </c>
      <c r="G128" s="78">
        <v>17</v>
      </c>
      <c r="H128" s="65">
        <v>13196000</v>
      </c>
      <c r="K128"/>
      <c r="L128"/>
      <c r="M128"/>
      <c r="N128"/>
      <c r="O12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ht="12.75">
      <c r="A129" s="75">
        <v>80</v>
      </c>
      <c r="B129" s="71">
        <v>21</v>
      </c>
      <c r="C129" s="71" t="s">
        <v>126</v>
      </c>
      <c r="D129" s="68" t="s">
        <v>405</v>
      </c>
      <c r="E129" s="78">
        <v>15</v>
      </c>
      <c r="F129" s="65">
        <v>11166000</v>
      </c>
      <c r="G129" s="78">
        <v>16</v>
      </c>
      <c r="H129" s="65">
        <v>12360000</v>
      </c>
      <c r="K129"/>
      <c r="L129"/>
      <c r="M129"/>
      <c r="N129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ht="12.75">
      <c r="A130" s="75">
        <v>82</v>
      </c>
      <c r="B130" s="71">
        <v>22</v>
      </c>
      <c r="C130" s="71" t="s">
        <v>200</v>
      </c>
      <c r="D130" s="68" t="s">
        <v>420</v>
      </c>
      <c r="E130" s="78">
        <v>15</v>
      </c>
      <c r="F130" s="65">
        <v>7077000</v>
      </c>
      <c r="G130" s="78">
        <v>15</v>
      </c>
      <c r="H130" s="65">
        <v>7365000</v>
      </c>
      <c r="K130"/>
      <c r="L130"/>
      <c r="M130"/>
      <c r="N130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ht="12.75">
      <c r="A131" s="75">
        <v>84</v>
      </c>
      <c r="B131" s="71">
        <v>23</v>
      </c>
      <c r="C131" s="71" t="s">
        <v>233</v>
      </c>
      <c r="D131" s="68" t="s">
        <v>431</v>
      </c>
      <c r="E131" s="78">
        <v>4</v>
      </c>
      <c r="F131" s="65">
        <v>7107000</v>
      </c>
      <c r="G131" s="78">
        <v>15</v>
      </c>
      <c r="H131" s="65">
        <v>4932000</v>
      </c>
      <c r="K131"/>
      <c r="L131"/>
      <c r="M131"/>
      <c r="N13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2.75">
      <c r="A132" s="75">
        <v>93</v>
      </c>
      <c r="B132" s="71">
        <v>24</v>
      </c>
      <c r="C132" s="71" t="s">
        <v>166</v>
      </c>
      <c r="D132" s="68" t="s">
        <v>452</v>
      </c>
      <c r="E132" s="78">
        <v>6</v>
      </c>
      <c r="F132" s="65">
        <v>1619000</v>
      </c>
      <c r="G132" s="78">
        <v>13</v>
      </c>
      <c r="H132" s="65">
        <v>9393000</v>
      </c>
      <c r="K132"/>
      <c r="L132"/>
      <c r="M132"/>
      <c r="N132" s="10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2.75">
      <c r="A133" s="75">
        <v>112</v>
      </c>
      <c r="B133" s="71">
        <v>25</v>
      </c>
      <c r="C133" s="71" t="s">
        <v>278</v>
      </c>
      <c r="D133" s="68" t="s">
        <v>447</v>
      </c>
      <c r="E133" s="78">
        <v>9</v>
      </c>
      <c r="F133" s="65">
        <v>3873000</v>
      </c>
      <c r="G133" s="78">
        <v>10</v>
      </c>
      <c r="H133" s="65">
        <v>9878000</v>
      </c>
      <c r="J133" s="9"/>
      <c r="K133"/>
      <c r="L133"/>
      <c r="M133"/>
      <c r="N13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2.75">
      <c r="A134" s="75">
        <v>121</v>
      </c>
      <c r="B134" s="71">
        <v>26</v>
      </c>
      <c r="C134" s="71" t="s">
        <v>169</v>
      </c>
      <c r="D134" s="68" t="s">
        <v>170</v>
      </c>
      <c r="E134" s="78">
        <v>14</v>
      </c>
      <c r="F134" s="65">
        <v>7885000</v>
      </c>
      <c r="G134" s="78">
        <v>9</v>
      </c>
      <c r="H134" s="65">
        <v>4261000</v>
      </c>
      <c r="J134" s="3"/>
      <c r="K134"/>
      <c r="L134"/>
      <c r="M134"/>
      <c r="N13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2.75">
      <c r="A135" s="75">
        <v>123</v>
      </c>
      <c r="B135" s="71">
        <v>27</v>
      </c>
      <c r="C135" s="71" t="s">
        <v>216</v>
      </c>
      <c r="D135" s="68" t="s">
        <v>466</v>
      </c>
      <c r="E135" s="78">
        <v>5</v>
      </c>
      <c r="F135" s="66">
        <v>3407000</v>
      </c>
      <c r="G135" s="78">
        <v>8</v>
      </c>
      <c r="H135" s="66">
        <v>5747000</v>
      </c>
      <c r="K135"/>
      <c r="L135"/>
      <c r="M135"/>
      <c r="N1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2.75">
      <c r="A136" s="75">
        <v>125</v>
      </c>
      <c r="B136" s="71">
        <v>28</v>
      </c>
      <c r="C136" s="71" t="s">
        <v>114</v>
      </c>
      <c r="D136" s="68" t="s">
        <v>319</v>
      </c>
      <c r="E136" s="78">
        <v>11</v>
      </c>
      <c r="F136" s="65">
        <v>4259000</v>
      </c>
      <c r="G136" s="78">
        <v>8</v>
      </c>
      <c r="H136" s="65">
        <v>5000000</v>
      </c>
      <c r="K136"/>
      <c r="L136"/>
      <c r="M136"/>
      <c r="N136" s="10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2.75">
      <c r="A137" s="75">
        <v>129</v>
      </c>
      <c r="B137" s="71">
        <v>29</v>
      </c>
      <c r="C137" s="71" t="s">
        <v>183</v>
      </c>
      <c r="D137" s="68" t="s">
        <v>426</v>
      </c>
      <c r="E137" s="78">
        <v>11</v>
      </c>
      <c r="F137" s="65">
        <v>4815000</v>
      </c>
      <c r="G137" s="78">
        <v>8</v>
      </c>
      <c r="H137" s="65">
        <v>2777000</v>
      </c>
      <c r="K137"/>
      <c r="L137"/>
      <c r="M137"/>
      <c r="N1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2.75">
      <c r="A138" s="75">
        <v>144</v>
      </c>
      <c r="B138" s="71">
        <v>30</v>
      </c>
      <c r="C138" s="71" t="s">
        <v>208</v>
      </c>
      <c r="D138" s="68" t="s">
        <v>263</v>
      </c>
      <c r="E138" s="78">
        <v>12</v>
      </c>
      <c r="F138" s="65">
        <v>10729000</v>
      </c>
      <c r="G138" s="78">
        <v>6</v>
      </c>
      <c r="H138" s="65">
        <v>3408000</v>
      </c>
      <c r="K138"/>
      <c r="L138"/>
      <c r="M138"/>
      <c r="N1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2.75">
      <c r="A139" s="75">
        <v>147</v>
      </c>
      <c r="B139" s="71">
        <v>31</v>
      </c>
      <c r="C139" s="71" t="s">
        <v>202</v>
      </c>
      <c r="D139" s="68" t="s">
        <v>438</v>
      </c>
      <c r="E139" s="78">
        <v>8</v>
      </c>
      <c r="F139" s="65">
        <v>6129000</v>
      </c>
      <c r="G139" s="78">
        <v>6</v>
      </c>
      <c r="H139" s="65">
        <v>1243000</v>
      </c>
      <c r="J139" s="9"/>
      <c r="K139"/>
      <c r="L139"/>
      <c r="M139"/>
      <c r="N13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2.75">
      <c r="A140" s="75">
        <v>148</v>
      </c>
      <c r="B140" s="71">
        <v>32</v>
      </c>
      <c r="C140" s="71" t="s">
        <v>171</v>
      </c>
      <c r="D140" s="68" t="s">
        <v>8</v>
      </c>
      <c r="E140" s="78">
        <v>6</v>
      </c>
      <c r="F140" s="65">
        <v>1191000</v>
      </c>
      <c r="G140" s="78">
        <v>5</v>
      </c>
      <c r="H140" s="65">
        <v>7172000</v>
      </c>
      <c r="J140" s="9"/>
      <c r="K140"/>
      <c r="L140"/>
      <c r="M140"/>
      <c r="N14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2.75">
      <c r="A141" s="75">
        <v>156</v>
      </c>
      <c r="B141" s="71">
        <v>33</v>
      </c>
      <c r="C141" s="71" t="s">
        <v>151</v>
      </c>
      <c r="D141" s="68" t="s">
        <v>481</v>
      </c>
      <c r="E141" s="78">
        <v>2</v>
      </c>
      <c r="F141" s="65">
        <v>1491000</v>
      </c>
      <c r="G141" s="78">
        <v>5</v>
      </c>
      <c r="H141" s="65">
        <v>2909000</v>
      </c>
      <c r="K141"/>
      <c r="L141"/>
      <c r="M141"/>
      <c r="N14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2.75">
      <c r="A142" s="75">
        <v>158</v>
      </c>
      <c r="B142" s="71">
        <v>34</v>
      </c>
      <c r="C142" s="71" t="s">
        <v>213</v>
      </c>
      <c r="D142" s="68" t="s">
        <v>488</v>
      </c>
      <c r="E142" s="78">
        <v>3</v>
      </c>
      <c r="F142" s="65">
        <v>1107000</v>
      </c>
      <c r="G142" s="78">
        <v>5</v>
      </c>
      <c r="H142" s="65">
        <v>1673000</v>
      </c>
      <c r="K142"/>
      <c r="L142"/>
      <c r="M142"/>
      <c r="N14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2.75">
      <c r="A143" s="75">
        <v>183</v>
      </c>
      <c r="B143" s="71">
        <v>35</v>
      </c>
      <c r="C143" s="71" t="s">
        <v>207</v>
      </c>
      <c r="D143" s="68" t="s">
        <v>425</v>
      </c>
      <c r="E143" s="78">
        <v>14</v>
      </c>
      <c r="F143" s="65">
        <v>9668000</v>
      </c>
      <c r="G143" s="78">
        <v>3</v>
      </c>
      <c r="H143" s="65">
        <v>753000</v>
      </c>
      <c r="K143"/>
      <c r="L143"/>
      <c r="M143"/>
      <c r="N14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2.75">
      <c r="A144" s="75">
        <v>185</v>
      </c>
      <c r="B144" s="71">
        <v>36</v>
      </c>
      <c r="C144" s="71" t="s">
        <v>254</v>
      </c>
      <c r="D144" s="68" t="s">
        <v>496</v>
      </c>
      <c r="E144" s="78">
        <v>0</v>
      </c>
      <c r="F144" s="66">
        <v>0</v>
      </c>
      <c r="G144" s="78">
        <v>3</v>
      </c>
      <c r="H144" s="66">
        <v>597000</v>
      </c>
      <c r="K144"/>
      <c r="L144"/>
      <c r="M144"/>
      <c r="N14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1.25">
      <c r="A145" s="75">
        <v>208</v>
      </c>
      <c r="B145" s="71">
        <v>37</v>
      </c>
      <c r="C145" s="71" t="s">
        <v>147</v>
      </c>
      <c r="D145" s="68" t="s">
        <v>444</v>
      </c>
      <c r="E145" s="78">
        <v>2</v>
      </c>
      <c r="F145" s="66">
        <v>364000</v>
      </c>
      <c r="G145" s="78">
        <v>1</v>
      </c>
      <c r="H145" s="66">
        <v>2459000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1.25">
      <c r="A146" s="75">
        <v>213</v>
      </c>
      <c r="B146" s="71">
        <v>38</v>
      </c>
      <c r="C146" s="71" t="s">
        <v>157</v>
      </c>
      <c r="D146" s="68" t="s">
        <v>486</v>
      </c>
      <c r="E146" s="78">
        <v>3</v>
      </c>
      <c r="F146" s="65">
        <v>3140000</v>
      </c>
      <c r="G146" s="78">
        <v>1</v>
      </c>
      <c r="H146" s="65">
        <v>781000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2.75">
      <c r="A147" s="75">
        <v>226</v>
      </c>
      <c r="B147" s="71">
        <v>39</v>
      </c>
      <c r="C147" s="71" t="s">
        <v>195</v>
      </c>
      <c r="D147" s="68" t="s">
        <v>541</v>
      </c>
      <c r="E147" s="78">
        <v>0</v>
      </c>
      <c r="F147" s="66">
        <v>0</v>
      </c>
      <c r="G147" s="78">
        <v>1</v>
      </c>
      <c r="H147" s="66">
        <v>180000</v>
      </c>
      <c r="K147"/>
      <c r="L147"/>
      <c r="M147"/>
      <c r="N147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2.75">
      <c r="A148" s="75" t="s">
        <v>355</v>
      </c>
      <c r="B148" s="71" t="s">
        <v>355</v>
      </c>
      <c r="C148" s="71" t="s">
        <v>194</v>
      </c>
      <c r="D148" s="68" t="s">
        <v>542</v>
      </c>
      <c r="E148" s="78">
        <v>3</v>
      </c>
      <c r="F148" s="65">
        <v>1426000</v>
      </c>
      <c r="G148" s="78">
        <v>0</v>
      </c>
      <c r="H148" s="65">
        <v>0</v>
      </c>
      <c r="K148"/>
      <c r="L148"/>
      <c r="M148"/>
      <c r="N14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3.5" thickBot="1">
      <c r="A149" s="75" t="s">
        <v>355</v>
      </c>
      <c r="B149" s="71" t="s">
        <v>355</v>
      </c>
      <c r="C149" s="71" t="s">
        <v>329</v>
      </c>
      <c r="D149" s="68" t="s">
        <v>517</v>
      </c>
      <c r="E149" s="78">
        <v>0</v>
      </c>
      <c r="F149" s="66">
        <v>0</v>
      </c>
      <c r="G149" s="78">
        <v>0</v>
      </c>
      <c r="H149" s="66">
        <v>0</v>
      </c>
      <c r="K149"/>
      <c r="L149"/>
      <c r="M149"/>
      <c r="N149"/>
      <c r="O149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1.25">
      <c r="A150" s="75" t="s">
        <v>355</v>
      </c>
      <c r="B150" s="71" t="s">
        <v>355</v>
      </c>
      <c r="C150" s="71" t="s">
        <v>245</v>
      </c>
      <c r="D150" s="68" t="s">
        <v>518</v>
      </c>
      <c r="E150" s="78">
        <v>0</v>
      </c>
      <c r="F150" s="66">
        <v>0</v>
      </c>
      <c r="G150" s="78">
        <v>0</v>
      </c>
      <c r="H150" s="66">
        <v>0</v>
      </c>
      <c r="I150" s="23" t="s">
        <v>553</v>
      </c>
      <c r="J150" s="24" t="s">
        <v>553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3.5" thickBot="1">
      <c r="A151" s="81" t="s">
        <v>355</v>
      </c>
      <c r="B151" s="82" t="s">
        <v>355</v>
      </c>
      <c r="C151" s="82" t="s">
        <v>217</v>
      </c>
      <c r="D151" s="83" t="s">
        <v>540</v>
      </c>
      <c r="E151" s="87">
        <v>0</v>
      </c>
      <c r="F151" s="97">
        <v>0</v>
      </c>
      <c r="G151" s="87">
        <v>0</v>
      </c>
      <c r="H151" s="97">
        <v>0</v>
      </c>
      <c r="I151" s="25" t="s">
        <v>340</v>
      </c>
      <c r="J151" s="18" t="s">
        <v>341</v>
      </c>
      <c r="K151"/>
      <c r="L151"/>
      <c r="M151"/>
      <c r="N15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3.5" thickBot="1">
      <c r="A152" s="84" t="s">
        <v>363</v>
      </c>
      <c r="B152" s="85"/>
      <c r="C152" s="85"/>
      <c r="D152" s="86"/>
      <c r="E152" s="89">
        <f>SUM(E109:E151)</f>
        <v>1226</v>
      </c>
      <c r="F152" s="98">
        <f>SUM(F109:F151)</f>
        <v>714897000</v>
      </c>
      <c r="G152" s="91">
        <f>SUM(G109:G151)</f>
        <v>1179</v>
      </c>
      <c r="H152" s="98">
        <f>SUM(H109:H151)</f>
        <v>713715000</v>
      </c>
      <c r="I152" s="26">
        <f>(G152-E152)/E152</f>
        <v>-0.03833605220228385</v>
      </c>
      <c r="J152" s="26">
        <f>(H152-F152)/F152</f>
        <v>-0.0016533850330886827</v>
      </c>
      <c r="K152"/>
      <c r="L152"/>
      <c r="M152"/>
      <c r="N15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3.5" thickBot="1">
      <c r="A153" s="53" t="s">
        <v>301</v>
      </c>
      <c r="B153" s="54"/>
      <c r="C153" s="54"/>
      <c r="D153" s="54"/>
      <c r="E153" s="54"/>
      <c r="F153" s="54"/>
      <c r="G153" s="54"/>
      <c r="H153" s="55"/>
      <c r="K153"/>
      <c r="L153"/>
      <c r="M153"/>
      <c r="N15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2.75">
      <c r="A154" s="92">
        <v>17</v>
      </c>
      <c r="B154" s="93">
        <v>1</v>
      </c>
      <c r="C154" s="93" t="s">
        <v>57</v>
      </c>
      <c r="D154" s="94" t="s">
        <v>15</v>
      </c>
      <c r="E154" s="95">
        <v>99</v>
      </c>
      <c r="F154" s="96">
        <v>77335000</v>
      </c>
      <c r="G154" s="95">
        <v>95</v>
      </c>
      <c r="H154" s="96">
        <v>88458000</v>
      </c>
      <c r="J154" s="9"/>
      <c r="K154"/>
      <c r="L154"/>
      <c r="M154"/>
      <c r="N15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2.75">
      <c r="A155" s="75">
        <v>30</v>
      </c>
      <c r="B155" s="71">
        <v>2</v>
      </c>
      <c r="C155" s="71" t="s">
        <v>61</v>
      </c>
      <c r="D155" s="68" t="s">
        <v>391</v>
      </c>
      <c r="E155" s="78">
        <v>25</v>
      </c>
      <c r="F155" s="66">
        <v>22007000</v>
      </c>
      <c r="G155" s="78">
        <v>43</v>
      </c>
      <c r="H155" s="66">
        <v>45794000</v>
      </c>
      <c r="J155" s="9"/>
      <c r="K155"/>
      <c r="L155"/>
      <c r="M155"/>
      <c r="N15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2.75">
      <c r="A156" s="75">
        <v>32</v>
      </c>
      <c r="B156" s="71">
        <v>3</v>
      </c>
      <c r="C156" s="71" t="s">
        <v>100</v>
      </c>
      <c r="D156" s="68" t="s">
        <v>19</v>
      </c>
      <c r="E156" s="78">
        <v>48</v>
      </c>
      <c r="F156" s="65">
        <v>50465000</v>
      </c>
      <c r="G156" s="78">
        <v>42</v>
      </c>
      <c r="H156" s="65">
        <v>53211000</v>
      </c>
      <c r="K156"/>
      <c r="L156"/>
      <c r="M156"/>
      <c r="N156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2.75">
      <c r="A157" s="75">
        <v>57</v>
      </c>
      <c r="B157" s="71">
        <v>4</v>
      </c>
      <c r="C157" s="71" t="s">
        <v>99</v>
      </c>
      <c r="D157" s="68" t="s">
        <v>29</v>
      </c>
      <c r="E157" s="78">
        <v>40</v>
      </c>
      <c r="F157" s="65">
        <v>38229000</v>
      </c>
      <c r="G157" s="78">
        <v>27</v>
      </c>
      <c r="H157" s="65">
        <v>31090000</v>
      </c>
      <c r="J157" s="9"/>
      <c r="K157"/>
      <c r="L157"/>
      <c r="M157"/>
      <c r="N15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2.75">
      <c r="A158" s="75">
        <v>61</v>
      </c>
      <c r="B158" s="71">
        <v>5</v>
      </c>
      <c r="C158" s="71" t="s">
        <v>294</v>
      </c>
      <c r="D158" s="68" t="s">
        <v>532</v>
      </c>
      <c r="E158" s="78">
        <v>38</v>
      </c>
      <c r="F158" s="65">
        <v>39902000</v>
      </c>
      <c r="G158" s="78">
        <v>25</v>
      </c>
      <c r="H158" s="65">
        <v>23018000</v>
      </c>
      <c r="K158"/>
      <c r="L158"/>
      <c r="M158"/>
      <c r="N15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2.75">
      <c r="A159" s="75">
        <v>73</v>
      </c>
      <c r="B159" s="71">
        <v>6</v>
      </c>
      <c r="C159" s="71" t="s">
        <v>275</v>
      </c>
      <c r="D159" s="68" t="s">
        <v>400</v>
      </c>
      <c r="E159" s="78">
        <v>28</v>
      </c>
      <c r="F159" s="65">
        <v>30316000</v>
      </c>
      <c r="G159" s="78">
        <v>20</v>
      </c>
      <c r="H159" s="65">
        <v>14094000</v>
      </c>
      <c r="K159"/>
      <c r="L159"/>
      <c r="M159"/>
      <c r="N159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2.75">
      <c r="A160" s="75">
        <v>81</v>
      </c>
      <c r="B160" s="71">
        <v>7</v>
      </c>
      <c r="C160" s="71" t="s">
        <v>132</v>
      </c>
      <c r="D160" s="68" t="s">
        <v>419</v>
      </c>
      <c r="E160" s="78">
        <v>15</v>
      </c>
      <c r="F160" s="65">
        <v>16175000</v>
      </c>
      <c r="G160" s="78">
        <v>15</v>
      </c>
      <c r="H160" s="65">
        <v>14261000</v>
      </c>
      <c r="K160"/>
      <c r="L160"/>
      <c r="M160"/>
      <c r="N160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ht="12.75">
      <c r="A161" s="75">
        <v>91</v>
      </c>
      <c r="B161" s="71">
        <v>8</v>
      </c>
      <c r="C161" s="71" t="s">
        <v>141</v>
      </c>
      <c r="D161" s="68" t="s">
        <v>412</v>
      </c>
      <c r="E161" s="78">
        <v>10</v>
      </c>
      <c r="F161" s="65">
        <v>4857000</v>
      </c>
      <c r="G161" s="78">
        <v>13</v>
      </c>
      <c r="H161" s="65">
        <v>12119000</v>
      </c>
      <c r="K161"/>
      <c r="L161"/>
      <c r="M161"/>
      <c r="N16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ht="12.75">
      <c r="A162" s="75">
        <v>92</v>
      </c>
      <c r="B162" s="71">
        <v>9</v>
      </c>
      <c r="C162" s="71" t="s">
        <v>135</v>
      </c>
      <c r="D162" s="68" t="s">
        <v>417</v>
      </c>
      <c r="E162" s="78">
        <v>11</v>
      </c>
      <c r="F162" s="65">
        <v>7886000</v>
      </c>
      <c r="G162" s="78">
        <v>13</v>
      </c>
      <c r="H162" s="65">
        <v>11804000</v>
      </c>
      <c r="K162"/>
      <c r="L162"/>
      <c r="M162"/>
      <c r="N16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ht="12.75">
      <c r="A163" s="75">
        <v>98</v>
      </c>
      <c r="B163" s="71">
        <v>10</v>
      </c>
      <c r="C163" s="71" t="s">
        <v>79</v>
      </c>
      <c r="D163" s="68" t="s">
        <v>307</v>
      </c>
      <c r="E163" s="78">
        <v>4</v>
      </c>
      <c r="F163" s="65">
        <v>1115000</v>
      </c>
      <c r="G163" s="78">
        <v>12</v>
      </c>
      <c r="H163" s="65">
        <v>6450000</v>
      </c>
      <c r="K163"/>
      <c r="L163"/>
      <c r="M163"/>
      <c r="N16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ht="12.75">
      <c r="A164" s="75">
        <v>101</v>
      </c>
      <c r="B164" s="71">
        <v>11</v>
      </c>
      <c r="C164" s="71" t="s">
        <v>343</v>
      </c>
      <c r="D164" s="68" t="s">
        <v>344</v>
      </c>
      <c r="E164" s="78">
        <v>8</v>
      </c>
      <c r="F164" s="65">
        <v>10636000</v>
      </c>
      <c r="G164" s="78">
        <v>12</v>
      </c>
      <c r="H164" s="65">
        <v>6099000</v>
      </c>
      <c r="K164"/>
      <c r="L164"/>
      <c r="M164"/>
      <c r="N16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ht="11.25">
      <c r="A165" s="75">
        <v>119</v>
      </c>
      <c r="B165" s="71">
        <v>12</v>
      </c>
      <c r="C165" s="71" t="s">
        <v>82</v>
      </c>
      <c r="D165" s="68" t="s">
        <v>356</v>
      </c>
      <c r="E165" s="78">
        <v>15</v>
      </c>
      <c r="F165" s="65">
        <v>14207000</v>
      </c>
      <c r="G165" s="78">
        <v>9</v>
      </c>
      <c r="H165" s="65">
        <v>12212000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ht="12.75">
      <c r="A166" s="75">
        <v>120</v>
      </c>
      <c r="B166" s="71">
        <v>13</v>
      </c>
      <c r="C166" s="71" t="s">
        <v>77</v>
      </c>
      <c r="D166" s="68" t="s">
        <v>28</v>
      </c>
      <c r="E166" s="78">
        <v>27</v>
      </c>
      <c r="F166" s="65">
        <v>15959000</v>
      </c>
      <c r="G166" s="78">
        <v>9</v>
      </c>
      <c r="H166" s="65">
        <v>9049000</v>
      </c>
      <c r="K166"/>
      <c r="L166"/>
      <c r="M166"/>
      <c r="N166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ht="12.75">
      <c r="A167" s="75">
        <v>122</v>
      </c>
      <c r="B167" s="71">
        <v>14</v>
      </c>
      <c r="C167" s="71" t="s">
        <v>176</v>
      </c>
      <c r="D167" s="68" t="s">
        <v>9</v>
      </c>
      <c r="E167" s="78">
        <v>2</v>
      </c>
      <c r="F167" s="66">
        <v>1397000</v>
      </c>
      <c r="G167" s="78">
        <v>8</v>
      </c>
      <c r="H167" s="66">
        <v>8477000</v>
      </c>
      <c r="J167" s="9"/>
      <c r="K167"/>
      <c r="L167"/>
      <c r="M167"/>
      <c r="N16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ht="12.75">
      <c r="A168" s="75">
        <v>133</v>
      </c>
      <c r="B168" s="71">
        <v>15</v>
      </c>
      <c r="C168" s="71" t="s">
        <v>173</v>
      </c>
      <c r="D168" s="68" t="s">
        <v>423</v>
      </c>
      <c r="E168" s="78">
        <v>8</v>
      </c>
      <c r="F168" s="65">
        <v>3506000</v>
      </c>
      <c r="G168" s="78">
        <v>7</v>
      </c>
      <c r="H168" s="65">
        <v>6502000</v>
      </c>
      <c r="J168" s="9"/>
      <c r="K168"/>
      <c r="L168"/>
      <c r="M168"/>
      <c r="N16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ht="12.75">
      <c r="A169" s="75">
        <v>142</v>
      </c>
      <c r="B169" s="71">
        <v>16</v>
      </c>
      <c r="C169" s="71" t="s">
        <v>165</v>
      </c>
      <c r="D169" s="68" t="s">
        <v>458</v>
      </c>
      <c r="E169" s="78">
        <v>7</v>
      </c>
      <c r="F169" s="66">
        <v>6085000</v>
      </c>
      <c r="G169" s="78">
        <v>6</v>
      </c>
      <c r="H169" s="66">
        <v>7055000</v>
      </c>
      <c r="K169"/>
      <c r="L169"/>
      <c r="M169"/>
      <c r="N169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ht="12.75">
      <c r="A170" s="75">
        <v>152</v>
      </c>
      <c r="B170" s="71">
        <v>17</v>
      </c>
      <c r="C170" s="71" t="s">
        <v>140</v>
      </c>
      <c r="D170" s="68" t="s">
        <v>480</v>
      </c>
      <c r="E170" s="78">
        <v>7</v>
      </c>
      <c r="F170" s="65">
        <v>11464000</v>
      </c>
      <c r="G170" s="78">
        <v>5</v>
      </c>
      <c r="H170" s="65">
        <v>5398000</v>
      </c>
      <c r="K170"/>
      <c r="L170"/>
      <c r="M170"/>
      <c r="N170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ht="12.75">
      <c r="A171" s="75">
        <v>164</v>
      </c>
      <c r="B171" s="71">
        <v>18</v>
      </c>
      <c r="C171" s="71" t="s">
        <v>239</v>
      </c>
      <c r="D171" s="68" t="s">
        <v>549</v>
      </c>
      <c r="E171" s="78">
        <v>3</v>
      </c>
      <c r="F171" s="65">
        <v>3984000</v>
      </c>
      <c r="G171" s="78">
        <v>4</v>
      </c>
      <c r="H171" s="65">
        <v>2112000</v>
      </c>
      <c r="K171"/>
      <c r="L171"/>
      <c r="M171"/>
      <c r="N171"/>
      <c r="O17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2.75">
      <c r="A172" s="75">
        <v>166</v>
      </c>
      <c r="B172" s="71">
        <v>19</v>
      </c>
      <c r="C172" s="71" t="s">
        <v>179</v>
      </c>
      <c r="D172" s="68" t="s">
        <v>362</v>
      </c>
      <c r="E172" s="78">
        <v>3</v>
      </c>
      <c r="F172" s="65">
        <v>2292000</v>
      </c>
      <c r="G172" s="78">
        <v>4</v>
      </c>
      <c r="H172" s="65">
        <v>2038000</v>
      </c>
      <c r="K172"/>
      <c r="L172"/>
      <c r="M172"/>
      <c r="N17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2.75">
      <c r="A173" s="75">
        <v>173</v>
      </c>
      <c r="B173" s="71">
        <v>20</v>
      </c>
      <c r="C173" s="71" t="s">
        <v>277</v>
      </c>
      <c r="D173" s="68" t="s">
        <v>285</v>
      </c>
      <c r="E173" s="78">
        <v>3</v>
      </c>
      <c r="F173" s="65">
        <v>3997000</v>
      </c>
      <c r="G173" s="78">
        <v>3</v>
      </c>
      <c r="H173" s="65">
        <v>3116000</v>
      </c>
      <c r="J173" s="9"/>
      <c r="K173"/>
      <c r="L173"/>
      <c r="M173"/>
      <c r="N17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2.75">
      <c r="A174" s="75">
        <v>174</v>
      </c>
      <c r="B174" s="71">
        <v>21</v>
      </c>
      <c r="C174" s="71" t="s">
        <v>65</v>
      </c>
      <c r="D174" s="68" t="s">
        <v>314</v>
      </c>
      <c r="E174" s="78">
        <v>0</v>
      </c>
      <c r="F174" s="66">
        <v>0</v>
      </c>
      <c r="G174" s="78">
        <v>3</v>
      </c>
      <c r="H174" s="66">
        <v>2762000</v>
      </c>
      <c r="K174"/>
      <c r="L174"/>
      <c r="M174"/>
      <c r="N17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2.75">
      <c r="A175" s="75">
        <v>177</v>
      </c>
      <c r="B175" s="71">
        <v>22</v>
      </c>
      <c r="C175" s="71" t="s">
        <v>234</v>
      </c>
      <c r="D175" s="68" t="s">
        <v>31</v>
      </c>
      <c r="E175" s="78">
        <v>1</v>
      </c>
      <c r="F175" s="65">
        <v>1587000</v>
      </c>
      <c r="G175" s="78">
        <v>3</v>
      </c>
      <c r="H175" s="65">
        <v>2214000</v>
      </c>
      <c r="K175"/>
      <c r="L175"/>
      <c r="M175"/>
      <c r="N175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ht="12.75">
      <c r="A176" s="75">
        <v>178</v>
      </c>
      <c r="B176" s="71">
        <v>23</v>
      </c>
      <c r="C176" s="71" t="s">
        <v>219</v>
      </c>
      <c r="D176" s="68" t="s">
        <v>498</v>
      </c>
      <c r="E176" s="78">
        <v>0</v>
      </c>
      <c r="F176" s="66">
        <v>0</v>
      </c>
      <c r="G176" s="78">
        <v>3</v>
      </c>
      <c r="H176" s="66">
        <v>2093000</v>
      </c>
      <c r="J176" s="9"/>
      <c r="K176"/>
      <c r="L176"/>
      <c r="M176"/>
      <c r="N176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ht="12.75">
      <c r="A177" s="75">
        <v>191</v>
      </c>
      <c r="B177" s="71">
        <v>24</v>
      </c>
      <c r="C177" s="71" t="s">
        <v>244</v>
      </c>
      <c r="D177" s="68" t="s">
        <v>485</v>
      </c>
      <c r="E177" s="78">
        <v>4</v>
      </c>
      <c r="F177" s="65">
        <v>2114000</v>
      </c>
      <c r="G177" s="78">
        <v>2</v>
      </c>
      <c r="H177" s="65">
        <v>1946000</v>
      </c>
      <c r="K177"/>
      <c r="L177"/>
      <c r="M177"/>
      <c r="N177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ht="12.75">
      <c r="A178" s="75">
        <v>195</v>
      </c>
      <c r="B178" s="71">
        <v>25</v>
      </c>
      <c r="C178" s="71" t="s">
        <v>235</v>
      </c>
      <c r="D178" s="68" t="s">
        <v>484</v>
      </c>
      <c r="E178" s="78">
        <v>3</v>
      </c>
      <c r="F178" s="65">
        <v>3403000</v>
      </c>
      <c r="G178" s="78">
        <v>2</v>
      </c>
      <c r="H178" s="65">
        <v>1446000</v>
      </c>
      <c r="K178"/>
      <c r="L178"/>
      <c r="M178"/>
      <c r="N17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ht="12.75">
      <c r="A179" s="75">
        <v>201</v>
      </c>
      <c r="B179" s="71">
        <v>26</v>
      </c>
      <c r="C179" s="71" t="s">
        <v>221</v>
      </c>
      <c r="D179" s="68" t="s">
        <v>324</v>
      </c>
      <c r="E179" s="78">
        <v>5</v>
      </c>
      <c r="F179" s="65">
        <v>4070000</v>
      </c>
      <c r="G179" s="78">
        <v>2</v>
      </c>
      <c r="H179" s="65">
        <v>823000</v>
      </c>
      <c r="J179" s="9"/>
      <c r="K179"/>
      <c r="L179"/>
      <c r="M179"/>
      <c r="N179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2.75">
      <c r="A180" s="75">
        <v>202</v>
      </c>
      <c r="B180" s="71">
        <v>27</v>
      </c>
      <c r="C180" s="71" t="s">
        <v>348</v>
      </c>
      <c r="D180" s="68" t="s">
        <v>499</v>
      </c>
      <c r="E180" s="78">
        <v>1</v>
      </c>
      <c r="F180" s="65">
        <v>2151000</v>
      </c>
      <c r="G180" s="78">
        <v>2</v>
      </c>
      <c r="H180" s="65">
        <v>816000</v>
      </c>
      <c r="K180"/>
      <c r="L180"/>
      <c r="M180"/>
      <c r="N180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ht="12.75">
      <c r="A181" s="75">
        <v>203</v>
      </c>
      <c r="B181" s="71">
        <v>28</v>
      </c>
      <c r="C181" s="71" t="s">
        <v>238</v>
      </c>
      <c r="D181" s="68" t="s">
        <v>519</v>
      </c>
      <c r="E181" s="78">
        <v>0</v>
      </c>
      <c r="F181" s="66">
        <v>0</v>
      </c>
      <c r="G181" s="78">
        <v>2</v>
      </c>
      <c r="H181" s="66">
        <v>620000</v>
      </c>
      <c r="K181"/>
      <c r="L181"/>
      <c r="M181"/>
      <c r="N18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2.75">
      <c r="A182" s="75">
        <v>219</v>
      </c>
      <c r="B182" s="71">
        <v>29</v>
      </c>
      <c r="C182" s="71" t="s">
        <v>191</v>
      </c>
      <c r="D182" s="68" t="s">
        <v>472</v>
      </c>
      <c r="E182" s="78">
        <v>2</v>
      </c>
      <c r="F182" s="65">
        <v>1733000</v>
      </c>
      <c r="G182" s="78">
        <v>1</v>
      </c>
      <c r="H182" s="65">
        <v>344000</v>
      </c>
      <c r="J182" s="9"/>
      <c r="K182"/>
      <c r="L182"/>
      <c r="M182"/>
      <c r="N18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ht="13.5" thickBot="1">
      <c r="A183" s="75">
        <v>220</v>
      </c>
      <c r="B183" s="71">
        <v>30</v>
      </c>
      <c r="C183" s="71" t="s">
        <v>214</v>
      </c>
      <c r="D183" s="68" t="s">
        <v>506</v>
      </c>
      <c r="E183" s="78">
        <v>1</v>
      </c>
      <c r="F183" s="65">
        <v>619000</v>
      </c>
      <c r="G183" s="78">
        <v>1</v>
      </c>
      <c r="H183" s="65">
        <v>309000</v>
      </c>
      <c r="K183"/>
      <c r="L183"/>
      <c r="M183"/>
      <c r="N18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ht="12.75">
      <c r="A184" s="75">
        <v>227</v>
      </c>
      <c r="B184" s="71">
        <v>31</v>
      </c>
      <c r="C184" s="71" t="s">
        <v>209</v>
      </c>
      <c r="D184" s="68" t="s">
        <v>490</v>
      </c>
      <c r="E184" s="78">
        <v>1</v>
      </c>
      <c r="F184" s="65">
        <v>865000</v>
      </c>
      <c r="G184" s="78">
        <v>1</v>
      </c>
      <c r="H184" s="65">
        <v>145000</v>
      </c>
      <c r="I184" s="23" t="s">
        <v>553</v>
      </c>
      <c r="J184" s="24" t="s">
        <v>553</v>
      </c>
      <c r="K184"/>
      <c r="L184"/>
      <c r="M184"/>
      <c r="N184" s="10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ht="13.5" thickBot="1">
      <c r="A185" s="81" t="s">
        <v>355</v>
      </c>
      <c r="B185" s="82" t="s">
        <v>355</v>
      </c>
      <c r="C185" s="82" t="s">
        <v>253</v>
      </c>
      <c r="D185" s="83" t="s">
        <v>500</v>
      </c>
      <c r="E185" s="87">
        <v>3</v>
      </c>
      <c r="F185" s="88">
        <v>1962000</v>
      </c>
      <c r="G185" s="87">
        <v>0</v>
      </c>
      <c r="H185" s="88">
        <v>0</v>
      </c>
      <c r="I185" s="25" t="s">
        <v>340</v>
      </c>
      <c r="J185" s="18" t="s">
        <v>341</v>
      </c>
      <c r="K185"/>
      <c r="L185"/>
      <c r="M185"/>
      <c r="N185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ht="13.5" thickBot="1">
      <c r="A186" s="84" t="s">
        <v>334</v>
      </c>
      <c r="B186" s="85"/>
      <c r="C186" s="85"/>
      <c r="D186" s="86"/>
      <c r="E186" s="89">
        <f>SUM(E154:E185)</f>
        <v>422</v>
      </c>
      <c r="F186" s="90">
        <f>SUM(F154:F185)</f>
        <v>380318000</v>
      </c>
      <c r="G186" s="91">
        <f>SUM(G154:G185)</f>
        <v>394</v>
      </c>
      <c r="H186" s="90">
        <f>SUM(H154:H185)</f>
        <v>375875000</v>
      </c>
      <c r="I186" s="26">
        <f>(G186-E186)/E186</f>
        <v>-0.06635071090047394</v>
      </c>
      <c r="J186" s="26">
        <f>(H186-F186)/F186</f>
        <v>-0.011682328998364527</v>
      </c>
      <c r="K186"/>
      <c r="L186"/>
      <c r="M186"/>
      <c r="N186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3.5" thickBot="1">
      <c r="A187" s="53" t="s">
        <v>302</v>
      </c>
      <c r="B187" s="54"/>
      <c r="C187" s="54"/>
      <c r="D187" s="54"/>
      <c r="E187" s="54"/>
      <c r="F187" s="54"/>
      <c r="G187" s="54"/>
      <c r="H187" s="55"/>
      <c r="K187"/>
      <c r="L187"/>
      <c r="M187"/>
      <c r="N187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ht="12.75">
      <c r="A188" s="92">
        <v>33</v>
      </c>
      <c r="B188" s="93">
        <v>1</v>
      </c>
      <c r="C188" s="93" t="s">
        <v>64</v>
      </c>
      <c r="D188" s="94" t="s">
        <v>380</v>
      </c>
      <c r="E188" s="95">
        <v>42</v>
      </c>
      <c r="F188" s="96">
        <v>26484000</v>
      </c>
      <c r="G188" s="95">
        <v>42</v>
      </c>
      <c r="H188" s="96">
        <v>21545000</v>
      </c>
      <c r="J188" s="9"/>
      <c r="K188"/>
      <c r="L188"/>
      <c r="M188"/>
      <c r="N188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ht="12.75">
      <c r="A189" s="75">
        <v>42</v>
      </c>
      <c r="B189" s="71">
        <v>2</v>
      </c>
      <c r="C189" s="71" t="s">
        <v>71</v>
      </c>
      <c r="D189" s="68" t="s">
        <v>3</v>
      </c>
      <c r="E189" s="78">
        <v>34</v>
      </c>
      <c r="F189" s="65">
        <v>26714000</v>
      </c>
      <c r="G189" s="78">
        <v>32</v>
      </c>
      <c r="H189" s="65">
        <v>23132000</v>
      </c>
      <c r="K189"/>
      <c r="L189"/>
      <c r="M189"/>
      <c r="N189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ht="12.75">
      <c r="A190" s="75">
        <v>55</v>
      </c>
      <c r="B190" s="71">
        <v>3</v>
      </c>
      <c r="C190" s="71" t="s">
        <v>90</v>
      </c>
      <c r="D190" s="68" t="s">
        <v>394</v>
      </c>
      <c r="E190" s="78">
        <v>28</v>
      </c>
      <c r="F190" s="65">
        <v>14841000</v>
      </c>
      <c r="G190" s="78">
        <v>28</v>
      </c>
      <c r="H190" s="65">
        <v>13856000</v>
      </c>
      <c r="K190"/>
      <c r="L190"/>
      <c r="M190"/>
      <c r="N190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ht="12.75">
      <c r="A191" s="75">
        <v>74</v>
      </c>
      <c r="B191" s="71">
        <v>4</v>
      </c>
      <c r="C191" s="71" t="s">
        <v>105</v>
      </c>
      <c r="D191" s="68" t="s">
        <v>397</v>
      </c>
      <c r="E191" s="78">
        <v>33</v>
      </c>
      <c r="F191" s="65">
        <v>19535000</v>
      </c>
      <c r="G191" s="78">
        <v>19</v>
      </c>
      <c r="H191" s="65">
        <v>12199000</v>
      </c>
      <c r="K191"/>
      <c r="L191"/>
      <c r="M191"/>
      <c r="N19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ht="12.75">
      <c r="A192" s="75">
        <v>75</v>
      </c>
      <c r="B192" s="71">
        <v>5</v>
      </c>
      <c r="C192" s="71" t="s">
        <v>180</v>
      </c>
      <c r="D192" s="68" t="s">
        <v>407</v>
      </c>
      <c r="E192" s="78">
        <v>20</v>
      </c>
      <c r="F192" s="65">
        <v>9792000</v>
      </c>
      <c r="G192" s="78">
        <v>19</v>
      </c>
      <c r="H192" s="65">
        <v>7791000</v>
      </c>
      <c r="K192"/>
      <c r="L192"/>
      <c r="M192"/>
      <c r="N192"/>
      <c r="O192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ht="12.75">
      <c r="A193" s="75">
        <v>79</v>
      </c>
      <c r="B193" s="71">
        <v>6</v>
      </c>
      <c r="C193" s="71" t="s">
        <v>130</v>
      </c>
      <c r="D193" s="68" t="s">
        <v>533</v>
      </c>
      <c r="E193" s="78">
        <v>13</v>
      </c>
      <c r="F193" s="65">
        <v>8484000</v>
      </c>
      <c r="G193" s="78">
        <v>16</v>
      </c>
      <c r="H193" s="65">
        <v>12851000</v>
      </c>
      <c r="K193"/>
      <c r="L193"/>
      <c r="M193"/>
      <c r="N19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ht="12.75">
      <c r="A194" s="75">
        <v>83</v>
      </c>
      <c r="B194" s="71">
        <v>7</v>
      </c>
      <c r="C194" s="71" t="s">
        <v>117</v>
      </c>
      <c r="D194" s="68" t="s">
        <v>4</v>
      </c>
      <c r="E194" s="78">
        <v>19</v>
      </c>
      <c r="F194" s="65">
        <v>16110000</v>
      </c>
      <c r="G194" s="78">
        <v>15</v>
      </c>
      <c r="H194" s="65">
        <v>6204000</v>
      </c>
      <c r="K194"/>
      <c r="L194"/>
      <c r="M194"/>
      <c r="N19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ht="12.75">
      <c r="A195" s="75">
        <v>115</v>
      </c>
      <c r="B195" s="71">
        <v>8</v>
      </c>
      <c r="C195" s="71" t="s">
        <v>124</v>
      </c>
      <c r="D195" s="68" t="s">
        <v>410</v>
      </c>
      <c r="E195" s="78">
        <v>10</v>
      </c>
      <c r="F195" s="65">
        <v>6000000</v>
      </c>
      <c r="G195" s="78">
        <v>10</v>
      </c>
      <c r="H195" s="65">
        <v>6982000</v>
      </c>
      <c r="K195"/>
      <c r="L195"/>
      <c r="M195"/>
      <c r="N195" s="10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2.75">
      <c r="A196" s="75">
        <v>135</v>
      </c>
      <c r="B196" s="71">
        <v>9</v>
      </c>
      <c r="C196" s="71" t="s">
        <v>204</v>
      </c>
      <c r="D196" s="68" t="s">
        <v>413</v>
      </c>
      <c r="E196" s="78">
        <v>20</v>
      </c>
      <c r="F196" s="65">
        <v>13709000</v>
      </c>
      <c r="G196" s="78">
        <v>7</v>
      </c>
      <c r="H196" s="65">
        <v>4596000</v>
      </c>
      <c r="K196"/>
      <c r="L196"/>
      <c r="M196"/>
      <c r="N196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ht="12.75">
      <c r="A197" s="75">
        <v>140</v>
      </c>
      <c r="B197" s="71">
        <v>10</v>
      </c>
      <c r="C197" s="71" t="s">
        <v>145</v>
      </c>
      <c r="D197" s="68" t="s">
        <v>440</v>
      </c>
      <c r="E197" s="78">
        <v>2</v>
      </c>
      <c r="F197" s="66">
        <v>2348000</v>
      </c>
      <c r="G197" s="78">
        <v>7</v>
      </c>
      <c r="H197" s="66">
        <v>2656000</v>
      </c>
      <c r="K197"/>
      <c r="L197"/>
      <c r="M197"/>
      <c r="N197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ht="12.75">
      <c r="A198" s="75">
        <v>145</v>
      </c>
      <c r="B198" s="71">
        <v>11</v>
      </c>
      <c r="C198" s="71" t="s">
        <v>232</v>
      </c>
      <c r="D198" s="68" t="s">
        <v>487</v>
      </c>
      <c r="E198" s="78">
        <v>3</v>
      </c>
      <c r="F198" s="65">
        <v>1077000</v>
      </c>
      <c r="G198" s="78">
        <v>6</v>
      </c>
      <c r="H198" s="65">
        <v>2072000</v>
      </c>
      <c r="K198"/>
      <c r="L198"/>
      <c r="M198"/>
      <c r="N19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ht="11.25">
      <c r="A199" s="75">
        <v>171</v>
      </c>
      <c r="B199" s="71">
        <v>12</v>
      </c>
      <c r="C199" s="71" t="s">
        <v>184</v>
      </c>
      <c r="D199" s="68" t="s">
        <v>446</v>
      </c>
      <c r="E199" s="78">
        <v>3</v>
      </c>
      <c r="F199" s="65">
        <v>706000</v>
      </c>
      <c r="G199" s="78">
        <v>3</v>
      </c>
      <c r="H199" s="65">
        <v>4251000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ht="12.75">
      <c r="A200" s="75">
        <v>172</v>
      </c>
      <c r="B200" s="71">
        <v>13</v>
      </c>
      <c r="C200" s="71" t="s">
        <v>223</v>
      </c>
      <c r="D200" s="68" t="s">
        <v>475</v>
      </c>
      <c r="E200" s="78">
        <v>2</v>
      </c>
      <c r="F200" s="65">
        <v>1294000</v>
      </c>
      <c r="G200" s="78">
        <v>3</v>
      </c>
      <c r="H200" s="65">
        <v>3179000</v>
      </c>
      <c r="J200" s="9"/>
      <c r="K200"/>
      <c r="L200"/>
      <c r="M200"/>
      <c r="N200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ht="12.75">
      <c r="A201" s="75">
        <v>176</v>
      </c>
      <c r="B201" s="71">
        <v>14</v>
      </c>
      <c r="C201" s="71" t="s">
        <v>342</v>
      </c>
      <c r="D201" s="68" t="s">
        <v>535</v>
      </c>
      <c r="E201" s="78">
        <v>1</v>
      </c>
      <c r="F201" s="65">
        <v>820000</v>
      </c>
      <c r="G201" s="78">
        <v>3</v>
      </c>
      <c r="H201" s="65">
        <v>2462000</v>
      </c>
      <c r="J201" s="9"/>
      <c r="K201"/>
      <c r="L201"/>
      <c r="M201"/>
      <c r="N201"/>
      <c r="O20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ht="12.75">
      <c r="A202" s="75">
        <v>184</v>
      </c>
      <c r="B202" s="71">
        <v>15</v>
      </c>
      <c r="C202" s="71" t="s">
        <v>185</v>
      </c>
      <c r="D202" s="68" t="s">
        <v>473</v>
      </c>
      <c r="E202" s="78">
        <v>3</v>
      </c>
      <c r="F202" s="65">
        <v>3034000</v>
      </c>
      <c r="G202" s="78">
        <v>3</v>
      </c>
      <c r="H202" s="65">
        <v>722000</v>
      </c>
      <c r="J202" s="9"/>
      <c r="K202"/>
      <c r="L202"/>
      <c r="M202"/>
      <c r="N20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ht="12.75">
      <c r="A203" s="75">
        <v>187</v>
      </c>
      <c r="B203" s="71">
        <v>16</v>
      </c>
      <c r="C203" s="71" t="s">
        <v>177</v>
      </c>
      <c r="D203" s="68" t="s">
        <v>546</v>
      </c>
      <c r="E203" s="78">
        <v>0</v>
      </c>
      <c r="F203" s="66">
        <v>0</v>
      </c>
      <c r="G203" s="78">
        <v>2</v>
      </c>
      <c r="H203" s="66">
        <v>4866000</v>
      </c>
      <c r="J203" s="9"/>
      <c r="K203"/>
      <c r="L203"/>
      <c r="M203"/>
      <c r="N20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ht="12.75">
      <c r="A204" s="75">
        <v>198</v>
      </c>
      <c r="B204" s="71">
        <v>17</v>
      </c>
      <c r="C204" s="71" t="s">
        <v>206</v>
      </c>
      <c r="D204" s="68" t="s">
        <v>456</v>
      </c>
      <c r="E204" s="78">
        <v>2</v>
      </c>
      <c r="F204" s="65">
        <v>1439000</v>
      </c>
      <c r="G204" s="78">
        <v>2</v>
      </c>
      <c r="H204" s="65">
        <v>1402000</v>
      </c>
      <c r="J204" s="9"/>
      <c r="K204"/>
      <c r="L204"/>
      <c r="M204"/>
      <c r="N20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ht="12.75">
      <c r="A205" s="75">
        <v>200</v>
      </c>
      <c r="B205" s="71">
        <v>18</v>
      </c>
      <c r="C205" s="71" t="s">
        <v>252</v>
      </c>
      <c r="D205" s="68" t="s">
        <v>509</v>
      </c>
      <c r="E205" s="78">
        <v>0</v>
      </c>
      <c r="F205" s="66">
        <v>0</v>
      </c>
      <c r="G205" s="78">
        <v>2</v>
      </c>
      <c r="H205" s="66">
        <v>835000</v>
      </c>
      <c r="K205"/>
      <c r="L205"/>
      <c r="M205"/>
      <c r="N205"/>
      <c r="O205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ht="12.75">
      <c r="A206" s="75">
        <v>206</v>
      </c>
      <c r="B206" s="71">
        <v>19</v>
      </c>
      <c r="C206" s="71" t="s">
        <v>267</v>
      </c>
      <c r="D206" s="68" t="s">
        <v>489</v>
      </c>
      <c r="E206" s="78">
        <v>1</v>
      </c>
      <c r="F206" s="65">
        <v>279000</v>
      </c>
      <c r="G206" s="78">
        <v>2</v>
      </c>
      <c r="H206" s="65">
        <v>507000</v>
      </c>
      <c r="K206"/>
      <c r="L206"/>
      <c r="M206"/>
      <c r="N206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ht="12.75">
      <c r="A207" s="75">
        <v>209</v>
      </c>
      <c r="B207" s="71">
        <v>20</v>
      </c>
      <c r="C207" s="71" t="s">
        <v>242</v>
      </c>
      <c r="D207" s="68" t="s">
        <v>264</v>
      </c>
      <c r="E207" s="78">
        <v>0</v>
      </c>
      <c r="F207" s="66">
        <v>0</v>
      </c>
      <c r="G207" s="78">
        <v>1</v>
      </c>
      <c r="H207" s="66">
        <v>1369000</v>
      </c>
      <c r="K207"/>
      <c r="L207"/>
      <c r="M207"/>
      <c r="N207"/>
      <c r="O207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ht="12.75">
      <c r="A208" s="75">
        <v>210</v>
      </c>
      <c r="B208" s="71">
        <v>21</v>
      </c>
      <c r="C208" s="71" t="s">
        <v>251</v>
      </c>
      <c r="D208" s="68" t="s">
        <v>464</v>
      </c>
      <c r="E208" s="78">
        <v>3</v>
      </c>
      <c r="F208" s="65">
        <v>1284000</v>
      </c>
      <c r="G208" s="78">
        <v>1</v>
      </c>
      <c r="H208" s="65">
        <v>1071000</v>
      </c>
      <c r="K208"/>
      <c r="L208"/>
      <c r="M208"/>
      <c r="N208"/>
      <c r="O20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ht="13.5" thickBot="1">
      <c r="A209" s="75">
        <v>221</v>
      </c>
      <c r="B209" s="71">
        <v>22</v>
      </c>
      <c r="C209" s="71" t="s">
        <v>228</v>
      </c>
      <c r="D209" s="68" t="s">
        <v>471</v>
      </c>
      <c r="E209" s="78">
        <v>2</v>
      </c>
      <c r="F209" s="65">
        <v>554000</v>
      </c>
      <c r="G209" s="78">
        <v>1</v>
      </c>
      <c r="H209" s="65">
        <v>306000</v>
      </c>
      <c r="K209"/>
      <c r="L209"/>
      <c r="M209"/>
      <c r="N209"/>
      <c r="O209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2.75">
      <c r="A210" s="75" t="s">
        <v>355</v>
      </c>
      <c r="B210" s="71" t="s">
        <v>355</v>
      </c>
      <c r="C210" s="71" t="s">
        <v>222</v>
      </c>
      <c r="D210" s="68" t="s">
        <v>1</v>
      </c>
      <c r="E210" s="78">
        <v>2</v>
      </c>
      <c r="F210" s="65">
        <v>2357000</v>
      </c>
      <c r="G210" s="78">
        <v>0</v>
      </c>
      <c r="H210" s="65">
        <v>0</v>
      </c>
      <c r="I210" s="23" t="s">
        <v>553</v>
      </c>
      <c r="J210" s="24" t="s">
        <v>553</v>
      </c>
      <c r="K210"/>
      <c r="L210"/>
      <c r="M210"/>
      <c r="N210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ht="13.5" thickBot="1">
      <c r="A211" s="81" t="s">
        <v>355</v>
      </c>
      <c r="B211" s="82" t="s">
        <v>355</v>
      </c>
      <c r="C211" s="82" t="s">
        <v>212</v>
      </c>
      <c r="D211" s="83" t="s">
        <v>520</v>
      </c>
      <c r="E211" s="87">
        <v>0</v>
      </c>
      <c r="F211" s="97">
        <v>0</v>
      </c>
      <c r="G211" s="87">
        <v>0</v>
      </c>
      <c r="H211" s="97">
        <v>0</v>
      </c>
      <c r="I211" s="25" t="s">
        <v>340</v>
      </c>
      <c r="J211" s="18" t="s">
        <v>341</v>
      </c>
      <c r="K211"/>
      <c r="L211"/>
      <c r="M211"/>
      <c r="N21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ht="13.5" thickBot="1">
      <c r="A212" s="84" t="s">
        <v>335</v>
      </c>
      <c r="B212" s="85"/>
      <c r="C212" s="85"/>
      <c r="D212" s="86"/>
      <c r="E212" s="89">
        <f>SUM(E188:E211)</f>
        <v>243</v>
      </c>
      <c r="F212" s="90">
        <f>SUM(F188:F211)</f>
        <v>156861000</v>
      </c>
      <c r="G212" s="91">
        <f>SUM(G188:G211)</f>
        <v>224</v>
      </c>
      <c r="H212" s="90">
        <f>SUM(H188:H211)</f>
        <v>134854000</v>
      </c>
      <c r="I212" s="26">
        <f>(G212-E212)/E212</f>
        <v>-0.07818930041152264</v>
      </c>
      <c r="J212" s="26">
        <f>(H212-F212)/F212</f>
        <v>-0.14029618579506697</v>
      </c>
      <c r="K212"/>
      <c r="L212"/>
      <c r="M212"/>
      <c r="N21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ht="13.5" thickBot="1">
      <c r="A213" s="53" t="s">
        <v>336</v>
      </c>
      <c r="B213" s="54"/>
      <c r="C213" s="54"/>
      <c r="D213" s="54"/>
      <c r="E213" s="54"/>
      <c r="F213" s="54"/>
      <c r="G213" s="54"/>
      <c r="H213" s="55"/>
      <c r="K213"/>
      <c r="L213"/>
      <c r="M213"/>
      <c r="N21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ht="12.75">
      <c r="A214" s="92">
        <v>8</v>
      </c>
      <c r="B214" s="93">
        <v>1</v>
      </c>
      <c r="C214" s="93" t="s">
        <v>45</v>
      </c>
      <c r="D214" s="94" t="s">
        <v>371</v>
      </c>
      <c r="E214" s="95">
        <v>157</v>
      </c>
      <c r="F214" s="96">
        <v>120076000</v>
      </c>
      <c r="G214" s="95">
        <v>150</v>
      </c>
      <c r="H214" s="96">
        <v>108288000</v>
      </c>
      <c r="K214"/>
      <c r="L214"/>
      <c r="M214"/>
      <c r="N214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ht="12.75">
      <c r="A215" s="75">
        <v>10</v>
      </c>
      <c r="B215" s="71">
        <v>2</v>
      </c>
      <c r="C215" s="71" t="s">
        <v>41</v>
      </c>
      <c r="D215" s="68" t="s">
        <v>305</v>
      </c>
      <c r="E215" s="78">
        <v>130</v>
      </c>
      <c r="F215" s="65">
        <v>82307000</v>
      </c>
      <c r="G215" s="78">
        <v>129</v>
      </c>
      <c r="H215" s="65">
        <v>94258000</v>
      </c>
      <c r="K215"/>
      <c r="L215"/>
      <c r="M215"/>
      <c r="N215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ht="12.75">
      <c r="A216" s="75">
        <v>27</v>
      </c>
      <c r="B216" s="71">
        <v>3</v>
      </c>
      <c r="C216" s="71" t="s">
        <v>56</v>
      </c>
      <c r="D216" s="68" t="s">
        <v>25</v>
      </c>
      <c r="E216" s="78">
        <v>51</v>
      </c>
      <c r="F216" s="66">
        <v>23093000</v>
      </c>
      <c r="G216" s="78">
        <v>47</v>
      </c>
      <c r="H216" s="66">
        <v>27265000</v>
      </c>
      <c r="K216"/>
      <c r="L216"/>
      <c r="M216"/>
      <c r="N21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ht="12.75">
      <c r="A217" s="75">
        <v>48</v>
      </c>
      <c r="B217" s="71">
        <v>4</v>
      </c>
      <c r="C217" s="71" t="s">
        <v>66</v>
      </c>
      <c r="D217" s="68" t="s">
        <v>26</v>
      </c>
      <c r="E217" s="78">
        <v>24</v>
      </c>
      <c r="F217" s="65">
        <v>19243000</v>
      </c>
      <c r="G217" s="78">
        <v>30</v>
      </c>
      <c r="H217" s="65">
        <v>20241000</v>
      </c>
      <c r="J217" s="9"/>
      <c r="K217"/>
      <c r="L217"/>
      <c r="M217"/>
      <c r="N217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ht="12.75">
      <c r="A218" s="75">
        <v>51</v>
      </c>
      <c r="B218" s="71">
        <v>5</v>
      </c>
      <c r="C218" s="71" t="s">
        <v>279</v>
      </c>
      <c r="D218" s="68" t="s">
        <v>280</v>
      </c>
      <c r="E218" s="78">
        <v>22</v>
      </c>
      <c r="F218" s="65">
        <v>16706000</v>
      </c>
      <c r="G218" s="78">
        <v>29</v>
      </c>
      <c r="H218" s="65">
        <v>18408000</v>
      </c>
      <c r="J218" s="9"/>
      <c r="K218"/>
      <c r="L218"/>
      <c r="M218"/>
      <c r="N21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ht="11.25">
      <c r="A219" s="75">
        <v>71</v>
      </c>
      <c r="B219" s="71">
        <v>6</v>
      </c>
      <c r="C219" s="71" t="s">
        <v>70</v>
      </c>
      <c r="D219" s="68" t="s">
        <v>286</v>
      </c>
      <c r="E219" s="78">
        <v>21</v>
      </c>
      <c r="F219" s="65">
        <v>26178000</v>
      </c>
      <c r="G219" s="78">
        <v>21</v>
      </c>
      <c r="H219" s="65">
        <v>16310000</v>
      </c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1.25">
      <c r="A220" s="75">
        <v>97</v>
      </c>
      <c r="B220" s="71">
        <v>7</v>
      </c>
      <c r="C220" s="71" t="s">
        <v>139</v>
      </c>
      <c r="D220" s="68" t="s">
        <v>403</v>
      </c>
      <c r="E220" s="78">
        <v>15</v>
      </c>
      <c r="F220" s="65">
        <v>13255000</v>
      </c>
      <c r="G220" s="78">
        <v>12</v>
      </c>
      <c r="H220" s="65">
        <v>6506000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ht="12.75">
      <c r="A221" s="75">
        <v>109</v>
      </c>
      <c r="B221" s="71">
        <v>8</v>
      </c>
      <c r="C221" s="71" t="s">
        <v>154</v>
      </c>
      <c r="D221" s="68" t="s">
        <v>415</v>
      </c>
      <c r="E221" s="78">
        <v>9</v>
      </c>
      <c r="F221" s="65">
        <v>4224000</v>
      </c>
      <c r="G221" s="78">
        <v>11</v>
      </c>
      <c r="H221" s="65">
        <v>4236000</v>
      </c>
      <c r="J221" s="9"/>
      <c r="K221"/>
      <c r="L221"/>
      <c r="M221"/>
      <c r="N221" s="10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ht="12.75">
      <c r="A222" s="75">
        <v>110</v>
      </c>
      <c r="B222" s="71">
        <v>9</v>
      </c>
      <c r="C222" s="71" t="s">
        <v>163</v>
      </c>
      <c r="D222" s="68" t="s">
        <v>457</v>
      </c>
      <c r="E222" s="78">
        <v>8</v>
      </c>
      <c r="F222" s="65">
        <v>2134000</v>
      </c>
      <c r="G222" s="78">
        <v>10</v>
      </c>
      <c r="H222" s="65">
        <v>14518000</v>
      </c>
      <c r="J222" s="9"/>
      <c r="L222"/>
      <c r="M222"/>
      <c r="N222"/>
      <c r="O222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1:38" ht="12.75">
      <c r="A223" s="75">
        <v>116</v>
      </c>
      <c r="B223" s="71">
        <v>10</v>
      </c>
      <c r="C223" s="71" t="s">
        <v>273</v>
      </c>
      <c r="D223" s="68" t="s">
        <v>274</v>
      </c>
      <c r="E223" s="78">
        <v>12</v>
      </c>
      <c r="F223" s="65">
        <v>13988000</v>
      </c>
      <c r="G223" s="78">
        <v>10</v>
      </c>
      <c r="H223" s="65">
        <v>5918000</v>
      </c>
      <c r="K223"/>
      <c r="L223"/>
      <c r="M223"/>
      <c r="N22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8" ht="12.75">
      <c r="A224" s="75">
        <v>137</v>
      </c>
      <c r="B224" s="71">
        <v>11</v>
      </c>
      <c r="C224" s="71" t="s">
        <v>102</v>
      </c>
      <c r="D224" s="68" t="s">
        <v>429</v>
      </c>
      <c r="E224" s="78">
        <v>2</v>
      </c>
      <c r="F224" s="65">
        <v>555000</v>
      </c>
      <c r="G224" s="78">
        <v>7</v>
      </c>
      <c r="H224" s="65">
        <v>3161000</v>
      </c>
      <c r="K224"/>
      <c r="L224"/>
      <c r="M224"/>
      <c r="N22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1:38" ht="12.75">
      <c r="A225" s="75">
        <v>143</v>
      </c>
      <c r="B225" s="71">
        <v>12</v>
      </c>
      <c r="C225" s="71" t="s">
        <v>283</v>
      </c>
      <c r="D225" s="68" t="s">
        <v>287</v>
      </c>
      <c r="E225" s="78">
        <v>6</v>
      </c>
      <c r="F225" s="65">
        <v>3942000</v>
      </c>
      <c r="G225" s="78">
        <v>6</v>
      </c>
      <c r="H225" s="65">
        <v>3868000</v>
      </c>
      <c r="K225"/>
      <c r="L225"/>
      <c r="M225"/>
      <c r="N22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2.75">
      <c r="A226" s="75">
        <v>151</v>
      </c>
      <c r="B226" s="71">
        <v>13</v>
      </c>
      <c r="C226" s="71" t="s">
        <v>346</v>
      </c>
      <c r="D226" s="68" t="s">
        <v>347</v>
      </c>
      <c r="E226" s="78">
        <v>15</v>
      </c>
      <c r="F226" s="65">
        <v>12402000</v>
      </c>
      <c r="G226" s="78">
        <v>5</v>
      </c>
      <c r="H226" s="65">
        <v>5944000</v>
      </c>
      <c r="K226"/>
      <c r="L226"/>
      <c r="M226"/>
      <c r="N226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spans="1:38" ht="12.75">
      <c r="A227" s="75">
        <v>154</v>
      </c>
      <c r="B227" s="71">
        <v>14</v>
      </c>
      <c r="C227" s="71" t="s">
        <v>199</v>
      </c>
      <c r="D227" s="68" t="s">
        <v>460</v>
      </c>
      <c r="E227" s="78">
        <v>2</v>
      </c>
      <c r="F227" s="65">
        <v>1208000</v>
      </c>
      <c r="G227" s="78">
        <v>5</v>
      </c>
      <c r="H227" s="65">
        <v>3847000</v>
      </c>
      <c r="J227" s="9"/>
      <c r="K227"/>
      <c r="L227"/>
      <c r="M227"/>
      <c r="N227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spans="1:38" ht="11.25">
      <c r="A228" s="75">
        <v>169</v>
      </c>
      <c r="B228" s="71">
        <v>15</v>
      </c>
      <c r="C228" s="71" t="s">
        <v>153</v>
      </c>
      <c r="D228" s="68" t="s">
        <v>428</v>
      </c>
      <c r="E228" s="78">
        <v>8</v>
      </c>
      <c r="F228" s="65">
        <v>6235000</v>
      </c>
      <c r="G228" s="78">
        <v>4</v>
      </c>
      <c r="H228" s="65">
        <v>1294000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1:38" ht="13.5" thickBot="1">
      <c r="A229" s="75">
        <v>170</v>
      </c>
      <c r="B229" s="71">
        <v>16</v>
      </c>
      <c r="C229" s="71" t="s">
        <v>230</v>
      </c>
      <c r="D229" s="68" t="s">
        <v>539</v>
      </c>
      <c r="E229" s="78">
        <v>0</v>
      </c>
      <c r="F229" s="66">
        <v>0</v>
      </c>
      <c r="G229" s="78">
        <v>4</v>
      </c>
      <c r="H229" s="66">
        <v>903000</v>
      </c>
      <c r="K229"/>
      <c r="L229"/>
      <c r="M229"/>
      <c r="N229"/>
      <c r="O229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spans="1:38" ht="12.75">
      <c r="A230" s="75">
        <v>188</v>
      </c>
      <c r="B230" s="71">
        <v>17</v>
      </c>
      <c r="C230" s="71" t="s">
        <v>127</v>
      </c>
      <c r="D230" s="68" t="s">
        <v>30</v>
      </c>
      <c r="E230" s="78">
        <v>4</v>
      </c>
      <c r="F230" s="65">
        <v>6418000</v>
      </c>
      <c r="G230" s="78">
        <v>2</v>
      </c>
      <c r="H230" s="65">
        <v>4090000</v>
      </c>
      <c r="I230" s="23" t="s">
        <v>553</v>
      </c>
      <c r="J230" s="24" t="s">
        <v>553</v>
      </c>
      <c r="K230"/>
      <c r="L230"/>
      <c r="M230"/>
      <c r="N230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spans="1:38" ht="13.5" thickBot="1">
      <c r="A231" s="81" t="s">
        <v>355</v>
      </c>
      <c r="B231" s="82" t="s">
        <v>355</v>
      </c>
      <c r="C231" s="82" t="s">
        <v>120</v>
      </c>
      <c r="D231" s="83" t="s">
        <v>547</v>
      </c>
      <c r="E231" s="87">
        <v>2</v>
      </c>
      <c r="F231" s="88">
        <v>278000</v>
      </c>
      <c r="G231" s="87">
        <v>0</v>
      </c>
      <c r="H231" s="88">
        <v>0</v>
      </c>
      <c r="I231" s="25" t="s">
        <v>340</v>
      </c>
      <c r="J231" s="18" t="s">
        <v>341</v>
      </c>
      <c r="K231"/>
      <c r="L231"/>
      <c r="M231"/>
      <c r="N23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spans="1:38" ht="13.5" thickBot="1">
      <c r="A232" s="84" t="s">
        <v>337</v>
      </c>
      <c r="B232" s="85"/>
      <c r="C232" s="85"/>
      <c r="D232" s="86"/>
      <c r="E232" s="89">
        <f>SUM(E214:E231)</f>
        <v>488</v>
      </c>
      <c r="F232" s="90">
        <f>SUM(F214:F231)</f>
        <v>352242000</v>
      </c>
      <c r="G232" s="91">
        <f>SUM(G214:G231)</f>
        <v>482</v>
      </c>
      <c r="H232" s="90">
        <f>SUM(H214:H231)</f>
        <v>339055000</v>
      </c>
      <c r="I232" s="26">
        <f>(G232-E232)/E232</f>
        <v>-0.012295081967213115</v>
      </c>
      <c r="J232" s="26">
        <f>(H232-F232)/F232</f>
        <v>-0.0374373300174312</v>
      </c>
      <c r="K232"/>
      <c r="L232"/>
      <c r="M232"/>
      <c r="N23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spans="1:38" ht="13.5" thickBot="1">
      <c r="A233" s="53" t="s">
        <v>304</v>
      </c>
      <c r="B233" s="54"/>
      <c r="C233" s="54"/>
      <c r="D233" s="54"/>
      <c r="E233" s="54"/>
      <c r="F233" s="54"/>
      <c r="G233" s="54"/>
      <c r="H233" s="55"/>
      <c r="K233"/>
      <c r="L233"/>
      <c r="M233"/>
      <c r="N23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spans="1:38" ht="12.75">
      <c r="A234" s="92">
        <v>1</v>
      </c>
      <c r="B234" s="93">
        <v>1</v>
      </c>
      <c r="C234" s="93" t="s">
        <v>34</v>
      </c>
      <c r="D234" s="94" t="s">
        <v>366</v>
      </c>
      <c r="E234" s="95">
        <v>315</v>
      </c>
      <c r="F234" s="96">
        <v>292530000</v>
      </c>
      <c r="G234" s="95">
        <v>303</v>
      </c>
      <c r="H234" s="96">
        <v>271287000</v>
      </c>
      <c r="K234"/>
      <c r="L234"/>
      <c r="M234"/>
      <c r="N23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1:38" ht="12.75">
      <c r="A235" s="75">
        <v>4</v>
      </c>
      <c r="B235" s="71">
        <v>2</v>
      </c>
      <c r="C235" s="71" t="s">
        <v>38</v>
      </c>
      <c r="D235" s="68" t="s">
        <v>357</v>
      </c>
      <c r="E235" s="78">
        <v>200</v>
      </c>
      <c r="F235" s="66">
        <v>204464000</v>
      </c>
      <c r="G235" s="78">
        <v>219</v>
      </c>
      <c r="H235" s="66">
        <v>237505000</v>
      </c>
      <c r="K235"/>
      <c r="L235"/>
      <c r="M235"/>
      <c r="N235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</row>
    <row r="236" spans="1:38" ht="12.75">
      <c r="A236" s="75">
        <v>12</v>
      </c>
      <c r="B236" s="71">
        <v>3</v>
      </c>
      <c r="C236" s="71" t="s">
        <v>44</v>
      </c>
      <c r="D236" s="68" t="s">
        <v>14</v>
      </c>
      <c r="E236" s="78">
        <v>121</v>
      </c>
      <c r="F236" s="65">
        <v>81876000</v>
      </c>
      <c r="G236" s="78">
        <v>111</v>
      </c>
      <c r="H236" s="65">
        <v>105477000</v>
      </c>
      <c r="K236"/>
      <c r="L236"/>
      <c r="M236"/>
      <c r="N236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spans="1:38" ht="11.25">
      <c r="A237" s="75">
        <v>13</v>
      </c>
      <c r="B237" s="71">
        <v>4</v>
      </c>
      <c r="C237" s="71" t="s">
        <v>48</v>
      </c>
      <c r="D237" s="68" t="s">
        <v>376</v>
      </c>
      <c r="E237" s="78">
        <v>94</v>
      </c>
      <c r="F237" s="65">
        <v>74764000</v>
      </c>
      <c r="G237" s="78">
        <v>106</v>
      </c>
      <c r="H237" s="65">
        <v>125727000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spans="1:38" ht="12.75">
      <c r="A238" s="75">
        <v>16</v>
      </c>
      <c r="B238" s="71">
        <v>5</v>
      </c>
      <c r="C238" s="71" t="s">
        <v>178</v>
      </c>
      <c r="D238" s="68" t="s">
        <v>375</v>
      </c>
      <c r="E238" s="78">
        <v>59</v>
      </c>
      <c r="F238" s="65">
        <v>84435000</v>
      </c>
      <c r="G238" s="78">
        <v>95</v>
      </c>
      <c r="H238" s="65">
        <v>103719000</v>
      </c>
      <c r="K238"/>
      <c r="L238"/>
      <c r="M238"/>
      <c r="N23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spans="1:38" ht="12.75">
      <c r="A239" s="75">
        <v>22</v>
      </c>
      <c r="B239" s="71">
        <v>6</v>
      </c>
      <c r="C239" s="71" t="s">
        <v>55</v>
      </c>
      <c r="D239" s="68" t="s">
        <v>313</v>
      </c>
      <c r="E239" s="78">
        <v>69</v>
      </c>
      <c r="F239" s="65">
        <v>53775000</v>
      </c>
      <c r="G239" s="78">
        <v>72</v>
      </c>
      <c r="H239" s="65">
        <v>74111000</v>
      </c>
      <c r="J239" s="9"/>
      <c r="K239"/>
      <c r="L239"/>
      <c r="M239"/>
      <c r="N239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spans="1:38" ht="12.75">
      <c r="A240" s="75">
        <v>23</v>
      </c>
      <c r="B240" s="71">
        <v>7</v>
      </c>
      <c r="C240" s="71" t="s">
        <v>349</v>
      </c>
      <c r="D240" s="68" t="s">
        <v>350</v>
      </c>
      <c r="E240" s="78">
        <v>53</v>
      </c>
      <c r="F240" s="65">
        <v>48281000</v>
      </c>
      <c r="G240" s="78">
        <v>64</v>
      </c>
      <c r="H240" s="65">
        <v>62077000</v>
      </c>
      <c r="J240" s="9"/>
      <c r="K240"/>
      <c r="L240"/>
      <c r="M240"/>
      <c r="N240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1:38" ht="12.75">
      <c r="A241" s="75">
        <v>29</v>
      </c>
      <c r="B241" s="71">
        <v>8</v>
      </c>
      <c r="C241" s="71" t="s">
        <v>50</v>
      </c>
      <c r="D241" s="68" t="s">
        <v>383</v>
      </c>
      <c r="E241" s="78">
        <v>45</v>
      </c>
      <c r="F241" s="65">
        <v>20737000</v>
      </c>
      <c r="G241" s="78">
        <v>44</v>
      </c>
      <c r="H241" s="65">
        <v>30446000</v>
      </c>
      <c r="K241"/>
      <c r="L241"/>
      <c r="M241"/>
      <c r="N24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</row>
    <row r="242" spans="1:38" ht="12.75">
      <c r="A242" s="75">
        <v>31</v>
      </c>
      <c r="B242" s="71">
        <v>9</v>
      </c>
      <c r="C242" s="71" t="s">
        <v>49</v>
      </c>
      <c r="D242" s="68" t="s">
        <v>382</v>
      </c>
      <c r="E242" s="78">
        <v>46</v>
      </c>
      <c r="F242" s="65">
        <v>17691000</v>
      </c>
      <c r="G242" s="78">
        <v>43</v>
      </c>
      <c r="H242" s="65">
        <v>24525000</v>
      </c>
      <c r="K242"/>
      <c r="L242"/>
      <c r="M242"/>
      <c r="N24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spans="1:38" ht="12.75">
      <c r="A243" s="75">
        <v>37</v>
      </c>
      <c r="B243" s="71">
        <v>10</v>
      </c>
      <c r="C243" s="71" t="s">
        <v>87</v>
      </c>
      <c r="D243" s="68" t="s">
        <v>33</v>
      </c>
      <c r="E243" s="78">
        <v>31</v>
      </c>
      <c r="F243" s="65">
        <v>20254000</v>
      </c>
      <c r="G243" s="78">
        <v>38</v>
      </c>
      <c r="H243" s="65">
        <v>22899000</v>
      </c>
      <c r="K243"/>
      <c r="L243"/>
      <c r="M243"/>
      <c r="N243"/>
      <c r="O24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spans="1:38" ht="12.75">
      <c r="A244" s="75">
        <v>41</v>
      </c>
      <c r="B244" s="71">
        <v>11</v>
      </c>
      <c r="C244" s="71" t="s">
        <v>52</v>
      </c>
      <c r="D244" s="68" t="s">
        <v>2</v>
      </c>
      <c r="E244" s="78">
        <v>45</v>
      </c>
      <c r="F244" s="66">
        <v>28206000</v>
      </c>
      <c r="G244" s="78">
        <v>35</v>
      </c>
      <c r="H244" s="66">
        <v>24239000</v>
      </c>
      <c r="J244" s="9"/>
      <c r="K244"/>
      <c r="L244"/>
      <c r="M244"/>
      <c r="N24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spans="1:38" ht="12.75">
      <c r="A245" s="75">
        <v>50</v>
      </c>
      <c r="B245" s="71">
        <v>12</v>
      </c>
      <c r="C245" s="71" t="s">
        <v>69</v>
      </c>
      <c r="D245" s="68" t="s">
        <v>418</v>
      </c>
      <c r="E245" s="78">
        <v>11</v>
      </c>
      <c r="F245" s="65">
        <v>3166000</v>
      </c>
      <c r="G245" s="78">
        <v>29</v>
      </c>
      <c r="H245" s="65">
        <v>26233000</v>
      </c>
      <c r="K245"/>
      <c r="L245"/>
      <c r="M245"/>
      <c r="N24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spans="1:38" ht="11.25">
      <c r="A246" s="75">
        <v>58</v>
      </c>
      <c r="B246" s="71">
        <v>13</v>
      </c>
      <c r="C246" s="71" t="s">
        <v>328</v>
      </c>
      <c r="D246" s="68" t="s">
        <v>327</v>
      </c>
      <c r="E246" s="78">
        <v>19</v>
      </c>
      <c r="F246" s="65">
        <v>13758000</v>
      </c>
      <c r="G246" s="78">
        <v>27</v>
      </c>
      <c r="H246" s="65">
        <v>30128000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spans="1:38" ht="12.75">
      <c r="A247" s="75">
        <v>64</v>
      </c>
      <c r="B247" s="71">
        <v>14</v>
      </c>
      <c r="C247" s="71" t="s">
        <v>58</v>
      </c>
      <c r="D247" s="68" t="s">
        <v>320</v>
      </c>
      <c r="E247" s="78">
        <v>29</v>
      </c>
      <c r="F247" s="65">
        <v>24832000</v>
      </c>
      <c r="G247" s="78">
        <v>24</v>
      </c>
      <c r="H247" s="65">
        <v>9782000</v>
      </c>
      <c r="J247" s="9"/>
      <c r="K247"/>
      <c r="L247"/>
      <c r="M247"/>
      <c r="N247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</row>
    <row r="248" spans="1:38" ht="12.75">
      <c r="A248" s="75">
        <v>66</v>
      </c>
      <c r="B248" s="71">
        <v>15</v>
      </c>
      <c r="C248" s="71" t="s">
        <v>146</v>
      </c>
      <c r="D248" s="68" t="s">
        <v>23</v>
      </c>
      <c r="E248" s="78">
        <v>27</v>
      </c>
      <c r="F248" s="65">
        <v>17852000</v>
      </c>
      <c r="G248" s="78">
        <v>22</v>
      </c>
      <c r="H248" s="65">
        <v>15238000</v>
      </c>
      <c r="J248" s="9"/>
      <c r="L248"/>
      <c r="M248"/>
      <c r="N248"/>
      <c r="O24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spans="1:38" ht="12.75">
      <c r="A249" s="75">
        <v>70</v>
      </c>
      <c r="B249" s="71">
        <v>16</v>
      </c>
      <c r="C249" s="71" t="s">
        <v>80</v>
      </c>
      <c r="D249" s="68" t="s">
        <v>393</v>
      </c>
      <c r="E249" s="78">
        <v>22</v>
      </c>
      <c r="F249" s="65">
        <v>12997000</v>
      </c>
      <c r="G249" s="78">
        <v>21</v>
      </c>
      <c r="H249" s="65">
        <v>18082000</v>
      </c>
      <c r="J249" s="9"/>
      <c r="K249"/>
      <c r="L249"/>
      <c r="M249"/>
      <c r="N249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spans="1:38" ht="12.75">
      <c r="A250" s="75">
        <v>72</v>
      </c>
      <c r="B250" s="71">
        <v>17</v>
      </c>
      <c r="C250" s="71" t="s">
        <v>292</v>
      </c>
      <c r="D250" s="68" t="s">
        <v>399</v>
      </c>
      <c r="E250" s="78">
        <v>22</v>
      </c>
      <c r="F250" s="65">
        <v>23647000</v>
      </c>
      <c r="G250" s="78">
        <v>21</v>
      </c>
      <c r="H250" s="65">
        <v>16161000</v>
      </c>
      <c r="K250"/>
      <c r="L250"/>
      <c r="M250"/>
      <c r="N250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spans="1:38" ht="12.75">
      <c r="A251" s="75">
        <v>87</v>
      </c>
      <c r="B251" s="71">
        <v>18</v>
      </c>
      <c r="C251" s="71" t="s">
        <v>122</v>
      </c>
      <c r="D251" s="68" t="s">
        <v>427</v>
      </c>
      <c r="E251" s="78">
        <v>13</v>
      </c>
      <c r="F251" s="65">
        <v>4568000</v>
      </c>
      <c r="G251" s="78">
        <v>14</v>
      </c>
      <c r="H251" s="65">
        <v>9260000</v>
      </c>
      <c r="K251"/>
      <c r="L251"/>
      <c r="M251"/>
      <c r="N25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spans="1:38" ht="12.75">
      <c r="A252" s="75">
        <v>95</v>
      </c>
      <c r="B252" s="71">
        <v>19</v>
      </c>
      <c r="C252" s="71" t="s">
        <v>94</v>
      </c>
      <c r="D252" s="68" t="s">
        <v>261</v>
      </c>
      <c r="E252" s="78">
        <v>16</v>
      </c>
      <c r="F252" s="65">
        <v>15584000</v>
      </c>
      <c r="G252" s="78">
        <v>13</v>
      </c>
      <c r="H252" s="65">
        <v>6276000</v>
      </c>
      <c r="J252" s="9"/>
      <c r="K252"/>
      <c r="L252"/>
      <c r="M252"/>
      <c r="N252" s="10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spans="1:38" ht="12.75">
      <c r="A253" s="75">
        <v>103</v>
      </c>
      <c r="B253" s="71">
        <v>20</v>
      </c>
      <c r="C253" s="71" t="s">
        <v>59</v>
      </c>
      <c r="D253" s="68" t="s">
        <v>430</v>
      </c>
      <c r="E253" s="78">
        <v>11</v>
      </c>
      <c r="F253" s="65">
        <v>12459000</v>
      </c>
      <c r="G253" s="78">
        <v>11</v>
      </c>
      <c r="H253" s="65">
        <v>12445000</v>
      </c>
      <c r="J253" s="9"/>
      <c r="K253"/>
      <c r="L253"/>
      <c r="M253"/>
      <c r="N253" s="10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</row>
    <row r="254" spans="1:38" ht="12.75">
      <c r="A254" s="75">
        <v>106</v>
      </c>
      <c r="B254" s="71">
        <v>21</v>
      </c>
      <c r="C254" s="71" t="s">
        <v>134</v>
      </c>
      <c r="D254" s="68" t="s">
        <v>450</v>
      </c>
      <c r="E254" s="78">
        <v>10</v>
      </c>
      <c r="F254" s="65">
        <v>4385000</v>
      </c>
      <c r="G254" s="78">
        <v>11</v>
      </c>
      <c r="H254" s="65">
        <v>6919000</v>
      </c>
      <c r="K254"/>
      <c r="L254"/>
      <c r="M254"/>
      <c r="N254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spans="1:38" ht="12.75">
      <c r="A255" s="75">
        <v>108</v>
      </c>
      <c r="B255" s="71">
        <v>22</v>
      </c>
      <c r="C255" s="71" t="s">
        <v>91</v>
      </c>
      <c r="D255" s="68" t="s">
        <v>445</v>
      </c>
      <c r="E255" s="78">
        <v>5</v>
      </c>
      <c r="F255" s="65">
        <v>2609000</v>
      </c>
      <c r="G255" s="78">
        <v>11</v>
      </c>
      <c r="H255" s="65">
        <v>5411000</v>
      </c>
      <c r="K255"/>
      <c r="L255"/>
      <c r="M255"/>
      <c r="N255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spans="1:38" ht="12.75">
      <c r="A256" s="75">
        <v>134</v>
      </c>
      <c r="B256" s="71">
        <v>23</v>
      </c>
      <c r="C256" s="71" t="s">
        <v>241</v>
      </c>
      <c r="D256" s="68" t="s">
        <v>284</v>
      </c>
      <c r="E256" s="78">
        <v>7</v>
      </c>
      <c r="F256" s="65">
        <v>4478000</v>
      </c>
      <c r="G256" s="78">
        <v>7</v>
      </c>
      <c r="H256" s="65">
        <v>5251000</v>
      </c>
      <c r="J256" s="9"/>
      <c r="K256"/>
      <c r="L256"/>
      <c r="M256"/>
      <c r="N256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spans="1:38" ht="12.75">
      <c r="A257" s="75">
        <v>153</v>
      </c>
      <c r="B257" s="71">
        <v>24</v>
      </c>
      <c r="C257" s="71" t="s">
        <v>92</v>
      </c>
      <c r="D257" s="68" t="s">
        <v>18</v>
      </c>
      <c r="E257" s="78">
        <v>8</v>
      </c>
      <c r="F257" s="65">
        <v>4424000</v>
      </c>
      <c r="G257" s="78">
        <v>5</v>
      </c>
      <c r="H257" s="65">
        <v>4593000</v>
      </c>
      <c r="J257" s="9"/>
      <c r="K257"/>
      <c r="L257"/>
      <c r="M257"/>
      <c r="N257"/>
      <c r="O257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1:38" ht="12.75">
      <c r="A258" s="75">
        <v>167</v>
      </c>
      <c r="B258" s="71">
        <v>25</v>
      </c>
      <c r="C258" s="71" t="s">
        <v>188</v>
      </c>
      <c r="D258" s="68" t="s">
        <v>10</v>
      </c>
      <c r="E258" s="78">
        <v>2</v>
      </c>
      <c r="F258" s="65">
        <v>1114000</v>
      </c>
      <c r="G258" s="78">
        <v>4</v>
      </c>
      <c r="H258" s="65">
        <v>2015000</v>
      </c>
      <c r="K258"/>
      <c r="L258"/>
      <c r="M258"/>
      <c r="N25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spans="1:38" ht="12.75">
      <c r="A259" s="75">
        <v>207</v>
      </c>
      <c r="B259" s="71">
        <v>26</v>
      </c>
      <c r="C259" s="71" t="s">
        <v>123</v>
      </c>
      <c r="D259" s="68" t="s">
        <v>521</v>
      </c>
      <c r="E259" s="78">
        <v>1</v>
      </c>
      <c r="F259" s="66">
        <v>848000</v>
      </c>
      <c r="G259" s="78">
        <v>1</v>
      </c>
      <c r="H259" s="66">
        <v>3228000</v>
      </c>
      <c r="J259" s="9"/>
      <c r="K259"/>
      <c r="L259"/>
      <c r="M259"/>
      <c r="N259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</row>
    <row r="260" spans="1:38" ht="13.5" thickBot="1">
      <c r="A260" s="75">
        <v>224</v>
      </c>
      <c r="B260" s="71">
        <v>27</v>
      </c>
      <c r="C260" s="71" t="s">
        <v>325</v>
      </c>
      <c r="D260" s="68" t="s">
        <v>326</v>
      </c>
      <c r="E260" s="78">
        <v>3</v>
      </c>
      <c r="F260" s="66">
        <v>1830000</v>
      </c>
      <c r="G260" s="78">
        <v>1</v>
      </c>
      <c r="H260" s="66">
        <v>252000</v>
      </c>
      <c r="K260"/>
      <c r="L260"/>
      <c r="M260"/>
      <c r="N260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spans="1:38" ht="12.75">
      <c r="A261" s="75" t="s">
        <v>355</v>
      </c>
      <c r="B261" s="71" t="s">
        <v>355</v>
      </c>
      <c r="C261" s="71" t="s">
        <v>36</v>
      </c>
      <c r="D261" s="68" t="s">
        <v>467</v>
      </c>
      <c r="E261" s="78">
        <v>1</v>
      </c>
      <c r="F261" s="65">
        <v>84000</v>
      </c>
      <c r="G261" s="78">
        <v>0</v>
      </c>
      <c r="H261" s="65">
        <v>0</v>
      </c>
      <c r="I261" s="23" t="s">
        <v>553</v>
      </c>
      <c r="J261" s="24" t="s">
        <v>553</v>
      </c>
      <c r="K261"/>
      <c r="L261"/>
      <c r="M261"/>
      <c r="N26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1:38" ht="13.5" thickBot="1">
      <c r="A262" s="81" t="s">
        <v>355</v>
      </c>
      <c r="B262" s="82" t="s">
        <v>355</v>
      </c>
      <c r="C262" s="82" t="s">
        <v>317</v>
      </c>
      <c r="D262" s="83" t="s">
        <v>408</v>
      </c>
      <c r="E262" s="87">
        <v>9</v>
      </c>
      <c r="F262" s="88">
        <v>4155000</v>
      </c>
      <c r="G262" s="87">
        <v>0</v>
      </c>
      <c r="H262" s="88">
        <v>0</v>
      </c>
      <c r="I262" s="25" t="s">
        <v>340</v>
      </c>
      <c r="J262" s="18" t="s">
        <v>341</v>
      </c>
      <c r="K262"/>
      <c r="L262"/>
      <c r="M262"/>
      <c r="N26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  <row r="263" spans="1:38" ht="13.5" thickBot="1">
      <c r="A263" s="84" t="s">
        <v>338</v>
      </c>
      <c r="B263" s="85"/>
      <c r="C263" s="85"/>
      <c r="D263" s="86"/>
      <c r="E263" s="89">
        <f>SUM(E234:E262)</f>
        <v>1294</v>
      </c>
      <c r="F263" s="90">
        <f>SUM(F234:F262)</f>
        <v>1079803000</v>
      </c>
      <c r="G263" s="91">
        <f>SUM(G234:G262)</f>
        <v>1352</v>
      </c>
      <c r="H263" s="90">
        <f>SUM(H234:H262)</f>
        <v>1253286000</v>
      </c>
      <c r="I263" s="26">
        <f>(G263-E263)/E263</f>
        <v>0.04482225656877898</v>
      </c>
      <c r="J263" s="26">
        <f>(H263-F263)/F263</f>
        <v>0.160661713293999</v>
      </c>
      <c r="K263"/>
      <c r="L263"/>
      <c r="M263"/>
      <c r="N26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</row>
    <row r="264" spans="1:38" ht="13.5" thickBot="1">
      <c r="A264" s="53" t="s">
        <v>303</v>
      </c>
      <c r="B264" s="54"/>
      <c r="C264" s="54"/>
      <c r="D264" s="54"/>
      <c r="E264" s="54"/>
      <c r="F264" s="54"/>
      <c r="G264" s="54"/>
      <c r="H264" s="55"/>
      <c r="K264"/>
      <c r="L264"/>
      <c r="M264"/>
      <c r="N26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</row>
    <row r="265" spans="1:38" ht="12.75">
      <c r="A265" s="92">
        <v>11</v>
      </c>
      <c r="B265" s="93">
        <v>1</v>
      </c>
      <c r="C265" s="93" t="s">
        <v>47</v>
      </c>
      <c r="D265" s="94" t="s">
        <v>318</v>
      </c>
      <c r="E265" s="95">
        <v>121</v>
      </c>
      <c r="F265" s="96">
        <v>88628000</v>
      </c>
      <c r="G265" s="95">
        <v>119</v>
      </c>
      <c r="H265" s="96">
        <v>85754000</v>
      </c>
      <c r="K265"/>
      <c r="L265"/>
      <c r="M265"/>
      <c r="N265" s="10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</row>
    <row r="266" spans="1:38" ht="12.75">
      <c r="A266" s="75">
        <v>24</v>
      </c>
      <c r="B266" s="71">
        <v>2</v>
      </c>
      <c r="C266" s="71" t="s">
        <v>53</v>
      </c>
      <c r="D266" s="68" t="s">
        <v>378</v>
      </c>
      <c r="E266" s="78">
        <v>71</v>
      </c>
      <c r="F266" s="65">
        <v>54043000</v>
      </c>
      <c r="G266" s="78">
        <v>60</v>
      </c>
      <c r="H266" s="65">
        <v>45376000</v>
      </c>
      <c r="J266" s="9"/>
      <c r="K266"/>
      <c r="L266"/>
      <c r="M266"/>
      <c r="N266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1:38" ht="12.75">
      <c r="A267" s="75">
        <v>39</v>
      </c>
      <c r="B267" s="71">
        <v>3</v>
      </c>
      <c r="C267" s="71" t="s">
        <v>63</v>
      </c>
      <c r="D267" s="68" t="s">
        <v>389</v>
      </c>
      <c r="E267" s="78">
        <v>27</v>
      </c>
      <c r="F267" s="65">
        <v>14259000</v>
      </c>
      <c r="G267" s="78">
        <v>36</v>
      </c>
      <c r="H267" s="65">
        <v>10082000</v>
      </c>
      <c r="J267" s="9"/>
      <c r="K267"/>
      <c r="L267"/>
      <c r="M267"/>
      <c r="N267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spans="1:38" ht="12.75">
      <c r="A268" s="75">
        <v>43</v>
      </c>
      <c r="B268" s="71">
        <v>4</v>
      </c>
      <c r="C268" s="71" t="s">
        <v>289</v>
      </c>
      <c r="D268" s="68" t="s">
        <v>290</v>
      </c>
      <c r="E268" s="78">
        <v>32</v>
      </c>
      <c r="F268" s="65">
        <v>28019000</v>
      </c>
      <c r="G268" s="78">
        <v>31</v>
      </c>
      <c r="H268" s="65">
        <v>28873000</v>
      </c>
      <c r="J268" s="9"/>
      <c r="K268"/>
      <c r="L268"/>
      <c r="M268"/>
      <c r="N268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</row>
    <row r="269" spans="1:38" ht="12.75">
      <c r="A269" s="75">
        <v>88</v>
      </c>
      <c r="B269" s="71">
        <v>5</v>
      </c>
      <c r="C269" s="71" t="s">
        <v>125</v>
      </c>
      <c r="D269" s="68" t="s">
        <v>448</v>
      </c>
      <c r="E269" s="78">
        <v>14</v>
      </c>
      <c r="F269" s="65">
        <v>3245000</v>
      </c>
      <c r="G269" s="78">
        <v>14</v>
      </c>
      <c r="H269" s="65">
        <v>8395000</v>
      </c>
      <c r="K269"/>
      <c r="L269"/>
      <c r="M269"/>
      <c r="N269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</row>
    <row r="270" spans="1:38" ht="12.75">
      <c r="A270" s="75">
        <v>99</v>
      </c>
      <c r="B270" s="71">
        <v>6</v>
      </c>
      <c r="C270" s="71" t="s">
        <v>136</v>
      </c>
      <c r="D270" s="68" t="s">
        <v>306</v>
      </c>
      <c r="E270" s="78">
        <v>12</v>
      </c>
      <c r="F270" s="66">
        <v>5798000</v>
      </c>
      <c r="G270" s="78">
        <v>12</v>
      </c>
      <c r="H270" s="66">
        <v>6347000</v>
      </c>
      <c r="J270" s="9"/>
      <c r="K270"/>
      <c r="L270"/>
      <c r="M270"/>
      <c r="N270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</row>
    <row r="271" spans="1:38" ht="12.75">
      <c r="A271" s="75">
        <v>105</v>
      </c>
      <c r="B271" s="71">
        <v>7</v>
      </c>
      <c r="C271" s="71" t="s">
        <v>167</v>
      </c>
      <c r="D271" s="68" t="s">
        <v>436</v>
      </c>
      <c r="E271" s="78">
        <v>9</v>
      </c>
      <c r="F271" s="65">
        <v>5452000</v>
      </c>
      <c r="G271" s="78">
        <v>11</v>
      </c>
      <c r="H271" s="65">
        <v>7070000</v>
      </c>
      <c r="K271"/>
      <c r="L271"/>
      <c r="M271"/>
      <c r="N271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</row>
    <row r="272" spans="1:38" ht="12.75">
      <c r="A272" s="75">
        <v>141</v>
      </c>
      <c r="B272" s="71">
        <v>8</v>
      </c>
      <c r="C272" s="71" t="s">
        <v>108</v>
      </c>
      <c r="D272" s="68" t="s">
        <v>432</v>
      </c>
      <c r="E272" s="78">
        <v>9</v>
      </c>
      <c r="F272" s="65">
        <v>4514000</v>
      </c>
      <c r="G272" s="78">
        <v>6</v>
      </c>
      <c r="H272" s="65">
        <v>7842000</v>
      </c>
      <c r="K272"/>
      <c r="L272"/>
      <c r="M272"/>
      <c r="N272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</row>
    <row r="273" spans="1:38" ht="12.75">
      <c r="A273" s="75">
        <v>194</v>
      </c>
      <c r="B273" s="71">
        <v>9</v>
      </c>
      <c r="C273" s="71" t="s">
        <v>131</v>
      </c>
      <c r="D273" s="68" t="s">
        <v>508</v>
      </c>
      <c r="E273" s="78">
        <v>5</v>
      </c>
      <c r="F273" s="65">
        <v>2411000</v>
      </c>
      <c r="G273" s="78">
        <v>2</v>
      </c>
      <c r="H273" s="65">
        <v>1591000</v>
      </c>
      <c r="K273"/>
      <c r="L273"/>
      <c r="M273"/>
      <c r="N27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spans="1:38" ht="12.75">
      <c r="A274" s="75">
        <v>214</v>
      </c>
      <c r="B274" s="71">
        <v>10</v>
      </c>
      <c r="C274" s="71" t="s">
        <v>224</v>
      </c>
      <c r="D274" s="68" t="s">
        <v>0</v>
      </c>
      <c r="E274" s="78">
        <v>0</v>
      </c>
      <c r="F274" s="66">
        <v>0</v>
      </c>
      <c r="G274" s="78">
        <v>1</v>
      </c>
      <c r="H274" s="66">
        <v>722000</v>
      </c>
      <c r="J274" s="9"/>
      <c r="K274"/>
      <c r="L274"/>
      <c r="M274"/>
      <c r="N27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spans="1:38" ht="12.75">
      <c r="A275" s="75">
        <v>216</v>
      </c>
      <c r="B275" s="71">
        <v>11</v>
      </c>
      <c r="C275" s="71" t="s">
        <v>149</v>
      </c>
      <c r="D275" s="68" t="s">
        <v>497</v>
      </c>
      <c r="E275" s="78">
        <v>2</v>
      </c>
      <c r="F275" s="65">
        <v>1576000</v>
      </c>
      <c r="G275" s="78">
        <v>1</v>
      </c>
      <c r="H275" s="65">
        <v>424000</v>
      </c>
      <c r="J275" s="9"/>
      <c r="K275"/>
      <c r="L275"/>
      <c r="M275"/>
      <c r="N275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</row>
    <row r="276" spans="1:38" ht="13.5" thickBot="1">
      <c r="A276" s="75">
        <v>218</v>
      </c>
      <c r="B276" s="71">
        <v>12</v>
      </c>
      <c r="C276" s="71" t="s">
        <v>168</v>
      </c>
      <c r="D276" s="68" t="s">
        <v>505</v>
      </c>
      <c r="E276" s="78">
        <v>0</v>
      </c>
      <c r="F276" s="66">
        <v>0</v>
      </c>
      <c r="G276" s="78">
        <v>1</v>
      </c>
      <c r="H276" s="66">
        <v>407000</v>
      </c>
      <c r="J276" s="9"/>
      <c r="K276"/>
      <c r="L276"/>
      <c r="M276"/>
      <c r="N276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spans="1:38" ht="12.75">
      <c r="A277" s="75" t="s">
        <v>355</v>
      </c>
      <c r="B277" s="71" t="s">
        <v>355</v>
      </c>
      <c r="C277" s="71" t="s">
        <v>201</v>
      </c>
      <c r="D277" s="68" t="s">
        <v>544</v>
      </c>
      <c r="E277" s="78">
        <v>0</v>
      </c>
      <c r="F277" s="66">
        <v>0</v>
      </c>
      <c r="G277" s="78">
        <v>0</v>
      </c>
      <c r="H277" s="66">
        <v>0</v>
      </c>
      <c r="I277" s="23" t="s">
        <v>553</v>
      </c>
      <c r="J277" s="24" t="s">
        <v>553</v>
      </c>
      <c r="K277"/>
      <c r="L277"/>
      <c r="M277"/>
      <c r="N277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</row>
    <row r="278" spans="1:38" ht="12" thickBot="1">
      <c r="A278" s="76" t="s">
        <v>355</v>
      </c>
      <c r="B278" s="73" t="s">
        <v>355</v>
      </c>
      <c r="C278" s="73" t="s">
        <v>345</v>
      </c>
      <c r="D278" s="69" t="s">
        <v>469</v>
      </c>
      <c r="E278" s="79">
        <v>1</v>
      </c>
      <c r="F278" s="80">
        <v>89000</v>
      </c>
      <c r="G278" s="79">
        <v>0</v>
      </c>
      <c r="H278" s="80">
        <v>0</v>
      </c>
      <c r="I278" s="25" t="s">
        <v>340</v>
      </c>
      <c r="J278" s="18" t="s">
        <v>341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spans="1:38" ht="13.5" customHeight="1" thickBot="1">
      <c r="A279" s="84" t="s">
        <v>339</v>
      </c>
      <c r="B279" s="85"/>
      <c r="C279" s="85"/>
      <c r="D279" s="86"/>
      <c r="E279" s="99">
        <f>SUM(E265:E278)</f>
        <v>303</v>
      </c>
      <c r="F279" s="100">
        <f>SUM(F265:F278)</f>
        <v>208034000</v>
      </c>
      <c r="G279" s="101">
        <f>SUM(G265:G278)</f>
        <v>294</v>
      </c>
      <c r="H279" s="100">
        <f>SUM(H265:H278)</f>
        <v>202883000</v>
      </c>
      <c r="I279" s="26">
        <f>(G279-E279)/E279</f>
        <v>-0.0297029702970297</v>
      </c>
      <c r="J279" s="26">
        <f>(H279-F279)/F279</f>
        <v>-0.02476037570781699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</row>
    <row r="280" spans="1:38" ht="13.5" thickBot="1">
      <c r="A280" s="60" t="s">
        <v>552</v>
      </c>
      <c r="B280" s="61"/>
      <c r="C280" s="61"/>
      <c r="D280" s="62"/>
      <c r="E280" s="63">
        <f>E21+E38+E62+E107+E152+E186+E212+E232+E263+E279</f>
        <v>5885</v>
      </c>
      <c r="F280" s="39">
        <f>F21+F38+F62+F107+F152+F186+F212+F232+F263+F279</f>
        <v>4198431000</v>
      </c>
      <c r="G280" s="63">
        <f>G21+G38+G62+G107+G152+G186+G212+G232+G263+G279</f>
        <v>5787</v>
      </c>
      <c r="H280" s="39">
        <f>H21+H38+H62+H107+H152+H186+H212+H232+H263+H279</f>
        <v>4297938000</v>
      </c>
      <c r="K280"/>
      <c r="L280"/>
      <c r="M280"/>
      <c r="N280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spans="1:38" ht="13.5" customHeight="1" thickBot="1">
      <c r="A281" s="56" t="s">
        <v>528</v>
      </c>
      <c r="B281" s="57"/>
      <c r="C281" s="57"/>
      <c r="D281" s="58"/>
      <c r="E281" s="38"/>
      <c r="F281" s="38"/>
      <c r="G281" s="38">
        <f>(G280-E280)/E280</f>
        <v>-0.01665250637213254</v>
      </c>
      <c r="H281" s="38">
        <f>(H280-F280)/F280</f>
        <v>0.023700996872403048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</row>
    <row r="282" spans="1:38" ht="12" thickBot="1">
      <c r="A282" s="37"/>
      <c r="B282" s="27"/>
      <c r="C282" s="27"/>
      <c r="D282" s="40"/>
      <c r="E282" s="41"/>
      <c r="F282" s="41"/>
      <c r="G282" s="41"/>
      <c r="H282" s="4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</row>
    <row r="283" spans="1:38" ht="13.5" customHeight="1" thickBot="1">
      <c r="A283" s="56" t="s">
        <v>529</v>
      </c>
      <c r="B283" s="57"/>
      <c r="C283" s="57"/>
      <c r="D283" s="58"/>
      <c r="E283" s="22"/>
      <c r="F283" s="39">
        <f>F280/E280</f>
        <v>713412.2344944775</v>
      </c>
      <c r="G283" s="22"/>
      <c r="H283" s="39">
        <f>H280/G280</f>
        <v>742688.4396060135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</row>
    <row r="284" spans="1:38" ht="12" thickBot="1">
      <c r="A284" s="56" t="s">
        <v>530</v>
      </c>
      <c r="B284" s="57"/>
      <c r="C284" s="57"/>
      <c r="D284" s="58"/>
      <c r="E284" s="21"/>
      <c r="F284" s="31"/>
      <c r="G284" s="32"/>
      <c r="H284" s="31">
        <f>(H283-F283)/F283</f>
        <v>0.04103686998342694</v>
      </c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</row>
    <row r="285" spans="1:38" ht="11.25">
      <c r="A285" s="4"/>
      <c r="B285" s="5"/>
      <c r="C285" s="5"/>
      <c r="E285" s="33"/>
      <c r="F285" s="34"/>
      <c r="G285" s="35"/>
      <c r="H285" s="3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</row>
    <row r="286" spans="1:38" ht="11.25">
      <c r="A286" s="6" t="s">
        <v>268</v>
      </c>
      <c r="B286" s="6" t="s">
        <v>550</v>
      </c>
      <c r="E286" s="33"/>
      <c r="F286" s="34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spans="1:38" ht="11.25">
      <c r="A287" s="6"/>
      <c r="B287" s="6" t="s">
        <v>551</v>
      </c>
      <c r="E287" s="33"/>
      <c r="F287" s="34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13:38" ht="11.25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  <row r="289" spans="1:38" ht="11.25">
      <c r="A289" s="7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</row>
    <row r="290" spans="13:38" ht="11.25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</row>
    <row r="291" spans="7:38" ht="11.25">
      <c r="G291" s="8"/>
      <c r="H291" s="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</row>
    <row r="292" spans="13:38" ht="11.25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</row>
    <row r="293" spans="13:38" ht="11.25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</row>
    <row r="294" spans="13:38" ht="11.25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</row>
    <row r="295" spans="13:38" ht="11.25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spans="13:38" ht="11.25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</row>
    <row r="297" spans="13:38" ht="11.25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</row>
    <row r="298" spans="13:38" ht="11.25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</row>
    <row r="299" spans="13:38" ht="11.25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</row>
    <row r="300" spans="13:38" ht="11.25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spans="13:38" ht="11.25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</row>
    <row r="302" spans="13:38" ht="11.25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</row>
    <row r="303" spans="13:38" ht="11.25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</row>
    <row r="304" spans="13:38" ht="11.25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</row>
    <row r="305" spans="13:38" ht="11.25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</row>
    <row r="306" spans="13:38" ht="11.25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</row>
    <row r="307" spans="13:38" ht="11.25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</row>
    <row r="308" spans="13:38" ht="11.25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spans="13:38" ht="11.25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spans="13:38" ht="11.25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spans="13:38" ht="11.25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13:38" ht="11.25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spans="13:38" ht="11.25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</row>
    <row r="314" spans="13:38" ht="11.25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spans="13:38" ht="11.25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</row>
    <row r="316" spans="13:38" ht="11.25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</row>
    <row r="317" spans="13:38" ht="11.25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spans="13:38" ht="11.25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</row>
    <row r="319" spans="13:38" ht="11.25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</row>
    <row r="320" spans="13:38" ht="11.25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</row>
    <row r="321" spans="13:38" ht="11.25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spans="13:38" ht="11.25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spans="13:38" ht="11.25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spans="13:38" ht="11.25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spans="13:38" ht="11.25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</row>
    <row r="326" spans="13:38" ht="11.25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spans="13:38" ht="11.25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13:38" ht="11.25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13:38" ht="11.25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spans="13:38" ht="11.25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</row>
    <row r="331" spans="13:38" ht="11.25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</row>
    <row r="332" spans="13:38" ht="11.25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spans="13:38" ht="11.25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spans="13:38" ht="11.25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spans="13:38" ht="11.25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spans="13:38" ht="11.25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spans="13:38" ht="11.25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spans="13:38" ht="11.25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spans="13:38" ht="11.25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spans="13:38" ht="11.25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spans="13:38" ht="11.25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spans="13:38" ht="11.25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3:38" ht="11.25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spans="13:38" ht="11.25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13:38" ht="11.25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13:38" ht="11.25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spans="13:38" ht="11.25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spans="13:38" ht="11.25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3:38" ht="11.25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spans="13:38" ht="11.25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13:38" ht="11.25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13:38" ht="11.25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13:38" ht="11.25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13:38" ht="11.25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13:38" ht="11.25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3:38" ht="11.25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13:38" ht="11.25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spans="13:38" ht="11.25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13:38" ht="11.25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3:38" ht="11.25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13:38" ht="11.25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spans="13:38" ht="11.25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13:38" ht="11.25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13:38" ht="11.25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13:38" ht="11.25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3:38" ht="11.25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13:38" ht="11.25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spans="13:38" ht="11.25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3:38" ht="11.25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13:38" ht="11.25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3:38" ht="11.25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spans="13:38" ht="11.25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spans="13:38" ht="11.25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spans="13:38" ht="11.25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3:38" ht="11.25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spans="13:38" ht="11.25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3:38" ht="11.25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spans="13:38" ht="11.25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spans="13:38" ht="11.25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spans="13:38" ht="11.25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spans="13:38" ht="11.25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spans="13:38" ht="11.25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3:38" ht="11.25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3:38" ht="11.25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3:38" ht="11.25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spans="13:38" ht="11.25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spans="13:38" ht="11.25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spans="13:38" ht="11.25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3:38" ht="11.25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spans="13:38" ht="11.25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3:38" ht="11.25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3:38" ht="11.25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3:38" ht="11.25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spans="13:38" ht="11.25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spans="13:38" ht="11.25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spans="13:38" ht="11.25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spans="13:38" ht="11.25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spans="13:38" ht="11.25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spans="13:38" ht="11.25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3:38" ht="11.25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spans="13:38" ht="11.25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spans="13:38" ht="11.25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spans="13:38" ht="11.25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spans="13:38" ht="11.25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spans="13:38" ht="11.25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spans="13:38" ht="11.25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spans="13:38" ht="11.25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spans="13:38" ht="11.25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spans="13:38" ht="11.25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spans="13:38" ht="11.25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spans="13:38" ht="11.25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spans="13:38" ht="11.25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3:38" ht="11.25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spans="13:38" ht="11.25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spans="13:38" ht="11.25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spans="13:38" ht="11.25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spans="13:38" ht="11.25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spans="13:38" ht="11.25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spans="13:38" ht="11.25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spans="13:38" ht="11.25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spans="13:38" ht="11.25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spans="13:38" ht="11.25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spans="13:38" ht="11.25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spans="13:38" ht="11.25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spans="13:38" ht="11.25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spans="13:38" ht="11.25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spans="13:38" ht="11.25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spans="13:38" ht="11.25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spans="13:38" ht="11.25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spans="13:38" ht="11.25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spans="13:38" ht="11.25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spans="13:38" ht="11.25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spans="13:38" ht="11.25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spans="13:38" ht="11.25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spans="13:38" ht="11.25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spans="13:38" ht="11.25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spans="13:38" ht="11.25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spans="13:38" ht="11.25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spans="13:38" ht="11.25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spans="13:38" ht="11.25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spans="13:38" ht="11.25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spans="13:38" ht="11.25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spans="13:38" ht="11.25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spans="13:38" ht="11.25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spans="13:38" ht="11.25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spans="13:38" ht="11.25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spans="13:38" ht="11.25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spans="13:38" ht="11.25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spans="13:38" ht="11.25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spans="13:38" ht="11.25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spans="13:38" ht="11.25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spans="13:38" ht="11.25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spans="13:38" ht="11.25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spans="13:38" ht="11.25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spans="13:38" ht="11.25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spans="13:38" ht="11.25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spans="13:38" ht="11.25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spans="13:38" ht="11.25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spans="13:38" ht="11.25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spans="13:38" ht="11.25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spans="13:38" ht="11.25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spans="13:38" ht="11.25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spans="13:38" ht="11.25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spans="13:38" ht="11.25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spans="13:38" ht="11.25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spans="13:38" ht="11.25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spans="13:38" ht="11.25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spans="13:38" ht="11.25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spans="13:38" ht="11.25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spans="13:38" ht="11.25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spans="13:38" ht="11.25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spans="13:38" ht="11.25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spans="13:38" ht="11.25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spans="13:38" ht="11.25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spans="13:38" ht="11.25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spans="13:38" ht="11.25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spans="13:38" ht="11.25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spans="13:38" ht="11.25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spans="13:38" ht="11.25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spans="13:38" ht="11.25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spans="13:38" ht="11.25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spans="13:38" ht="11.25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spans="13:38" ht="11.25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spans="13:38" ht="11.25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spans="13:38" ht="11.25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spans="13:38" ht="11.25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spans="13:38" ht="11.25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spans="13:38" ht="11.25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spans="13:38" ht="11.25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spans="13:38" ht="11.25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spans="13:38" ht="11.25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spans="13:38" ht="11.25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spans="13:38" ht="11.25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spans="13:38" ht="11.25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spans="13:38" ht="11.25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13:38" ht="11.25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spans="13:38" ht="11.25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spans="13:38" ht="11.25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spans="13:38" ht="11.25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spans="13:38" ht="11.25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spans="13:38" ht="11.25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spans="13:38" ht="11.25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spans="13:38" ht="11.25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3:38" ht="11.25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3:38" ht="11.25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spans="13:38" ht="11.25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3:38" ht="11.25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spans="13:38" ht="11.25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3:38" ht="11.25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spans="13:38" ht="11.25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3:38" ht="11.25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3:38" ht="11.25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3:38" ht="11.25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3:38" ht="11.25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3:38" ht="11.25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3:38" ht="11.25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3:38" ht="11.25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3:38" ht="11.25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3:38" ht="11.25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3:38" ht="11.25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3:38" ht="11.25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3:38" ht="11.25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3:38" ht="11.25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3:38" ht="11.25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3:38" ht="11.25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3:38" ht="11.25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3:38" ht="11.25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3:38" ht="11.25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3:38" ht="11.25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3:38" ht="11.25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3:38" ht="11.25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3:38" ht="11.25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3:38" ht="11.25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3:38" ht="11.25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3:38" ht="11.25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3:38" ht="11.25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3:38" ht="11.25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3:38" ht="11.25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3:38" ht="11.25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3:38" ht="11.25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3:38" ht="11.25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3:38" ht="11.25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3:38" ht="11.25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3:38" ht="11.25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3:38" ht="11.25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3:38" ht="11.25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3:38" ht="11.25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3:38" ht="11.25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3:38" ht="11.25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3:38" ht="11.25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3:38" ht="11.25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3:38" ht="11.25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3:38" ht="11.25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3:38" ht="11.25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3:38" ht="11.25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3:38" ht="11.25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3:38" ht="11.25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3:38" ht="11.25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3:38" ht="11.25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3:38" ht="11.25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3:38" ht="11.25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3:38" ht="11.25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3:38" ht="11.25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3:38" ht="11.25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3:38" ht="11.25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3:38" ht="11.25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3:38" ht="11.25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3:38" ht="11.25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3:38" ht="11.25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3:38" ht="11.25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3:38" ht="11.25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3:38" ht="11.25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3:38" ht="11.25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3:38" ht="11.25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3:38" ht="11.25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3:38" ht="11.25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3:38" ht="11.25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3:38" ht="11.25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3:38" ht="11.25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3:38" ht="11.25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3:38" ht="11.25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3:38" ht="11.25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3:38" ht="11.25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3:38" ht="11.25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3:38" ht="11.25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3:38" ht="11.25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3:38" ht="11.25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3:38" ht="11.25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3:38" ht="11.25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3:38" ht="11.25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3:38" ht="11.25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3:38" ht="11.25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3:38" ht="11.25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3:38" ht="11.25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3:38" ht="11.25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3:38" ht="11.25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3:38" ht="11.25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3:38" ht="11.25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3:38" ht="11.25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3:38" ht="11.25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3:38" ht="11.25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3:38" ht="11.25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3:38" ht="11.25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3:38" ht="11.25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3:38" ht="11.25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3:38" ht="11.25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3:38" ht="11.25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3:38" ht="11.25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3:38" ht="11.25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3:38" ht="11.25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3:38" ht="11.25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3:38" ht="11.25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3:38" ht="11.25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3:38" ht="11.25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3:38" ht="11.25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3:38" ht="11.25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3:38" ht="11.25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3:38" ht="11.25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3:38" ht="11.25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3:38" ht="11.25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3:38" ht="11.25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3:38" ht="11.25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3:38" ht="11.25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3:38" ht="11.25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3:38" ht="11.25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3:38" ht="11.25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3:38" ht="11.25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3:38" ht="11.25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3:38" ht="11.25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3:38" ht="11.25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3:38" ht="11.25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3:38" ht="11.25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3:38" ht="11.25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3:38" ht="11.25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3:38" ht="11.25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3:38" ht="11.25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3:38" ht="11.25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3:38" ht="11.25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3:38" ht="11.25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3:38" ht="11.25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3:38" ht="11.25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3:38" ht="11.25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3:38" ht="11.25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3:38" ht="11.25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3:38" ht="11.25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3:38" ht="11.25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3:38" ht="11.25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3:38" ht="11.25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3:38" ht="11.25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3:38" ht="11.25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3:38" ht="11.25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3:38" ht="11.25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3:38" ht="11.25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3:38" ht="11.25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3:38" ht="11.25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3:38" ht="11.25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3:38" ht="11.25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3:38" ht="11.25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3:38" ht="11.25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3:38" ht="11.25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3:38" ht="11.25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3:38" ht="11.25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3:38" ht="11.25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3:38" ht="11.25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3:38" ht="11.25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3:38" ht="11.25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3:38" ht="11.25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3:38" ht="11.25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3:38" ht="11.25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3:38" ht="11.25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3:38" ht="11.25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3:38" ht="11.25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3:38" ht="11.25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3:38" ht="11.25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3:38" ht="11.25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3:38" ht="11.25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3:38" ht="11.25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3:38" ht="11.25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3:38" ht="11.25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3:38" ht="11.25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3:38" ht="11.25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3:38" ht="11.25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3:38" ht="11.25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3:38" ht="11.25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3:38" ht="11.25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3:38" ht="11.25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3:38" ht="11.25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3:38" ht="11.25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3:38" ht="11.25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3:38" ht="11.25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3:38" ht="11.25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3:38" ht="11.25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3:38" ht="11.25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3:38" ht="11.25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3:38" ht="11.25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3:38" ht="11.25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3:38" ht="11.25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3:38" ht="11.25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3:38" ht="11.25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3:38" ht="11.25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3:38" ht="11.25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3:38" ht="11.25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spans="13:38" ht="11.25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spans="13:38" ht="11.25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spans="13:38" ht="11.25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spans="13:38" ht="11.25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spans="13:38" ht="11.25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spans="13:38" ht="11.25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spans="13:38" ht="11.25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spans="13:38" ht="11.25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spans="13:38" ht="11.25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spans="13:38" ht="11.25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spans="13:38" ht="11.25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spans="13:38" ht="11.25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spans="13:38" ht="11.25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spans="13:38" ht="11.25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spans="13:38" ht="11.25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spans="13:38" ht="11.25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spans="13:38" ht="11.25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spans="13:38" ht="11.25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spans="13:38" ht="11.25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spans="13:38" ht="11.25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spans="13:38" ht="11.25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spans="13:38" ht="11.25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spans="13:38" ht="11.25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spans="13:38" ht="11.25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spans="13:38" ht="11.25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spans="13:38" ht="11.25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spans="13:38" ht="11.25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spans="13:38" ht="11.25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spans="13:38" ht="11.25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spans="13:38" ht="11.25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spans="13:38" ht="11.25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spans="13:38" ht="11.25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spans="13:38" ht="11.25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spans="13:38" ht="11.25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spans="13:38" ht="11.25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spans="13:38" ht="11.25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spans="13:38" ht="11.25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spans="13:38" ht="11.25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spans="13:38" ht="11.25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spans="13:38" ht="11.25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spans="13:38" ht="11.25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spans="13:38" ht="11.25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3:38" ht="11.25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3:38" ht="11.25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spans="13:38" ht="11.25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3:38" ht="11.25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3:38" ht="11.25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3:38" ht="11.25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3:38" ht="11.25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3:38" ht="11.25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3:38" ht="11.25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spans="13:38" ht="11.25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spans="13:38" ht="11.25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3:38" ht="11.25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spans="13:38" ht="11.25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spans="13:38" ht="11.25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spans="13:38" ht="11.25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spans="13:38" ht="11.25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spans="13:38" ht="11.25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spans="13:38" ht="11.25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3:38" ht="11.25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3:38" ht="11.25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3:38" ht="11.25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3:38" ht="11.25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spans="13:38" ht="11.25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3:38" ht="11.25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3:38" ht="11.25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spans="13:38" ht="11.25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3:38" ht="11.25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spans="13:38" ht="11.25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3:38" ht="11.25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3:38" ht="11.25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3:38" ht="11.25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spans="13:38" ht="11.25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3:38" ht="11.25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3:38" ht="11.25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spans="13:38" ht="11.25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3:38" ht="11.25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spans="13:38" ht="11.25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spans="13:38" ht="11.25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spans="13:38" ht="11.25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spans="13:38" ht="11.25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3:38" ht="11.25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3:38" ht="11.25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spans="13:38" ht="11.25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3:38" ht="11.25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3:38" ht="11.25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spans="13:38" ht="11.25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3:38" ht="11.25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3:38" ht="11.25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spans="13:38" ht="11.25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3:38" ht="11.25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3:38" ht="11.25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spans="13:38" ht="11.25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spans="13:38" ht="11.25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spans="13:38" ht="11.25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spans="13:38" ht="11.25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3:38" ht="11.25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3:38" ht="11.25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3:38" ht="11.25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spans="13:38" ht="11.25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3:38" ht="11.25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3:38" ht="11.25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spans="13:38" ht="11.25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spans="13:38" ht="11.25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spans="13:38" ht="11.25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spans="13:38" ht="11.25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3:38" ht="11.25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3:38" ht="11.25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3:38" ht="11.25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3:38" ht="11.25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3:38" ht="11.25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3:38" ht="11.25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3:38" ht="11.25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3:38" ht="11.25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spans="13:38" ht="11.25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spans="13:38" ht="11.25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3:38" ht="11.25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3:38" ht="11.25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spans="13:38" ht="11.25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3:38" ht="11.25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spans="13:38" ht="11.25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spans="13:38" ht="11.25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spans="13:38" ht="11.25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spans="13:38" ht="11.25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spans="13:38" ht="11.25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spans="13:38" ht="11.25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spans="13:38" ht="11.25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3:38" ht="11.25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3:38" ht="11.25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3:38" ht="11.25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spans="13:38" ht="11.25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3:38" ht="11.25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3:38" ht="11.25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3:38" ht="11.25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3:38" ht="11.25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3:38" ht="11.25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3:38" ht="11.25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3:38" ht="11.25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3:38" ht="11.25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3:38" ht="11.25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spans="13:38" ht="11.25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spans="13:38" ht="11.25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spans="13:38" ht="11.25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3:38" ht="11.25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spans="13:38" ht="11.25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3:38" ht="11.25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spans="13:38" ht="11.25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3:38" ht="11.25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3:38" ht="11.25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3:38" ht="11.25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3:38" ht="11.25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spans="13:38" ht="11.25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3:38" ht="11.25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spans="13:38" ht="11.25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3:38" ht="11.25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3:38" ht="11.25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3:38" ht="11.25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3:38" ht="11.25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spans="13:38" ht="11.25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spans="13:38" ht="11.25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spans="13:38" ht="11.25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3:38" ht="11.25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spans="13:38" ht="11.25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spans="13:38" ht="11.25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spans="13:38" ht="11.25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3:38" ht="11.25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3:38" ht="11.25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spans="13:38" ht="11.25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spans="13:38" ht="11.25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spans="13:38" ht="11.25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spans="13:38" ht="11.25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spans="13:38" ht="11.25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spans="13:38" ht="11.25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spans="13:38" ht="11.25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spans="13:38" ht="11.25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spans="13:38" ht="11.25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spans="13:38" ht="11.25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spans="13:38" ht="11.25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spans="13:38" ht="11.25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3:38" ht="11.25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3:38" ht="11.25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spans="13:38" ht="11.25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3:38" ht="11.25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spans="13:38" ht="11.25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spans="13:38" ht="11.25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3:38" ht="11.25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3:38" ht="11.25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3:38" ht="11.25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3:38" ht="11.25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3:38" ht="11.25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3:38" ht="11.25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3:38" ht="11.25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3:38" ht="11.25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3:38" ht="11.25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3:38" ht="11.25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3:38" ht="11.25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spans="13:38" ht="11.25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spans="13:38" ht="11.25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spans="13:38" ht="11.25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spans="13:38" ht="11.25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spans="13:38" ht="11.25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spans="13:38" ht="11.25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spans="13:38" ht="11.25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spans="13:38" ht="11.25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spans="13:38" ht="11.25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spans="13:38" ht="11.25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spans="13:38" ht="11.25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spans="13:38" ht="11.25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spans="13:38" ht="11.25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spans="13:38" ht="11.25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spans="13:38" ht="11.25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spans="13:38" ht="11.25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spans="13:38" ht="11.25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spans="13:38" ht="11.25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spans="13:38" ht="11.25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spans="13:38" ht="11.25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spans="13:38" ht="11.25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spans="13:38" ht="11.25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spans="13:38" ht="11.25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spans="13:38" ht="11.25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spans="13:38" ht="11.25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spans="13:38" ht="11.25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spans="13:38" ht="11.25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spans="13:38" ht="11.25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spans="13:38" ht="11.25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spans="13:38" ht="11.25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spans="13:38" ht="11.25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spans="13:38" ht="11.25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spans="13:38" ht="11.25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spans="13:38" ht="11.25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spans="13:38" ht="11.25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spans="13:38" ht="11.25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spans="13:38" ht="11.25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spans="13:38" ht="11.25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spans="13:38" ht="11.25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spans="13:38" ht="11.25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spans="13:38" ht="11.25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spans="13:38" ht="11.25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spans="13:38" ht="11.25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spans="13:38" ht="11.25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spans="13:38" ht="11.25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spans="13:38" ht="11.25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spans="13:38" ht="11.25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spans="13:38" ht="11.25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spans="13:38" ht="11.25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spans="13:38" ht="11.25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spans="13:38" ht="11.25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spans="13:38" ht="11.25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spans="13:38" ht="11.25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spans="13:38" ht="11.25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spans="13:38" ht="11.25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spans="13:38" ht="11.25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spans="13:38" ht="11.25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spans="13:38" ht="11.25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spans="13:38" ht="11.25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spans="13:38" ht="11.25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spans="13:38" ht="11.25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spans="13:38" ht="11.25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spans="13:38" ht="11.25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spans="13:38" ht="11.25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spans="13:38" ht="11.25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spans="13:38" ht="11.25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</row>
    <row r="966" spans="13:38" ht="11.25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</row>
    <row r="967" spans="13:38" ht="11.25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</row>
    <row r="968" spans="13:38" ht="11.25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</row>
    <row r="969" spans="13:38" ht="11.25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spans="13:38" ht="11.25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</row>
    <row r="971" spans="13:38" ht="11.25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spans="13:38" ht="11.25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spans="13:38" ht="11.25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spans="13:38" ht="11.25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</row>
    <row r="975" spans="13:38" ht="11.25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</row>
    <row r="976" spans="13:38" ht="11.25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spans="13:38" ht="11.25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</row>
    <row r="978" spans="13:38" ht="11.25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</row>
    <row r="979" spans="13:38" ht="11.25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</row>
    <row r="980" spans="13:38" ht="11.25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spans="13:38" ht="11.25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spans="13:38" ht="11.25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spans="13:38" ht="11.25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spans="13:38" ht="11.25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spans="13:38" ht="11.25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</row>
    <row r="986" spans="13:38" ht="11.25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</row>
    <row r="987" spans="13:38" ht="11.25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</row>
    <row r="988" spans="13:38" ht="11.25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</row>
    <row r="989" spans="13:38" ht="11.25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</row>
    <row r="990" spans="13:38" ht="11.25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</row>
    <row r="991" spans="13:38" ht="11.25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</row>
    <row r="992" spans="13:38" ht="11.25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</row>
    <row r="993" spans="13:38" ht="11.25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</row>
    <row r="994" spans="13:38" ht="11.25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</row>
    <row r="995" spans="13:38" ht="11.25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spans="13:38" ht="11.25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</row>
    <row r="997" spans="13:38" ht="11.25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</row>
    <row r="998" spans="13:38" ht="11.25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</row>
    <row r="999" spans="13:38" ht="11.25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</row>
    <row r="1000" spans="13:38" ht="11.25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</row>
    <row r="1001" spans="13:38" ht="11.25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</row>
    <row r="1002" spans="13:38" ht="11.25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</row>
    <row r="1003" spans="13:38" ht="11.25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</row>
    <row r="1004" spans="13:38" ht="11.25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</row>
    <row r="1005" spans="13:38" ht="11.25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</row>
    <row r="1006" spans="13:38" ht="11.25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</row>
    <row r="1007" spans="13:38" ht="11.25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</row>
    <row r="1008" spans="13:38" ht="11.25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</row>
    <row r="1009" spans="13:38" ht="11.25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</row>
    <row r="1010" spans="13:38" ht="11.25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</row>
    <row r="1011" spans="13:38" ht="11.25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</row>
    <row r="1012" spans="13:38" ht="11.25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</row>
    <row r="1013" spans="13:38" ht="11.25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</row>
    <row r="1014" spans="13:38" ht="11.25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</row>
    <row r="1015" spans="13:38" ht="11.25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</row>
    <row r="1016" spans="13:38" ht="11.25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</row>
    <row r="1017" spans="13:38" ht="11.25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</row>
    <row r="1018" spans="13:38" ht="11.25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</row>
    <row r="1019" spans="13:38" ht="11.25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</row>
    <row r="1020" spans="13:38" ht="11.25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</row>
    <row r="1021" spans="13:38" ht="11.25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</row>
    <row r="1022" spans="13:38" ht="11.25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</row>
    <row r="1023" spans="13:38" ht="11.25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</row>
    <row r="1024" spans="13:38" ht="11.25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</row>
    <row r="1025" spans="13:38" ht="11.25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</row>
    <row r="1026" spans="13:38" ht="11.25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</row>
    <row r="1027" spans="13:38" ht="11.25"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</row>
    <row r="1028" spans="13:38" ht="11.25"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</row>
    <row r="1029" spans="13:38" ht="11.25"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</row>
    <row r="1030" spans="13:38" ht="11.25"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</row>
    <row r="1031" spans="13:38" ht="11.25"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</row>
    <row r="1032" spans="13:38" ht="11.25"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</row>
    <row r="1033" spans="13:38" ht="11.25"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</row>
    <row r="1034" spans="13:38" ht="11.25"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</row>
    <row r="1035" spans="13:38" ht="11.25"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</row>
    <row r="1036" spans="13:38" ht="11.25"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</row>
    <row r="1037" spans="13:38" ht="11.25"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</row>
    <row r="1038" spans="13:38" ht="11.25"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</row>
  </sheetData>
  <sheetProtection/>
  <mergeCells count="24">
    <mergeCell ref="A263:D263"/>
    <mergeCell ref="A264:H264"/>
    <mergeCell ref="A279:D279"/>
    <mergeCell ref="A186:D186"/>
    <mergeCell ref="A187:H187"/>
    <mergeCell ref="A212:D212"/>
    <mergeCell ref="A213:H213"/>
    <mergeCell ref="A232:D232"/>
    <mergeCell ref="A233:H233"/>
    <mergeCell ref="A62:D62"/>
    <mergeCell ref="A63:H63"/>
    <mergeCell ref="A107:D107"/>
    <mergeCell ref="A108:H108"/>
    <mergeCell ref="A152:D152"/>
    <mergeCell ref="A153:H153"/>
    <mergeCell ref="A280:D280"/>
    <mergeCell ref="A281:D281"/>
    <mergeCell ref="A283:D283"/>
    <mergeCell ref="A284:D284"/>
    <mergeCell ref="A4:H4"/>
    <mergeCell ref="A21:D21"/>
    <mergeCell ref="A22:H22"/>
    <mergeCell ref="A38:D38"/>
    <mergeCell ref="A39:H39"/>
  </mergeCells>
  <printOptions gridLines="1"/>
  <pageMargins left="0.75" right="0.75" top="1.25" bottom="1.25" header="0.5" footer="0.75"/>
  <pageSetup horizontalDpi="600" verticalDpi="600" orientation="portrait" scale="75" r:id="rId1"/>
  <headerFooter alignWithMargins="0">
    <oddHeader>&amp;L&amp;"Times New Roman,Bold Italic"&amp;16 504 Loan Approvals by CDC for FY2015
&amp;10Comparing FY15 with FY14 through 09-30-2015&amp;16
&amp;10Sorted nationally and regionally by # of loans&amp;R&amp;"Times New Roman,Bold Italic"Through 09-30-15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Kim Chuday</cp:lastModifiedBy>
  <cp:lastPrinted>2012-10-23T14:12:21Z</cp:lastPrinted>
  <dcterms:created xsi:type="dcterms:W3CDTF">2004-10-27T16:31:44Z</dcterms:created>
  <dcterms:modified xsi:type="dcterms:W3CDTF">2015-10-08T20:23:25Z</dcterms:modified>
  <cp:category/>
  <cp:version/>
  <cp:contentType/>
  <cp:contentStatus/>
</cp:coreProperties>
</file>