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lbr\Documents\Documents\Finance\"/>
    </mc:Choice>
  </mc:AlternateContent>
  <xr:revisionPtr revIDLastSave="0" documentId="8_{CCAFB7A5-A29A-49D4-B03E-821EA8EFBA6C}" xr6:coauthVersionLast="45" xr6:coauthVersionMax="45" xr10:uidLastSave="{00000000-0000-0000-0000-000000000000}"/>
  <bookViews>
    <workbookView xWindow="-110" yWindow="-110" windowWidth="19420" windowHeight="10420" xr2:uid="{97344A47-410A-48E1-B3F8-66B999441BDC}"/>
  </bookViews>
  <sheets>
    <sheet name="Sheet1" sheetId="1" r:id="rId1"/>
  </sheets>
  <definedNames>
    <definedName name="_xlnm.Print_Titles" localSheetId="0">Sheet1!$A:$H,Sheet1!$1:$2</definedName>
    <definedName name="QB_COLUMN_76200" localSheetId="0" hidden="1">Sheet1!#REF!</definedName>
    <definedName name="QB_DATA_0" localSheetId="0" hidden="1">Sheet1!$5:$5,Sheet1!$6:$6,Sheet1!$7:$7,Sheet1!$8:$8,Sheet1!$9:$9,Sheet1!$14:$14,Sheet1!$16:$16,Sheet1!$17:$17,Sheet1!$18:$18,Sheet1!$19:$19,Sheet1!$21:$21,Sheet1!$22:$22,Sheet1!$23:$23,Sheet1!$24:$24,Sheet1!$25:$25,Sheet1!$28:$28</definedName>
    <definedName name="QB_DATA_1" localSheetId="0" hidden="1">Sheet1!$29:$29,Sheet1!$30:$30,Sheet1!$31:$31,Sheet1!$34:$34,Sheet1!$35:$35,Sheet1!$36:$36,Sheet1!$37:$37,Sheet1!$39:$39,Sheet1!$41:$41,Sheet1!$42:$42,Sheet1!$43:$43,Sheet1!$44:$44,Sheet1!$46:$46,Sheet1!$48:$48,Sheet1!$49:$49,Sheet1!$50:$50</definedName>
    <definedName name="QB_DATA_2" localSheetId="0" hidden="1">Sheet1!$52:$52,Sheet1!$54:$54,Sheet1!$55:$55,Sheet1!$58:$58,Sheet1!$59:$59,Sheet1!$60:$60,Sheet1!$61:$61,Sheet1!$64:$64,Sheet1!$67:$67,Sheet1!$68:$68,Sheet1!$69:$69,Sheet1!$70:$70,Sheet1!$71:$71,Sheet1!$72:$72,Sheet1!$73:$73,Sheet1!$74:$74</definedName>
    <definedName name="QB_DATA_3" localSheetId="0" hidden="1">Sheet1!$75:$75,Sheet1!$76:$76,Sheet1!$79:$79,Sheet1!$82:$82,Sheet1!$83:$83,Sheet1!$84:$84,Sheet1!$85:$85,Sheet1!$86:$86,Sheet1!$88:$88,Sheet1!$95:$95,Sheet1!$96:$96,Sheet1!$97:$97,Sheet1!$99:$99,Sheet1!$101:$101,Sheet1!$102:$102,Sheet1!$103:$103</definedName>
    <definedName name="QB_DATA_4" localSheetId="0" hidden="1">Sheet1!$107:$107,Sheet1!$108:$108,Sheet1!$110:$110,Sheet1!$111:$111,Sheet1!$112:$112,Sheet1!$113:$113</definedName>
    <definedName name="QB_FORMULA_0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1" localSheetId="0" hidden="1">Sheet1!#REF!,Sheet1!#REF!,Sheet1!#REF!,Sheet1!#REF!,Sheet1!#REF!,Sheet1!#REF!,Sheet1!#REF!</definedName>
    <definedName name="QB_ROW_101060" localSheetId="0" hidden="1">Sheet1!$G$81</definedName>
    <definedName name="QB_ROW_101360" localSheetId="0" hidden="1">Sheet1!$G$87</definedName>
    <definedName name="QB_ROW_102040" localSheetId="0" hidden="1">Sheet1!$E$13</definedName>
    <definedName name="QB_ROW_102340" localSheetId="0" hidden="1">Sheet1!$E$26</definedName>
    <definedName name="QB_ROW_103250" localSheetId="0" hidden="1">Sheet1!$F$24</definedName>
    <definedName name="QB_ROW_105330" localSheetId="0" hidden="1">Sheet1!$D$112</definedName>
    <definedName name="QB_ROW_107040" localSheetId="0" hidden="1">Sheet1!$E$47</definedName>
    <definedName name="QB_ROW_107340" localSheetId="0" hidden="1">Sheet1!$E$51</definedName>
    <definedName name="QB_ROW_108250" localSheetId="0" hidden="1">Sheet1!$F$48</definedName>
    <definedName name="QB_ROW_109250" localSheetId="0" hidden="1">Sheet1!$F$49</definedName>
    <definedName name="QB_ROW_110040" localSheetId="0" hidden="1">Sheet1!$E$66</definedName>
    <definedName name="QB_ROW_110340" localSheetId="0" hidden="1">Sheet1!$E$77</definedName>
    <definedName name="QB_ROW_117250" localSheetId="0" hidden="1">Sheet1!$F$22</definedName>
    <definedName name="QB_ROW_123250" localSheetId="0" hidden="1">Sheet1!$F$71</definedName>
    <definedName name="QB_ROW_127250" localSheetId="0" hidden="1">Sheet1!$F$25</definedName>
    <definedName name="QB_ROW_130050" localSheetId="0" hidden="1">Sheet1!$F$15</definedName>
    <definedName name="QB_ROW_130350" localSheetId="0" hidden="1">Sheet1!$F$20</definedName>
    <definedName name="QB_ROW_144270" localSheetId="0" hidden="1">Sheet1!$H$84</definedName>
    <definedName name="QB_ROW_145270" localSheetId="0" hidden="1">Sheet1!$H$86</definedName>
    <definedName name="QB_ROW_150270" localSheetId="0" hidden="1">Sheet1!$H$85</definedName>
    <definedName name="QB_ROW_154040" localSheetId="0" hidden="1">Sheet1!$E$57</definedName>
    <definedName name="QB_ROW_154340" localSheetId="0" hidden="1">Sheet1!$E$62</definedName>
    <definedName name="QB_ROW_160330" localSheetId="0" hidden="1">Sheet1!$D$110</definedName>
    <definedName name="QB_ROW_177250" localSheetId="0" hidden="1">Sheet1!$F$59</definedName>
    <definedName name="QB_ROW_178250" localSheetId="0" hidden="1">Sheet1!$F$61</definedName>
    <definedName name="QB_ROW_179250" localSheetId="0" hidden="1">Sheet1!$F$58</definedName>
    <definedName name="QB_ROW_18301" localSheetId="0" hidden="1">Sheet1!$A$116</definedName>
    <definedName name="QB_ROW_189250" localSheetId="0" hidden="1">Sheet1!$F$60</definedName>
    <definedName name="QB_ROW_19011" localSheetId="0" hidden="1">Sheet1!$B$3</definedName>
    <definedName name="QB_ROW_190250" localSheetId="0" hidden="1">Sheet1!$F$14</definedName>
    <definedName name="QB_ROW_191240" localSheetId="0" hidden="1">Sheet1!$E$6</definedName>
    <definedName name="QB_ROW_192230" localSheetId="0" hidden="1">Sheet1!$D$95</definedName>
    <definedName name="QB_ROW_19311" localSheetId="0" hidden="1">Sheet1!$B$92</definedName>
    <definedName name="QB_ROW_197230" localSheetId="0" hidden="1">Sheet1!$D$103</definedName>
    <definedName name="QB_ROW_198340" localSheetId="0" hidden="1">Sheet1!$E$7</definedName>
    <definedName name="QB_ROW_20031" localSheetId="0" hidden="1">Sheet1!$D$4</definedName>
    <definedName name="QB_ROW_20331" localSheetId="0" hidden="1">Sheet1!$D$10</definedName>
    <definedName name="QB_ROW_209230" localSheetId="0" hidden="1">Sheet1!$D$96</definedName>
    <definedName name="QB_ROW_21031" localSheetId="0" hidden="1">Sheet1!$D$12</definedName>
    <definedName name="QB_ROW_211250" localSheetId="0" hidden="1">Sheet1!$F$21</definedName>
    <definedName name="QB_ROW_21331" localSheetId="0" hidden="1">Sheet1!$D$91</definedName>
    <definedName name="QB_ROW_217250" localSheetId="0" hidden="1">Sheet1!$F$23</definedName>
    <definedName name="QB_ROW_22011" localSheetId="0" hidden="1">Sheet1!$B$93</definedName>
    <definedName name="QB_ROW_221270" localSheetId="0" hidden="1">Sheet1!$H$82</definedName>
    <definedName name="QB_ROW_222270" localSheetId="0" hidden="1">Sheet1!$H$83</definedName>
    <definedName name="QB_ROW_22311" localSheetId="0" hidden="1">Sheet1!$B$115</definedName>
    <definedName name="QB_ROW_229250" localSheetId="0" hidden="1">Sheet1!$F$75</definedName>
    <definedName name="QB_ROW_23021" localSheetId="0" hidden="1">Sheet1!$C$94</definedName>
    <definedName name="QB_ROW_23321" localSheetId="0" hidden="1">Sheet1!$C$104</definedName>
    <definedName name="QB_ROW_24021" localSheetId="0" hidden="1">Sheet1!$C$105</definedName>
    <definedName name="QB_ROW_24321" localSheetId="0" hidden="1">Sheet1!$C$114</definedName>
    <definedName name="QB_ROW_246040" localSheetId="0" hidden="1">Sheet1!$E$78</definedName>
    <definedName name="QB_ROW_246340" localSheetId="0" hidden="1">Sheet1!$E$90</definedName>
    <definedName name="QB_ROW_248050" localSheetId="0" hidden="1">Sheet1!$F$80</definedName>
    <definedName name="QB_ROW_248260" localSheetId="0" hidden="1">Sheet1!$G$88</definedName>
    <definedName name="QB_ROW_248350" localSheetId="0" hidden="1">Sheet1!$F$89</definedName>
    <definedName name="QB_ROW_269250" localSheetId="0" hidden="1">Sheet1!$F$50</definedName>
    <definedName name="QB_ROW_276250" localSheetId="0" hidden="1">Sheet1!$F$54</definedName>
    <definedName name="QB_ROW_278250" localSheetId="0" hidden="1">Sheet1!$F$68</definedName>
    <definedName name="QB_ROW_298250" localSheetId="0" hidden="1">Sheet1!$F$70</definedName>
    <definedName name="QB_ROW_301260" localSheetId="0" hidden="1">Sheet1!$G$16</definedName>
    <definedName name="QB_ROW_305240" localSheetId="0" hidden="1">Sheet1!$E$9</definedName>
    <definedName name="QB_ROW_308260" localSheetId="0" hidden="1">Sheet1!$G$18</definedName>
    <definedName name="QB_ROW_309260" localSheetId="0" hidden="1">Sheet1!$G$19</definedName>
    <definedName name="QB_ROW_358250" localSheetId="0" hidden="1">Sheet1!$F$67</definedName>
    <definedName name="QB_ROW_361230" localSheetId="0" hidden="1">Sheet1!$D$102</definedName>
    <definedName name="QB_ROW_365250" localSheetId="0" hidden="1">Sheet1!$F$73</definedName>
    <definedName name="QB_ROW_366240" localSheetId="0" hidden="1">Sheet1!$E$5</definedName>
    <definedName name="QB_ROW_417340" localSheetId="0" hidden="1">Sheet1!$E$39</definedName>
    <definedName name="QB_ROW_418340" localSheetId="0" hidden="1">Sheet1!$E$8</definedName>
    <definedName name="QB_ROW_419040" localSheetId="0" hidden="1">Sheet1!$E$33</definedName>
    <definedName name="QB_ROW_419340" localSheetId="0" hidden="1">Sheet1!$E$38</definedName>
    <definedName name="QB_ROW_421250" localSheetId="0" hidden="1">Sheet1!$F$69</definedName>
    <definedName name="QB_ROW_431040" localSheetId="0" hidden="1">Sheet1!$E$63</definedName>
    <definedName name="QB_ROW_431340" localSheetId="0" hidden="1">Sheet1!$E$65</definedName>
    <definedName name="QB_ROW_432250" localSheetId="0" hidden="1">Sheet1!$F$64</definedName>
    <definedName name="QB_ROW_439250" localSheetId="0" hidden="1">Sheet1!$F$35</definedName>
    <definedName name="QB_ROW_440250" localSheetId="0" hidden="1">Sheet1!$F$36</definedName>
    <definedName name="QB_ROW_441250" localSheetId="0" hidden="1">Sheet1!$F$37</definedName>
    <definedName name="QB_ROW_442250" localSheetId="0" hidden="1">Sheet1!$F$55</definedName>
    <definedName name="QB_ROW_443240" localSheetId="0" hidden="1">Sheet1!$E$46</definedName>
    <definedName name="QB_ROW_444250" localSheetId="0" hidden="1">Sheet1!$F$76</definedName>
    <definedName name="QB_ROW_445250" localSheetId="0" hidden="1">Sheet1!$F$74</definedName>
    <definedName name="QB_ROW_446250" localSheetId="0" hidden="1">Sheet1!$F$34</definedName>
    <definedName name="QB_ROW_447040" localSheetId="0" hidden="1">Sheet1!$E$40</definedName>
    <definedName name="QB_ROW_447250" localSheetId="0" hidden="1">Sheet1!$F$44</definedName>
    <definedName name="QB_ROW_447340" localSheetId="0" hidden="1">Sheet1!$E$45</definedName>
    <definedName name="QB_ROW_448250" localSheetId="0" hidden="1">Sheet1!$F$41</definedName>
    <definedName name="QB_ROW_449250" localSheetId="0" hidden="1">Sheet1!$F$43</definedName>
    <definedName name="QB_ROW_450250" localSheetId="0" hidden="1">Sheet1!$F$42</definedName>
    <definedName name="QB_ROW_451040" localSheetId="0" hidden="1">Sheet1!$E$27</definedName>
    <definedName name="QB_ROW_451250" localSheetId="0" hidden="1">Sheet1!$F$31</definedName>
    <definedName name="QB_ROW_451340" localSheetId="0" hidden="1">Sheet1!$E$32</definedName>
    <definedName name="QB_ROW_452250" localSheetId="0" hidden="1">Sheet1!$F$30</definedName>
    <definedName name="QB_ROW_453250" localSheetId="0" hidden="1">Sheet1!$F$28</definedName>
    <definedName name="QB_ROW_454250" localSheetId="0" hidden="1">Sheet1!$F$29</definedName>
    <definedName name="QB_ROW_456250" localSheetId="0" hidden="1">Sheet1!$F$72</definedName>
    <definedName name="QB_ROW_466240" localSheetId="0" hidden="1">Sheet1!$E$99</definedName>
    <definedName name="QB_ROW_467230" localSheetId="0" hidden="1">Sheet1!$D$111</definedName>
    <definedName name="QB_ROW_470250" localSheetId="0" hidden="1">Sheet1!$F$79</definedName>
    <definedName name="QB_ROW_472230" localSheetId="0" hidden="1">Sheet1!$D$113</definedName>
    <definedName name="QB_ROW_473240" localSheetId="0" hidden="1">Sheet1!$E$107</definedName>
    <definedName name="QB_ROW_481230" localSheetId="0" hidden="1">Sheet1!$D$101</definedName>
    <definedName name="QB_ROW_55260" localSheetId="0" hidden="1">Sheet1!$G$17</definedName>
    <definedName name="QB_ROW_69040" localSheetId="0" hidden="1">Sheet1!$E$53</definedName>
    <definedName name="QB_ROW_69340" localSheetId="0" hidden="1">Sheet1!$E$56</definedName>
    <definedName name="QB_ROW_79230" localSheetId="0" hidden="1">Sheet1!$D$97</definedName>
    <definedName name="QB_ROW_80030" localSheetId="0" hidden="1">Sheet1!$D$98</definedName>
    <definedName name="QB_ROW_80330" localSheetId="0" hidden="1">Sheet1!$D$100</definedName>
    <definedName name="QB_ROW_82030" localSheetId="0" hidden="1">Sheet1!$D$106</definedName>
    <definedName name="QB_ROW_82240" localSheetId="0" hidden="1">Sheet1!$E$108</definedName>
    <definedName name="QB_ROW_82330" localSheetId="0" hidden="1">Sheet1!$D$109</definedName>
    <definedName name="QB_ROW_86321" localSheetId="0" hidden="1">Sheet1!$C$11</definedName>
    <definedName name="QB_ROW_99340" localSheetId="0" hidden="1">Sheet1!$E$52</definedName>
    <definedName name="QBCANSUPPORTUPDATE" localSheetId="0">TRUE</definedName>
    <definedName name="QBCOMPANYFILENAME" localSheetId="0">"C:\Users\Public\Documents\Intuit\QuickBooks\Company Files\Portable co file 24 7 12.34.QBW"</definedName>
    <definedName name="QBENDDATE" localSheetId="0">20200331</definedName>
    <definedName name="QBHEADERSONSCREEN" localSheetId="0">FALSE</definedName>
    <definedName name="QBMETADATASIZE" localSheetId="0">5899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"8a70dd43a5734e6b98e7d0c9ab11883e"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TRUE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287</definedName>
    <definedName name="QBROWHEADERS" localSheetId="0">8</definedName>
    <definedName name="QBSTARTDATE" localSheetId="0">20190401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4" i="1" l="1"/>
  <c r="I109" i="1"/>
  <c r="I100" i="1"/>
  <c r="I104" i="1" s="1"/>
  <c r="I87" i="1"/>
  <c r="I89" i="1" s="1"/>
  <c r="I90" i="1" s="1"/>
  <c r="I77" i="1"/>
  <c r="I65" i="1"/>
  <c r="I62" i="1"/>
  <c r="I56" i="1"/>
  <c r="I51" i="1"/>
  <c r="I45" i="1"/>
  <c r="I38" i="1"/>
  <c r="I32" i="1"/>
  <c r="I26" i="1"/>
  <c r="I20" i="1"/>
  <c r="I10" i="1"/>
  <c r="I11" i="1" s="1"/>
  <c r="I115" i="1" l="1"/>
  <c r="I91" i="1"/>
  <c r="I92" i="1" s="1"/>
  <c r="I116" i="1" s="1"/>
</calcChain>
</file>

<file path=xl/sharedStrings.xml><?xml version="1.0" encoding="utf-8"?>
<sst xmlns="http://schemas.openxmlformats.org/spreadsheetml/2006/main" count="117" uniqueCount="114">
  <si>
    <t>Ordinary Income/Expense</t>
  </si>
  <si>
    <t>Income</t>
  </si>
  <si>
    <t>Lengthsman Scheme</t>
  </si>
  <si>
    <t>Meeting Room Rent</t>
  </si>
  <si>
    <t>Precept (Council Tax)</t>
  </si>
  <si>
    <t>Uncategorized Income</t>
  </si>
  <si>
    <t>VAT refund</t>
  </si>
  <si>
    <t>Total Income</t>
  </si>
  <si>
    <t>Gross Profit</t>
  </si>
  <si>
    <t>Expense</t>
  </si>
  <si>
    <t>Administration</t>
  </si>
  <si>
    <t>Audit Fee</t>
  </si>
  <si>
    <t>Clerk's Expenses</t>
  </si>
  <si>
    <t>Postage</t>
  </si>
  <si>
    <t>Storage</t>
  </si>
  <si>
    <t>Telephone</t>
  </si>
  <si>
    <t>Travelling</t>
  </si>
  <si>
    <t>Total Clerk's Expenses</t>
  </si>
  <si>
    <t>Computer Supplies</t>
  </si>
  <si>
    <t>Council Insurance</t>
  </si>
  <si>
    <t>Rent</t>
  </si>
  <si>
    <t>Stationery</t>
  </si>
  <si>
    <t>Training</t>
  </si>
  <si>
    <t>Total Administration</t>
  </si>
  <si>
    <t>Clerk's salary</t>
  </si>
  <si>
    <t>Employer's NI</t>
  </si>
  <si>
    <t>Employer's pension cont</t>
  </si>
  <si>
    <t>Salary</t>
  </si>
  <si>
    <t>Clerk's salary - Other</t>
  </si>
  <si>
    <t>Total Clerk's salary</t>
  </si>
  <si>
    <t>Communication</t>
  </si>
  <si>
    <t>CALC</t>
  </si>
  <si>
    <t>Newsletters and Annual report</t>
  </si>
  <si>
    <t>Parish Magazine</t>
  </si>
  <si>
    <t>Website</t>
  </si>
  <si>
    <t>Total Communication</t>
  </si>
  <si>
    <t>Contingency</t>
  </si>
  <si>
    <t>Councillors expenses</t>
  </si>
  <si>
    <t>Chairman's allowance</t>
  </si>
  <si>
    <t>Councillors travel</t>
  </si>
  <si>
    <t>Councillors expenses - Other</t>
  </si>
  <si>
    <t>Total Councillors expenses</t>
  </si>
  <si>
    <t>Election Costs</t>
  </si>
  <si>
    <t>Footway Lighting</t>
  </si>
  <si>
    <t>Energy &amp; routine maintenance</t>
  </si>
  <si>
    <t>Non Routine Maintenance</t>
  </si>
  <si>
    <t>Village Green Belbroughton</t>
  </si>
  <si>
    <t>Total Footway Lighting</t>
  </si>
  <si>
    <t>Legal and Professional</t>
  </si>
  <si>
    <t>Maintenance</t>
  </si>
  <si>
    <t>Fairfield Rec Insp of playequip</t>
  </si>
  <si>
    <t>Maintenance- other</t>
  </si>
  <si>
    <t>Total Maintenance</t>
  </si>
  <si>
    <t>Maintenance Grants</t>
  </si>
  <si>
    <t>Belbroughton Church Hall Manage</t>
  </si>
  <si>
    <t>Belbroughton PCC</t>
  </si>
  <si>
    <t>Belbroughton Recreation Ground</t>
  </si>
  <si>
    <t>Fairfield Village Hall</t>
  </si>
  <si>
    <t>Total Maintenance Grants</t>
  </si>
  <si>
    <t>Meeting Room</t>
  </si>
  <si>
    <t>meeting room electricity</t>
  </si>
  <si>
    <t>Total Meeting Room</t>
  </si>
  <si>
    <t>Open Spaces &amp; Footpaths</t>
  </si>
  <si>
    <t>Belbroughton green spaces</t>
  </si>
  <si>
    <t>Emptying Poop-a-scoop &amp; Litter</t>
  </si>
  <si>
    <t>Fairfield Green Spaces</t>
  </si>
  <si>
    <t>Footpaths Maintenance</t>
  </si>
  <si>
    <t>Grass Mowing</t>
  </si>
  <si>
    <t>Grit for bins</t>
  </si>
  <si>
    <t>Lengthsman</t>
  </si>
  <si>
    <t>Little Bell Hall pool</t>
  </si>
  <si>
    <t>Maintenace of Badgers Copse</t>
  </si>
  <si>
    <t>Tree work</t>
  </si>
  <si>
    <t>Total Open Spaces &amp; Footpaths</t>
  </si>
  <si>
    <t>Section 137 Expense</t>
  </si>
  <si>
    <t>Bromsgrove CAB</t>
  </si>
  <si>
    <t>Miscellaneous</t>
  </si>
  <si>
    <t>Membership Fees &amp; Donations</t>
  </si>
  <si>
    <t>CPRE</t>
  </si>
  <si>
    <t>Open Spaces Soc</t>
  </si>
  <si>
    <t>Royal British Legion (Wreaths)</t>
  </si>
  <si>
    <t>SLCC Membership</t>
  </si>
  <si>
    <t>Woodland Trust</t>
  </si>
  <si>
    <t>Total Membership Fees &amp; Donations</t>
  </si>
  <si>
    <t>Miscellaneous - Other</t>
  </si>
  <si>
    <t>Total Miscellaneous</t>
  </si>
  <si>
    <t>Total Section 137 Expense</t>
  </si>
  <si>
    <t>Total Expense</t>
  </si>
  <si>
    <t>Net Ordinary Income</t>
  </si>
  <si>
    <t>Other Income/Expense</t>
  </si>
  <si>
    <t>Other Income</t>
  </si>
  <si>
    <t>Agriculture Holdings FBT  Rents</t>
  </si>
  <si>
    <t>F'field Villa F C Rent</t>
  </si>
  <si>
    <t>Investment Income</t>
  </si>
  <si>
    <t>Parish Meeting Room Rent</t>
  </si>
  <si>
    <t>Total Other Income</t>
  </si>
  <si>
    <t>The Green Boundary Agreement</t>
  </si>
  <si>
    <t>Ward Members Funds</t>
  </si>
  <si>
    <t>Wayleaves</t>
  </si>
  <si>
    <t>Other Expense</t>
  </si>
  <si>
    <t>Clerk 25% allocation</t>
  </si>
  <si>
    <t>Clerk Sal costs (25%)</t>
  </si>
  <si>
    <t>Clerk 25% allocation - Other</t>
  </si>
  <si>
    <t>Total Clerk 25% allocation</t>
  </si>
  <si>
    <t>Grants to Parish Bodies</t>
  </si>
  <si>
    <t>Minor Grants</t>
  </si>
  <si>
    <t>Parish Project Expenditure</t>
  </si>
  <si>
    <t>Ward Members Funds Grants</t>
  </si>
  <si>
    <t>Total Other Expense</t>
  </si>
  <si>
    <t>Net Other Income</t>
  </si>
  <si>
    <t>Profit for the Year</t>
  </si>
  <si>
    <t>Apr '20 - Mar 21</t>
  </si>
  <si>
    <t xml:space="preserve"> </t>
  </si>
  <si>
    <t>Budget Belbroughton and Fairfield Parish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</si>
</sst>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2" fillId="0" borderId="0" xfId="0" applyNumberFormat="1" applyFont="1"/>
    <xf numFmtId="164" fontId="3" fillId="0" borderId="0" xfId="0" applyNumberFormat="1" applyFont="1"/>
    <xf numFmtId="164" fontId="3" fillId="0" borderId="0" xfId="0" applyNumberFormat="1" applyFont="1" applyBorder="1"/>
    <xf numFmtId="164" fontId="3" fillId="0" borderId="3" xfId="0" applyNumberFormat="1" applyFont="1" applyBorder="1"/>
    <xf numFmtId="164" fontId="3" fillId="0" borderId="2" xfId="0" applyNumberFormat="1" applyFont="1" applyBorder="1"/>
    <xf numFmtId="164" fontId="3" fillId="0" borderId="4" xfId="0" applyNumberFormat="1" applyFont="1" applyBorder="1"/>
    <xf numFmtId="164" fontId="2" fillId="0" borderId="5" xfId="0" applyNumberFormat="1" applyFont="1" applyBorder="1"/>
    <xf numFmtId="0" fontId="2" fillId="0" borderId="0" xfId="0" applyFont="1"/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NumberFormat="1" applyFont="1"/>
    <xf numFmtId="0" fontId="0" fillId="0" borderId="0" xfId="0" applyNumberFormat="1"/>
    <xf numFmtId="49" fontId="1" fillId="0" borderId="0" xfId="0" applyNumberFormat="1" applyFont="1" applyBorder="1" applyAlignment="1">
      <alignment horizontal="centerContinuous"/>
    </xf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C070B-7513-450F-94F3-062619DB8E41}">
  <sheetPr codeName="Sheet1"/>
  <dimension ref="A1:L117"/>
  <sheetViews>
    <sheetView tabSelected="1" zoomScale="110" zoomScaleNormal="110" workbookViewId="0">
      <pane xSplit="8" ySplit="2" topLeftCell="I3" activePane="bottomRight" state="frozenSplit"/>
      <selection pane="topRight" activeCell="I1" sqref="I1"/>
      <selection pane="bottomLeft" activeCell="A3" sqref="A3"/>
      <selection pane="bottomRight" activeCell="L5" sqref="L5"/>
    </sheetView>
  </sheetViews>
  <sheetFormatPr defaultRowHeight="14.5" x14ac:dyDescent="0.35"/>
  <cols>
    <col min="1" max="7" width="2.90625" style="12" customWidth="1"/>
    <col min="8" max="8" width="24" style="12" customWidth="1"/>
    <col min="9" max="9" width="30.7265625" style="13" customWidth="1"/>
  </cols>
  <sheetData>
    <row r="1" spans="1:9" ht="15" thickBot="1" x14ac:dyDescent="0.4">
      <c r="A1" s="1"/>
      <c r="B1" s="1"/>
      <c r="C1" s="1"/>
      <c r="D1" s="1"/>
      <c r="E1" s="1"/>
      <c r="F1" s="1"/>
      <c r="G1" s="1"/>
      <c r="H1" s="1"/>
      <c r="I1" s="14" t="s">
        <v>113</v>
      </c>
    </row>
    <row r="2" spans="1:9" s="11" customFormat="1" ht="15.5" thickTop="1" thickBot="1" x14ac:dyDescent="0.4">
      <c r="A2" s="9"/>
      <c r="B2" s="9"/>
      <c r="C2" s="9"/>
      <c r="D2" s="9"/>
      <c r="E2" s="9"/>
      <c r="F2" s="9"/>
      <c r="G2" s="9"/>
      <c r="H2" s="9"/>
      <c r="I2" s="10" t="s">
        <v>111</v>
      </c>
    </row>
    <row r="3" spans="1:9" ht="15" thickTop="1" x14ac:dyDescent="0.35">
      <c r="A3" s="1"/>
      <c r="B3" s="1" t="s">
        <v>0</v>
      </c>
      <c r="C3" s="1"/>
      <c r="D3" s="1"/>
      <c r="E3" s="1"/>
      <c r="F3" s="1"/>
      <c r="G3" s="1"/>
      <c r="H3" s="1"/>
      <c r="I3" s="2"/>
    </row>
    <row r="4" spans="1:9" x14ac:dyDescent="0.35">
      <c r="A4" s="1"/>
      <c r="B4" s="1"/>
      <c r="C4" s="1"/>
      <c r="D4" s="1" t="s">
        <v>1</v>
      </c>
      <c r="E4" s="1"/>
      <c r="F4" s="1"/>
      <c r="G4" s="1"/>
      <c r="H4" s="1"/>
      <c r="I4" s="2"/>
    </row>
    <row r="5" spans="1:9" x14ac:dyDescent="0.35">
      <c r="A5" s="1"/>
      <c r="B5" s="1"/>
      <c r="C5" s="1"/>
      <c r="D5" s="1"/>
      <c r="E5" s="1" t="s">
        <v>2</v>
      </c>
      <c r="F5" s="1"/>
      <c r="G5" s="1"/>
      <c r="H5" s="1"/>
      <c r="I5" s="2">
        <v>3148</v>
      </c>
    </row>
    <row r="6" spans="1:9" x14ac:dyDescent="0.35">
      <c r="A6" s="1"/>
      <c r="B6" s="1"/>
      <c r="C6" s="1"/>
      <c r="D6" s="1"/>
      <c r="E6" s="1" t="s">
        <v>3</v>
      </c>
      <c r="F6" s="1"/>
      <c r="G6" s="1"/>
      <c r="H6" s="1"/>
      <c r="I6" s="2">
        <v>1200</v>
      </c>
    </row>
    <row r="7" spans="1:9" x14ac:dyDescent="0.35">
      <c r="A7" s="1"/>
      <c r="B7" s="1"/>
      <c r="C7" s="1"/>
      <c r="D7" s="1"/>
      <c r="E7" s="1" t="s">
        <v>4</v>
      </c>
      <c r="F7" s="1"/>
      <c r="G7" s="1"/>
      <c r="H7" s="1"/>
      <c r="I7" s="2">
        <v>65000</v>
      </c>
    </row>
    <row r="8" spans="1:9" x14ac:dyDescent="0.35">
      <c r="A8" s="1"/>
      <c r="B8" s="1"/>
      <c r="C8" s="1"/>
      <c r="D8" s="1"/>
      <c r="E8" s="1" t="s">
        <v>5</v>
      </c>
      <c r="F8" s="1"/>
      <c r="G8" s="1"/>
      <c r="H8" s="1"/>
      <c r="I8" s="2">
        <v>0</v>
      </c>
    </row>
    <row r="9" spans="1:9" ht="15" thickBot="1" x14ac:dyDescent="0.4">
      <c r="A9" s="1"/>
      <c r="B9" s="1"/>
      <c r="C9" s="1"/>
      <c r="D9" s="1"/>
      <c r="E9" s="1" t="s">
        <v>6</v>
      </c>
      <c r="F9" s="1"/>
      <c r="G9" s="1"/>
      <c r="H9" s="1"/>
      <c r="I9" s="3">
        <v>0</v>
      </c>
    </row>
    <row r="10" spans="1:9" ht="15" thickBot="1" x14ac:dyDescent="0.4">
      <c r="A10" s="1"/>
      <c r="B10" s="1"/>
      <c r="C10" s="1"/>
      <c r="D10" s="1" t="s">
        <v>7</v>
      </c>
      <c r="E10" s="1"/>
      <c r="F10" s="1"/>
      <c r="G10" s="1"/>
      <c r="H10" s="1"/>
      <c r="I10" s="4">
        <f>ROUND(SUM(I4:I9),5)</f>
        <v>69348</v>
      </c>
    </row>
    <row r="11" spans="1:9" x14ac:dyDescent="0.35">
      <c r="A11" s="1"/>
      <c r="B11" s="1"/>
      <c r="C11" s="1" t="s">
        <v>8</v>
      </c>
      <c r="D11" s="1"/>
      <c r="E11" s="1"/>
      <c r="F11" s="1"/>
      <c r="G11" s="1"/>
      <c r="H11" s="1"/>
      <c r="I11" s="2">
        <f>I10</f>
        <v>69348</v>
      </c>
    </row>
    <row r="12" spans="1:9" x14ac:dyDescent="0.35">
      <c r="A12" s="1"/>
      <c r="B12" s="1"/>
      <c r="C12" s="1"/>
      <c r="D12" s="1" t="s">
        <v>9</v>
      </c>
      <c r="E12" s="1"/>
      <c r="F12" s="1"/>
      <c r="G12" s="1"/>
      <c r="H12" s="1"/>
      <c r="I12" s="2"/>
    </row>
    <row r="13" spans="1:9" x14ac:dyDescent="0.35">
      <c r="A13" s="1"/>
      <c r="B13" s="1"/>
      <c r="C13" s="1"/>
      <c r="D13" s="1"/>
      <c r="E13" s="1" t="s">
        <v>10</v>
      </c>
      <c r="F13" s="1"/>
      <c r="G13" s="1"/>
      <c r="H13" s="1"/>
      <c r="I13" s="2"/>
    </row>
    <row r="14" spans="1:9" x14ac:dyDescent="0.35">
      <c r="A14" s="1"/>
      <c r="B14" s="1"/>
      <c r="C14" s="1"/>
      <c r="D14" s="1"/>
      <c r="E14" s="1"/>
      <c r="F14" s="1" t="s">
        <v>11</v>
      </c>
      <c r="G14" s="1"/>
      <c r="H14" s="1"/>
      <c r="I14" s="2">
        <v>700</v>
      </c>
    </row>
    <row r="15" spans="1:9" x14ac:dyDescent="0.35">
      <c r="A15" s="1"/>
      <c r="B15" s="1"/>
      <c r="C15" s="1"/>
      <c r="D15" s="1"/>
      <c r="E15" s="1"/>
      <c r="F15" s="1" t="s">
        <v>12</v>
      </c>
      <c r="G15" s="1"/>
      <c r="H15" s="1"/>
      <c r="I15" s="2"/>
    </row>
    <row r="16" spans="1:9" x14ac:dyDescent="0.35">
      <c r="A16" s="1"/>
      <c r="B16" s="1"/>
      <c r="C16" s="1"/>
      <c r="D16" s="1"/>
      <c r="E16" s="1"/>
      <c r="F16" s="1"/>
      <c r="G16" s="1" t="s">
        <v>13</v>
      </c>
      <c r="H16" s="1"/>
      <c r="I16" s="2">
        <v>65</v>
      </c>
    </row>
    <row r="17" spans="1:12" x14ac:dyDescent="0.35">
      <c r="A17" s="1"/>
      <c r="B17" s="1"/>
      <c r="C17" s="1"/>
      <c r="D17" s="1"/>
      <c r="E17" s="1"/>
      <c r="F17" s="1"/>
      <c r="G17" s="1" t="s">
        <v>14</v>
      </c>
      <c r="H17" s="1"/>
      <c r="I17" s="2">
        <v>360</v>
      </c>
    </row>
    <row r="18" spans="1:12" x14ac:dyDescent="0.35">
      <c r="A18" s="1"/>
      <c r="B18" s="1"/>
      <c r="C18" s="1"/>
      <c r="D18" s="1"/>
      <c r="E18" s="1"/>
      <c r="F18" s="1"/>
      <c r="G18" s="1" t="s">
        <v>15</v>
      </c>
      <c r="H18" s="1"/>
      <c r="I18" s="2">
        <v>1050</v>
      </c>
    </row>
    <row r="19" spans="1:12" ht="15" thickBot="1" x14ac:dyDescent="0.4">
      <c r="A19" s="1"/>
      <c r="B19" s="1"/>
      <c r="C19" s="1"/>
      <c r="D19" s="1"/>
      <c r="E19" s="1"/>
      <c r="F19" s="1"/>
      <c r="G19" s="1" t="s">
        <v>16</v>
      </c>
      <c r="H19" s="1"/>
      <c r="I19" s="5">
        <v>1000</v>
      </c>
    </row>
    <row r="20" spans="1:12" x14ac:dyDescent="0.35">
      <c r="A20" s="1"/>
      <c r="B20" s="1"/>
      <c r="C20" s="1"/>
      <c r="D20" s="1"/>
      <c r="E20" s="1"/>
      <c r="F20" s="1" t="s">
        <v>17</v>
      </c>
      <c r="G20" s="1"/>
      <c r="H20" s="1"/>
      <c r="I20" s="2">
        <f>ROUND(SUM(I15:I19),5)</f>
        <v>2475</v>
      </c>
    </row>
    <row r="21" spans="1:12" x14ac:dyDescent="0.35">
      <c r="A21" s="1"/>
      <c r="B21" s="1"/>
      <c r="C21" s="1"/>
      <c r="D21" s="1"/>
      <c r="E21" s="1"/>
      <c r="F21" s="1" t="s">
        <v>18</v>
      </c>
      <c r="G21" s="1"/>
      <c r="H21" s="1"/>
      <c r="I21" s="2">
        <v>150</v>
      </c>
    </row>
    <row r="22" spans="1:12" x14ac:dyDescent="0.35">
      <c r="A22" s="1"/>
      <c r="B22" s="1"/>
      <c r="C22" s="1"/>
      <c r="D22" s="1"/>
      <c r="E22" s="1"/>
      <c r="F22" s="1" t="s">
        <v>19</v>
      </c>
      <c r="G22" s="1"/>
      <c r="H22" s="1"/>
      <c r="I22" s="2">
        <v>1725</v>
      </c>
    </row>
    <row r="23" spans="1:12" x14ac:dyDescent="0.35">
      <c r="A23" s="1"/>
      <c r="B23" s="1"/>
      <c r="C23" s="1"/>
      <c r="D23" s="1"/>
      <c r="E23" s="1"/>
      <c r="F23" s="1" t="s">
        <v>20</v>
      </c>
      <c r="G23" s="1"/>
      <c r="H23" s="1"/>
      <c r="I23" s="2">
        <v>1400</v>
      </c>
    </row>
    <row r="24" spans="1:12" x14ac:dyDescent="0.35">
      <c r="A24" s="1"/>
      <c r="B24" s="1"/>
      <c r="C24" s="1"/>
      <c r="D24" s="1"/>
      <c r="E24" s="1"/>
      <c r="F24" s="1" t="s">
        <v>21</v>
      </c>
      <c r="G24" s="1"/>
      <c r="H24" s="1"/>
      <c r="I24" s="2">
        <v>25</v>
      </c>
    </row>
    <row r="25" spans="1:12" ht="15" thickBot="1" x14ac:dyDescent="0.4">
      <c r="A25" s="1"/>
      <c r="B25" s="1"/>
      <c r="C25" s="1"/>
      <c r="D25" s="1"/>
      <c r="E25" s="1"/>
      <c r="F25" s="1" t="s">
        <v>22</v>
      </c>
      <c r="G25" s="1"/>
      <c r="H25" s="1"/>
      <c r="I25" s="5">
        <v>200</v>
      </c>
    </row>
    <row r="26" spans="1:12" x14ac:dyDescent="0.35">
      <c r="A26" s="1"/>
      <c r="B26" s="1"/>
      <c r="C26" s="1"/>
      <c r="D26" s="1"/>
      <c r="E26" s="1" t="s">
        <v>23</v>
      </c>
      <c r="F26" s="1"/>
      <c r="G26" s="1"/>
      <c r="H26" s="1"/>
      <c r="I26" s="2">
        <f>ROUND(SUM(I13:I14)+SUM(I20:I25),5)</f>
        <v>6675</v>
      </c>
    </row>
    <row r="27" spans="1:12" x14ac:dyDescent="0.35">
      <c r="A27" s="1"/>
      <c r="B27" s="1"/>
      <c r="C27" s="1"/>
      <c r="D27" s="1"/>
      <c r="E27" s="1" t="s">
        <v>24</v>
      </c>
      <c r="F27" s="1"/>
      <c r="G27" s="1"/>
      <c r="H27" s="1"/>
      <c r="I27" s="2"/>
    </row>
    <row r="28" spans="1:12" x14ac:dyDescent="0.35">
      <c r="A28" s="1"/>
      <c r="B28" s="1"/>
      <c r="C28" s="1"/>
      <c r="D28" s="1"/>
      <c r="E28" s="1"/>
      <c r="F28" s="1" t="s">
        <v>25</v>
      </c>
      <c r="G28" s="1"/>
      <c r="H28" s="1"/>
      <c r="I28" s="2">
        <v>1450</v>
      </c>
      <c r="L28" s="15"/>
    </row>
    <row r="29" spans="1:12" x14ac:dyDescent="0.35">
      <c r="A29" s="1"/>
      <c r="B29" s="1"/>
      <c r="C29" s="1"/>
      <c r="D29" s="1"/>
      <c r="E29" s="1"/>
      <c r="F29" s="1" t="s">
        <v>26</v>
      </c>
      <c r="G29" s="1"/>
      <c r="H29" s="1"/>
      <c r="I29" s="2">
        <v>5335</v>
      </c>
    </row>
    <row r="30" spans="1:12" x14ac:dyDescent="0.35">
      <c r="A30" s="1"/>
      <c r="B30" s="1"/>
      <c r="C30" s="1"/>
      <c r="D30" s="1"/>
      <c r="E30" s="1"/>
      <c r="F30" s="1" t="s">
        <v>27</v>
      </c>
      <c r="G30" s="1"/>
      <c r="H30" s="1"/>
      <c r="I30" s="2">
        <v>19200</v>
      </c>
    </row>
    <row r="31" spans="1:12" ht="15" thickBot="1" x14ac:dyDescent="0.4">
      <c r="A31" s="1"/>
      <c r="B31" s="1"/>
      <c r="C31" s="1"/>
      <c r="D31" s="1"/>
      <c r="E31" s="1"/>
      <c r="F31" s="1" t="s">
        <v>28</v>
      </c>
      <c r="G31" s="1"/>
      <c r="H31" s="1"/>
      <c r="I31" s="5">
        <v>-6000</v>
      </c>
    </row>
    <row r="32" spans="1:12" x14ac:dyDescent="0.35">
      <c r="A32" s="1"/>
      <c r="B32" s="1"/>
      <c r="C32" s="1"/>
      <c r="D32" s="1"/>
      <c r="E32" s="1" t="s">
        <v>29</v>
      </c>
      <c r="F32" s="1"/>
      <c r="G32" s="1"/>
      <c r="H32" s="1"/>
      <c r="I32" s="2">
        <f>ROUND(SUM(I27:I31),5)</f>
        <v>19985</v>
      </c>
    </row>
    <row r="33" spans="1:9" x14ac:dyDescent="0.35">
      <c r="A33" s="1"/>
      <c r="B33" s="1"/>
      <c r="C33" s="1"/>
      <c r="D33" s="1"/>
      <c r="E33" s="1" t="s">
        <v>30</v>
      </c>
      <c r="F33" s="1"/>
      <c r="G33" s="1"/>
      <c r="H33" s="1"/>
      <c r="I33" s="2"/>
    </row>
    <row r="34" spans="1:9" x14ac:dyDescent="0.35">
      <c r="A34" s="1"/>
      <c r="B34" s="1"/>
      <c r="C34" s="1"/>
      <c r="D34" s="1"/>
      <c r="E34" s="1"/>
      <c r="F34" s="1" t="s">
        <v>31</v>
      </c>
      <c r="G34" s="1"/>
      <c r="H34" s="1"/>
      <c r="I34" s="2">
        <v>950</v>
      </c>
    </row>
    <row r="35" spans="1:9" x14ac:dyDescent="0.35">
      <c r="A35" s="1"/>
      <c r="B35" s="1"/>
      <c r="C35" s="1"/>
      <c r="D35" s="1"/>
      <c r="E35" s="1"/>
      <c r="F35" s="1" t="s">
        <v>32</v>
      </c>
      <c r="G35" s="1"/>
      <c r="H35" s="1"/>
      <c r="I35" s="2">
        <v>25</v>
      </c>
    </row>
    <row r="36" spans="1:9" x14ac:dyDescent="0.35">
      <c r="A36" s="1"/>
      <c r="B36" s="1"/>
      <c r="C36" s="1"/>
      <c r="D36" s="1"/>
      <c r="E36" s="1"/>
      <c r="F36" s="1" t="s">
        <v>33</v>
      </c>
      <c r="G36" s="1"/>
      <c r="H36" s="1"/>
      <c r="I36" s="2">
        <v>272</v>
      </c>
    </row>
    <row r="37" spans="1:9" ht="15" thickBot="1" x14ac:dyDescent="0.4">
      <c r="A37" s="1"/>
      <c r="B37" s="1"/>
      <c r="C37" s="1"/>
      <c r="D37" s="1"/>
      <c r="E37" s="1"/>
      <c r="F37" s="1" t="s">
        <v>34</v>
      </c>
      <c r="G37" s="1"/>
      <c r="H37" s="1"/>
      <c r="I37" s="5">
        <v>175</v>
      </c>
    </row>
    <row r="38" spans="1:9" x14ac:dyDescent="0.35">
      <c r="A38" s="1"/>
      <c r="B38" s="1"/>
      <c r="C38" s="1"/>
      <c r="D38" s="1"/>
      <c r="E38" s="1" t="s">
        <v>35</v>
      </c>
      <c r="F38" s="1"/>
      <c r="G38" s="1"/>
      <c r="H38" s="1"/>
      <c r="I38" s="2">
        <f>ROUND(SUM(I33:I37),5)</f>
        <v>1422</v>
      </c>
    </row>
    <row r="39" spans="1:9" x14ac:dyDescent="0.35">
      <c r="A39" s="1"/>
      <c r="B39" s="1"/>
      <c r="C39" s="1"/>
      <c r="D39" s="1"/>
      <c r="E39" s="1" t="s">
        <v>36</v>
      </c>
      <c r="F39" s="1"/>
      <c r="G39" s="1"/>
      <c r="H39" s="1"/>
      <c r="I39" s="2">
        <v>0</v>
      </c>
    </row>
    <row r="40" spans="1:9" x14ac:dyDescent="0.35">
      <c r="A40" s="1"/>
      <c r="B40" s="1"/>
      <c r="C40" s="1"/>
      <c r="D40" s="1"/>
      <c r="E40" s="1" t="s">
        <v>37</v>
      </c>
      <c r="F40" s="1"/>
      <c r="G40" s="1"/>
      <c r="H40" s="1"/>
      <c r="I40" s="2"/>
    </row>
    <row r="41" spans="1:9" x14ac:dyDescent="0.35">
      <c r="A41" s="1"/>
      <c r="B41" s="1"/>
      <c r="C41" s="1"/>
      <c r="D41" s="1"/>
      <c r="E41" s="1"/>
      <c r="F41" s="1" t="s">
        <v>38</v>
      </c>
      <c r="G41" s="1"/>
      <c r="H41" s="1"/>
      <c r="I41" s="2">
        <v>100</v>
      </c>
    </row>
    <row r="42" spans="1:9" x14ac:dyDescent="0.35">
      <c r="A42" s="1"/>
      <c r="B42" s="1"/>
      <c r="C42" s="1"/>
      <c r="D42" s="1"/>
      <c r="E42" s="1"/>
      <c r="F42" s="1" t="s">
        <v>39</v>
      </c>
      <c r="G42" s="1"/>
      <c r="H42" s="1"/>
      <c r="I42" s="2">
        <v>0</v>
      </c>
    </row>
    <row r="43" spans="1:9" x14ac:dyDescent="0.35">
      <c r="A43" s="1"/>
      <c r="B43" s="1"/>
      <c r="C43" s="1"/>
      <c r="D43" s="1"/>
      <c r="E43" s="1"/>
      <c r="F43" s="1" t="s">
        <v>22</v>
      </c>
      <c r="G43" s="1"/>
      <c r="H43" s="1"/>
      <c r="I43" s="2">
        <v>500</v>
      </c>
    </row>
    <row r="44" spans="1:9" ht="15" thickBot="1" x14ac:dyDescent="0.4">
      <c r="A44" s="1"/>
      <c r="B44" s="1"/>
      <c r="C44" s="1"/>
      <c r="D44" s="1"/>
      <c r="E44" s="1"/>
      <c r="F44" s="1" t="s">
        <v>40</v>
      </c>
      <c r="G44" s="1"/>
      <c r="H44" s="1"/>
      <c r="I44" s="5">
        <v>0</v>
      </c>
    </row>
    <row r="45" spans="1:9" x14ac:dyDescent="0.35">
      <c r="A45" s="1"/>
      <c r="B45" s="1"/>
      <c r="C45" s="1"/>
      <c r="D45" s="1"/>
      <c r="E45" s="1" t="s">
        <v>41</v>
      </c>
      <c r="F45" s="1"/>
      <c r="G45" s="1"/>
      <c r="H45" s="1"/>
      <c r="I45" s="2">
        <f>ROUND(SUM(I40:I44),5)</f>
        <v>600</v>
      </c>
    </row>
    <row r="46" spans="1:9" x14ac:dyDescent="0.35">
      <c r="A46" s="1"/>
      <c r="B46" s="1"/>
      <c r="C46" s="1"/>
      <c r="D46" s="1"/>
      <c r="E46" s="1" t="s">
        <v>42</v>
      </c>
      <c r="F46" s="1"/>
      <c r="G46" s="1"/>
      <c r="H46" s="1"/>
      <c r="I46" s="2">
        <v>0</v>
      </c>
    </row>
    <row r="47" spans="1:9" x14ac:dyDescent="0.35">
      <c r="A47" s="1"/>
      <c r="B47" s="1"/>
      <c r="C47" s="1"/>
      <c r="D47" s="1"/>
      <c r="E47" s="1" t="s">
        <v>43</v>
      </c>
      <c r="F47" s="1"/>
      <c r="G47" s="1"/>
      <c r="H47" s="1"/>
      <c r="I47" s="2"/>
    </row>
    <row r="48" spans="1:9" x14ac:dyDescent="0.35">
      <c r="A48" s="1"/>
      <c r="B48" s="1"/>
      <c r="C48" s="1"/>
      <c r="D48" s="1"/>
      <c r="E48" s="1"/>
      <c r="F48" s="1" t="s">
        <v>44</v>
      </c>
      <c r="G48" s="1"/>
      <c r="H48" s="1"/>
      <c r="I48" s="2">
        <v>6000</v>
      </c>
    </row>
    <row r="49" spans="1:12" x14ac:dyDescent="0.35">
      <c r="A49" s="1"/>
      <c r="B49" s="1"/>
      <c r="C49" s="1"/>
      <c r="D49" s="1"/>
      <c r="E49" s="1"/>
      <c r="F49" s="1" t="s">
        <v>45</v>
      </c>
      <c r="G49" s="1"/>
      <c r="H49" s="1"/>
      <c r="I49" s="2">
        <v>0</v>
      </c>
    </row>
    <row r="50" spans="1:12" ht="15" thickBot="1" x14ac:dyDescent="0.4">
      <c r="A50" s="1"/>
      <c r="B50" s="1"/>
      <c r="C50" s="1"/>
      <c r="D50" s="1"/>
      <c r="E50" s="1"/>
      <c r="F50" s="1" t="s">
        <v>46</v>
      </c>
      <c r="G50" s="1"/>
      <c r="H50" s="1"/>
      <c r="I50" s="5">
        <v>400</v>
      </c>
    </row>
    <row r="51" spans="1:12" x14ac:dyDescent="0.35">
      <c r="A51" s="1"/>
      <c r="B51" s="1"/>
      <c r="C51" s="1"/>
      <c r="D51" s="1"/>
      <c r="E51" s="1" t="s">
        <v>47</v>
      </c>
      <c r="F51" s="1"/>
      <c r="G51" s="1"/>
      <c r="H51" s="1"/>
      <c r="I51" s="2">
        <f>ROUND(SUM(I47:I50),5)</f>
        <v>6400</v>
      </c>
    </row>
    <row r="52" spans="1:12" x14ac:dyDescent="0.35">
      <c r="A52" s="1"/>
      <c r="B52" s="1"/>
      <c r="C52" s="1"/>
      <c r="D52" s="1"/>
      <c r="E52" s="1" t="s">
        <v>48</v>
      </c>
      <c r="F52" s="1"/>
      <c r="G52" s="1"/>
      <c r="H52" s="1"/>
      <c r="I52" s="2">
        <v>35</v>
      </c>
    </row>
    <row r="53" spans="1:12" x14ac:dyDescent="0.35">
      <c r="A53" s="1"/>
      <c r="B53" s="1"/>
      <c r="C53" s="1"/>
      <c r="D53" s="1"/>
      <c r="E53" s="1" t="s">
        <v>49</v>
      </c>
      <c r="F53" s="1"/>
      <c r="G53" s="1"/>
      <c r="H53" s="1"/>
      <c r="I53" s="2"/>
    </row>
    <row r="54" spans="1:12" x14ac:dyDescent="0.35">
      <c r="A54" s="1"/>
      <c r="B54" s="1"/>
      <c r="C54" s="1"/>
      <c r="D54" s="1"/>
      <c r="E54" s="1"/>
      <c r="F54" s="1" t="s">
        <v>50</v>
      </c>
      <c r="G54" s="1"/>
      <c r="H54" s="1"/>
      <c r="I54" s="2">
        <v>350</v>
      </c>
    </row>
    <row r="55" spans="1:12" ht="15" thickBot="1" x14ac:dyDescent="0.4">
      <c r="A55" s="1"/>
      <c r="B55" s="1"/>
      <c r="C55" s="1"/>
      <c r="D55" s="1"/>
      <c r="E55" s="1"/>
      <c r="F55" s="1" t="s">
        <v>51</v>
      </c>
      <c r="G55" s="1"/>
      <c r="H55" s="1"/>
      <c r="I55" s="5">
        <v>4300</v>
      </c>
    </row>
    <row r="56" spans="1:12" x14ac:dyDescent="0.35">
      <c r="A56" s="1"/>
      <c r="B56" s="1"/>
      <c r="C56" s="1"/>
      <c r="D56" s="1"/>
      <c r="E56" s="1" t="s">
        <v>52</v>
      </c>
      <c r="F56" s="1"/>
      <c r="G56" s="1"/>
      <c r="H56" s="1"/>
      <c r="I56" s="2">
        <f>ROUND(SUM(I53:I55),5)</f>
        <v>4650</v>
      </c>
    </row>
    <row r="57" spans="1:12" x14ac:dyDescent="0.35">
      <c r="A57" s="1"/>
      <c r="B57" s="1"/>
      <c r="C57" s="1"/>
      <c r="D57" s="1"/>
      <c r="E57" s="1" t="s">
        <v>53</v>
      </c>
      <c r="F57" s="1"/>
      <c r="G57" s="1"/>
      <c r="H57" s="1"/>
      <c r="I57" s="2"/>
    </row>
    <row r="58" spans="1:12" x14ac:dyDescent="0.35">
      <c r="A58" s="1"/>
      <c r="B58" s="1"/>
      <c r="C58" s="1"/>
      <c r="D58" s="1"/>
      <c r="E58" s="1"/>
      <c r="F58" s="1" t="s">
        <v>54</v>
      </c>
      <c r="G58" s="1"/>
      <c r="H58" s="1"/>
      <c r="I58" s="2">
        <v>750</v>
      </c>
    </row>
    <row r="59" spans="1:12" x14ac:dyDescent="0.35">
      <c r="A59" s="1"/>
      <c r="B59" s="1"/>
      <c r="C59" s="1"/>
      <c r="D59" s="1"/>
      <c r="E59" s="1"/>
      <c r="F59" s="1" t="s">
        <v>55</v>
      </c>
      <c r="G59" s="1"/>
      <c r="H59" s="1"/>
      <c r="I59" s="2">
        <v>2250</v>
      </c>
    </row>
    <row r="60" spans="1:12" x14ac:dyDescent="0.35">
      <c r="A60" s="1"/>
      <c r="B60" s="1"/>
      <c r="C60" s="1"/>
      <c r="D60" s="1"/>
      <c r="E60" s="1"/>
      <c r="F60" s="1" t="s">
        <v>56</v>
      </c>
      <c r="G60" s="1"/>
      <c r="H60" s="1"/>
      <c r="I60" s="2">
        <v>1250</v>
      </c>
    </row>
    <row r="61" spans="1:12" ht="15" thickBot="1" x14ac:dyDescent="0.4">
      <c r="A61" s="1"/>
      <c r="B61" s="1"/>
      <c r="C61" s="1"/>
      <c r="D61" s="1"/>
      <c r="E61" s="1"/>
      <c r="F61" s="1" t="s">
        <v>57</v>
      </c>
      <c r="G61" s="1"/>
      <c r="H61" s="1"/>
      <c r="I61" s="5">
        <v>750</v>
      </c>
      <c r="L61" t="s">
        <v>112</v>
      </c>
    </row>
    <row r="62" spans="1:12" x14ac:dyDescent="0.35">
      <c r="A62" s="1"/>
      <c r="B62" s="1"/>
      <c r="C62" s="1"/>
      <c r="D62" s="1"/>
      <c r="E62" s="1" t="s">
        <v>58</v>
      </c>
      <c r="F62" s="1"/>
      <c r="G62" s="1"/>
      <c r="H62" s="1"/>
      <c r="I62" s="2">
        <f>ROUND(SUM(I57:I61),5)</f>
        <v>5000</v>
      </c>
    </row>
    <row r="63" spans="1:12" x14ac:dyDescent="0.35">
      <c r="A63" s="1"/>
      <c r="B63" s="1"/>
      <c r="C63" s="1"/>
      <c r="D63" s="1"/>
      <c r="E63" s="1" t="s">
        <v>59</v>
      </c>
      <c r="F63" s="1"/>
      <c r="G63" s="1"/>
      <c r="H63" s="1"/>
      <c r="I63" s="2"/>
    </row>
    <row r="64" spans="1:12" ht="15" thickBot="1" x14ac:dyDescent="0.4">
      <c r="A64" s="1"/>
      <c r="B64" s="1"/>
      <c r="C64" s="1"/>
      <c r="D64" s="1"/>
      <c r="E64" s="1"/>
      <c r="F64" s="1" t="s">
        <v>60</v>
      </c>
      <c r="G64" s="1"/>
      <c r="H64" s="1"/>
      <c r="I64" s="5">
        <v>0</v>
      </c>
    </row>
    <row r="65" spans="1:9" x14ac:dyDescent="0.35">
      <c r="A65" s="1"/>
      <c r="B65" s="1"/>
      <c r="C65" s="1"/>
      <c r="D65" s="1"/>
      <c r="E65" s="1" t="s">
        <v>61</v>
      </c>
      <c r="F65" s="1"/>
      <c r="G65" s="1"/>
      <c r="H65" s="1"/>
      <c r="I65" s="2">
        <f>ROUND(SUM(I63:I64),5)</f>
        <v>0</v>
      </c>
    </row>
    <row r="66" spans="1:9" x14ac:dyDescent="0.35">
      <c r="A66" s="1"/>
      <c r="B66" s="1"/>
      <c r="C66" s="1"/>
      <c r="D66" s="1"/>
      <c r="E66" s="1" t="s">
        <v>62</v>
      </c>
      <c r="F66" s="1"/>
      <c r="G66" s="1"/>
      <c r="H66" s="1"/>
      <c r="I66" s="2"/>
    </row>
    <row r="67" spans="1:9" x14ac:dyDescent="0.35">
      <c r="A67" s="1"/>
      <c r="B67" s="1"/>
      <c r="C67" s="1"/>
      <c r="D67" s="1"/>
      <c r="E67" s="1"/>
      <c r="F67" s="1" t="s">
        <v>63</v>
      </c>
      <c r="G67" s="1"/>
      <c r="H67" s="1"/>
      <c r="I67" s="2">
        <v>4316</v>
      </c>
    </row>
    <row r="68" spans="1:9" x14ac:dyDescent="0.35">
      <c r="A68" s="1"/>
      <c r="B68" s="1"/>
      <c r="C68" s="1"/>
      <c r="D68" s="1"/>
      <c r="E68" s="1"/>
      <c r="F68" s="1" t="s">
        <v>64</v>
      </c>
      <c r="G68" s="1"/>
      <c r="H68" s="1"/>
      <c r="I68" s="2">
        <v>4250</v>
      </c>
    </row>
    <row r="69" spans="1:9" x14ac:dyDescent="0.35">
      <c r="A69" s="1"/>
      <c r="B69" s="1"/>
      <c r="C69" s="1"/>
      <c r="D69" s="1"/>
      <c r="E69" s="1"/>
      <c r="F69" s="1" t="s">
        <v>65</v>
      </c>
      <c r="G69" s="1"/>
      <c r="H69" s="1"/>
      <c r="I69" s="2">
        <v>2384</v>
      </c>
    </row>
    <row r="70" spans="1:9" x14ac:dyDescent="0.35">
      <c r="A70" s="1"/>
      <c r="B70" s="1"/>
      <c r="C70" s="1"/>
      <c r="D70" s="1"/>
      <c r="E70" s="1"/>
      <c r="F70" s="1" t="s">
        <v>66</v>
      </c>
      <c r="G70" s="1"/>
      <c r="H70" s="1"/>
      <c r="I70" s="2">
        <v>2500</v>
      </c>
    </row>
    <row r="71" spans="1:9" x14ac:dyDescent="0.35">
      <c r="A71" s="1"/>
      <c r="B71" s="1"/>
      <c r="C71" s="1"/>
      <c r="D71" s="1"/>
      <c r="E71" s="1"/>
      <c r="F71" s="1" t="s">
        <v>67</v>
      </c>
      <c r="G71" s="1"/>
      <c r="H71" s="1"/>
      <c r="I71" s="2">
        <v>6000</v>
      </c>
    </row>
    <row r="72" spans="1:9" x14ac:dyDescent="0.35">
      <c r="A72" s="1"/>
      <c r="B72" s="1"/>
      <c r="C72" s="1"/>
      <c r="D72" s="1"/>
      <c r="E72" s="1"/>
      <c r="F72" s="1" t="s">
        <v>68</v>
      </c>
      <c r="G72" s="1"/>
      <c r="H72" s="1"/>
      <c r="I72" s="2">
        <v>250</v>
      </c>
    </row>
    <row r="73" spans="1:9" x14ac:dyDescent="0.35">
      <c r="A73" s="1"/>
      <c r="B73" s="1"/>
      <c r="C73" s="1"/>
      <c r="D73" s="1"/>
      <c r="E73" s="1"/>
      <c r="F73" s="1" t="s">
        <v>69</v>
      </c>
      <c r="G73" s="1"/>
      <c r="H73" s="1"/>
      <c r="I73" s="2">
        <v>3367</v>
      </c>
    </row>
    <row r="74" spans="1:9" x14ac:dyDescent="0.35">
      <c r="A74" s="1"/>
      <c r="B74" s="1"/>
      <c r="C74" s="1"/>
      <c r="D74" s="1"/>
      <c r="E74" s="1"/>
      <c r="F74" s="1" t="s">
        <v>70</v>
      </c>
      <c r="G74" s="1"/>
      <c r="H74" s="1"/>
      <c r="I74" s="2">
        <v>500</v>
      </c>
    </row>
    <row r="75" spans="1:9" x14ac:dyDescent="0.35">
      <c r="A75" s="1"/>
      <c r="B75" s="1"/>
      <c r="C75" s="1"/>
      <c r="D75" s="1"/>
      <c r="E75" s="1"/>
      <c r="F75" s="1" t="s">
        <v>71</v>
      </c>
      <c r="G75" s="1"/>
      <c r="H75" s="1"/>
      <c r="I75" s="2">
        <v>300</v>
      </c>
    </row>
    <row r="76" spans="1:9" ht="15" thickBot="1" x14ac:dyDescent="0.4">
      <c r="A76" s="1"/>
      <c r="B76" s="1"/>
      <c r="C76" s="1"/>
      <c r="D76" s="1"/>
      <c r="E76" s="1"/>
      <c r="F76" s="1" t="s">
        <v>72</v>
      </c>
      <c r="G76" s="1"/>
      <c r="H76" s="1"/>
      <c r="I76" s="5">
        <v>0</v>
      </c>
    </row>
    <row r="77" spans="1:9" x14ac:dyDescent="0.35">
      <c r="A77" s="1"/>
      <c r="B77" s="1"/>
      <c r="C77" s="1"/>
      <c r="D77" s="1"/>
      <c r="E77" s="1" t="s">
        <v>73</v>
      </c>
      <c r="F77" s="1"/>
      <c r="G77" s="1"/>
      <c r="H77" s="1"/>
      <c r="I77" s="2">
        <f>ROUND(SUM(I66:I76),5)</f>
        <v>23867</v>
      </c>
    </row>
    <row r="78" spans="1:9" x14ac:dyDescent="0.35">
      <c r="A78" s="1"/>
      <c r="B78" s="1"/>
      <c r="C78" s="1"/>
      <c r="D78" s="1"/>
      <c r="E78" s="1" t="s">
        <v>74</v>
      </c>
      <c r="F78" s="1"/>
      <c r="G78" s="1"/>
      <c r="H78" s="1"/>
      <c r="I78" s="2"/>
    </row>
    <row r="79" spans="1:9" x14ac:dyDescent="0.35">
      <c r="A79" s="1"/>
      <c r="B79" s="1"/>
      <c r="C79" s="1"/>
      <c r="D79" s="1"/>
      <c r="E79" s="1"/>
      <c r="F79" s="1" t="s">
        <v>75</v>
      </c>
      <c r="G79" s="1"/>
      <c r="H79" s="1"/>
      <c r="I79" s="2">
        <v>300</v>
      </c>
    </row>
    <row r="80" spans="1:9" x14ac:dyDescent="0.35">
      <c r="A80" s="1"/>
      <c r="B80" s="1"/>
      <c r="C80" s="1"/>
      <c r="D80" s="1"/>
      <c r="E80" s="1"/>
      <c r="F80" s="1" t="s">
        <v>76</v>
      </c>
      <c r="G80" s="1"/>
      <c r="H80" s="1"/>
      <c r="I80" s="2"/>
    </row>
    <row r="81" spans="1:9" x14ac:dyDescent="0.35">
      <c r="A81" s="1"/>
      <c r="B81" s="1"/>
      <c r="C81" s="1"/>
      <c r="D81" s="1"/>
      <c r="E81" s="1"/>
      <c r="F81" s="1"/>
      <c r="G81" s="1" t="s">
        <v>77</v>
      </c>
      <c r="H81" s="1"/>
      <c r="I81" s="2"/>
    </row>
    <row r="82" spans="1:9" x14ac:dyDescent="0.35">
      <c r="A82" s="1"/>
      <c r="B82" s="1"/>
      <c r="C82" s="1"/>
      <c r="D82" s="1"/>
      <c r="E82" s="1"/>
      <c r="F82" s="1"/>
      <c r="G82" s="1"/>
      <c r="H82" s="1" t="s">
        <v>78</v>
      </c>
      <c r="I82" s="2">
        <v>36</v>
      </c>
    </row>
    <row r="83" spans="1:9" x14ac:dyDescent="0.35">
      <c r="A83" s="1"/>
      <c r="B83" s="1"/>
      <c r="C83" s="1"/>
      <c r="D83" s="1"/>
      <c r="E83" s="1"/>
      <c r="F83" s="1"/>
      <c r="G83" s="1"/>
      <c r="H83" s="1" t="s">
        <v>79</v>
      </c>
      <c r="I83" s="2">
        <v>45</v>
      </c>
    </row>
    <row r="84" spans="1:9" x14ac:dyDescent="0.35">
      <c r="A84" s="1"/>
      <c r="B84" s="1"/>
      <c r="C84" s="1"/>
      <c r="D84" s="1"/>
      <c r="E84" s="1"/>
      <c r="F84" s="1"/>
      <c r="G84" s="1"/>
      <c r="H84" s="1" t="s">
        <v>80</v>
      </c>
      <c r="I84" s="2">
        <v>90</v>
      </c>
    </row>
    <row r="85" spans="1:9" x14ac:dyDescent="0.35">
      <c r="A85" s="1"/>
      <c r="B85" s="1"/>
      <c r="C85" s="1"/>
      <c r="D85" s="1"/>
      <c r="E85" s="1"/>
      <c r="F85" s="1"/>
      <c r="G85" s="1"/>
      <c r="H85" s="1" t="s">
        <v>81</v>
      </c>
      <c r="I85" s="2">
        <v>210</v>
      </c>
    </row>
    <row r="86" spans="1:9" ht="15" thickBot="1" x14ac:dyDescent="0.4">
      <c r="A86" s="1"/>
      <c r="B86" s="1"/>
      <c r="C86" s="1"/>
      <c r="D86" s="1"/>
      <c r="E86" s="1"/>
      <c r="F86" s="1"/>
      <c r="G86" s="1"/>
      <c r="H86" s="1" t="s">
        <v>82</v>
      </c>
      <c r="I86" s="5">
        <v>33</v>
      </c>
    </row>
    <row r="87" spans="1:9" x14ac:dyDescent="0.35">
      <c r="A87" s="1"/>
      <c r="B87" s="1"/>
      <c r="C87" s="1"/>
      <c r="D87" s="1"/>
      <c r="E87" s="1"/>
      <c r="F87" s="1"/>
      <c r="G87" s="1" t="s">
        <v>83</v>
      </c>
      <c r="H87" s="1"/>
      <c r="I87" s="2">
        <f>ROUND(SUM(I81:I86),5)</f>
        <v>414</v>
      </c>
    </row>
    <row r="88" spans="1:9" ht="15" thickBot="1" x14ac:dyDescent="0.4">
      <c r="A88" s="1"/>
      <c r="B88" s="1"/>
      <c r="C88" s="1"/>
      <c r="D88" s="1"/>
      <c r="E88" s="1"/>
      <c r="F88" s="1"/>
      <c r="G88" s="1" t="s">
        <v>84</v>
      </c>
      <c r="H88" s="1"/>
      <c r="I88" s="3">
        <v>0</v>
      </c>
    </row>
    <row r="89" spans="1:9" ht="15" thickBot="1" x14ac:dyDescent="0.4">
      <c r="A89" s="1"/>
      <c r="B89" s="1"/>
      <c r="C89" s="1"/>
      <c r="D89" s="1"/>
      <c r="E89" s="1"/>
      <c r="F89" s="1" t="s">
        <v>85</v>
      </c>
      <c r="G89" s="1"/>
      <c r="H89" s="1"/>
      <c r="I89" s="6">
        <f>ROUND(I80+SUM(I87:I88),5)</f>
        <v>414</v>
      </c>
    </row>
    <row r="90" spans="1:9" ht="15" thickBot="1" x14ac:dyDescent="0.4">
      <c r="A90" s="1"/>
      <c r="B90" s="1"/>
      <c r="C90" s="1"/>
      <c r="D90" s="1"/>
      <c r="E90" s="1" t="s">
        <v>86</v>
      </c>
      <c r="F90" s="1"/>
      <c r="G90" s="1"/>
      <c r="H90" s="1"/>
      <c r="I90" s="6">
        <f>ROUND(SUM(I78:I79)+I89,5)</f>
        <v>714</v>
      </c>
    </row>
    <row r="91" spans="1:9" ht="15" thickBot="1" x14ac:dyDescent="0.4">
      <c r="A91" s="1"/>
      <c r="B91" s="1"/>
      <c r="C91" s="1"/>
      <c r="D91" s="1" t="s">
        <v>87</v>
      </c>
      <c r="E91" s="1"/>
      <c r="F91" s="1"/>
      <c r="G91" s="1"/>
      <c r="H91" s="1"/>
      <c r="I91" s="4">
        <f>ROUND(I12+I26+I32+SUM(I38:I39)+SUM(I45:I46)+SUM(I51:I52)+I56+I62+I65+I77+I90,5)</f>
        <v>69348</v>
      </c>
    </row>
    <row r="92" spans="1:9" x14ac:dyDescent="0.35">
      <c r="A92" s="1"/>
      <c r="B92" s="1" t="s">
        <v>88</v>
      </c>
      <c r="C92" s="1"/>
      <c r="D92" s="1"/>
      <c r="E92" s="1"/>
      <c r="F92" s="1"/>
      <c r="G92" s="1"/>
      <c r="H92" s="1"/>
      <c r="I92" s="2">
        <f>ROUND(I3+I11-I91,5)</f>
        <v>0</v>
      </c>
    </row>
    <row r="93" spans="1:9" x14ac:dyDescent="0.35">
      <c r="A93" s="1"/>
      <c r="B93" s="1" t="s">
        <v>89</v>
      </c>
      <c r="C93" s="1"/>
      <c r="D93" s="1"/>
      <c r="E93" s="1"/>
      <c r="F93" s="1"/>
      <c r="G93" s="1"/>
      <c r="H93" s="1"/>
      <c r="I93" s="2"/>
    </row>
    <row r="94" spans="1:9" x14ac:dyDescent="0.35">
      <c r="A94" s="1"/>
      <c r="B94" s="1"/>
      <c r="C94" s="1" t="s">
        <v>90</v>
      </c>
      <c r="D94" s="1"/>
      <c r="E94" s="1"/>
      <c r="F94" s="1"/>
      <c r="G94" s="1"/>
      <c r="H94" s="1"/>
      <c r="I94" s="2"/>
    </row>
    <row r="95" spans="1:9" x14ac:dyDescent="0.35">
      <c r="A95" s="1"/>
      <c r="B95" s="1"/>
      <c r="C95" s="1"/>
      <c r="D95" s="1" t="s">
        <v>91</v>
      </c>
      <c r="E95" s="1"/>
      <c r="F95" s="1"/>
      <c r="G95" s="1"/>
      <c r="H95" s="1"/>
      <c r="I95" s="2">
        <v>7650</v>
      </c>
    </row>
    <row r="96" spans="1:9" x14ac:dyDescent="0.35">
      <c r="A96" s="1"/>
      <c r="B96" s="1"/>
      <c r="C96" s="1"/>
      <c r="D96" s="1" t="s">
        <v>92</v>
      </c>
      <c r="E96" s="1"/>
      <c r="F96" s="1"/>
      <c r="G96" s="1"/>
      <c r="H96" s="1"/>
      <c r="I96" s="2">
        <v>2875</v>
      </c>
    </row>
    <row r="97" spans="1:9" x14ac:dyDescent="0.35">
      <c r="A97" s="1"/>
      <c r="B97" s="1"/>
      <c r="C97" s="1"/>
      <c r="D97" s="1" t="s">
        <v>93</v>
      </c>
      <c r="E97" s="1"/>
      <c r="F97" s="1"/>
      <c r="G97" s="1"/>
      <c r="H97" s="1"/>
      <c r="I97" s="2">
        <v>4500</v>
      </c>
    </row>
    <row r="98" spans="1:9" x14ac:dyDescent="0.35">
      <c r="A98" s="1"/>
      <c r="B98" s="1"/>
      <c r="C98" s="1"/>
      <c r="D98" s="1" t="s">
        <v>90</v>
      </c>
      <c r="E98" s="1"/>
      <c r="F98" s="1"/>
      <c r="G98" s="1"/>
      <c r="H98" s="1"/>
      <c r="I98" s="2"/>
    </row>
    <row r="99" spans="1:9" ht="15" thickBot="1" x14ac:dyDescent="0.4">
      <c r="A99" s="1"/>
      <c r="B99" s="1"/>
      <c r="C99" s="1"/>
      <c r="D99" s="1"/>
      <c r="E99" s="1" t="s">
        <v>94</v>
      </c>
      <c r="F99" s="1"/>
      <c r="G99" s="1"/>
      <c r="H99" s="1"/>
      <c r="I99" s="5">
        <v>4800</v>
      </c>
    </row>
    <row r="100" spans="1:9" x14ac:dyDescent="0.35">
      <c r="A100" s="1"/>
      <c r="B100" s="1"/>
      <c r="C100" s="1"/>
      <c r="D100" s="1" t="s">
        <v>95</v>
      </c>
      <c r="E100" s="1"/>
      <c r="F100" s="1"/>
      <c r="G100" s="1"/>
      <c r="H100" s="1"/>
      <c r="I100" s="2">
        <f>ROUND(SUM(I98:I99),5)</f>
        <v>4800</v>
      </c>
    </row>
    <row r="101" spans="1:9" x14ac:dyDescent="0.35">
      <c r="A101" s="1"/>
      <c r="B101" s="1"/>
      <c r="C101" s="1"/>
      <c r="D101" s="1" t="s">
        <v>96</v>
      </c>
      <c r="E101" s="1"/>
      <c r="F101" s="1"/>
      <c r="G101" s="1"/>
      <c r="H101" s="1"/>
      <c r="I101" s="2">
        <v>0</v>
      </c>
    </row>
    <row r="102" spans="1:9" x14ac:dyDescent="0.35">
      <c r="A102" s="1"/>
      <c r="B102" s="1"/>
      <c r="C102" s="1"/>
      <c r="D102" s="1" t="s">
        <v>97</v>
      </c>
      <c r="E102" s="1"/>
      <c r="F102" s="1"/>
      <c r="G102" s="1"/>
      <c r="H102" s="1"/>
      <c r="I102" s="2">
        <v>0</v>
      </c>
    </row>
    <row r="103" spans="1:9" ht="15" thickBot="1" x14ac:dyDescent="0.4">
      <c r="A103" s="1"/>
      <c r="B103" s="1"/>
      <c r="C103" s="1"/>
      <c r="D103" s="1" t="s">
        <v>98</v>
      </c>
      <c r="E103" s="1"/>
      <c r="F103" s="1"/>
      <c r="G103" s="1"/>
      <c r="H103" s="1"/>
      <c r="I103" s="5">
        <v>375</v>
      </c>
    </row>
    <row r="104" spans="1:9" x14ac:dyDescent="0.35">
      <c r="A104" s="1"/>
      <c r="B104" s="1"/>
      <c r="C104" s="1" t="s">
        <v>95</v>
      </c>
      <c r="D104" s="1"/>
      <c r="E104" s="1"/>
      <c r="F104" s="1"/>
      <c r="G104" s="1"/>
      <c r="H104" s="1"/>
      <c r="I104" s="2">
        <f>ROUND(SUM(I94:I97)+SUM(I100:I103),5)</f>
        <v>20200</v>
      </c>
    </row>
    <row r="105" spans="1:9" x14ac:dyDescent="0.35">
      <c r="A105" s="1"/>
      <c r="B105" s="1"/>
      <c r="C105" s="1" t="s">
        <v>99</v>
      </c>
      <c r="D105" s="1"/>
      <c r="E105" s="1"/>
      <c r="F105" s="1"/>
      <c r="G105" s="1"/>
      <c r="H105" s="1"/>
      <c r="I105" s="2"/>
    </row>
    <row r="106" spans="1:9" x14ac:dyDescent="0.35">
      <c r="A106" s="1"/>
      <c r="B106" s="1"/>
      <c r="C106" s="1"/>
      <c r="D106" s="1" t="s">
        <v>100</v>
      </c>
      <c r="E106" s="1"/>
      <c r="F106" s="1"/>
      <c r="G106" s="1"/>
      <c r="H106" s="1"/>
      <c r="I106" s="2"/>
    </row>
    <row r="107" spans="1:9" x14ac:dyDescent="0.35">
      <c r="A107" s="1"/>
      <c r="B107" s="1"/>
      <c r="C107" s="1"/>
      <c r="D107" s="1"/>
      <c r="E107" s="1" t="s">
        <v>101</v>
      </c>
      <c r="F107" s="1"/>
      <c r="G107" s="1"/>
      <c r="H107" s="1"/>
      <c r="I107" s="2">
        <v>0</v>
      </c>
    </row>
    <row r="108" spans="1:9" ht="15" thickBot="1" x14ac:dyDescent="0.4">
      <c r="A108" s="1"/>
      <c r="B108" s="1"/>
      <c r="C108" s="1"/>
      <c r="D108" s="1"/>
      <c r="E108" s="1" t="s">
        <v>102</v>
      </c>
      <c r="F108" s="1"/>
      <c r="G108" s="1"/>
      <c r="H108" s="1"/>
      <c r="I108" s="5">
        <v>6000</v>
      </c>
    </row>
    <row r="109" spans="1:9" x14ac:dyDescent="0.35">
      <c r="A109" s="1"/>
      <c r="B109" s="1"/>
      <c r="C109" s="1"/>
      <c r="D109" s="1" t="s">
        <v>103</v>
      </c>
      <c r="E109" s="1"/>
      <c r="F109" s="1"/>
      <c r="G109" s="1"/>
      <c r="H109" s="1"/>
      <c r="I109" s="2">
        <f>ROUND(SUM(I106:I108),5)</f>
        <v>6000</v>
      </c>
    </row>
    <row r="110" spans="1:9" x14ac:dyDescent="0.35">
      <c r="A110" s="1"/>
      <c r="B110" s="1"/>
      <c r="C110" s="1"/>
      <c r="D110" s="1" t="s">
        <v>104</v>
      </c>
      <c r="E110" s="1"/>
      <c r="F110" s="1"/>
      <c r="G110" s="1"/>
      <c r="H110" s="1"/>
      <c r="I110" s="2">
        <v>5000</v>
      </c>
    </row>
    <row r="111" spans="1:9" x14ac:dyDescent="0.35">
      <c r="A111" s="1"/>
      <c r="B111" s="1"/>
      <c r="C111" s="1"/>
      <c r="D111" s="1" t="s">
        <v>105</v>
      </c>
      <c r="E111" s="1"/>
      <c r="F111" s="1"/>
      <c r="G111" s="1"/>
      <c r="H111" s="1"/>
      <c r="I111" s="2">
        <v>1000</v>
      </c>
    </row>
    <row r="112" spans="1:9" x14ac:dyDescent="0.35">
      <c r="A112" s="1"/>
      <c r="B112" s="1"/>
      <c r="C112" s="1"/>
      <c r="D112" s="1" t="s">
        <v>106</v>
      </c>
      <c r="E112" s="1"/>
      <c r="F112" s="1"/>
      <c r="G112" s="1"/>
      <c r="H112" s="1"/>
      <c r="I112" s="2">
        <v>8200</v>
      </c>
    </row>
    <row r="113" spans="1:9" ht="15" thickBot="1" x14ac:dyDescent="0.4">
      <c r="A113" s="1"/>
      <c r="B113" s="1"/>
      <c r="C113" s="1"/>
      <c r="D113" s="1" t="s">
        <v>107</v>
      </c>
      <c r="E113" s="1"/>
      <c r="F113" s="1"/>
      <c r="G113" s="1"/>
      <c r="H113" s="1"/>
      <c r="I113" s="3">
        <v>0</v>
      </c>
    </row>
    <row r="114" spans="1:9" ht="15" thickBot="1" x14ac:dyDescent="0.4">
      <c r="A114" s="1"/>
      <c r="B114" s="1"/>
      <c r="C114" s="1" t="s">
        <v>108</v>
      </c>
      <c r="D114" s="1"/>
      <c r="E114" s="1"/>
      <c r="F114" s="1"/>
      <c r="G114" s="1"/>
      <c r="H114" s="1"/>
      <c r="I114" s="6">
        <f>ROUND(I105+SUM(I109:I113),5)</f>
        <v>20200</v>
      </c>
    </row>
    <row r="115" spans="1:9" ht="15" thickBot="1" x14ac:dyDescent="0.4">
      <c r="A115" s="1"/>
      <c r="B115" s="1" t="s">
        <v>109</v>
      </c>
      <c r="C115" s="1"/>
      <c r="D115" s="1"/>
      <c r="E115" s="1"/>
      <c r="F115" s="1"/>
      <c r="G115" s="1"/>
      <c r="H115" s="1"/>
      <c r="I115" s="6">
        <f>ROUND(I93+I104-I114,5)</f>
        <v>0</v>
      </c>
    </row>
    <row r="116" spans="1:9" s="8" customFormat="1" ht="11" thickBot="1" x14ac:dyDescent="0.3">
      <c r="A116" s="1" t="s">
        <v>110</v>
      </c>
      <c r="B116" s="1"/>
      <c r="C116" s="1"/>
      <c r="D116" s="1"/>
      <c r="E116" s="1"/>
      <c r="F116" s="1"/>
      <c r="G116" s="1"/>
      <c r="H116" s="1"/>
      <c r="I116" s="7">
        <f>ROUND(I92+I115,5)</f>
        <v>0</v>
      </c>
    </row>
    <row r="117" spans="1:9" ht="15" thickTop="1" x14ac:dyDescent="0.35"/>
  </sheetData>
  <pageMargins left="0.7" right="0.7" top="0.75" bottom="0.75" header="0.1" footer="0.3"/>
  <pageSetup paperSize="9" orientation="portrait" verticalDpi="0" r:id="rId1"/>
  <headerFooter>
    <oddHeader>&amp;L&amp;"Arial,Bold"&amp;8 10:28 AM
&amp;"Arial,Bold"&amp;8 17/10/19
&amp;"Arial,Bold"&amp;8 Accrual Basis&amp;C&amp;"Arial,Bold"&amp;12 Belbroughton Parish Council
&amp;"Arial,Bold"&amp;14 Profit &amp;&amp; Loss Budget Overview
&amp;"Arial,Bold"&amp;10 April 2019 through March 2020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Belbroughton&amp;Fairfield Parish Council</dc:creator>
  <cp:lastModifiedBy>Belbroughton&amp;Fairfield Parish Council</cp:lastModifiedBy>
  <dcterms:created xsi:type="dcterms:W3CDTF">2019-10-17T09:28:41Z</dcterms:created>
  <dcterms:modified xsi:type="dcterms:W3CDTF">2019-10-24T10:46:19Z</dcterms:modified>
</cp:coreProperties>
</file>