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3er TRIM\DISCIPLINA FINANCIERA\"/>
    </mc:Choice>
  </mc:AlternateContent>
  <xr:revisionPtr revIDLastSave="0" documentId="13_ncr:1_{7BDEABE0-7588-4562-A52C-8B644D0132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a_EAEPED_COG" sheetId="1" r:id="rId1"/>
  </sheets>
  <definedNames>
    <definedName name="_xlnm.Print_Titles" localSheetId="0">F6a_EAEPED_COG!$2:$9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1" l="1"/>
  <c r="I69" i="1" s="1"/>
  <c r="F96" i="1"/>
  <c r="F97" i="1"/>
  <c r="F98" i="1"/>
  <c r="I98" i="1" s="1"/>
  <c r="F99" i="1"/>
  <c r="I99" i="1" s="1"/>
  <c r="F100" i="1"/>
  <c r="F101" i="1"/>
  <c r="I101" i="1" s="1"/>
  <c r="F102" i="1"/>
  <c r="I102" i="1" s="1"/>
  <c r="F103" i="1"/>
  <c r="I103" i="1" s="1"/>
  <c r="F95" i="1"/>
  <c r="F88" i="1"/>
  <c r="I88" i="1"/>
  <c r="F89" i="1"/>
  <c r="F90" i="1"/>
  <c r="I90" i="1" s="1"/>
  <c r="F91" i="1"/>
  <c r="I91" i="1"/>
  <c r="F92" i="1"/>
  <c r="F93" i="1"/>
  <c r="I93" i="1"/>
  <c r="F87" i="1"/>
  <c r="F86" i="1" s="1"/>
  <c r="F78" i="1"/>
  <c r="I78" i="1"/>
  <c r="F79" i="1"/>
  <c r="I79" i="1"/>
  <c r="F80" i="1"/>
  <c r="F81" i="1"/>
  <c r="I81" i="1" s="1"/>
  <c r="F82" i="1"/>
  <c r="I82" i="1" s="1"/>
  <c r="F83" i="1"/>
  <c r="I83" i="1"/>
  <c r="F77" i="1"/>
  <c r="F76" i="1" s="1"/>
  <c r="I76" i="1" s="1"/>
  <c r="F74" i="1"/>
  <c r="F75" i="1"/>
  <c r="F73" i="1"/>
  <c r="F72" i="1" s="1"/>
  <c r="I72" i="1" s="1"/>
  <c r="F65" i="1"/>
  <c r="I65" i="1" s="1"/>
  <c r="F66" i="1"/>
  <c r="I66" i="1"/>
  <c r="F67" i="1"/>
  <c r="F68" i="1"/>
  <c r="I68" i="1"/>
  <c r="F70" i="1"/>
  <c r="I70" i="1" s="1"/>
  <c r="F71" i="1"/>
  <c r="I71" i="1"/>
  <c r="F64" i="1"/>
  <c r="F61" i="1"/>
  <c r="F59" i="1" s="1"/>
  <c r="I59" i="1" s="1"/>
  <c r="I61" i="1"/>
  <c r="F62" i="1"/>
  <c r="F60" i="1"/>
  <c r="F51" i="1"/>
  <c r="I51" i="1" s="1"/>
  <c r="I49" i="1" s="1"/>
  <c r="F52" i="1"/>
  <c r="F49" i="1" s="1"/>
  <c r="I52" i="1"/>
  <c r="F53" i="1"/>
  <c r="I53" i="1"/>
  <c r="F54" i="1"/>
  <c r="F55" i="1"/>
  <c r="I55" i="1"/>
  <c r="F56" i="1"/>
  <c r="I56" i="1" s="1"/>
  <c r="F57" i="1"/>
  <c r="F58" i="1"/>
  <c r="F50" i="1"/>
  <c r="I50" i="1"/>
  <c r="F41" i="1"/>
  <c r="I41" i="1" s="1"/>
  <c r="F42" i="1"/>
  <c r="F43" i="1"/>
  <c r="F44" i="1"/>
  <c r="I44" i="1"/>
  <c r="F45" i="1"/>
  <c r="I45" i="1" s="1"/>
  <c r="F46" i="1"/>
  <c r="F47" i="1"/>
  <c r="F48" i="1"/>
  <c r="I48" i="1"/>
  <c r="F40" i="1"/>
  <c r="F39" i="1" s="1"/>
  <c r="F31" i="1"/>
  <c r="I31" i="1"/>
  <c r="F32" i="1"/>
  <c r="F33" i="1"/>
  <c r="I33" i="1"/>
  <c r="F34" i="1"/>
  <c r="I34" i="1" s="1"/>
  <c r="F35" i="1"/>
  <c r="F36" i="1"/>
  <c r="F37" i="1"/>
  <c r="I37" i="1"/>
  <c r="F38" i="1"/>
  <c r="I38" i="1" s="1"/>
  <c r="F30" i="1"/>
  <c r="I30" i="1"/>
  <c r="F21" i="1"/>
  <c r="I21" i="1"/>
  <c r="F22" i="1"/>
  <c r="I22" i="1" s="1"/>
  <c r="F23" i="1"/>
  <c r="I23" i="1"/>
  <c r="F24" i="1"/>
  <c r="F25" i="1"/>
  <c r="I25" i="1"/>
  <c r="F26" i="1"/>
  <c r="I26" i="1" s="1"/>
  <c r="F27" i="1"/>
  <c r="I27" i="1"/>
  <c r="F28" i="1"/>
  <c r="I28" i="1"/>
  <c r="F20" i="1"/>
  <c r="I20" i="1" s="1"/>
  <c r="I19" i="1" s="1"/>
  <c r="F13" i="1"/>
  <c r="F14" i="1"/>
  <c r="I14" i="1" s="1"/>
  <c r="I11" i="1" s="1"/>
  <c r="F15" i="1"/>
  <c r="I15" i="1"/>
  <c r="F16" i="1"/>
  <c r="I16" i="1"/>
  <c r="F17" i="1"/>
  <c r="I17" i="1" s="1"/>
  <c r="F18" i="1"/>
  <c r="I18" i="1"/>
  <c r="F12" i="1"/>
  <c r="I12" i="1"/>
  <c r="F153" i="1"/>
  <c r="I153" i="1" s="1"/>
  <c r="F154" i="1"/>
  <c r="I154" i="1" s="1"/>
  <c r="F155" i="1"/>
  <c r="I155" i="1" s="1"/>
  <c r="F156" i="1"/>
  <c r="F157" i="1"/>
  <c r="I157" i="1" s="1"/>
  <c r="F158" i="1"/>
  <c r="I158" i="1"/>
  <c r="F152" i="1"/>
  <c r="I152" i="1"/>
  <c r="F149" i="1"/>
  <c r="I149" i="1" s="1"/>
  <c r="F150" i="1"/>
  <c r="F147" i="1" s="1"/>
  <c r="I147" i="1" s="1"/>
  <c r="I150" i="1"/>
  <c r="F148" i="1"/>
  <c r="F140" i="1"/>
  <c r="F141" i="1"/>
  <c r="F142" i="1"/>
  <c r="F143" i="1"/>
  <c r="I143" i="1"/>
  <c r="F144" i="1"/>
  <c r="F145" i="1"/>
  <c r="I145" i="1"/>
  <c r="F146" i="1"/>
  <c r="I146" i="1"/>
  <c r="F139" i="1"/>
  <c r="F138" i="1" s="1"/>
  <c r="I138" i="1" s="1"/>
  <c r="F136" i="1"/>
  <c r="F137" i="1"/>
  <c r="I137" i="1"/>
  <c r="F135" i="1"/>
  <c r="I135" i="1" s="1"/>
  <c r="F126" i="1"/>
  <c r="I126" i="1"/>
  <c r="F127" i="1"/>
  <c r="F128" i="1"/>
  <c r="F129" i="1"/>
  <c r="F124" i="1" s="1"/>
  <c r="I124" i="1" s="1"/>
  <c r="I129" i="1"/>
  <c r="F130" i="1"/>
  <c r="I130" i="1"/>
  <c r="F131" i="1"/>
  <c r="I131" i="1" s="1"/>
  <c r="F132" i="1"/>
  <c r="I132" i="1"/>
  <c r="F133" i="1"/>
  <c r="I133" i="1"/>
  <c r="F125" i="1"/>
  <c r="I125" i="1" s="1"/>
  <c r="F116" i="1"/>
  <c r="F114" i="1" s="1"/>
  <c r="I114" i="1" s="1"/>
  <c r="I116" i="1"/>
  <c r="F117" i="1"/>
  <c r="F118" i="1"/>
  <c r="F119" i="1"/>
  <c r="I119" i="1" s="1"/>
  <c r="F120" i="1"/>
  <c r="I120" i="1"/>
  <c r="F121" i="1"/>
  <c r="I121" i="1"/>
  <c r="F122" i="1"/>
  <c r="I122" i="1" s="1"/>
  <c r="F123" i="1"/>
  <c r="I123" i="1"/>
  <c r="F115" i="1"/>
  <c r="F106" i="1"/>
  <c r="I106" i="1"/>
  <c r="F107" i="1"/>
  <c r="I107" i="1" s="1"/>
  <c r="F108" i="1"/>
  <c r="I108" i="1"/>
  <c r="F109" i="1"/>
  <c r="I109" i="1" s="1"/>
  <c r="F110" i="1"/>
  <c r="I110" i="1" s="1"/>
  <c r="F111" i="1"/>
  <c r="I111" i="1" s="1"/>
  <c r="F112" i="1"/>
  <c r="I112" i="1" s="1"/>
  <c r="F113" i="1"/>
  <c r="I113" i="1"/>
  <c r="F105" i="1"/>
  <c r="I105" i="1" s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H85" i="1" s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E85" i="1" s="1"/>
  <c r="G86" i="1"/>
  <c r="G85" i="1" s="1"/>
  <c r="H86" i="1"/>
  <c r="D86" i="1"/>
  <c r="D85" i="1" s="1"/>
  <c r="I92" i="1"/>
  <c r="I96" i="1"/>
  <c r="I97" i="1"/>
  <c r="I100" i="1"/>
  <c r="I117" i="1"/>
  <c r="I118" i="1"/>
  <c r="I128" i="1"/>
  <c r="I136" i="1"/>
  <c r="I140" i="1"/>
  <c r="I141" i="1"/>
  <c r="I142" i="1"/>
  <c r="I144" i="1"/>
  <c r="I156" i="1"/>
  <c r="I74" i="1"/>
  <c r="I80" i="1"/>
  <c r="E76" i="1"/>
  <c r="G76" i="1"/>
  <c r="H76" i="1"/>
  <c r="D76" i="1"/>
  <c r="E72" i="1"/>
  <c r="G72" i="1"/>
  <c r="H72" i="1"/>
  <c r="D72" i="1"/>
  <c r="E63" i="1"/>
  <c r="G63" i="1"/>
  <c r="H63" i="1"/>
  <c r="D63" i="1"/>
  <c r="E59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E10" i="1" s="1"/>
  <c r="G19" i="1"/>
  <c r="G10" i="1" s="1"/>
  <c r="H19" i="1"/>
  <c r="D19" i="1"/>
  <c r="E11" i="1"/>
  <c r="G11" i="1"/>
  <c r="H11" i="1"/>
  <c r="H10" i="1" s="1"/>
  <c r="D11" i="1"/>
  <c r="I67" i="1"/>
  <c r="I64" i="1"/>
  <c r="I62" i="1"/>
  <c r="I60" i="1"/>
  <c r="I58" i="1"/>
  <c r="I57" i="1"/>
  <c r="I54" i="1"/>
  <c r="I47" i="1"/>
  <c r="I46" i="1"/>
  <c r="I43" i="1"/>
  <c r="I42" i="1"/>
  <c r="I36" i="1"/>
  <c r="I35" i="1"/>
  <c r="I32" i="1"/>
  <c r="I24" i="1"/>
  <c r="I127" i="1"/>
  <c r="I89" i="1"/>
  <c r="I148" i="1"/>
  <c r="I77" i="1"/>
  <c r="I95" i="1"/>
  <c r="D10" i="1"/>
  <c r="D160" i="1" s="1"/>
  <c r="F11" i="1"/>
  <c r="F29" i="1"/>
  <c r="I115" i="1"/>
  <c r="I75" i="1"/>
  <c r="I13" i="1"/>
  <c r="H160" i="1" l="1"/>
  <c r="I29" i="1"/>
  <c r="I10" i="1" s="1"/>
  <c r="G160" i="1"/>
  <c r="I86" i="1"/>
  <c r="E160" i="1"/>
  <c r="F151" i="1"/>
  <c r="I151" i="1" s="1"/>
  <c r="I139" i="1"/>
  <c r="F63" i="1"/>
  <c r="I63" i="1" s="1"/>
  <c r="I40" i="1"/>
  <c r="I39" i="1" s="1"/>
  <c r="I73" i="1"/>
  <c r="F134" i="1"/>
  <c r="I134" i="1" s="1"/>
  <c r="F104" i="1"/>
  <c r="I104" i="1" s="1"/>
  <c r="I87" i="1"/>
  <c r="F19" i="1"/>
  <c r="F10" i="1" s="1"/>
  <c r="F94" i="1"/>
  <c r="I94" i="1" s="1"/>
  <c r="I85" i="1" l="1"/>
  <c r="I160" i="1" s="1"/>
  <c r="F85" i="1"/>
  <c r="F160" i="1" s="1"/>
</calcChain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<sst xmlns="http://schemas.openxmlformats.org/spreadsheetml/2006/main" count="162" uniqueCount="89">
  <si>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</si>
  <si>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</si>
  <si>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</si>
  <si>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</si>
  <si>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</si>
  <si>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</si>
  <si>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</si>
  <si>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</si>
  <si>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</si>
  <si>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</si>
  <si>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</si>
  <si>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</si>
  <si>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</si>
  <si>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</si>
  <si>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</si>
  <si>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</si>
  <si>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</si>
  <si>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</si>
  <si>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</si>
  <si>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</si>
  <si>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</si>
  <si>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</si>
  <si>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</si>
  <si>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</si>
  <si>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</si>
  <si>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</si>
  <si>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</si>
  <si>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</si>
  <si>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</si>
  <si>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</si>
  <si>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</si>
  <si>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</si>
  <si>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</si>
  <si>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</si>
  <si>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</si>
  <si>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</si>
  <si>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</si>
  <si>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</si>
  <si>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</si>
  <si>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</si>
  <si>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</si>
  <si>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</si>
  <si>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</si>
  <si>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</si>
  <si>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</si>
  <si>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</si>
  <si>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</si>
  <si>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</si>
  <si>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</si>
  <si>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</si>
  <si>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</si>
  <si>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</si>
  <si>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</si>
  <si>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</si>
  <si>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</si>
  <si>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</si>
  <si>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</si>
  <si>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</si>
  <si>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</si>
  <si>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</si>
  <si>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</si>
  <si>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</si>
  <si>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</si>
  <si>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</si>
  <si>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</si>
  <si>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</si>
  <si>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</si>
  <si>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</si>
  <si>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</si>
  <si>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</si>
  <si>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</si>
  <si>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</si>
  <si>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</si>
  <si>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</si>
  <si>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</si>
  <si>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</si>
  <si>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</si>
  <si>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</si>
  <si>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</si>
  <si>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</si>
  <si>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</si>
  <si>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</si>
  <si>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</si>
  <si>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</si>
  <si>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</si>
  <si>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</si>
  <si>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</si>
  <si>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COMISION DE AGUA POTABLE Y ALCANTARILLADO DEL MUNICIPIO DE IGUALA.(CAPAMI)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</si>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</sst>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0" fontId="1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0" borderId="7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right" vertical="center"/>
    </xf>
    <xf numFmtId="165" fontId="2" fillId="0" borderId="6" xfId="0" applyNumberFormat="1" applyFont="1" applyBorder="1" applyAlignment="1">
      <alignment horizontal="right" vertical="center"/>
    </xf>
    <xf numFmtId="165" fontId="2" fillId="0" borderId="14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horizontal="right" vertical="center"/>
    </xf>
    <xf numFmtId="165" fontId="1" fillId="0" borderId="11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61"/>
  <sheetViews>
    <sheetView tabSelected="1" workbookViewId="0">
      <pane ySplit="9" topLeftCell="A148" activePane="bottomLeft" state="frozen"/>
      <selection pane="bottomLeft" activeCell="D10" sqref="D10:I161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18" t="s">
        <v>87</v>
      </c>
      <c r="C2" s="19"/>
      <c r="D2" s="19"/>
      <c r="E2" s="19"/>
      <c r="F2" s="19"/>
      <c r="G2" s="19"/>
      <c r="H2" s="19"/>
      <c r="I2" s="20"/>
    </row>
    <row r="3" spans="2:9" x14ac:dyDescent="0.2">
      <c r="B3" s="21" t="s">
        <v>0</v>
      </c>
      <c r="C3" s="22"/>
      <c r="D3" s="22"/>
      <c r="E3" s="22"/>
      <c r="F3" s="22"/>
      <c r="G3" s="22"/>
      <c r="H3" s="22"/>
      <c r="I3" s="23"/>
    </row>
    <row r="4" spans="2:9" x14ac:dyDescent="0.2">
      <c r="B4" s="21" t="s">
        <v>1</v>
      </c>
      <c r="C4" s="22"/>
      <c r="D4" s="22"/>
      <c r="E4" s="22"/>
      <c r="F4" s="22"/>
      <c r="G4" s="22"/>
      <c r="H4" s="22"/>
      <c r="I4" s="23"/>
    </row>
    <row r="5" spans="2:9" x14ac:dyDescent="0.2">
      <c r="B5" s="21" t="s">
        <v>88</v>
      </c>
      <c r="C5" s="22"/>
      <c r="D5" s="22"/>
      <c r="E5" s="22"/>
      <c r="F5" s="22"/>
      <c r="G5" s="22"/>
      <c r="H5" s="22"/>
      <c r="I5" s="23"/>
    </row>
    <row r="6" spans="2:9" ht="13.5" thickBot="1" x14ac:dyDescent="0.25">
      <c r="B6" s="24" t="s">
        <v>2</v>
      </c>
      <c r="C6" s="25"/>
      <c r="D6" s="25"/>
      <c r="E6" s="25"/>
      <c r="F6" s="25"/>
      <c r="G6" s="25"/>
      <c r="H6" s="25"/>
      <c r="I6" s="26"/>
    </row>
    <row r="7" spans="2:9" ht="15.75" customHeight="1" x14ac:dyDescent="0.2">
      <c r="B7" s="18" t="s">
        <v>3</v>
      </c>
      <c r="C7" s="27"/>
      <c r="D7" s="18" t="s">
        <v>4</v>
      </c>
      <c r="E7" s="19"/>
      <c r="F7" s="19"/>
      <c r="G7" s="19"/>
      <c r="H7" s="27"/>
      <c r="I7" s="32" t="s">
        <v>5</v>
      </c>
    </row>
    <row r="8" spans="2:9" ht="15" customHeight="1" thickBot="1" x14ac:dyDescent="0.25">
      <c r="B8" s="21"/>
      <c r="C8" s="31"/>
      <c r="D8" s="24"/>
      <c r="E8" s="25"/>
      <c r="F8" s="25"/>
      <c r="G8" s="25"/>
      <c r="H8" s="28"/>
      <c r="I8" s="33"/>
    </row>
    <row r="9" spans="2:9" ht="26.25" thickBot="1" x14ac:dyDescent="0.25">
      <c r="B9" s="24"/>
      <c r="C9" s="28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4"/>
    </row>
    <row r="10" spans="2:9" x14ac:dyDescent="0.2">
      <c r="B10" s="7" t="s">
        <v>11</v>
      </c>
      <c r="C10" s="8"/>
      <c r="D10" s="35">
        <f t="shared" ref="D10:I10" si="0">D11+D19+D29+D39+D49+D59+D72+D76+D63</f>
        <v>68912691.390000001</v>
      </c>
      <c r="E10" s="35">
        <f t="shared" si="0"/>
        <v>3762292.7499999995</v>
      </c>
      <c r="F10" s="35">
        <f t="shared" si="0"/>
        <v>72674984.139999986</v>
      </c>
      <c r="G10" s="35">
        <f t="shared" si="0"/>
        <v>57473889.119999997</v>
      </c>
      <c r="H10" s="35">
        <f t="shared" si="0"/>
        <v>57401078.119999997</v>
      </c>
      <c r="I10" s="35">
        <f t="shared" si="0"/>
        <v>15201095.019999996</v>
      </c>
    </row>
    <row r="11" spans="2:9" x14ac:dyDescent="0.2">
      <c r="B11" s="3" t="s">
        <v>12</v>
      </c>
      <c r="C11" s="9"/>
      <c r="D11" s="36">
        <f t="shared" ref="D11:I11" si="1">SUM(D12:D18)</f>
        <v>39210237.200000003</v>
      </c>
      <c r="E11" s="36">
        <f t="shared" si="1"/>
        <v>-523803.77000000008</v>
      </c>
      <c r="F11" s="36">
        <f t="shared" si="1"/>
        <v>38686433.429999992</v>
      </c>
      <c r="G11" s="36">
        <f t="shared" si="1"/>
        <v>24503319.050000001</v>
      </c>
      <c r="H11" s="36">
        <f t="shared" si="1"/>
        <v>24503319.050000001</v>
      </c>
      <c r="I11" s="36">
        <f t="shared" si="1"/>
        <v>14183114.379999997</v>
      </c>
    </row>
    <row r="12" spans="2:9" x14ac:dyDescent="0.2">
      <c r="B12" s="13" t="s">
        <v>13</v>
      </c>
      <c r="C12" s="11"/>
      <c r="D12" s="36">
        <v>12591199.35</v>
      </c>
      <c r="E12" s="37">
        <v>-581511.41</v>
      </c>
      <c r="F12" s="37">
        <f>D12+E12</f>
        <v>12009687.939999999</v>
      </c>
      <c r="G12" s="37">
        <v>9016217.0399999991</v>
      </c>
      <c r="H12" s="37">
        <v>9016217.0399999991</v>
      </c>
      <c r="I12" s="37">
        <f>F12-G12</f>
        <v>2993470.9000000004</v>
      </c>
    </row>
    <row r="13" spans="2:9" x14ac:dyDescent="0.2">
      <c r="B13" s="13" t="s">
        <v>14</v>
      </c>
      <c r="C13" s="11"/>
      <c r="D13" s="36">
        <v>10397555.76</v>
      </c>
      <c r="E13" s="37">
        <v>336088.68</v>
      </c>
      <c r="F13" s="37">
        <f t="shared" ref="F13:F18" si="2">D13+E13</f>
        <v>10733644.439999999</v>
      </c>
      <c r="G13" s="37">
        <v>8031154.0999999996</v>
      </c>
      <c r="H13" s="37">
        <v>8031154.0999999996</v>
      </c>
      <c r="I13" s="37">
        <f t="shared" ref="I13:I18" si="3">F13-G13</f>
        <v>2702490.34</v>
      </c>
    </row>
    <row r="14" spans="2:9" x14ac:dyDescent="0.2">
      <c r="B14" s="13" t="s">
        <v>15</v>
      </c>
      <c r="C14" s="11"/>
      <c r="D14" s="36">
        <v>11193262.09</v>
      </c>
      <c r="E14" s="37">
        <v>-175839.88</v>
      </c>
      <c r="F14" s="37">
        <f t="shared" si="2"/>
        <v>11017422.209999999</v>
      </c>
      <c r="G14" s="37">
        <v>4634288.21</v>
      </c>
      <c r="H14" s="37">
        <v>4634288.21</v>
      </c>
      <c r="I14" s="37">
        <f t="shared" si="3"/>
        <v>6383133.9999999991</v>
      </c>
    </row>
    <row r="15" spans="2:9" x14ac:dyDescent="0.2">
      <c r="B15" s="13" t="s">
        <v>16</v>
      </c>
      <c r="C15" s="11"/>
      <c r="D15" s="36">
        <v>651200</v>
      </c>
      <c r="E15" s="37">
        <v>-19424.21</v>
      </c>
      <c r="F15" s="37">
        <f t="shared" si="2"/>
        <v>631775.79</v>
      </c>
      <c r="G15" s="37">
        <v>38500</v>
      </c>
      <c r="H15" s="37">
        <v>38500</v>
      </c>
      <c r="I15" s="37">
        <f t="shared" si="3"/>
        <v>593275.79</v>
      </c>
    </row>
    <row r="16" spans="2:9" x14ac:dyDescent="0.2">
      <c r="B16" s="13" t="s">
        <v>17</v>
      </c>
      <c r="C16" s="11"/>
      <c r="D16" s="36">
        <v>3837120</v>
      </c>
      <c r="E16" s="37">
        <v>-57665.07</v>
      </c>
      <c r="F16" s="37">
        <f t="shared" si="2"/>
        <v>3779454.93</v>
      </c>
      <c r="G16" s="37">
        <v>2743259.7</v>
      </c>
      <c r="H16" s="37">
        <v>2743259.7</v>
      </c>
      <c r="I16" s="37">
        <f t="shared" si="3"/>
        <v>1036195.23</v>
      </c>
    </row>
    <row r="17" spans="2:9" x14ac:dyDescent="0.2">
      <c r="B17" s="13" t="s">
        <v>18</v>
      </c>
      <c r="C17" s="11"/>
      <c r="D17" s="36">
        <v>500000</v>
      </c>
      <c r="E17" s="37">
        <v>-25451.88</v>
      </c>
      <c r="F17" s="37">
        <f t="shared" si="2"/>
        <v>474548.12</v>
      </c>
      <c r="G17" s="37">
        <v>0</v>
      </c>
      <c r="H17" s="37">
        <v>0</v>
      </c>
      <c r="I17" s="37">
        <f t="shared" si="3"/>
        <v>474548.12</v>
      </c>
    </row>
    <row r="18" spans="2:9" x14ac:dyDescent="0.2">
      <c r="B18" s="13" t="s">
        <v>19</v>
      </c>
      <c r="C18" s="11"/>
      <c r="D18" s="36">
        <v>39900</v>
      </c>
      <c r="E18" s="37">
        <v>0</v>
      </c>
      <c r="F18" s="37">
        <f t="shared" si="2"/>
        <v>39900</v>
      </c>
      <c r="G18" s="37">
        <v>39900</v>
      </c>
      <c r="H18" s="37">
        <v>39900</v>
      </c>
      <c r="I18" s="37">
        <f t="shared" si="3"/>
        <v>0</v>
      </c>
    </row>
    <row r="19" spans="2:9" x14ac:dyDescent="0.2">
      <c r="B19" s="3" t="s">
        <v>20</v>
      </c>
      <c r="C19" s="9"/>
      <c r="D19" s="36">
        <f t="shared" ref="D19:I19" si="4">SUM(D20:D28)</f>
        <v>6631265.0999999996</v>
      </c>
      <c r="E19" s="36">
        <f t="shared" si="4"/>
        <v>-3493139.33</v>
      </c>
      <c r="F19" s="36">
        <f t="shared" si="4"/>
        <v>3138125.7699999996</v>
      </c>
      <c r="G19" s="36">
        <f t="shared" si="4"/>
        <v>3136459.4200000004</v>
      </c>
      <c r="H19" s="36">
        <f t="shared" si="4"/>
        <v>3136459.4200000004</v>
      </c>
      <c r="I19" s="36">
        <f t="shared" si="4"/>
        <v>1666.3499999999767</v>
      </c>
    </row>
    <row r="20" spans="2:9" x14ac:dyDescent="0.2">
      <c r="B20" s="13" t="s">
        <v>21</v>
      </c>
      <c r="C20" s="11"/>
      <c r="D20" s="36">
        <v>295200</v>
      </c>
      <c r="E20" s="37">
        <v>-137229.29</v>
      </c>
      <c r="F20" s="36">
        <f t="shared" ref="F20:F28" si="5">D20+E20</f>
        <v>157970.71</v>
      </c>
      <c r="G20" s="37">
        <v>157369.71</v>
      </c>
      <c r="H20" s="37">
        <v>157369.71</v>
      </c>
      <c r="I20" s="37">
        <f>F20-G20</f>
        <v>601</v>
      </c>
    </row>
    <row r="21" spans="2:9" x14ac:dyDescent="0.2">
      <c r="B21" s="13" t="s">
        <v>22</v>
      </c>
      <c r="C21" s="11"/>
      <c r="D21" s="36">
        <v>48000</v>
      </c>
      <c r="E21" s="37">
        <v>-30828.720000000001</v>
      </c>
      <c r="F21" s="36">
        <f t="shared" si="5"/>
        <v>17171.28</v>
      </c>
      <c r="G21" s="37">
        <v>17171.28</v>
      </c>
      <c r="H21" s="37">
        <v>17171.28</v>
      </c>
      <c r="I21" s="37">
        <f t="shared" ref="I21:I83" si="6">F21-G21</f>
        <v>0</v>
      </c>
    </row>
    <row r="22" spans="2:9" x14ac:dyDescent="0.2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x14ac:dyDescent="0.2">
      <c r="B23" s="13" t="s">
        <v>24</v>
      </c>
      <c r="C23" s="11"/>
      <c r="D23" s="36"/>
      <c r="E23" s="37"/>
      <c r="F23" s="36">
        <f t="shared" si="5"/>
        <v>0</v>
      </c>
      <c r="G23" s="37"/>
      <c r="H23" s="37"/>
      <c r="I23" s="37">
        <f t="shared" si="6"/>
        <v>0</v>
      </c>
    </row>
    <row r="24" spans="2:9" x14ac:dyDescent="0.2">
      <c r="B24" s="13" t="s">
        <v>25</v>
      </c>
      <c r="C24" s="11"/>
      <c r="D24" s="36">
        <v>4630665.0999999996</v>
      </c>
      <c r="E24" s="37">
        <v>-2432828.15</v>
      </c>
      <c r="F24" s="36">
        <f t="shared" si="5"/>
        <v>2197836.9499999997</v>
      </c>
      <c r="G24" s="37">
        <v>2197836.9500000002</v>
      </c>
      <c r="H24" s="37">
        <v>2197836.9500000002</v>
      </c>
      <c r="I24" s="37">
        <f t="shared" si="6"/>
        <v>0</v>
      </c>
    </row>
    <row r="25" spans="2:9" x14ac:dyDescent="0.2">
      <c r="B25" s="13" t="s">
        <v>26</v>
      </c>
      <c r="C25" s="11"/>
      <c r="D25" s="36">
        <v>1470000</v>
      </c>
      <c r="E25" s="37">
        <v>-785413.06</v>
      </c>
      <c r="F25" s="36">
        <f t="shared" si="5"/>
        <v>684586.94</v>
      </c>
      <c r="G25" s="37">
        <v>683521.59</v>
      </c>
      <c r="H25" s="37">
        <v>683521.59</v>
      </c>
      <c r="I25" s="37">
        <f t="shared" si="6"/>
        <v>1065.3499999999767</v>
      </c>
    </row>
    <row r="26" spans="2:9" x14ac:dyDescent="0.2">
      <c r="B26" s="13" t="s">
        <v>27</v>
      </c>
      <c r="C26" s="11"/>
      <c r="D26" s="36">
        <v>36000</v>
      </c>
      <c r="E26" s="37">
        <v>-27972.080000000002</v>
      </c>
      <c r="F26" s="36">
        <f t="shared" si="5"/>
        <v>8027.9199999999983</v>
      </c>
      <c r="G26" s="37">
        <v>8027.92</v>
      </c>
      <c r="H26" s="37">
        <v>8027.92</v>
      </c>
      <c r="I26" s="37">
        <f t="shared" si="6"/>
        <v>0</v>
      </c>
    </row>
    <row r="27" spans="2:9" x14ac:dyDescent="0.2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x14ac:dyDescent="0.2">
      <c r="B28" s="13" t="s">
        <v>29</v>
      </c>
      <c r="C28" s="11"/>
      <c r="D28" s="36">
        <v>151400</v>
      </c>
      <c r="E28" s="37">
        <v>-78868.03</v>
      </c>
      <c r="F28" s="36">
        <f t="shared" si="5"/>
        <v>72531.97</v>
      </c>
      <c r="G28" s="37">
        <v>72531.97</v>
      </c>
      <c r="H28" s="37">
        <v>72531.97</v>
      </c>
      <c r="I28" s="37">
        <f t="shared" si="6"/>
        <v>0</v>
      </c>
    </row>
    <row r="29" spans="2:9" x14ac:dyDescent="0.2">
      <c r="B29" s="3" t="s">
        <v>30</v>
      </c>
      <c r="C29" s="9"/>
      <c r="D29" s="36">
        <f t="shared" ref="D29:I29" si="7">SUM(D30:D38)</f>
        <v>19914797.93</v>
      </c>
      <c r="E29" s="36">
        <f t="shared" si="7"/>
        <v>10257466.109999999</v>
      </c>
      <c r="F29" s="36">
        <f t="shared" si="7"/>
        <v>30172264.039999999</v>
      </c>
      <c r="G29" s="36">
        <f t="shared" si="7"/>
        <v>29405949.75</v>
      </c>
      <c r="H29" s="36">
        <f t="shared" si="7"/>
        <v>29333138.75</v>
      </c>
      <c r="I29" s="36">
        <f t="shared" si="7"/>
        <v>766314.28999999911</v>
      </c>
    </row>
    <row r="30" spans="2:9" x14ac:dyDescent="0.2">
      <c r="B30" s="13" t="s">
        <v>31</v>
      </c>
      <c r="C30" s="11"/>
      <c r="D30" s="36">
        <v>9872997.9299999997</v>
      </c>
      <c r="E30" s="37">
        <v>-1844230.28</v>
      </c>
      <c r="F30" s="36">
        <f t="shared" ref="F30:F38" si="8">D30+E30</f>
        <v>8028767.6499999994</v>
      </c>
      <c r="G30" s="37">
        <v>8028767.6500000004</v>
      </c>
      <c r="H30" s="37">
        <v>8028767.6500000004</v>
      </c>
      <c r="I30" s="37">
        <f t="shared" si="6"/>
        <v>0</v>
      </c>
    </row>
    <row r="31" spans="2:9" x14ac:dyDescent="0.2">
      <c r="B31" s="13" t="s">
        <v>32</v>
      </c>
      <c r="C31" s="11"/>
      <c r="D31" s="36"/>
      <c r="E31" s="37"/>
      <c r="F31" s="36">
        <f t="shared" si="8"/>
        <v>0</v>
      </c>
      <c r="G31" s="37"/>
      <c r="H31" s="37"/>
      <c r="I31" s="37">
        <f t="shared" si="6"/>
        <v>0</v>
      </c>
    </row>
    <row r="32" spans="2:9" x14ac:dyDescent="0.2">
      <c r="B32" s="13" t="s">
        <v>33</v>
      </c>
      <c r="C32" s="11"/>
      <c r="D32" s="36"/>
      <c r="E32" s="37"/>
      <c r="F32" s="36">
        <f t="shared" si="8"/>
        <v>0</v>
      </c>
      <c r="G32" s="37"/>
      <c r="H32" s="37"/>
      <c r="I32" s="37">
        <f t="shared" si="6"/>
        <v>0</v>
      </c>
    </row>
    <row r="33" spans="2:9" x14ac:dyDescent="0.2">
      <c r="B33" s="13" t="s">
        <v>34</v>
      </c>
      <c r="C33" s="11"/>
      <c r="D33" s="36">
        <v>208000</v>
      </c>
      <c r="E33" s="37">
        <v>35033.800000000003</v>
      </c>
      <c r="F33" s="36">
        <f t="shared" si="8"/>
        <v>243033.8</v>
      </c>
      <c r="G33" s="37">
        <v>243033.8</v>
      </c>
      <c r="H33" s="37">
        <v>243033.8</v>
      </c>
      <c r="I33" s="37">
        <f t="shared" si="6"/>
        <v>0</v>
      </c>
    </row>
    <row r="34" spans="2:9" x14ac:dyDescent="0.2">
      <c r="B34" s="13" t="s">
        <v>35</v>
      </c>
      <c r="C34" s="11"/>
      <c r="D34" s="36">
        <v>7983800</v>
      </c>
      <c r="E34" s="37">
        <v>11981196.09</v>
      </c>
      <c r="F34" s="36">
        <f t="shared" si="8"/>
        <v>19964996.09</v>
      </c>
      <c r="G34" s="37">
        <v>19198681.800000001</v>
      </c>
      <c r="H34" s="37">
        <v>19198681.800000001</v>
      </c>
      <c r="I34" s="37">
        <f t="shared" si="6"/>
        <v>766314.28999999911</v>
      </c>
    </row>
    <row r="35" spans="2:9" x14ac:dyDescent="0.2">
      <c r="B35" s="13" t="s">
        <v>36</v>
      </c>
      <c r="C35" s="11"/>
      <c r="D35" s="36"/>
      <c r="E35" s="37"/>
      <c r="F35" s="36">
        <f t="shared" si="8"/>
        <v>0</v>
      </c>
      <c r="G35" s="37"/>
      <c r="H35" s="37"/>
      <c r="I35" s="37">
        <f t="shared" si="6"/>
        <v>0</v>
      </c>
    </row>
    <row r="36" spans="2:9" x14ac:dyDescent="0.2">
      <c r="B36" s="13" t="s">
        <v>37</v>
      </c>
      <c r="C36" s="11"/>
      <c r="D36" s="36">
        <v>132000</v>
      </c>
      <c r="E36" s="37">
        <v>-115760.95</v>
      </c>
      <c r="F36" s="36">
        <f t="shared" si="8"/>
        <v>16239.050000000003</v>
      </c>
      <c r="G36" s="37">
        <v>16239.05</v>
      </c>
      <c r="H36" s="37">
        <v>16239.05</v>
      </c>
      <c r="I36" s="37">
        <f t="shared" si="6"/>
        <v>0</v>
      </c>
    </row>
    <row r="37" spans="2:9" x14ac:dyDescent="0.2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x14ac:dyDescent="0.2">
      <c r="B38" s="13" t="s">
        <v>39</v>
      </c>
      <c r="C38" s="11"/>
      <c r="D38" s="36">
        <v>1718000</v>
      </c>
      <c r="E38" s="37">
        <v>201227.45</v>
      </c>
      <c r="F38" s="36">
        <f t="shared" si="8"/>
        <v>1919227.45</v>
      </c>
      <c r="G38" s="37">
        <v>1919227.45</v>
      </c>
      <c r="H38" s="37">
        <v>1846416.45</v>
      </c>
      <c r="I38" s="37">
        <f t="shared" si="6"/>
        <v>0</v>
      </c>
    </row>
    <row r="39" spans="2:9" ht="25.5" customHeight="1" x14ac:dyDescent="0.2">
      <c r="B39" s="29" t="s">
        <v>40</v>
      </c>
      <c r="C39" s="30"/>
      <c r="D39" s="36">
        <f t="shared" ref="D39:I39" si="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x14ac:dyDescent="0.2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x14ac:dyDescent="0.2">
      <c r="B41" s="13" t="s">
        <v>42</v>
      </c>
      <c r="C41" s="11"/>
      <c r="D41" s="36"/>
      <c r="E41" s="37"/>
      <c r="F41" s="36">
        <f t="shared" ref="F41:F83" si="10">D41+E41</f>
        <v>0</v>
      </c>
      <c r="G41" s="37"/>
      <c r="H41" s="37"/>
      <c r="I41" s="37">
        <f t="shared" si="6"/>
        <v>0</v>
      </c>
    </row>
    <row r="42" spans="2:9" x14ac:dyDescent="0.2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x14ac:dyDescent="0.2">
      <c r="B43" s="13" t="s">
        <v>44</v>
      </c>
      <c r="C43" s="11"/>
      <c r="D43" s="36"/>
      <c r="E43" s="37"/>
      <c r="F43" s="36">
        <f t="shared" si="10"/>
        <v>0</v>
      </c>
      <c r="G43" s="37"/>
      <c r="H43" s="37"/>
      <c r="I43" s="37">
        <f t="shared" si="6"/>
        <v>0</v>
      </c>
    </row>
    <row r="44" spans="2:9" x14ac:dyDescent="0.2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x14ac:dyDescent="0.2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x14ac:dyDescent="0.2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x14ac:dyDescent="0.2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x14ac:dyDescent="0.2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x14ac:dyDescent="0.2">
      <c r="B49" s="29" t="s">
        <v>50</v>
      </c>
      <c r="C49" s="30"/>
      <c r="D49" s="36">
        <f t="shared" ref="D49:I49" si="11">SUM(D50:D58)</f>
        <v>498735.6</v>
      </c>
      <c r="E49" s="36">
        <f t="shared" si="11"/>
        <v>-70574.7</v>
      </c>
      <c r="F49" s="36">
        <f t="shared" si="11"/>
        <v>428160.89999999997</v>
      </c>
      <c r="G49" s="36">
        <f t="shared" si="11"/>
        <v>428160.89999999997</v>
      </c>
      <c r="H49" s="36">
        <f t="shared" si="11"/>
        <v>428160.89999999997</v>
      </c>
      <c r="I49" s="36">
        <f t="shared" si="11"/>
        <v>0</v>
      </c>
    </row>
    <row r="50" spans="2:9" x14ac:dyDescent="0.2">
      <c r="B50" s="13" t="s">
        <v>51</v>
      </c>
      <c r="C50" s="11"/>
      <c r="D50" s="36">
        <v>72000</v>
      </c>
      <c r="E50" s="37">
        <v>-48811.82</v>
      </c>
      <c r="F50" s="36">
        <f t="shared" si="10"/>
        <v>23188.18</v>
      </c>
      <c r="G50" s="37">
        <v>23188.18</v>
      </c>
      <c r="H50" s="37">
        <v>23188.18</v>
      </c>
      <c r="I50" s="37">
        <f t="shared" si="6"/>
        <v>0</v>
      </c>
    </row>
    <row r="51" spans="2:9" x14ac:dyDescent="0.2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x14ac:dyDescent="0.2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x14ac:dyDescent="0.2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x14ac:dyDescent="0.2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x14ac:dyDescent="0.2">
      <c r="B55" s="13" t="s">
        <v>56</v>
      </c>
      <c r="C55" s="11"/>
      <c r="D55" s="36">
        <v>426735.6</v>
      </c>
      <c r="E55" s="37">
        <v>-21762.880000000001</v>
      </c>
      <c r="F55" s="36">
        <f t="shared" si="10"/>
        <v>404972.72</v>
      </c>
      <c r="G55" s="37">
        <v>404972.72</v>
      </c>
      <c r="H55" s="37">
        <v>404972.72</v>
      </c>
      <c r="I55" s="37">
        <f t="shared" si="6"/>
        <v>0</v>
      </c>
    </row>
    <row r="56" spans="2:9" x14ac:dyDescent="0.2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x14ac:dyDescent="0.2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x14ac:dyDescent="0.2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x14ac:dyDescent="0.2">
      <c r="B59" s="3" t="s">
        <v>60</v>
      </c>
      <c r="C59" s="9"/>
      <c r="D59" s="36">
        <f>SUM(D60:D62)</f>
        <v>2407655.56</v>
      </c>
      <c r="E59" s="36">
        <f>SUM(E60:E62)</f>
        <v>-2407655.56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x14ac:dyDescent="0.2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x14ac:dyDescent="0.2">
      <c r="B61" s="13" t="s">
        <v>62</v>
      </c>
      <c r="C61" s="11"/>
      <c r="D61" s="36">
        <v>2407655.56</v>
      </c>
      <c r="E61" s="37">
        <v>-2407655.56</v>
      </c>
      <c r="F61" s="36">
        <f t="shared" si="10"/>
        <v>0</v>
      </c>
      <c r="G61" s="37">
        <v>0</v>
      </c>
      <c r="H61" s="37">
        <v>0</v>
      </c>
      <c r="I61" s="37">
        <f t="shared" si="6"/>
        <v>0</v>
      </c>
    </row>
    <row r="62" spans="2:9" x14ac:dyDescent="0.2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x14ac:dyDescent="0.2">
      <c r="B63" s="29" t="s">
        <v>64</v>
      </c>
      <c r="C63" s="30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x14ac:dyDescent="0.2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x14ac:dyDescent="0.2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x14ac:dyDescent="0.2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x14ac:dyDescent="0.2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x14ac:dyDescent="0.2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x14ac:dyDescent="0.2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x14ac:dyDescent="0.2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x14ac:dyDescent="0.2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x14ac:dyDescent="0.2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x14ac:dyDescent="0.2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x14ac:dyDescent="0.2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x14ac:dyDescent="0.2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x14ac:dyDescent="0.2">
      <c r="B76" s="3" t="s">
        <v>77</v>
      </c>
      <c r="C76" s="9"/>
      <c r="D76" s="36">
        <f>SUM(D77:D83)</f>
        <v>250000</v>
      </c>
      <c r="E76" s="36">
        <f>SUM(E77:E83)</f>
        <v>0</v>
      </c>
      <c r="F76" s="36">
        <f>SUM(F77:F83)</f>
        <v>250000</v>
      </c>
      <c r="G76" s="36">
        <f>SUM(G77:G83)</f>
        <v>0</v>
      </c>
      <c r="H76" s="36">
        <f>SUM(H77:H83)</f>
        <v>0</v>
      </c>
      <c r="I76" s="37">
        <f t="shared" si="6"/>
        <v>250000</v>
      </c>
    </row>
    <row r="77" spans="2:9" x14ac:dyDescent="0.2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x14ac:dyDescent="0.2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x14ac:dyDescent="0.2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x14ac:dyDescent="0.2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x14ac:dyDescent="0.2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x14ac:dyDescent="0.2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x14ac:dyDescent="0.2">
      <c r="B83" s="13" t="s">
        <v>84</v>
      </c>
      <c r="C83" s="11"/>
      <c r="D83" s="36">
        <v>250000</v>
      </c>
      <c r="E83" s="37">
        <v>0</v>
      </c>
      <c r="F83" s="36">
        <f t="shared" si="10"/>
        <v>250000</v>
      </c>
      <c r="G83" s="37">
        <v>0</v>
      </c>
      <c r="H83" s="37">
        <v>0</v>
      </c>
      <c r="I83" s="37">
        <f t="shared" si="6"/>
        <v>250000</v>
      </c>
    </row>
    <row r="84" spans="2:9" x14ac:dyDescent="0.2">
      <c r="B84" s="16"/>
      <c r="C84" s="17"/>
      <c r="D84" s="38"/>
      <c r="E84" s="39"/>
      <c r="F84" s="39"/>
      <c r="G84" s="39"/>
      <c r="H84" s="39"/>
      <c r="I84" s="39"/>
    </row>
    <row r="85" spans="2:9" x14ac:dyDescent="0.2">
      <c r="B85" s="14" t="s">
        <v>85</v>
      </c>
      <c r="C85" s="15"/>
      <c r="D85" s="40">
        <f t="shared" ref="D85:I85" si="12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x14ac:dyDescent="0.2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t="shared" ref="I86:I149" si="13">F86-G86</f>
        <v>0</v>
      </c>
    </row>
    <row r="87" spans="2:9" x14ac:dyDescent="0.2">
      <c r="B87" s="13" t="s">
        <v>13</v>
      </c>
      <c r="C87" s="11"/>
      <c r="D87" s="36"/>
      <c r="E87" s="37"/>
      <c r="F87" s="36">
        <f t="shared" ref="F87:F103" si="14">D87+E87</f>
        <v>0</v>
      </c>
      <c r="G87" s="37"/>
      <c r="H87" s="37"/>
      <c r="I87" s="37">
        <f t="shared" si="13"/>
        <v>0</v>
      </c>
    </row>
    <row r="88" spans="2:9" x14ac:dyDescent="0.2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x14ac:dyDescent="0.2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x14ac:dyDescent="0.2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x14ac:dyDescent="0.2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x14ac:dyDescent="0.2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x14ac:dyDescent="0.2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x14ac:dyDescent="0.2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x14ac:dyDescent="0.2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x14ac:dyDescent="0.2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x14ac:dyDescent="0.2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x14ac:dyDescent="0.2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x14ac:dyDescent="0.2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x14ac:dyDescent="0.2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x14ac:dyDescent="0.2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x14ac:dyDescent="0.2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x14ac:dyDescent="0.2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x14ac:dyDescent="0.2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x14ac:dyDescent="0.2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x14ac:dyDescent="0.2">
      <c r="B106" s="13" t="s">
        <v>32</v>
      </c>
      <c r="C106" s="11"/>
      <c r="D106" s="36"/>
      <c r="E106" s="37"/>
      <c r="F106" s="37">
        <f t="shared" ref="F106:F113" si="15">D106+E106</f>
        <v>0</v>
      </c>
      <c r="G106" s="37"/>
      <c r="H106" s="37"/>
      <c r="I106" s="37">
        <f t="shared" si="13"/>
        <v>0</v>
      </c>
    </row>
    <row r="107" spans="2:9" x14ac:dyDescent="0.2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x14ac:dyDescent="0.2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x14ac:dyDescent="0.2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x14ac:dyDescent="0.2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x14ac:dyDescent="0.2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x14ac:dyDescent="0.2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x14ac:dyDescent="0.2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 x14ac:dyDescent="0.2">
      <c r="B114" s="29" t="s">
        <v>40</v>
      </c>
      <c r="C114" s="30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x14ac:dyDescent="0.2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x14ac:dyDescent="0.2">
      <c r="B116" s="13" t="s">
        <v>42</v>
      </c>
      <c r="C116" s="11"/>
      <c r="D116" s="36"/>
      <c r="E116" s="37"/>
      <c r="F116" s="37">
        <f t="shared" ref="F116:F123" si="16">D116+E116</f>
        <v>0</v>
      </c>
      <c r="G116" s="37"/>
      <c r="H116" s="37"/>
      <c r="I116" s="37">
        <f t="shared" si="13"/>
        <v>0</v>
      </c>
    </row>
    <row r="117" spans="2:9" x14ac:dyDescent="0.2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x14ac:dyDescent="0.2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x14ac:dyDescent="0.2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x14ac:dyDescent="0.2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x14ac:dyDescent="0.2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x14ac:dyDescent="0.2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x14ac:dyDescent="0.2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x14ac:dyDescent="0.2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x14ac:dyDescent="0.2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x14ac:dyDescent="0.2">
      <c r="B126" s="13" t="s">
        <v>52</v>
      </c>
      <c r="C126" s="11"/>
      <c r="D126" s="36"/>
      <c r="E126" s="37"/>
      <c r="F126" s="37">
        <f t="shared" ref="F126:F133" si="17">D126+E126</f>
        <v>0</v>
      </c>
      <c r="G126" s="37"/>
      <c r="H126" s="37"/>
      <c r="I126" s="37">
        <f t="shared" si="13"/>
        <v>0</v>
      </c>
    </row>
    <row r="127" spans="2:9" x14ac:dyDescent="0.2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x14ac:dyDescent="0.2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x14ac:dyDescent="0.2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x14ac:dyDescent="0.2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x14ac:dyDescent="0.2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x14ac:dyDescent="0.2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x14ac:dyDescent="0.2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x14ac:dyDescent="0.2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x14ac:dyDescent="0.2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x14ac:dyDescent="0.2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x14ac:dyDescent="0.2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x14ac:dyDescent="0.2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x14ac:dyDescent="0.2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x14ac:dyDescent="0.2">
      <c r="B140" s="13" t="s">
        <v>66</v>
      </c>
      <c r="C140" s="11"/>
      <c r="D140" s="36"/>
      <c r="E140" s="37"/>
      <c r="F140" s="37">
        <f t="shared" ref="F140:F146" si="18">D140+E140</f>
        <v>0</v>
      </c>
      <c r="G140" s="37"/>
      <c r="H140" s="37"/>
      <c r="I140" s="37">
        <f t="shared" si="13"/>
        <v>0</v>
      </c>
    </row>
    <row r="141" spans="2:9" x14ac:dyDescent="0.2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x14ac:dyDescent="0.2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x14ac:dyDescent="0.2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x14ac:dyDescent="0.2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x14ac:dyDescent="0.2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x14ac:dyDescent="0.2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x14ac:dyDescent="0.2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x14ac:dyDescent="0.2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x14ac:dyDescent="0.2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x14ac:dyDescent="0.2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t="shared" ref="I150:I158" si="19">F150-G150</f>
        <v>0</v>
      </c>
    </row>
    <row r="151" spans="2:9" x14ac:dyDescent="0.2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x14ac:dyDescent="0.2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x14ac:dyDescent="0.2">
      <c r="B153" s="13" t="s">
        <v>79</v>
      </c>
      <c r="C153" s="11"/>
      <c r="D153" s="36"/>
      <c r="E153" s="37"/>
      <c r="F153" s="37">
        <f t="shared" ref="F153:F158" si="20">D153+E153</f>
        <v>0</v>
      </c>
      <c r="G153" s="37"/>
      <c r="H153" s="37"/>
      <c r="I153" s="37">
        <f t="shared" si="19"/>
        <v>0</v>
      </c>
    </row>
    <row r="154" spans="2:9" x14ac:dyDescent="0.2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x14ac:dyDescent="0.2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x14ac:dyDescent="0.2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x14ac:dyDescent="0.2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x14ac:dyDescent="0.2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x14ac:dyDescent="0.2">
      <c r="B159" s="3"/>
      <c r="C159" s="9"/>
      <c r="D159" s="36"/>
      <c r="E159" s="37"/>
      <c r="F159" s="37"/>
      <c r="G159" s="37"/>
      <c r="H159" s="37"/>
      <c r="I159" s="37"/>
    </row>
    <row r="160" spans="2:9" x14ac:dyDescent="0.2">
      <c r="B160" s="4" t="s">
        <v>86</v>
      </c>
      <c r="C160" s="10"/>
      <c r="D160" s="35">
        <f t="shared" ref="D160:I160" si="21">D10+D85</f>
        <v>68912691.390000001</v>
      </c>
      <c r="E160" s="35">
        <f t="shared" si="21"/>
        <v>3762292.7499999995</v>
      </c>
      <c r="F160" s="35">
        <f t="shared" si="21"/>
        <v>72674984.139999986</v>
      </c>
      <c r="G160" s="35">
        <f t="shared" si="21"/>
        <v>57473889.119999997</v>
      </c>
      <c r="H160" s="35">
        <f t="shared" si="21"/>
        <v>57401078.119999997</v>
      </c>
      <c r="I160" s="35">
        <f t="shared" si="21"/>
        <v>15201095.019999996</v>
      </c>
    </row>
    <row r="161" spans="2:9" ht="13.5" thickBot="1" x14ac:dyDescent="0.25">
      <c r="B161" s="5"/>
      <c r="C161" s="12"/>
      <c r="D161" s="41"/>
      <c r="E161" s="42"/>
      <c r="F161" s="42"/>
      <c r="G161" s="42"/>
      <c r="H161" s="42"/>
      <c r="I161" s="42"/>
    </row>
  </sheetData>
  <mergeCells count="12">
    <mergeCell ref="I7:I9"/>
    <mergeCell ref="D7:H8"/>
    <mergeCell ref="B39:C39"/>
    <mergeCell ref="B49:C49"/>
    <mergeCell ref="B63:C63"/>
    <mergeCell ref="B114:C114"/>
    <mergeCell ref="B7:C9"/>
    <mergeCell ref="B2:I2"/>
    <mergeCell ref="B3:I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59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F6a_EAEPED_COG</vt:lpstr>
      <vt:lpstr>'F6a_EAEPED_COG'!Títulos_a_imprimir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MIRNAS CONTABILIDAD</cp:lastModifiedBy>
  <cp:lastPrinted>2016-12-20T19:53:14Z</cp:lastPrinted>
  <dcterms:created xsi:type="dcterms:W3CDTF">2016-10-11T20:25:15Z</dcterms:created>
  <dcterms:modified xsi:type="dcterms:W3CDTF">2022-10-20T13:36:11Z</dcterms:modified>
</cp:coreProperties>
</file>