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5720" windowHeight="9285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<sst xmlns="http://schemas.openxmlformats.org/spreadsheetml/2006/main" count="1950" uniqueCount="632">
  <si>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</si>
  <si>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</si>
  <si>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</si>
  <si>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</si>
  <si>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</si>
  <si>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</si>
  <si>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</si>
  <si>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Connecticut Comm Invest Corp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</si>
  <si>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</si>
  <si>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</si>
  <si>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</si>
  <si>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</si>
  <si>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</si>
  <si>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</si>
  <si>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</si>
  <si>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</si>
  <si>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</si>
  <si>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</si>
  <si>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</si>
  <si>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</si>
  <si>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</si>
  <si>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</si>
  <si>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</si>
  <si>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</si>
  <si>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</si>
  <si>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</si>
  <si>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</si>
  <si>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</si>
  <si>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</si>
  <si>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</si>
  <si>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</si>
  <si>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</si>
  <si>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</si>
  <si>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</si>
  <si>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</si>
  <si>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Monroe  Cnty Industrial Dev Corp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</si>
  <si>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</si>
  <si>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</si>
  <si>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</si>
  <si>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</si>
  <si>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</si>
  <si>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</si>
  <si>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</si>
  <si>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</si>
  <si>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</si>
  <si>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</si>
  <si>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</si>
  <si>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</si>
  <si>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</si>
  <si>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</si>
  <si>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</si>
  <si>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</si>
  <si>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</si>
  <si>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</si>
  <si>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</si>
  <si>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</si>
  <si>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</si>
  <si>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</si>
  <si>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</si>
  <si>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</si>
  <si>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</si>
  <si>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</si>
  <si>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</si>
  <si>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</si>
  <si>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</si>
  <si>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</si>
  <si>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</si>
  <si>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</si>
  <si>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</si>
  <si>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</si>
  <si>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</si>
  <si>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</si>
  <si>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</si>
  <si>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</si>
  <si>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</si>
  <si>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</si>
  <si>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</si>
  <si>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</si>
  <si>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</si>
  <si>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</si>
  <si>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</si>
  <si>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</si>
  <si>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</si>
  <si>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</si>
  <si>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</si>
  <si>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</si>
  <si>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</si>
  <si>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</si>
  <si>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</si>
  <si>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</si>
  <si>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</si>
  <si>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</si>
  <si>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</si>
  <si>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</si>
  <si>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</si>
  <si>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</si>
  <si>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CL 504, Inc.</t>
  </si>
  <si>
    <t>03-676</t>
  </si>
  <si>
    <t>03-678</t>
  </si>
  <si>
    <t>Leheigh Valley CDC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</si>
  <si>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</si>
  <si>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</si>
  <si>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</si>
  <si>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</si>
  <si>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</si>
  <si>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</si>
  <si>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</si>
  <si>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</si>
  <si>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</si>
  <si>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</si>
  <si>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</si>
  <si>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</si>
  <si>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</si>
  <si>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</si>
  <si>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</si>
  <si>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</si>
  <si>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</si>
  <si>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</si>
  <si>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</si>
  <si>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</si>
  <si>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</si>
  <si>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</si>
  <si>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</si>
  <si>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</si>
  <si>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</si>
  <si>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</si>
  <si>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</si>
  <si>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</si>
  <si>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</si>
  <si>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</si>
  <si>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</si>
  <si>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</si>
  <si>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</si>
  <si>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</si>
  <si>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</si>
  <si>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</si>
  <si>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</si>
  <si>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</si>
  <si>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</si>
  <si>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</si>
  <si>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</si>
  <si>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</si>
  <si>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</si>
  <si>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</si>
  <si>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</si>
  <si>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</si>
  <si>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</si>
  <si>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</si>
  <si>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</si>
  <si>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</si>
  <si>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</si>
  <si>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</si>
  <si>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</si>
  <si>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</si>
  <si>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</si>
  <si>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</si>
  <si>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</si>
  <si>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</si>
  <si>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</si>
  <si>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</si>
  <si>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</si>
  <si>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</si>
  <si>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</si>
  <si>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</si>
  <si>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</si>
  <si>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</si>
  <si>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</si>
  <si>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</si>
  <si>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</si>
  <si>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</si>
  <si>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</si>
  <si>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</si>
  <si>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</si>
  <si>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</si>
  <si>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</si>
  <si>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</si>
  <si>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</si>
  <si>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</si>
  <si>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</si>
  <si>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</si>
  <si>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</si>
  <si>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</si>
  <si>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</si>
  <si>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</si>
  <si>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</si>
  <si>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</si>
  <si>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</si>
  <si>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</si>
  <si>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</si>
  <si>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</si>
  <si>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</si>
  <si>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</si>
  <si>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</si>
  <si>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</si>
  <si>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</si>
  <si>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</si>
  <si>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</si>
  <si>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</si>
  <si>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</si>
  <si>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</si>
  <si>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</si>
  <si>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</si>
  <si>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</si>
  <si>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</si>
  <si>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</si>
  <si>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</si>
  <si>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</si>
  <si>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</si>
  <si>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</si>
  <si>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</si>
  <si>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</si>
  <si>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</si>
  <si>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</si>
  <si>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</si>
  <si>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</si>
  <si>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</si>
  <si>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</si>
  <si>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</si>
  <si>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</si>
  <si>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</si>
  <si>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</si>
  <si>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</si>
  <si>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</si>
  <si>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</si>
  <si>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</si>
  <si>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</si>
  <si>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</si>
  <si>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</si>
  <si>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</si>
  <si>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</si>
  <si>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</si>
  <si>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</si>
  <si>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</si>
  <si>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</si>
  <si>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</si>
  <si>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</si>
  <si>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</si>
  <si>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Horizon CDC, Inc.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</si>
  <si>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</si>
  <si>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</si>
  <si>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</si>
  <si>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</si>
  <si>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</si>
  <si>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</si>
  <si>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</si>
  <si>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</si>
  <si>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</si>
  <si>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</si>
  <si>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</si>
  <si>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</si>
  <si>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</si>
  <si>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</si>
  <si>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</si>
  <si>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</si>
  <si>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</si>
  <si>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</si>
  <si>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</si>
  <si>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</si>
  <si>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</si>
  <si>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</si>
  <si>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</si>
  <si>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</si>
  <si>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</si>
  <si>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</si>
  <si>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</si>
  <si>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</si>
  <si>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</si>
  <si>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</si>
  <si>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</si>
  <si>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</si>
  <si>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</si>
  <si>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</si>
  <si>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</si>
  <si>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</si>
  <si>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</si>
  <si>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</si>
  <si>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</si>
  <si>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</si>
  <si>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</si>
  <si>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</si>
  <si>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</si>
  <si>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</si>
  <si>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</si>
  <si>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</si>
  <si>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</si>
  <si>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</si>
  <si>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</si>
  <si>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</si>
  <si>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</si>
  <si>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</si>
  <si>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</si>
  <si>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</si>
  <si>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</si>
  <si>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</si>
  <si>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</si>
  <si>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</si>
  <si>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</si>
  <si>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</si>
  <si>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</si>
  <si>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</si>
  <si>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</si>
  <si>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</si>
  <si>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Fort Worth EDC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</si>
  <si>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</si>
  <si>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</si>
  <si>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</si>
  <si>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</si>
  <si>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</si>
  <si>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</si>
  <si>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</si>
  <si>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</si>
  <si>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</si>
  <si>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</si>
  <si>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</si>
  <si>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</si>
  <si>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</si>
  <si>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</si>
  <si>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</si>
  <si>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</si>
  <si>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</si>
  <si>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</si>
  <si>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</si>
  <si>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</si>
  <si>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</si>
  <si>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</si>
  <si>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</si>
  <si>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</si>
  <si>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</si>
  <si>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</si>
  <si>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</si>
  <si>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</si>
  <si>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</si>
  <si>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</si>
  <si>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</si>
  <si>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</si>
  <si>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</si>
  <si>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</si>
  <si>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</si>
  <si>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</si>
  <si>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</si>
  <si>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</si>
  <si>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</si>
  <si>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</si>
  <si>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</si>
  <si>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</si>
  <si>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</si>
  <si>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</si>
  <si>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</si>
  <si>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</si>
  <si>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</si>
  <si>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</si>
  <si>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</si>
  <si>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</si>
  <si>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</si>
  <si>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</si>
  <si>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</si>
  <si>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</si>
  <si>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</si>
  <si>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</si>
  <si>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</si>
  <si>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</si>
  <si>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</si>
  <si>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</si>
  <si>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</si>
  <si>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</si>
  <si>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</si>
  <si>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</si>
  <si>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</si>
  <si>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</si>
  <si>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</si>
  <si>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</si>
  <si>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</si>
  <si>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</si>
  <si>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</si>
  <si>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</si>
  <si>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</si>
  <si>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</si>
  <si>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</si>
  <si>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</si>
  <si>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</si>
  <si>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</si>
  <si>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</si>
  <si>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</si>
  <si>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</si>
  <si>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</si>
  <si>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</si>
  <si>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</si>
  <si>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</si>
  <si>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</si>
  <si>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</si>
  <si>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</si>
  <si>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</si>
  <si>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</si>
  <si>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</si>
  <si>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</si>
  <si>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</si>
  <si>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</si>
  <si>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</si>
  <si>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</si>
  <si>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</si>
  <si>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</si>
  <si>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</si>
  <si>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</si>
  <si>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</si>
  <si>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</si>
  <si>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</si>
  <si>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</si>
  <si>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</si>
  <si>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</si>
  <si>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</si>
  <si>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</si>
  <si>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</si>
  <si>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</si>
  <si>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</si>
  <si>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</si>
  <si>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</si>
  <si>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</si>
  <si>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</si>
  <si>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</si>
  <si>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</si>
  <si>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</si>
  <si>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</si>
  <si>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</si>
  <si>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</si>
  <si>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</si>
  <si>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</si>
  <si>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</si>
  <si>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EDF Resource Capital, Inc.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</si>
  <si>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</si>
  <si>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</si>
  <si>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</si>
  <si>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</si>
  <si>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</si>
  <si>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</si>
  <si>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</si>
  <si>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</si>
  <si>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</si>
  <si>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</si>
  <si>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</si>
  <si>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</si>
  <si>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</si>
  <si>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</si>
  <si>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</si>
  <si>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</si>
  <si>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</si>
  <si>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</si>
  <si>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</si>
  <si>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</si>
  <si>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</si>
  <si>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</si>
  <si>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</si>
  <si>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</si>
  <si>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</si>
  <si>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</si>
  <si>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</si>
  <si>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</si>
  <si>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</si>
  <si>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</si>
  <si>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</si>
  <si>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</si>
  <si>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</si>
  <si>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</si>
  <si>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</si>
  <si>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</si>
  <si>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</si>
  <si>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</si>
  <si>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</si>
  <si>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</si>
  <si>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</si>
  <si>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</si>
  <si>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</si>
  <si>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</si>
  <si>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</si>
  <si>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</si>
  <si>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</si>
  <si>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</si>
  <si>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</si>
  <si>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</si>
  <si>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</si>
  <si>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</si>
  <si>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</si>
  <si>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</si>
  <si>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</si>
  <si>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</si>
  <si>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</si>
  <si>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</si>
  <si>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</si>
  <si>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</si>
  <si>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</si>
  <si>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TOTALS</t>
  </si>
  <si>
    <t>CDC#</t>
  </si>
  <si>
    <t>CDC Name</t>
  </si>
  <si>
    <t># Loans</t>
  </si>
  <si>
    <t>$ Amt Loans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</si>
  <si>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</si>
  <si>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</si>
  <si>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</si>
  <si>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</si>
  <si>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</si>
  <si>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</si>
  <si>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</si>
  <si>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</si>
  <si>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</si>
  <si>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</si>
  <si>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</si>
  <si>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</si>
  <si>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</si>
  <si>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</si>
  <si>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</si>
  <si>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</si>
  <si>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</si>
  <si>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</si>
  <si>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</si>
  <si>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</si>
  <si>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</si>
  <si>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</si>
  <si>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</si>
  <si>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</si>
  <si>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</si>
  <si>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</si>
  <si>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</si>
  <si>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</si>
  <si>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</si>
  <si>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</si>
  <si>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</si>
  <si>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</si>
  <si>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</si>
  <si>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</si>
  <si>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</si>
  <si>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</si>
  <si>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</si>
  <si>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Reg Bus Ast. Corp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</si>
  <si>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</si>
  <si>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</si>
  <si>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</si>
  <si>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</si>
  <si>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</si>
  <si>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</si>
  <si>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</si>
  <si>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</si>
  <si>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</si>
  <si>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</si>
  <si>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</si>
  <si>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</si>
  <si>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</si>
  <si>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</si>
  <si>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</si>
  <si>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</si>
  <si>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</si>
  <si>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</si>
  <si>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Evergreen Business Capital</t>
  </si>
  <si>
    <t>09-697</t>
  </si>
  <si>
    <t>AMPAC Tri State CDC</t>
  </si>
  <si>
    <t>09-698</t>
  </si>
  <si>
    <t>American Small Business Finance</t>
  </si>
  <si>
    <t>Essential Capital</t>
  </si>
  <si>
    <t>Brightbridge, Inc.</t>
  </si>
  <si>
    <t>San Fernando Valley FDC</t>
  </si>
  <si>
    <t>AVISTA Business Dev Corp</t>
  </si>
  <si>
    <t>Cascade Capital Corp</t>
  </si>
  <si>
    <t>BCL of Texas</t>
  </si>
  <si>
    <t>Access Business Dev and Finance</t>
  </si>
  <si>
    <t>Midwest Small Business</t>
  </si>
  <si>
    <t>Comm Dev Corp of NE IN</t>
  </si>
  <si>
    <t xml:space="preserve">CEDCO Small Bus Dev Corp </t>
  </si>
  <si>
    <t>EDC of San Juan</t>
  </si>
  <si>
    <t>Economic Development Corp</t>
  </si>
  <si>
    <t>Capital Funding</t>
  </si>
  <si>
    <t>Business Lending Partners</t>
  </si>
  <si>
    <t>SBAlliance</t>
  </si>
  <si>
    <t>Triangle Dev Corp</t>
  </si>
  <si>
    <t>NGCDC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</si>
  <si>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</si>
  <si>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</si>
  <si>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</si>
  <si>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</si>
  <si>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</si>
  <si>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</si>
  <si>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</si>
  <si>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Reg Dev Corp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</si>
  <si>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</si>
  <si>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</si>
  <si>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</si>
  <si>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</si>
  <si>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</si>
  <si>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</si>
  <si>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Coastal Community Capital</t>
  </si>
  <si>
    <t>Pennsylvania Community Development</t>
  </si>
  <si>
    <t xml:space="preserve"> - </t>
  </si>
  <si>
    <t>03-704</t>
  </si>
  <si>
    <t>Alabama Commun Devel Corp</t>
  </si>
  <si>
    <t>04-702</t>
  </si>
  <si>
    <t>Southeast Kentucky Econ Dev</t>
  </si>
  <si>
    <t>Region 1 Subtotals</t>
  </si>
  <si>
    <t>Region 2 Subtotals</t>
  </si>
  <si>
    <t>Region 3 Subtotals</t>
  </si>
  <si>
    <t>Region 4 Subtotals</t>
  </si>
  <si>
    <t>Region 5 Subtotals</t>
  </si>
  <si>
    <t>Region 6 Subtotals</t>
  </si>
  <si>
    <t>Region 7 Subtotals</t>
  </si>
  <si>
    <t>Region 9 Subtotals</t>
  </si>
  <si>
    <t>Region 10 Subtotals</t>
  </si>
  <si>
    <t>Region 8 Subtotals</t>
  </si>
  <si>
    <t>FY 12</t>
  </si>
  <si>
    <t>Brownsville Local Development Company</t>
  </si>
  <si>
    <t>07-705</t>
  </si>
  <si>
    <t>Community Development Resource</t>
  </si>
  <si>
    <t>09-708</t>
  </si>
  <si>
    <t>So Cal CDC</t>
  </si>
  <si>
    <t>to 1-31-12</t>
  </si>
  <si>
    <t>FY 13</t>
  </si>
  <si>
    <t>to 1-31-13</t>
  </si>
  <si>
    <t>08-707</t>
  </si>
  <si>
    <t>Lewis &amp; Clark CDC</t>
  </si>
  <si>
    <t>Hawaii Community Reinvestment</t>
  </si>
  <si>
    <t>09-713</t>
  </si>
  <si>
    <t>Pacific West CDC</t>
  </si>
  <si>
    <t>09-709</t>
  </si>
  <si>
    <t>Pine Tree State CDC</t>
  </si>
  <si>
    <t>01-712</t>
  </si>
  <si>
    <t>Statewide CDC</t>
  </si>
  <si>
    <t>Wessex 504 Corporation</t>
  </si>
  <si>
    <t>05-711</t>
  </si>
  <si>
    <t>04-710</t>
  </si>
  <si>
    <t>Percent +/- FY13 compared with FY12 thru 01-31-13</t>
  </si>
  <si>
    <t>Average Loan Size for entire FY 2013</t>
  </si>
  <si>
    <t>Average Loan Size FY13</t>
  </si>
  <si>
    <r>
      <t xml:space="preserve">Note:  The CDCs not ranked for FY 2013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2013 in the SBA database.  If these</t>
    </r>
  </si>
  <si>
    <t xml:space="preserve">           CDCs do in fact have loan approvals for FY 2013, they should contact their district office to correct the discrepancy.</t>
  </si>
  <si>
    <t>FY 12 to FY 13</t>
  </si>
  <si>
    <t>% CH #</t>
  </si>
  <si>
    <t>% Ch $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</si>
</sst>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medium"/>
      <top style="medium"/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medium"/>
      <top style="thin">
        <color theme="0" tint="-0.24993999302387238"/>
      </top>
      <bottom style="medium"/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1" tint="0.4999800026416778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1" tint="0.49998000264167786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1" tint="0.4999800026416778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1" tint="0.49998000264167786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1" tint="0.49998000264167786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 tint="0.49998000264167786"/>
      </left>
      <right style="thin">
        <color theme="0" tint="-0.24993999302387238"/>
      </right>
      <top style="thin">
        <color theme="1" tint="0.49998000264167786"/>
      </top>
      <bottom style="thin">
        <color theme="0" tint="-0.24993999302387238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0" tint="-0.24993999302387238"/>
      </left>
      <right style="medium"/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thin">
        <color theme="1" tint="0.49998000264167786"/>
      </left>
      <right style="thin">
        <color theme="0" tint="-0.24993999302387238"/>
      </right>
      <top style="thin">
        <color theme="0" tint="-0.24993999302387238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1" tint="0.49998000264167786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medium"/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/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1" tint="0.49998000264167786"/>
      </right>
      <top style="medium"/>
      <bottom style="medium"/>
    </border>
    <border>
      <left style="thin">
        <color theme="1" tint="0.49998000264167786"/>
      </left>
      <right style="medium"/>
      <top style="medium"/>
      <bottom style="medium"/>
    </border>
    <border>
      <left style="thin">
        <color theme="1" tint="0.49998000264167786"/>
      </left>
      <right style="thin">
        <color theme="1" tint="0.49998000264167786"/>
      </right>
      <top style="medium"/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0" tint="-0.24993999302387238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0" tint="-0.24993999302387238"/>
      </bottom>
    </border>
    <border>
      <left style="medium"/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9" fontId="2" fillId="0" borderId="10" xfId="59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164" fontId="2" fillId="0" borderId="12" xfId="44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9" fontId="2" fillId="0" borderId="12" xfId="59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64" fontId="2" fillId="0" borderId="11" xfId="44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4" xfId="44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1" fontId="2" fillId="0" borderId="15" xfId="44" applyNumberFormat="1" applyFont="1" applyBorder="1" applyAlignment="1">
      <alignment/>
    </xf>
    <xf numFmtId="164" fontId="2" fillId="0" borderId="15" xfId="44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164" fontId="2" fillId="0" borderId="20" xfId="44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164" fontId="2" fillId="0" borderId="22" xfId="44" applyNumberFormat="1" applyFont="1" applyBorder="1" applyAlignment="1">
      <alignment/>
    </xf>
    <xf numFmtId="0" fontId="2" fillId="0" borderId="21" xfId="0" applyFont="1" applyFill="1" applyBorder="1" applyAlignment="1">
      <alignment horizontal="right"/>
    </xf>
    <xf numFmtId="0" fontId="2" fillId="0" borderId="21" xfId="0" applyFont="1" applyBorder="1" applyAlignment="1">
      <alignment horizontal="right"/>
    </xf>
    <xf numFmtId="175" fontId="2" fillId="0" borderId="21" xfId="0" applyNumberFormat="1" applyFont="1" applyFill="1" applyBorder="1" applyAlignment="1">
      <alignment horizontal="right"/>
    </xf>
    <xf numFmtId="164" fontId="2" fillId="0" borderId="22" xfId="44" applyNumberFormat="1" applyFont="1" applyFill="1" applyBorder="1" applyAlignment="1">
      <alignment/>
    </xf>
    <xf numFmtId="175" fontId="2" fillId="0" borderId="22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2" fillId="0" borderId="14" xfId="44" applyNumberFormat="1" applyFont="1" applyBorder="1" applyAlignment="1">
      <alignment/>
    </xf>
    <xf numFmtId="175" fontId="2" fillId="0" borderId="14" xfId="0" applyNumberFormat="1" applyFont="1" applyFill="1" applyBorder="1" applyAlignment="1">
      <alignment horizontal="right"/>
    </xf>
    <xf numFmtId="0" fontId="0" fillId="0" borderId="26" xfId="0" applyBorder="1" applyAlignment="1">
      <alignment/>
    </xf>
    <xf numFmtId="164" fontId="2" fillId="0" borderId="27" xfId="44" applyNumberFormat="1" applyFont="1" applyBorder="1" applyAlignment="1">
      <alignment/>
    </xf>
    <xf numFmtId="9" fontId="2" fillId="0" borderId="28" xfId="59" applyNumberFormat="1" applyFont="1" applyBorder="1" applyAlignment="1">
      <alignment/>
    </xf>
    <xf numFmtId="164" fontId="2" fillId="0" borderId="28" xfId="44" applyNumberFormat="1" applyFont="1" applyBorder="1" applyAlignment="1">
      <alignment/>
    </xf>
    <xf numFmtId="9" fontId="2" fillId="0" borderId="29" xfId="59" applyFont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44" fontId="2" fillId="0" borderId="12" xfId="44" applyNumberFormat="1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9" fontId="8" fillId="34" borderId="14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175" fontId="2" fillId="0" borderId="33" xfId="0" applyNumberFormat="1" applyFont="1" applyFill="1" applyBorder="1" applyAlignment="1">
      <alignment horizontal="right"/>
    </xf>
    <xf numFmtId="164" fontId="2" fillId="0" borderId="33" xfId="44" applyNumberFormat="1" applyFont="1" applyBorder="1" applyAlignment="1">
      <alignment/>
    </xf>
    <xf numFmtId="0" fontId="2" fillId="0" borderId="34" xfId="0" applyFont="1" applyBorder="1" applyAlignment="1">
      <alignment horizontal="right"/>
    </xf>
    <xf numFmtId="0" fontId="44" fillId="0" borderId="35" xfId="0" applyFont="1" applyFill="1" applyBorder="1" applyAlignment="1">
      <alignment horizontal="right"/>
    </xf>
    <xf numFmtId="0" fontId="44" fillId="0" borderId="35" xfId="0" applyFont="1" applyFill="1" applyBorder="1" applyAlignment="1">
      <alignment/>
    </xf>
    <xf numFmtId="0" fontId="44" fillId="33" borderId="35" xfId="0" applyFont="1" applyFill="1" applyBorder="1" applyAlignment="1">
      <alignment/>
    </xf>
    <xf numFmtId="0" fontId="2" fillId="0" borderId="35" xfId="0" applyFont="1" applyBorder="1" applyAlignment="1">
      <alignment/>
    </xf>
    <xf numFmtId="164" fontId="2" fillId="0" borderId="35" xfId="44" applyNumberFormat="1" applyFont="1" applyBorder="1" applyAlignment="1">
      <alignment/>
    </xf>
    <xf numFmtId="164" fontId="2" fillId="0" borderId="36" xfId="44" applyNumberFormat="1" applyFont="1" applyBorder="1" applyAlignment="1">
      <alignment/>
    </xf>
    <xf numFmtId="0" fontId="2" fillId="0" borderId="37" xfId="0" applyFont="1" applyBorder="1" applyAlignment="1">
      <alignment horizontal="right"/>
    </xf>
    <xf numFmtId="0" fontId="44" fillId="0" borderId="38" xfId="0" applyFont="1" applyFill="1" applyBorder="1" applyAlignment="1">
      <alignment horizontal="right"/>
    </xf>
    <xf numFmtId="0" fontId="44" fillId="0" borderId="38" xfId="0" applyFont="1" applyFill="1" applyBorder="1" applyAlignment="1">
      <alignment/>
    </xf>
    <xf numFmtId="0" fontId="44" fillId="33" borderId="38" xfId="0" applyFont="1" applyFill="1" applyBorder="1" applyAlignment="1">
      <alignment/>
    </xf>
    <xf numFmtId="0" fontId="2" fillId="0" borderId="38" xfId="0" applyFont="1" applyBorder="1" applyAlignment="1">
      <alignment/>
    </xf>
    <xf numFmtId="164" fontId="2" fillId="0" borderId="38" xfId="44" applyNumberFormat="1" applyFont="1" applyBorder="1" applyAlignment="1">
      <alignment/>
    </xf>
    <xf numFmtId="164" fontId="2" fillId="0" borderId="39" xfId="44" applyNumberFormat="1" applyFont="1" applyBorder="1" applyAlignment="1">
      <alignment/>
    </xf>
    <xf numFmtId="0" fontId="2" fillId="0" borderId="37" xfId="0" applyFont="1" applyFill="1" applyBorder="1" applyAlignment="1">
      <alignment horizontal="right"/>
    </xf>
    <xf numFmtId="175" fontId="2" fillId="0" borderId="38" xfId="0" applyNumberFormat="1" applyFont="1" applyFill="1" applyBorder="1" applyAlignment="1">
      <alignment horizontal="right"/>
    </xf>
    <xf numFmtId="175" fontId="2" fillId="0" borderId="39" xfId="0" applyNumberFormat="1" applyFont="1" applyFill="1" applyBorder="1" applyAlignment="1">
      <alignment horizontal="right"/>
    </xf>
    <xf numFmtId="0" fontId="2" fillId="0" borderId="38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175" fontId="2" fillId="0" borderId="37" xfId="0" applyNumberFormat="1" applyFont="1" applyFill="1" applyBorder="1" applyAlignment="1">
      <alignment horizontal="right"/>
    </xf>
    <xf numFmtId="175" fontId="2" fillId="0" borderId="40" xfId="0" applyNumberFormat="1" applyFont="1" applyFill="1" applyBorder="1" applyAlignment="1">
      <alignment horizontal="right"/>
    </xf>
    <xf numFmtId="175" fontId="2" fillId="0" borderId="41" xfId="0" applyNumberFormat="1" applyFont="1" applyFill="1" applyBorder="1" applyAlignment="1">
      <alignment horizontal="right"/>
    </xf>
    <xf numFmtId="0" fontId="44" fillId="0" borderId="41" xfId="0" applyFont="1" applyFill="1" applyBorder="1" applyAlignment="1">
      <alignment/>
    </xf>
    <xf numFmtId="0" fontId="44" fillId="33" borderId="41" xfId="0" applyFont="1" applyFill="1" applyBorder="1" applyAlignment="1">
      <alignment/>
    </xf>
    <xf numFmtId="0" fontId="2" fillId="0" borderId="41" xfId="0" applyFont="1" applyBorder="1" applyAlignment="1">
      <alignment/>
    </xf>
    <xf numFmtId="175" fontId="2" fillId="0" borderId="42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164" fontId="2" fillId="0" borderId="41" xfId="44" applyNumberFormat="1" applyFont="1" applyBorder="1" applyAlignment="1">
      <alignment/>
    </xf>
    <xf numFmtId="0" fontId="2" fillId="0" borderId="3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2" fillId="0" borderId="44" xfId="0" applyFont="1" applyBorder="1" applyAlignment="1">
      <alignment/>
    </xf>
    <xf numFmtId="164" fontId="2" fillId="0" borderId="44" xfId="44" applyNumberFormat="1" applyFont="1" applyBorder="1" applyAlignment="1">
      <alignment/>
    </xf>
    <xf numFmtId="164" fontId="2" fillId="0" borderId="45" xfId="44" applyNumberFormat="1" applyFont="1" applyBorder="1" applyAlignment="1">
      <alignment/>
    </xf>
    <xf numFmtId="0" fontId="2" fillId="0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0" fontId="2" fillId="0" borderId="46" xfId="0" applyFont="1" applyBorder="1" applyAlignment="1">
      <alignment/>
    </xf>
    <xf numFmtId="164" fontId="2" fillId="0" borderId="46" xfId="44" applyNumberFormat="1" applyFont="1" applyBorder="1" applyAlignment="1">
      <alignment/>
    </xf>
    <xf numFmtId="175" fontId="2" fillId="0" borderId="47" xfId="0" applyNumberFormat="1" applyFont="1" applyFill="1" applyBorder="1" applyAlignment="1">
      <alignment horizontal="right"/>
    </xf>
    <xf numFmtId="0" fontId="2" fillId="0" borderId="48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2" fillId="0" borderId="48" xfId="0" applyFont="1" applyBorder="1" applyAlignment="1">
      <alignment/>
    </xf>
    <xf numFmtId="164" fontId="2" fillId="0" borderId="48" xfId="44" applyNumberFormat="1" applyFont="1" applyBorder="1" applyAlignment="1">
      <alignment/>
    </xf>
    <xf numFmtId="175" fontId="2" fillId="0" borderId="44" xfId="0" applyNumberFormat="1" applyFont="1" applyFill="1" applyBorder="1" applyAlignment="1">
      <alignment horizontal="right"/>
    </xf>
    <xf numFmtId="175" fontId="2" fillId="0" borderId="45" xfId="0" applyNumberFormat="1" applyFont="1" applyFill="1" applyBorder="1" applyAlignment="1">
      <alignment horizontal="right"/>
    </xf>
    <xf numFmtId="164" fontId="2" fillId="0" borderId="47" xfId="44" applyNumberFormat="1" applyFont="1" applyBorder="1" applyAlignment="1">
      <alignment/>
    </xf>
    <xf numFmtId="0" fontId="2" fillId="0" borderId="43" xfId="0" applyFont="1" applyFill="1" applyBorder="1" applyAlignment="1">
      <alignment horizontal="right"/>
    </xf>
    <xf numFmtId="0" fontId="2" fillId="0" borderId="49" xfId="0" applyFont="1" applyBorder="1" applyAlignment="1">
      <alignment horizontal="right"/>
    </xf>
    <xf numFmtId="175" fontId="2" fillId="0" borderId="49" xfId="0" applyNumberFormat="1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175" fontId="2" fillId="0" borderId="50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164" fontId="2" fillId="0" borderId="19" xfId="44" applyNumberFormat="1" applyFont="1" applyBorder="1" applyAlignment="1">
      <alignment/>
    </xf>
    <xf numFmtId="164" fontId="2" fillId="0" borderId="21" xfId="44" applyNumberFormat="1" applyFont="1" applyBorder="1" applyAlignment="1">
      <alignment/>
    </xf>
    <xf numFmtId="0" fontId="2" fillId="0" borderId="51" xfId="0" applyFont="1" applyBorder="1" applyAlignment="1">
      <alignment/>
    </xf>
    <xf numFmtId="0" fontId="2" fillId="33" borderId="51" xfId="0" applyFont="1" applyFill="1" applyBorder="1" applyAlignment="1">
      <alignment/>
    </xf>
    <xf numFmtId="164" fontId="2" fillId="0" borderId="51" xfId="44" applyNumberFormat="1" applyFont="1" applyBorder="1" applyAlignment="1">
      <alignment/>
    </xf>
    <xf numFmtId="175" fontId="2" fillId="0" borderId="52" xfId="0" applyNumberFormat="1" applyFont="1" applyFill="1" applyBorder="1" applyAlignment="1">
      <alignment horizontal="right"/>
    </xf>
    <xf numFmtId="0" fontId="2" fillId="0" borderId="53" xfId="0" applyFont="1" applyBorder="1" applyAlignment="1">
      <alignment/>
    </xf>
    <xf numFmtId="175" fontId="2" fillId="0" borderId="54" xfId="0" applyNumberFormat="1" applyFont="1" applyFill="1" applyBorder="1" applyAlignment="1">
      <alignment horizontal="right"/>
    </xf>
    <xf numFmtId="175" fontId="2" fillId="0" borderId="46" xfId="0" applyNumberFormat="1" applyFont="1" applyFill="1" applyBorder="1" applyAlignment="1">
      <alignment horizontal="right"/>
    </xf>
    <xf numFmtId="175" fontId="2" fillId="0" borderId="55" xfId="0" applyNumberFormat="1" applyFont="1" applyFill="1" applyBorder="1" applyAlignment="1">
      <alignment horizontal="right"/>
    </xf>
    <xf numFmtId="175" fontId="2" fillId="0" borderId="56" xfId="0" applyNumberFormat="1" applyFont="1" applyFill="1" applyBorder="1" applyAlignment="1">
      <alignment horizontal="right"/>
    </xf>
    <xf numFmtId="175" fontId="2" fillId="0" borderId="57" xfId="0" applyNumberFormat="1" applyFont="1" applyFill="1" applyBorder="1" applyAlignment="1">
      <alignment horizontal="right"/>
    </xf>
    <xf numFmtId="175" fontId="2" fillId="0" borderId="51" xfId="0" applyNumberFormat="1" applyFont="1" applyFill="1" applyBorder="1" applyAlignment="1">
      <alignment horizontal="right"/>
    </xf>
    <xf numFmtId="0" fontId="2" fillId="0" borderId="58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175" fontId="2" fillId="0" borderId="59" xfId="0" applyNumberFormat="1" applyFont="1" applyFill="1" applyBorder="1" applyAlignment="1">
      <alignment horizontal="right"/>
    </xf>
    <xf numFmtId="175" fontId="2" fillId="0" borderId="60" xfId="0" applyNumberFormat="1" applyFont="1" applyFill="1" applyBorder="1" applyAlignment="1">
      <alignment horizontal="right"/>
    </xf>
    <xf numFmtId="0" fontId="2" fillId="0" borderId="61" xfId="0" applyFont="1" applyBorder="1" applyAlignment="1">
      <alignment/>
    </xf>
    <xf numFmtId="164" fontId="2" fillId="0" borderId="61" xfId="44" applyNumberFormat="1" applyFont="1" applyBorder="1" applyAlignment="1">
      <alignment/>
    </xf>
    <xf numFmtId="164" fontId="2" fillId="0" borderId="62" xfId="44" applyNumberFormat="1" applyFont="1" applyBorder="1" applyAlignment="1">
      <alignment/>
    </xf>
    <xf numFmtId="175" fontId="2" fillId="0" borderId="63" xfId="0" applyNumberFormat="1" applyFont="1" applyFill="1" applyBorder="1" applyAlignment="1">
      <alignment horizontal="right"/>
    </xf>
    <xf numFmtId="0" fontId="2" fillId="0" borderId="64" xfId="0" applyFont="1" applyBorder="1" applyAlignment="1">
      <alignment/>
    </xf>
    <xf numFmtId="164" fontId="2" fillId="0" borderId="65" xfId="44" applyNumberFormat="1" applyFont="1" applyBorder="1" applyAlignment="1">
      <alignment/>
    </xf>
    <xf numFmtId="0" fontId="2" fillId="0" borderId="66" xfId="0" applyFont="1" applyBorder="1" applyAlignment="1">
      <alignment/>
    </xf>
    <xf numFmtId="164" fontId="2" fillId="0" borderId="21" xfId="44" applyNumberFormat="1" applyFont="1" applyFill="1" applyBorder="1" applyAlignment="1">
      <alignment/>
    </xf>
    <xf numFmtId="175" fontId="2" fillId="0" borderId="67" xfId="0" applyNumberFormat="1" applyFont="1" applyFill="1" applyBorder="1" applyAlignment="1">
      <alignment horizontal="right"/>
    </xf>
    <xf numFmtId="0" fontId="2" fillId="0" borderId="67" xfId="0" applyFont="1" applyFill="1" applyBorder="1" applyAlignment="1">
      <alignment/>
    </xf>
    <xf numFmtId="0" fontId="2" fillId="33" borderId="67" xfId="0" applyFont="1" applyFill="1" applyBorder="1" applyAlignment="1">
      <alignment/>
    </xf>
    <xf numFmtId="0" fontId="2" fillId="0" borderId="67" xfId="0" applyFont="1" applyBorder="1" applyAlignment="1">
      <alignment/>
    </xf>
    <xf numFmtId="175" fontId="2" fillId="0" borderId="68" xfId="0" applyNumberFormat="1" applyFont="1" applyFill="1" applyBorder="1" applyAlignment="1">
      <alignment horizontal="right"/>
    </xf>
    <xf numFmtId="0" fontId="0" fillId="0" borderId="69" xfId="0" applyBorder="1" applyAlignment="1">
      <alignment/>
    </xf>
    <xf numFmtId="0" fontId="0" fillId="0" borderId="53" xfId="0" applyBorder="1" applyAlignment="1">
      <alignment/>
    </xf>
    <xf numFmtId="0" fontId="0" fillId="0" borderId="7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63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59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79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44" fillId="0" borderId="12" xfId="0" applyFont="1" applyFill="1" applyBorder="1" applyAlignment="1">
      <alignment horizontal="right"/>
    </xf>
    <xf numFmtId="0" fontId="44" fillId="0" borderId="12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75" fontId="2" fillId="0" borderId="12" xfId="0" applyNumberFormat="1" applyFont="1" applyFill="1" applyBorder="1" applyAlignment="1">
      <alignment horizontal="right"/>
    </xf>
    <xf numFmtId="175" fontId="2" fillId="0" borderId="28" xfId="0" applyNumberFormat="1" applyFont="1" applyFill="1" applyBorder="1" applyAlignment="1">
      <alignment horizontal="right"/>
    </xf>
    <xf numFmtId="164" fontId="2" fillId="0" borderId="12" xfId="44" applyNumberFormat="1" applyFont="1" applyFill="1" applyBorder="1" applyAlignment="1">
      <alignment/>
    </xf>
    <xf numFmtId="164" fontId="2" fillId="0" borderId="28" xfId="44" applyNumberFormat="1" applyFont="1" applyFill="1" applyBorder="1" applyAlignment="1">
      <alignment/>
    </xf>
    <xf numFmtId="175" fontId="2" fillId="0" borderId="16" xfId="0" applyNumberFormat="1" applyFont="1" applyFill="1" applyBorder="1" applyAlignment="1">
      <alignment horizontal="right"/>
    </xf>
    <xf numFmtId="175" fontId="2" fillId="0" borderId="79" xfId="0" applyNumberFormat="1" applyFont="1" applyFill="1" applyBorder="1" applyAlignment="1">
      <alignment horizontal="right"/>
    </xf>
    <xf numFmtId="175" fontId="2" fillId="0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164" fontId="2" fillId="0" borderId="10" xfId="44" applyNumberFormat="1" applyFont="1" applyBorder="1" applyAlignment="1">
      <alignment/>
    </xf>
    <xf numFmtId="175" fontId="2" fillId="0" borderId="29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5534"/>
  <sheetViews>
    <sheetView tabSelected="1" view="pageLayout" workbookViewId="0" topLeftCell="A1">
      <selection activeCell="J289" sqref="J289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603</v>
      </c>
      <c r="F1" s="23" t="s">
        <v>603</v>
      </c>
      <c r="G1" s="22" t="s">
        <v>610</v>
      </c>
      <c r="H1" s="23" t="s">
        <v>610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5"/>
    </row>
    <row r="2" spans="1:106" ht="13.5" thickBot="1">
      <c r="A2" s="6"/>
      <c r="B2" s="6"/>
      <c r="C2" s="6"/>
      <c r="D2" s="6"/>
      <c r="E2" s="22" t="s">
        <v>609</v>
      </c>
      <c r="F2" s="23" t="s">
        <v>609</v>
      </c>
      <c r="G2" s="22" t="s">
        <v>611</v>
      </c>
      <c r="H2" s="23" t="s">
        <v>611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1"/>
    </row>
    <row r="3" spans="1:106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1"/>
    </row>
    <row r="4" spans="1:106" ht="12.75">
      <c r="A4" s="202">
        <v>1</v>
      </c>
      <c r="B4" s="7">
        <v>1</v>
      </c>
      <c r="C4" s="203" t="s">
        <v>415</v>
      </c>
      <c r="D4" s="204" t="s">
        <v>416</v>
      </c>
      <c r="E4" s="7">
        <v>145</v>
      </c>
      <c r="F4" s="27">
        <v>115396000</v>
      </c>
      <c r="G4" s="7">
        <v>149</v>
      </c>
      <c r="H4" s="49">
        <v>146406000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1"/>
    </row>
    <row r="5" spans="1:106" ht="12.75">
      <c r="A5" s="205">
        <v>2</v>
      </c>
      <c r="B5" s="206">
        <v>1</v>
      </c>
      <c r="C5" s="206" t="s">
        <v>163</v>
      </c>
      <c r="D5" s="207" t="s">
        <v>164</v>
      </c>
      <c r="E5" s="4">
        <v>134</v>
      </c>
      <c r="F5" s="11">
        <v>82689000</v>
      </c>
      <c r="G5" s="4">
        <v>125</v>
      </c>
      <c r="H5" s="51">
        <v>61655000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1"/>
    </row>
    <row r="6" spans="1:106" ht="12.75">
      <c r="A6" s="208">
        <v>3</v>
      </c>
      <c r="B6" s="209">
        <v>1</v>
      </c>
      <c r="C6" s="210" t="s">
        <v>22</v>
      </c>
      <c r="D6" s="211" t="s">
        <v>23</v>
      </c>
      <c r="E6" s="4">
        <v>76</v>
      </c>
      <c r="F6" s="11">
        <v>41037000</v>
      </c>
      <c r="G6" s="4">
        <v>93</v>
      </c>
      <c r="H6" s="51">
        <v>57142000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1"/>
    </row>
    <row r="7" spans="1:106" ht="12.75">
      <c r="A7" s="208">
        <v>4</v>
      </c>
      <c r="B7" s="206">
        <v>1</v>
      </c>
      <c r="C7" s="206" t="s">
        <v>36</v>
      </c>
      <c r="D7" s="207" t="s">
        <v>37</v>
      </c>
      <c r="E7" s="4">
        <v>79</v>
      </c>
      <c r="F7" s="11">
        <v>62365000</v>
      </c>
      <c r="G7" s="4">
        <v>84</v>
      </c>
      <c r="H7" s="51">
        <v>61459000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1"/>
    </row>
    <row r="8" spans="1:106" ht="12.75">
      <c r="A8" s="205">
        <v>5</v>
      </c>
      <c r="B8" s="206">
        <v>1</v>
      </c>
      <c r="C8" s="206" t="s">
        <v>222</v>
      </c>
      <c r="D8" s="207" t="s">
        <v>580</v>
      </c>
      <c r="E8" s="4">
        <v>84</v>
      </c>
      <c r="F8" s="11">
        <v>67442000</v>
      </c>
      <c r="G8" s="4">
        <v>79</v>
      </c>
      <c r="H8" s="51">
        <v>62061000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41"/>
    </row>
    <row r="9" spans="1:106" ht="12.75">
      <c r="A9" s="208">
        <v>6</v>
      </c>
      <c r="B9" s="4">
        <v>2</v>
      </c>
      <c r="C9" s="4" t="s">
        <v>459</v>
      </c>
      <c r="D9" s="207" t="s">
        <v>460</v>
      </c>
      <c r="E9" s="4">
        <v>88</v>
      </c>
      <c r="F9" s="11">
        <v>100407000</v>
      </c>
      <c r="G9" s="4">
        <v>78</v>
      </c>
      <c r="H9" s="51">
        <v>56117000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1"/>
    </row>
    <row r="10" spans="1:106" ht="12.75">
      <c r="A10" s="208">
        <v>7</v>
      </c>
      <c r="B10" s="206">
        <v>2</v>
      </c>
      <c r="C10" s="206" t="s">
        <v>153</v>
      </c>
      <c r="D10" s="207" t="s">
        <v>154</v>
      </c>
      <c r="E10" s="4">
        <v>61</v>
      </c>
      <c r="F10" s="11">
        <v>36702000</v>
      </c>
      <c r="G10" s="4">
        <v>78</v>
      </c>
      <c r="H10" s="51">
        <v>44618000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41"/>
    </row>
    <row r="11" spans="1:106" ht="12.75">
      <c r="A11" s="205">
        <v>8</v>
      </c>
      <c r="B11" s="206">
        <v>2</v>
      </c>
      <c r="C11" s="206" t="s">
        <v>204</v>
      </c>
      <c r="D11" s="207" t="s">
        <v>205</v>
      </c>
      <c r="E11" s="4">
        <v>62</v>
      </c>
      <c r="F11" s="11">
        <v>36839000</v>
      </c>
      <c r="G11" s="4">
        <v>63</v>
      </c>
      <c r="H11" s="51">
        <v>39112000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1"/>
    </row>
    <row r="12" spans="1:106" ht="12.75">
      <c r="A12" s="208">
        <v>9</v>
      </c>
      <c r="B12" s="4">
        <v>1</v>
      </c>
      <c r="C12" s="206" t="s">
        <v>406</v>
      </c>
      <c r="D12" s="207" t="s">
        <v>538</v>
      </c>
      <c r="E12" s="4">
        <v>52</v>
      </c>
      <c r="F12" s="11">
        <v>26697000</v>
      </c>
      <c r="G12" s="4">
        <v>61</v>
      </c>
      <c r="H12" s="51">
        <v>34297000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1"/>
    </row>
    <row r="13" spans="1:106" ht="12.75">
      <c r="A13" s="208">
        <v>10</v>
      </c>
      <c r="B13" s="206">
        <v>2</v>
      </c>
      <c r="C13" s="206" t="s">
        <v>388</v>
      </c>
      <c r="D13" s="207" t="s">
        <v>389</v>
      </c>
      <c r="E13" s="4">
        <v>59</v>
      </c>
      <c r="F13" s="11">
        <v>29135000</v>
      </c>
      <c r="G13" s="4">
        <v>59</v>
      </c>
      <c r="H13" s="51">
        <v>28386000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1"/>
    </row>
    <row r="14" spans="1:106" ht="12.75">
      <c r="A14" s="205">
        <v>11</v>
      </c>
      <c r="B14" s="4">
        <v>3</v>
      </c>
      <c r="C14" s="4" t="s">
        <v>454</v>
      </c>
      <c r="D14" s="207" t="s">
        <v>455</v>
      </c>
      <c r="E14" s="4">
        <v>16</v>
      </c>
      <c r="F14" s="11">
        <v>11124000</v>
      </c>
      <c r="G14" s="4">
        <v>48</v>
      </c>
      <c r="H14" s="51">
        <v>41605000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41"/>
    </row>
    <row r="15" spans="1:106" ht="12.75">
      <c r="A15" s="208">
        <v>12</v>
      </c>
      <c r="B15" s="206">
        <v>3</v>
      </c>
      <c r="C15" s="206" t="s">
        <v>227</v>
      </c>
      <c r="D15" s="207" t="s">
        <v>228</v>
      </c>
      <c r="E15" s="4">
        <v>45</v>
      </c>
      <c r="F15" s="11">
        <v>23238000</v>
      </c>
      <c r="G15" s="4">
        <v>48</v>
      </c>
      <c r="H15" s="51">
        <v>28616000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41"/>
    </row>
    <row r="16" spans="1:106" ht="12.75">
      <c r="A16" s="208">
        <v>13</v>
      </c>
      <c r="B16" s="212">
        <v>1</v>
      </c>
      <c r="C16" s="4" t="s">
        <v>467</v>
      </c>
      <c r="D16" s="207" t="s">
        <v>550</v>
      </c>
      <c r="E16" s="4">
        <v>26</v>
      </c>
      <c r="F16" s="11">
        <v>14665000</v>
      </c>
      <c r="G16" s="4">
        <v>46</v>
      </c>
      <c r="H16" s="51">
        <v>36909000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41"/>
    </row>
    <row r="17" spans="1:106" ht="12.75">
      <c r="A17" s="205">
        <v>14</v>
      </c>
      <c r="B17" s="206">
        <v>4</v>
      </c>
      <c r="C17" s="206" t="s">
        <v>269</v>
      </c>
      <c r="D17" s="207" t="s">
        <v>270</v>
      </c>
      <c r="E17" s="4">
        <v>48</v>
      </c>
      <c r="F17" s="11">
        <v>36022000</v>
      </c>
      <c r="G17" s="4">
        <v>43</v>
      </c>
      <c r="H17" s="51">
        <v>31039000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41"/>
    </row>
    <row r="18" spans="1:106" ht="12.75">
      <c r="A18" s="208">
        <v>15</v>
      </c>
      <c r="B18" s="213">
        <v>1</v>
      </c>
      <c r="C18" s="206" t="s">
        <v>69</v>
      </c>
      <c r="D18" s="207" t="s">
        <v>70</v>
      </c>
      <c r="E18" s="4">
        <v>42</v>
      </c>
      <c r="F18" s="11">
        <v>22029000</v>
      </c>
      <c r="G18" s="4">
        <v>40</v>
      </c>
      <c r="H18" s="51">
        <v>29660000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41"/>
    </row>
    <row r="19" spans="1:106" ht="12.75">
      <c r="A19" s="208">
        <v>16</v>
      </c>
      <c r="B19" s="4">
        <v>4</v>
      </c>
      <c r="C19" s="4" t="s">
        <v>456</v>
      </c>
      <c r="D19" s="207" t="s">
        <v>457</v>
      </c>
      <c r="E19" s="4">
        <v>0</v>
      </c>
      <c r="F19" s="214" t="s">
        <v>588</v>
      </c>
      <c r="G19" s="4">
        <v>36</v>
      </c>
      <c r="H19" s="215">
        <v>45719000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41"/>
    </row>
    <row r="20" spans="1:106" ht="12.75">
      <c r="A20" s="205">
        <v>17</v>
      </c>
      <c r="B20" s="4">
        <v>5</v>
      </c>
      <c r="C20" s="4" t="s">
        <v>426</v>
      </c>
      <c r="D20" s="207" t="s">
        <v>427</v>
      </c>
      <c r="E20" s="4">
        <v>73</v>
      </c>
      <c r="F20" s="11">
        <v>59470000</v>
      </c>
      <c r="G20" s="4">
        <v>34</v>
      </c>
      <c r="H20" s="215">
        <v>20739000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41"/>
    </row>
    <row r="21" spans="1:106" ht="12.75">
      <c r="A21" s="208">
        <v>18</v>
      </c>
      <c r="B21" s="209">
        <v>2</v>
      </c>
      <c r="C21" s="210" t="s">
        <v>8</v>
      </c>
      <c r="D21" s="211" t="s">
        <v>9</v>
      </c>
      <c r="E21" s="4">
        <v>32</v>
      </c>
      <c r="F21" s="11">
        <v>15446000</v>
      </c>
      <c r="G21" s="4">
        <v>34</v>
      </c>
      <c r="H21" s="51">
        <v>20353000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41"/>
    </row>
    <row r="22" spans="1:106" ht="12.75">
      <c r="A22" s="208">
        <v>19</v>
      </c>
      <c r="B22" s="206">
        <v>1</v>
      </c>
      <c r="C22" s="206" t="s">
        <v>330</v>
      </c>
      <c r="D22" s="207" t="s">
        <v>331</v>
      </c>
      <c r="E22" s="4">
        <v>26</v>
      </c>
      <c r="F22" s="11">
        <v>20268000</v>
      </c>
      <c r="G22" s="4">
        <v>33</v>
      </c>
      <c r="H22" s="51">
        <v>26860000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1"/>
    </row>
    <row r="23" spans="1:106" ht="12.75">
      <c r="A23" s="205">
        <v>20</v>
      </c>
      <c r="B23" s="212">
        <v>2</v>
      </c>
      <c r="C23" s="4" t="s">
        <v>470</v>
      </c>
      <c r="D23" s="207" t="s">
        <v>471</v>
      </c>
      <c r="E23" s="4">
        <v>22</v>
      </c>
      <c r="F23" s="11">
        <v>14163000</v>
      </c>
      <c r="G23" s="4">
        <v>33</v>
      </c>
      <c r="H23" s="51">
        <v>17014000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41"/>
    </row>
    <row r="24" spans="1:106" ht="12.75">
      <c r="A24" s="208">
        <v>21</v>
      </c>
      <c r="B24" s="206">
        <v>5</v>
      </c>
      <c r="C24" s="206" t="s">
        <v>264</v>
      </c>
      <c r="D24" s="207" t="s">
        <v>265</v>
      </c>
      <c r="E24" s="4">
        <v>32</v>
      </c>
      <c r="F24" s="11">
        <v>12687000</v>
      </c>
      <c r="G24" s="4">
        <v>33</v>
      </c>
      <c r="H24" s="51">
        <v>16306000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41"/>
    </row>
    <row r="25" spans="1:106" ht="12.75">
      <c r="A25" s="208">
        <v>22</v>
      </c>
      <c r="B25" s="4">
        <v>6</v>
      </c>
      <c r="C25" s="4" t="s">
        <v>458</v>
      </c>
      <c r="D25" s="207" t="s">
        <v>514</v>
      </c>
      <c r="E25" s="4">
        <v>26</v>
      </c>
      <c r="F25" s="11">
        <v>16650000</v>
      </c>
      <c r="G25" s="4">
        <v>30</v>
      </c>
      <c r="H25" s="51">
        <v>19656000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41"/>
    </row>
    <row r="26" spans="1:106" ht="12.75">
      <c r="A26" s="205">
        <v>23</v>
      </c>
      <c r="B26" s="206">
        <v>2</v>
      </c>
      <c r="C26" s="206" t="s">
        <v>293</v>
      </c>
      <c r="D26" s="207" t="s">
        <v>294</v>
      </c>
      <c r="E26" s="4">
        <v>17</v>
      </c>
      <c r="F26" s="11">
        <v>15074000</v>
      </c>
      <c r="G26" s="4">
        <v>29</v>
      </c>
      <c r="H26" s="51">
        <v>28667000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41"/>
    </row>
    <row r="27" spans="1:106" ht="12.75">
      <c r="A27" s="208">
        <v>24</v>
      </c>
      <c r="B27" s="4">
        <v>7</v>
      </c>
      <c r="C27" s="4" t="s">
        <v>439</v>
      </c>
      <c r="D27" s="207" t="s">
        <v>440</v>
      </c>
      <c r="E27" s="4">
        <v>20</v>
      </c>
      <c r="F27" s="11">
        <v>9748000</v>
      </c>
      <c r="G27" s="4">
        <v>29</v>
      </c>
      <c r="H27" s="51">
        <v>21892000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41"/>
    </row>
    <row r="28" spans="1:106" ht="12.75">
      <c r="A28" s="208">
        <v>25</v>
      </c>
      <c r="B28" s="4">
        <v>8</v>
      </c>
      <c r="C28" s="4" t="s">
        <v>421</v>
      </c>
      <c r="D28" s="207" t="s">
        <v>422</v>
      </c>
      <c r="E28" s="4">
        <v>23</v>
      </c>
      <c r="F28" s="11">
        <v>20849000</v>
      </c>
      <c r="G28" s="4">
        <v>27</v>
      </c>
      <c r="H28" s="51">
        <v>19162000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1"/>
    </row>
    <row r="29" spans="1:106" ht="12.75">
      <c r="A29" s="205">
        <v>26</v>
      </c>
      <c r="B29" s="206">
        <v>6</v>
      </c>
      <c r="C29" s="206" t="s">
        <v>234</v>
      </c>
      <c r="D29" s="207" t="s">
        <v>235</v>
      </c>
      <c r="E29" s="4">
        <v>27</v>
      </c>
      <c r="F29" s="11">
        <v>16058000</v>
      </c>
      <c r="G29" s="4">
        <v>27</v>
      </c>
      <c r="H29" s="51">
        <v>18932000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41"/>
    </row>
    <row r="30" spans="1:106" ht="12.75">
      <c r="A30" s="208">
        <v>27</v>
      </c>
      <c r="B30" s="4">
        <v>9</v>
      </c>
      <c r="C30" s="206" t="s">
        <v>411</v>
      </c>
      <c r="D30" s="207" t="s">
        <v>412</v>
      </c>
      <c r="E30" s="4">
        <v>22</v>
      </c>
      <c r="F30" s="11">
        <v>13052000</v>
      </c>
      <c r="G30" s="4">
        <v>26</v>
      </c>
      <c r="H30" s="51">
        <v>14080000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41"/>
    </row>
    <row r="31" spans="1:106" ht="12.75">
      <c r="A31" s="208">
        <v>28</v>
      </c>
      <c r="B31" s="206">
        <v>3</v>
      </c>
      <c r="C31" s="206" t="s">
        <v>332</v>
      </c>
      <c r="D31" s="207" t="s">
        <v>333</v>
      </c>
      <c r="E31" s="4">
        <v>16</v>
      </c>
      <c r="F31" s="11">
        <v>21647000</v>
      </c>
      <c r="G31" s="4">
        <v>25</v>
      </c>
      <c r="H31" s="51">
        <v>20960000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41"/>
    </row>
    <row r="32" spans="1:106" ht="12.75">
      <c r="A32" s="205">
        <v>29</v>
      </c>
      <c r="B32" s="206">
        <v>7</v>
      </c>
      <c r="C32" s="206" t="s">
        <v>223</v>
      </c>
      <c r="D32" s="207" t="s">
        <v>224</v>
      </c>
      <c r="E32" s="4">
        <v>23</v>
      </c>
      <c r="F32" s="11">
        <v>11633000</v>
      </c>
      <c r="G32" s="4">
        <v>24</v>
      </c>
      <c r="H32" s="51">
        <v>10514000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41"/>
    </row>
    <row r="33" spans="1:106" ht="12.75">
      <c r="A33" s="208">
        <v>30</v>
      </c>
      <c r="B33" s="206">
        <v>1</v>
      </c>
      <c r="C33" s="206" t="s">
        <v>366</v>
      </c>
      <c r="D33" s="207" t="s">
        <v>367</v>
      </c>
      <c r="E33" s="4">
        <v>21</v>
      </c>
      <c r="F33" s="11">
        <v>8444000</v>
      </c>
      <c r="G33" s="4">
        <v>23</v>
      </c>
      <c r="H33" s="51">
        <v>17561000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41"/>
    </row>
    <row r="34" spans="1:106" ht="12.75">
      <c r="A34" s="208">
        <v>31</v>
      </c>
      <c r="B34" s="206">
        <v>2</v>
      </c>
      <c r="C34" s="206" t="s">
        <v>56</v>
      </c>
      <c r="D34" s="207" t="s">
        <v>57</v>
      </c>
      <c r="E34" s="4">
        <v>20</v>
      </c>
      <c r="F34" s="11">
        <v>23959000</v>
      </c>
      <c r="G34" s="4">
        <v>22</v>
      </c>
      <c r="H34" s="51">
        <v>20306000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41"/>
    </row>
    <row r="35" spans="1:106" ht="12.75">
      <c r="A35" s="205">
        <v>32</v>
      </c>
      <c r="B35" s="209">
        <v>3</v>
      </c>
      <c r="C35" s="210" t="s">
        <v>20</v>
      </c>
      <c r="D35" s="211" t="s">
        <v>21</v>
      </c>
      <c r="E35" s="4">
        <v>24</v>
      </c>
      <c r="F35" s="11">
        <v>20992000</v>
      </c>
      <c r="G35" s="4">
        <v>20</v>
      </c>
      <c r="H35" s="51">
        <v>14066000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41"/>
    </row>
    <row r="36" spans="1:106" ht="12.75">
      <c r="A36" s="208">
        <v>33</v>
      </c>
      <c r="B36" s="209">
        <v>4</v>
      </c>
      <c r="C36" s="210" t="s">
        <v>6</v>
      </c>
      <c r="D36" s="211" t="s">
        <v>7</v>
      </c>
      <c r="E36" s="4">
        <v>8</v>
      </c>
      <c r="F36" s="11">
        <v>3291000</v>
      </c>
      <c r="G36" s="4">
        <v>20</v>
      </c>
      <c r="H36" s="51">
        <v>7314000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41"/>
    </row>
    <row r="37" spans="1:106" ht="12.75">
      <c r="A37" s="208">
        <v>34</v>
      </c>
      <c r="B37" s="206">
        <v>8</v>
      </c>
      <c r="C37" s="206" t="s">
        <v>271</v>
      </c>
      <c r="D37" s="207" t="s">
        <v>579</v>
      </c>
      <c r="E37" s="4">
        <v>10</v>
      </c>
      <c r="F37" s="11">
        <v>4197000</v>
      </c>
      <c r="G37" s="4">
        <v>19</v>
      </c>
      <c r="H37" s="215">
        <v>6625000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41"/>
    </row>
    <row r="38" spans="1:106" ht="12.75">
      <c r="A38" s="205">
        <v>35</v>
      </c>
      <c r="B38" s="4">
        <v>10</v>
      </c>
      <c r="C38" s="206" t="s">
        <v>607</v>
      </c>
      <c r="D38" s="207" t="s">
        <v>608</v>
      </c>
      <c r="E38" s="4">
        <v>12</v>
      </c>
      <c r="F38" s="214">
        <v>8056000</v>
      </c>
      <c r="G38" s="4">
        <v>18</v>
      </c>
      <c r="H38" s="215">
        <v>10712000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41"/>
    </row>
    <row r="39" spans="1:106" ht="12.75">
      <c r="A39" s="208">
        <v>36</v>
      </c>
      <c r="B39" s="4">
        <v>11</v>
      </c>
      <c r="C39" s="4" t="s">
        <v>433</v>
      </c>
      <c r="D39" s="207" t="s">
        <v>434</v>
      </c>
      <c r="E39" s="4">
        <v>21</v>
      </c>
      <c r="F39" s="11">
        <v>13623000</v>
      </c>
      <c r="G39" s="4">
        <v>18</v>
      </c>
      <c r="H39" s="51">
        <v>9334000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41"/>
    </row>
    <row r="40" spans="1:106" ht="12.75">
      <c r="A40" s="208">
        <v>37</v>
      </c>
      <c r="B40" s="206">
        <v>3</v>
      </c>
      <c r="C40" s="206" t="s">
        <v>390</v>
      </c>
      <c r="D40" s="207" t="s">
        <v>391</v>
      </c>
      <c r="E40" s="4">
        <v>28</v>
      </c>
      <c r="F40" s="11">
        <v>11784000</v>
      </c>
      <c r="G40" s="4">
        <v>18</v>
      </c>
      <c r="H40" s="51">
        <v>9333000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41"/>
    </row>
    <row r="41" spans="1:106" ht="12.75">
      <c r="A41" s="205">
        <v>38</v>
      </c>
      <c r="B41" s="206">
        <v>3</v>
      </c>
      <c r="C41" s="206" t="s">
        <v>135</v>
      </c>
      <c r="D41" s="207" t="s">
        <v>136</v>
      </c>
      <c r="E41" s="4">
        <v>9</v>
      </c>
      <c r="F41" s="11">
        <v>3844000</v>
      </c>
      <c r="G41" s="4">
        <v>18</v>
      </c>
      <c r="H41" s="51">
        <v>8555000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41"/>
    </row>
    <row r="42" spans="1:106" ht="12.75">
      <c r="A42" s="208">
        <v>39</v>
      </c>
      <c r="B42" s="4">
        <v>12</v>
      </c>
      <c r="C42" s="4" t="s">
        <v>428</v>
      </c>
      <c r="D42" s="207" t="s">
        <v>429</v>
      </c>
      <c r="E42" s="4">
        <v>19</v>
      </c>
      <c r="F42" s="11">
        <v>7850000</v>
      </c>
      <c r="G42" s="4">
        <v>18</v>
      </c>
      <c r="H42" s="51">
        <v>5605000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41"/>
    </row>
    <row r="43" spans="1:106" ht="12.75">
      <c r="A43" s="208">
        <v>40</v>
      </c>
      <c r="B43" s="206">
        <v>4</v>
      </c>
      <c r="C43" s="206" t="s">
        <v>186</v>
      </c>
      <c r="D43" s="207" t="s">
        <v>187</v>
      </c>
      <c r="E43" s="4">
        <v>17</v>
      </c>
      <c r="F43" s="11">
        <v>22022000</v>
      </c>
      <c r="G43" s="4">
        <v>17</v>
      </c>
      <c r="H43" s="51">
        <v>20081000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41"/>
    </row>
    <row r="44" spans="1:106" ht="12.75">
      <c r="A44" s="205">
        <v>41</v>
      </c>
      <c r="B44" s="4">
        <v>4</v>
      </c>
      <c r="C44" s="206" t="s">
        <v>392</v>
      </c>
      <c r="D44" s="207" t="s">
        <v>393</v>
      </c>
      <c r="E44" s="4">
        <v>10</v>
      </c>
      <c r="F44" s="11">
        <v>3122000</v>
      </c>
      <c r="G44" s="4">
        <v>17</v>
      </c>
      <c r="H44" s="51">
        <v>17412000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41"/>
    </row>
    <row r="45" spans="1:106" ht="12.75">
      <c r="A45" s="208">
        <v>42</v>
      </c>
      <c r="B45" s="4">
        <v>13</v>
      </c>
      <c r="C45" s="206" t="s">
        <v>615</v>
      </c>
      <c r="D45" s="207" t="s">
        <v>616</v>
      </c>
      <c r="E45" s="4">
        <v>0</v>
      </c>
      <c r="F45" s="214" t="s">
        <v>588</v>
      </c>
      <c r="G45" s="4">
        <v>17</v>
      </c>
      <c r="H45" s="215">
        <v>16617000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41"/>
    </row>
    <row r="46" spans="1:106" ht="12.75">
      <c r="A46" s="208">
        <v>43</v>
      </c>
      <c r="B46" s="206">
        <v>9</v>
      </c>
      <c r="C46" s="206" t="s">
        <v>189</v>
      </c>
      <c r="D46" s="207" t="s">
        <v>190</v>
      </c>
      <c r="E46" s="4">
        <v>15</v>
      </c>
      <c r="F46" s="11">
        <v>6073000</v>
      </c>
      <c r="G46" s="4">
        <v>17</v>
      </c>
      <c r="H46" s="51">
        <v>6110000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41"/>
    </row>
    <row r="47" spans="1:106" ht="12.75">
      <c r="A47" s="205">
        <v>44</v>
      </c>
      <c r="B47" s="206">
        <v>4</v>
      </c>
      <c r="C47" s="206" t="s">
        <v>525</v>
      </c>
      <c r="D47" s="207" t="s">
        <v>526</v>
      </c>
      <c r="E47" s="4">
        <v>12</v>
      </c>
      <c r="F47" s="11">
        <v>9094000</v>
      </c>
      <c r="G47" s="4">
        <v>16</v>
      </c>
      <c r="H47" s="51">
        <v>8550000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41"/>
    </row>
    <row r="48" spans="1:106" ht="12.75">
      <c r="A48" s="208">
        <v>45</v>
      </c>
      <c r="B48" s="206">
        <v>5</v>
      </c>
      <c r="C48" s="206" t="s">
        <v>280</v>
      </c>
      <c r="D48" s="207" t="s">
        <v>281</v>
      </c>
      <c r="E48" s="4">
        <v>9</v>
      </c>
      <c r="F48" s="11">
        <v>7358000</v>
      </c>
      <c r="G48" s="4">
        <v>15</v>
      </c>
      <c r="H48" s="51">
        <v>11927000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41"/>
    </row>
    <row r="49" spans="1:106" ht="12.75">
      <c r="A49" s="208">
        <v>46</v>
      </c>
      <c r="B49" s="206">
        <v>6</v>
      </c>
      <c r="C49" s="206" t="s">
        <v>322</v>
      </c>
      <c r="D49" s="207" t="s">
        <v>323</v>
      </c>
      <c r="E49" s="4">
        <v>12</v>
      </c>
      <c r="F49" s="11">
        <v>6876000</v>
      </c>
      <c r="G49" s="4">
        <v>15</v>
      </c>
      <c r="H49" s="51">
        <v>6353000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41"/>
    </row>
    <row r="50" spans="1:106" ht="12.75">
      <c r="A50" s="205">
        <v>47</v>
      </c>
      <c r="B50" s="206">
        <v>2</v>
      </c>
      <c r="C50" s="206" t="s">
        <v>345</v>
      </c>
      <c r="D50" s="207" t="s">
        <v>346</v>
      </c>
      <c r="E50" s="4">
        <v>13</v>
      </c>
      <c r="F50" s="11">
        <v>4561000</v>
      </c>
      <c r="G50" s="4">
        <v>15</v>
      </c>
      <c r="H50" s="51">
        <v>4358000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1"/>
    </row>
    <row r="51" spans="1:106" ht="12.75">
      <c r="A51" s="208">
        <v>48</v>
      </c>
      <c r="B51" s="209">
        <v>5</v>
      </c>
      <c r="C51" s="210" t="s">
        <v>24</v>
      </c>
      <c r="D51" s="211" t="s">
        <v>528</v>
      </c>
      <c r="E51" s="4">
        <v>16</v>
      </c>
      <c r="F51" s="11">
        <v>7173000</v>
      </c>
      <c r="G51" s="4">
        <v>14</v>
      </c>
      <c r="H51" s="51">
        <v>7776000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41"/>
    </row>
    <row r="52" spans="1:106" ht="12.75">
      <c r="A52" s="208">
        <v>49</v>
      </c>
      <c r="B52" s="4">
        <v>14</v>
      </c>
      <c r="C52" s="4" t="s">
        <v>453</v>
      </c>
      <c r="D52" s="207" t="s">
        <v>567</v>
      </c>
      <c r="E52" s="4">
        <v>11</v>
      </c>
      <c r="F52" s="11">
        <v>7524000</v>
      </c>
      <c r="G52" s="4">
        <v>14</v>
      </c>
      <c r="H52" s="51">
        <v>6324000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41"/>
    </row>
    <row r="53" spans="1:106" ht="12.75">
      <c r="A53" s="205">
        <v>50</v>
      </c>
      <c r="B53" s="212">
        <v>3</v>
      </c>
      <c r="C53" s="4" t="s">
        <v>479</v>
      </c>
      <c r="D53" s="207" t="s">
        <v>480</v>
      </c>
      <c r="E53" s="4">
        <v>14</v>
      </c>
      <c r="F53" s="11">
        <v>4630000</v>
      </c>
      <c r="G53" s="4">
        <v>14</v>
      </c>
      <c r="H53" s="51">
        <v>5339000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41"/>
    </row>
    <row r="54" spans="1:106" ht="12.75">
      <c r="A54" s="208">
        <v>51</v>
      </c>
      <c r="B54" s="213">
        <v>2</v>
      </c>
      <c r="C54" s="206" t="s">
        <v>77</v>
      </c>
      <c r="D54" s="207" t="s">
        <v>78</v>
      </c>
      <c r="E54" s="4">
        <v>13</v>
      </c>
      <c r="F54" s="11">
        <v>5969000</v>
      </c>
      <c r="G54" s="4">
        <v>14</v>
      </c>
      <c r="H54" s="51">
        <v>4530000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41"/>
    </row>
    <row r="55" spans="1:106" ht="12.75">
      <c r="A55" s="208">
        <v>52</v>
      </c>
      <c r="B55" s="206">
        <v>3</v>
      </c>
      <c r="C55" s="206" t="s">
        <v>499</v>
      </c>
      <c r="D55" s="207" t="s">
        <v>521</v>
      </c>
      <c r="E55" s="4">
        <v>13</v>
      </c>
      <c r="F55" s="11">
        <v>3495000</v>
      </c>
      <c r="G55" s="4">
        <v>14</v>
      </c>
      <c r="H55" s="51">
        <v>3103000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41"/>
    </row>
    <row r="56" spans="1:106" ht="12.75">
      <c r="A56" s="205">
        <v>53</v>
      </c>
      <c r="B56" s="206">
        <v>4</v>
      </c>
      <c r="C56" s="206" t="s">
        <v>51</v>
      </c>
      <c r="D56" s="207" t="s">
        <v>565</v>
      </c>
      <c r="E56" s="4">
        <v>8</v>
      </c>
      <c r="F56" s="11">
        <v>2311000</v>
      </c>
      <c r="G56" s="4">
        <v>14</v>
      </c>
      <c r="H56" s="51">
        <v>1946000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41"/>
    </row>
    <row r="57" spans="1:106" ht="12.75">
      <c r="A57" s="208">
        <v>54</v>
      </c>
      <c r="B57" s="206">
        <v>5</v>
      </c>
      <c r="C57" s="206" t="s">
        <v>134</v>
      </c>
      <c r="D57" s="207" t="s">
        <v>502</v>
      </c>
      <c r="E57" s="4">
        <v>15</v>
      </c>
      <c r="F57" s="11">
        <v>10192000</v>
      </c>
      <c r="G57" s="4">
        <v>13</v>
      </c>
      <c r="H57" s="51">
        <v>8521000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41"/>
    </row>
    <row r="58" spans="1:106" ht="12.75">
      <c r="A58" s="208">
        <v>55</v>
      </c>
      <c r="B58" s="206">
        <v>10</v>
      </c>
      <c r="C58" s="206" t="s">
        <v>244</v>
      </c>
      <c r="D58" s="207" t="s">
        <v>245</v>
      </c>
      <c r="E58" s="4">
        <v>15</v>
      </c>
      <c r="F58" s="11">
        <v>5072000</v>
      </c>
      <c r="G58" s="4">
        <v>13</v>
      </c>
      <c r="H58" s="51">
        <v>8319000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41"/>
    </row>
    <row r="59" spans="1:106" ht="12.75">
      <c r="A59" s="205">
        <v>56</v>
      </c>
      <c r="B59" s="206">
        <v>6</v>
      </c>
      <c r="C59" s="206" t="s">
        <v>149</v>
      </c>
      <c r="D59" s="207" t="s">
        <v>150</v>
      </c>
      <c r="E59" s="4">
        <v>17</v>
      </c>
      <c r="F59" s="11">
        <v>14046000</v>
      </c>
      <c r="G59" s="4">
        <v>13</v>
      </c>
      <c r="H59" s="51">
        <v>7824000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41"/>
    </row>
    <row r="60" spans="1:106" ht="12.75">
      <c r="A60" s="208">
        <v>57</v>
      </c>
      <c r="B60" s="206">
        <v>11</v>
      </c>
      <c r="C60" s="206" t="s">
        <v>225</v>
      </c>
      <c r="D60" s="207" t="s">
        <v>226</v>
      </c>
      <c r="E60" s="4">
        <v>12</v>
      </c>
      <c r="F60" s="11">
        <v>4307000</v>
      </c>
      <c r="G60" s="4">
        <v>13</v>
      </c>
      <c r="H60" s="51">
        <v>7746000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41"/>
    </row>
    <row r="61" spans="1:106" ht="12.75">
      <c r="A61" s="208">
        <v>58</v>
      </c>
      <c r="B61" s="206">
        <v>7</v>
      </c>
      <c r="C61" s="206" t="s">
        <v>146</v>
      </c>
      <c r="D61" s="207" t="s">
        <v>566</v>
      </c>
      <c r="E61" s="4">
        <v>9</v>
      </c>
      <c r="F61" s="11">
        <v>6195000</v>
      </c>
      <c r="G61" s="4">
        <v>13</v>
      </c>
      <c r="H61" s="51">
        <v>5754000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41"/>
    </row>
    <row r="62" spans="1:106" ht="12.75">
      <c r="A62" s="205">
        <v>59</v>
      </c>
      <c r="B62" s="206">
        <v>12</v>
      </c>
      <c r="C62" s="206" t="s">
        <v>202</v>
      </c>
      <c r="D62" s="207" t="s">
        <v>203</v>
      </c>
      <c r="E62" s="4">
        <v>18</v>
      </c>
      <c r="F62" s="11">
        <v>11144000</v>
      </c>
      <c r="G62" s="4">
        <v>12</v>
      </c>
      <c r="H62" s="51">
        <v>5393000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41"/>
    </row>
    <row r="63" spans="1:106" ht="12.75">
      <c r="A63" s="208">
        <v>60</v>
      </c>
      <c r="B63" s="4">
        <v>15</v>
      </c>
      <c r="C63" s="4" t="s">
        <v>448</v>
      </c>
      <c r="D63" s="207" t="s">
        <v>449</v>
      </c>
      <c r="E63" s="4">
        <v>8</v>
      </c>
      <c r="F63" s="11">
        <v>8508000</v>
      </c>
      <c r="G63" s="4">
        <v>11</v>
      </c>
      <c r="H63" s="51">
        <v>12131000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41"/>
    </row>
    <row r="64" spans="1:106" ht="12.75">
      <c r="A64" s="208">
        <v>61</v>
      </c>
      <c r="B64" s="212">
        <v>4</v>
      </c>
      <c r="C64" s="4" t="s">
        <v>518</v>
      </c>
      <c r="D64" s="207" t="s">
        <v>519</v>
      </c>
      <c r="E64" s="4">
        <v>10</v>
      </c>
      <c r="F64" s="11">
        <v>9770000</v>
      </c>
      <c r="G64" s="4">
        <v>11</v>
      </c>
      <c r="H64" s="51">
        <v>10190000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41"/>
    </row>
    <row r="65" spans="1:106" ht="12.75">
      <c r="A65" s="205">
        <v>62</v>
      </c>
      <c r="B65" s="206">
        <v>5</v>
      </c>
      <c r="C65" s="206" t="s">
        <v>405</v>
      </c>
      <c r="D65" s="207" t="s">
        <v>508</v>
      </c>
      <c r="E65" s="4">
        <v>4</v>
      </c>
      <c r="F65" s="11">
        <v>5053000</v>
      </c>
      <c r="G65" s="4">
        <v>11</v>
      </c>
      <c r="H65" s="51">
        <v>5624000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41"/>
    </row>
    <row r="66" spans="1:106" ht="12.75">
      <c r="A66" s="208">
        <v>63</v>
      </c>
      <c r="B66" s="206">
        <v>13</v>
      </c>
      <c r="C66" s="206" t="s">
        <v>206</v>
      </c>
      <c r="D66" s="207" t="s">
        <v>207</v>
      </c>
      <c r="E66" s="4">
        <v>15</v>
      </c>
      <c r="F66" s="11">
        <v>8173000</v>
      </c>
      <c r="G66" s="4">
        <v>11</v>
      </c>
      <c r="H66" s="51">
        <v>4640000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41"/>
    </row>
    <row r="67" spans="1:106" ht="12.75">
      <c r="A67" s="208">
        <v>64</v>
      </c>
      <c r="B67" s="206">
        <v>14</v>
      </c>
      <c r="C67" s="206" t="s">
        <v>246</v>
      </c>
      <c r="D67" s="207" t="s">
        <v>534</v>
      </c>
      <c r="E67" s="4">
        <v>9</v>
      </c>
      <c r="F67" s="11">
        <v>3842000</v>
      </c>
      <c r="G67" s="4">
        <v>10</v>
      </c>
      <c r="H67" s="51">
        <v>9174000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41"/>
    </row>
    <row r="68" spans="1:106" ht="12.75">
      <c r="A68" s="205">
        <v>65</v>
      </c>
      <c r="B68" s="206">
        <v>7</v>
      </c>
      <c r="C68" s="206" t="s">
        <v>320</v>
      </c>
      <c r="D68" s="207" t="s">
        <v>321</v>
      </c>
      <c r="E68" s="4">
        <v>2</v>
      </c>
      <c r="F68" s="11">
        <v>423000</v>
      </c>
      <c r="G68" s="4">
        <v>10</v>
      </c>
      <c r="H68" s="51">
        <v>6978000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41"/>
    </row>
    <row r="69" spans="1:106" ht="12.75">
      <c r="A69" s="208">
        <v>66</v>
      </c>
      <c r="B69" s="206">
        <v>15</v>
      </c>
      <c r="C69" s="206" t="s">
        <v>229</v>
      </c>
      <c r="D69" s="207" t="s">
        <v>230</v>
      </c>
      <c r="E69" s="4">
        <v>6</v>
      </c>
      <c r="F69" s="11">
        <v>3304000</v>
      </c>
      <c r="G69" s="4">
        <v>10</v>
      </c>
      <c r="H69" s="51">
        <v>5510000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41"/>
    </row>
    <row r="70" spans="1:106" ht="12.75">
      <c r="A70" s="208">
        <v>67</v>
      </c>
      <c r="B70" s="206">
        <v>6</v>
      </c>
      <c r="C70" s="206" t="s">
        <v>385</v>
      </c>
      <c r="D70" s="207" t="s">
        <v>386</v>
      </c>
      <c r="E70" s="4">
        <v>8</v>
      </c>
      <c r="F70" s="11">
        <v>2915000</v>
      </c>
      <c r="G70" s="4">
        <v>10</v>
      </c>
      <c r="H70" s="51">
        <v>5039000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41"/>
    </row>
    <row r="71" spans="1:106" ht="12.75">
      <c r="A71" s="205">
        <v>68</v>
      </c>
      <c r="B71" s="206">
        <v>3</v>
      </c>
      <c r="C71" s="206" t="s">
        <v>381</v>
      </c>
      <c r="D71" s="207" t="s">
        <v>382</v>
      </c>
      <c r="E71" s="4">
        <v>13</v>
      </c>
      <c r="F71" s="11">
        <v>7146000</v>
      </c>
      <c r="G71" s="4">
        <v>10</v>
      </c>
      <c r="H71" s="51">
        <v>5021000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41"/>
    </row>
    <row r="72" spans="1:106" ht="12.75">
      <c r="A72" s="208">
        <v>69</v>
      </c>
      <c r="B72" s="206">
        <v>4</v>
      </c>
      <c r="C72" s="206" t="s">
        <v>379</v>
      </c>
      <c r="D72" s="207" t="s">
        <v>380</v>
      </c>
      <c r="E72" s="4">
        <v>7</v>
      </c>
      <c r="F72" s="11">
        <v>2320000</v>
      </c>
      <c r="G72" s="4">
        <v>10</v>
      </c>
      <c r="H72" s="51">
        <v>4261000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41"/>
    </row>
    <row r="73" spans="1:106" ht="12.75">
      <c r="A73" s="208">
        <v>70</v>
      </c>
      <c r="B73" s="206">
        <v>8</v>
      </c>
      <c r="C73" s="206" t="s">
        <v>328</v>
      </c>
      <c r="D73" s="207" t="s">
        <v>329</v>
      </c>
      <c r="E73" s="4">
        <v>4</v>
      </c>
      <c r="F73" s="11">
        <v>1044000</v>
      </c>
      <c r="G73" s="4">
        <v>9</v>
      </c>
      <c r="H73" s="51">
        <v>8087000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41"/>
    </row>
    <row r="74" spans="1:106" ht="12.75">
      <c r="A74" s="205">
        <v>71</v>
      </c>
      <c r="B74" s="206">
        <v>5</v>
      </c>
      <c r="C74" s="206" t="s">
        <v>522</v>
      </c>
      <c r="D74" s="207" t="s">
        <v>531</v>
      </c>
      <c r="E74" s="4">
        <v>19</v>
      </c>
      <c r="F74" s="11">
        <v>18223000</v>
      </c>
      <c r="G74" s="4">
        <v>9</v>
      </c>
      <c r="H74" s="51">
        <v>6781000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41"/>
    </row>
    <row r="75" spans="1:106" ht="12.75">
      <c r="A75" s="208">
        <v>72</v>
      </c>
      <c r="B75" s="206">
        <v>9</v>
      </c>
      <c r="C75" s="206" t="s">
        <v>301</v>
      </c>
      <c r="D75" s="207" t="s">
        <v>302</v>
      </c>
      <c r="E75" s="4">
        <v>6</v>
      </c>
      <c r="F75" s="11">
        <v>3679000</v>
      </c>
      <c r="G75" s="4">
        <v>9</v>
      </c>
      <c r="H75" s="51">
        <v>6623000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41"/>
    </row>
    <row r="76" spans="1:106" ht="12.75">
      <c r="A76" s="208">
        <v>73</v>
      </c>
      <c r="B76" s="4">
        <v>16</v>
      </c>
      <c r="C76" s="4" t="s">
        <v>423</v>
      </c>
      <c r="D76" s="207" t="s">
        <v>424</v>
      </c>
      <c r="E76" s="4">
        <v>4</v>
      </c>
      <c r="F76" s="11">
        <v>1624000</v>
      </c>
      <c r="G76" s="4">
        <v>9</v>
      </c>
      <c r="H76" s="51">
        <v>6159000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41"/>
    </row>
    <row r="77" spans="1:106" ht="12.75">
      <c r="A77" s="205">
        <v>74</v>
      </c>
      <c r="B77" s="206">
        <v>8</v>
      </c>
      <c r="C77" s="206" t="s">
        <v>105</v>
      </c>
      <c r="D77" s="207" t="s">
        <v>106</v>
      </c>
      <c r="E77" s="4">
        <v>8</v>
      </c>
      <c r="F77" s="11">
        <v>4232000</v>
      </c>
      <c r="G77" s="4">
        <v>9</v>
      </c>
      <c r="H77" s="51">
        <v>3647000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41"/>
    </row>
    <row r="78" spans="1:106" ht="12.75">
      <c r="A78" s="208">
        <v>75</v>
      </c>
      <c r="B78" s="206">
        <v>5</v>
      </c>
      <c r="C78" s="206" t="s">
        <v>339</v>
      </c>
      <c r="D78" s="207" t="s">
        <v>340</v>
      </c>
      <c r="E78" s="4">
        <v>10</v>
      </c>
      <c r="F78" s="11">
        <v>5861000</v>
      </c>
      <c r="G78" s="4">
        <v>9</v>
      </c>
      <c r="H78" s="51">
        <v>3564000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41"/>
    </row>
    <row r="79" spans="1:106" ht="12.75">
      <c r="A79" s="208">
        <v>76</v>
      </c>
      <c r="B79" s="206">
        <v>16</v>
      </c>
      <c r="C79" s="206" t="s">
        <v>199</v>
      </c>
      <c r="D79" s="207" t="s">
        <v>563</v>
      </c>
      <c r="E79" s="4">
        <v>5</v>
      </c>
      <c r="F79" s="11">
        <v>1851000</v>
      </c>
      <c r="G79" s="4">
        <v>8</v>
      </c>
      <c r="H79" s="51">
        <v>9375000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41"/>
    </row>
    <row r="80" spans="1:106" ht="12.75">
      <c r="A80" s="205">
        <v>77</v>
      </c>
      <c r="B80" s="206">
        <v>17</v>
      </c>
      <c r="C80" s="206" t="s">
        <v>260</v>
      </c>
      <c r="D80" s="207" t="s">
        <v>261</v>
      </c>
      <c r="E80" s="4">
        <v>8</v>
      </c>
      <c r="F80" s="11">
        <v>7448000</v>
      </c>
      <c r="G80" s="4">
        <v>8</v>
      </c>
      <c r="H80" s="51">
        <v>7141000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41"/>
    </row>
    <row r="81" spans="1:106" ht="12.75">
      <c r="A81" s="208">
        <v>78</v>
      </c>
      <c r="B81" s="206">
        <v>18</v>
      </c>
      <c r="C81" s="206" t="s">
        <v>274</v>
      </c>
      <c r="D81" s="207" t="s">
        <v>275</v>
      </c>
      <c r="E81" s="4">
        <v>16</v>
      </c>
      <c r="F81" s="11">
        <v>6452000</v>
      </c>
      <c r="G81" s="4">
        <v>8</v>
      </c>
      <c r="H81" s="51">
        <v>6237000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41"/>
    </row>
    <row r="82" spans="1:106" ht="12.75">
      <c r="A82" s="208">
        <v>79</v>
      </c>
      <c r="B82" s="206">
        <v>19</v>
      </c>
      <c r="C82" s="206" t="s">
        <v>622</v>
      </c>
      <c r="D82" s="207" t="s">
        <v>621</v>
      </c>
      <c r="E82" s="4">
        <v>0</v>
      </c>
      <c r="F82" s="214" t="s">
        <v>588</v>
      </c>
      <c r="G82" s="4">
        <v>8</v>
      </c>
      <c r="H82" s="51">
        <v>4985000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41"/>
    </row>
    <row r="83" spans="1:106" ht="12.75">
      <c r="A83" s="205">
        <v>80</v>
      </c>
      <c r="B83" s="206">
        <v>9</v>
      </c>
      <c r="C83" s="206" t="s">
        <v>157</v>
      </c>
      <c r="D83" s="207" t="s">
        <v>158</v>
      </c>
      <c r="E83" s="4">
        <v>6</v>
      </c>
      <c r="F83" s="11">
        <v>3627000</v>
      </c>
      <c r="G83" s="4">
        <v>8</v>
      </c>
      <c r="H83" s="51">
        <v>4136000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41"/>
    </row>
    <row r="84" spans="1:106" ht="12.75">
      <c r="A84" s="208">
        <v>81</v>
      </c>
      <c r="B84" s="206">
        <v>10</v>
      </c>
      <c r="C84" s="206" t="s">
        <v>315</v>
      </c>
      <c r="D84" s="207" t="s">
        <v>316</v>
      </c>
      <c r="E84" s="4">
        <v>6</v>
      </c>
      <c r="F84" s="11">
        <v>1446000</v>
      </c>
      <c r="G84" s="4">
        <v>7</v>
      </c>
      <c r="H84" s="51">
        <v>7026000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41"/>
    </row>
    <row r="85" spans="1:106" ht="12.75">
      <c r="A85" s="208">
        <v>82</v>
      </c>
      <c r="B85" s="213">
        <v>3</v>
      </c>
      <c r="C85" s="206" t="s">
        <v>67</v>
      </c>
      <c r="D85" s="207" t="s">
        <v>68</v>
      </c>
      <c r="E85" s="4">
        <v>4</v>
      </c>
      <c r="F85" s="11">
        <v>1240000</v>
      </c>
      <c r="G85" s="4">
        <v>7</v>
      </c>
      <c r="H85" s="215">
        <v>6537000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41"/>
    </row>
    <row r="86" spans="1:106" ht="12.75">
      <c r="A86" s="205">
        <v>83</v>
      </c>
      <c r="B86" s="4">
        <v>7</v>
      </c>
      <c r="C86" s="206" t="s">
        <v>400</v>
      </c>
      <c r="D86" s="207" t="s">
        <v>401</v>
      </c>
      <c r="E86" s="4">
        <v>4</v>
      </c>
      <c r="F86" s="11">
        <v>4877000</v>
      </c>
      <c r="G86" s="4">
        <v>7</v>
      </c>
      <c r="H86" s="51">
        <v>6202000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41"/>
    </row>
    <row r="87" spans="1:106" ht="12.75">
      <c r="A87" s="208">
        <v>84</v>
      </c>
      <c r="B87" s="206">
        <v>10</v>
      </c>
      <c r="C87" s="206" t="s">
        <v>171</v>
      </c>
      <c r="D87" s="207" t="s">
        <v>172</v>
      </c>
      <c r="E87" s="4">
        <v>14</v>
      </c>
      <c r="F87" s="11">
        <v>10910000</v>
      </c>
      <c r="G87" s="4">
        <v>7</v>
      </c>
      <c r="H87" s="51">
        <v>5840000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41"/>
    </row>
    <row r="88" spans="1:106" ht="12.75">
      <c r="A88" s="208">
        <v>85</v>
      </c>
      <c r="B88" s="4">
        <v>17</v>
      </c>
      <c r="C88" s="4" t="s">
        <v>551</v>
      </c>
      <c r="D88" s="207" t="s">
        <v>552</v>
      </c>
      <c r="E88" s="4">
        <v>9</v>
      </c>
      <c r="F88" s="11">
        <v>5496000</v>
      </c>
      <c r="G88" s="4">
        <v>7</v>
      </c>
      <c r="H88" s="51">
        <v>3743000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41"/>
    </row>
    <row r="89" spans="1:106" ht="12.75">
      <c r="A89" s="205">
        <v>86</v>
      </c>
      <c r="B89" s="206">
        <v>6</v>
      </c>
      <c r="C89" s="206" t="s">
        <v>343</v>
      </c>
      <c r="D89" s="207" t="s">
        <v>344</v>
      </c>
      <c r="E89" s="4">
        <v>3</v>
      </c>
      <c r="F89" s="11">
        <v>1183000</v>
      </c>
      <c r="G89" s="4">
        <v>7</v>
      </c>
      <c r="H89" s="51">
        <v>3552000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41"/>
    </row>
    <row r="90" spans="1:106" ht="12.75">
      <c r="A90" s="208">
        <v>87</v>
      </c>
      <c r="B90" s="206">
        <v>20</v>
      </c>
      <c r="C90" s="206" t="s">
        <v>233</v>
      </c>
      <c r="D90" s="207" t="s">
        <v>559</v>
      </c>
      <c r="E90" s="4">
        <v>13</v>
      </c>
      <c r="F90" s="11">
        <v>5779000</v>
      </c>
      <c r="G90" s="4">
        <v>7</v>
      </c>
      <c r="H90" s="51">
        <v>2573000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41"/>
    </row>
    <row r="91" spans="1:106" ht="12.75">
      <c r="A91" s="208">
        <v>88</v>
      </c>
      <c r="B91" s="206">
        <v>21</v>
      </c>
      <c r="C91" s="206" t="s">
        <v>257</v>
      </c>
      <c r="D91" s="207" t="s">
        <v>258</v>
      </c>
      <c r="E91" s="4">
        <v>12</v>
      </c>
      <c r="F91" s="11">
        <v>3887000</v>
      </c>
      <c r="G91" s="4">
        <v>7</v>
      </c>
      <c r="H91" s="51">
        <v>2354000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41"/>
    </row>
    <row r="92" spans="1:106" ht="12.75">
      <c r="A92" s="205">
        <v>89</v>
      </c>
      <c r="B92" s="206">
        <v>7</v>
      </c>
      <c r="C92" s="206" t="s">
        <v>374</v>
      </c>
      <c r="D92" s="207" t="s">
        <v>572</v>
      </c>
      <c r="E92" s="4">
        <v>7</v>
      </c>
      <c r="F92" s="11">
        <v>5569000</v>
      </c>
      <c r="G92" s="4">
        <v>6</v>
      </c>
      <c r="H92" s="51">
        <v>7529000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41"/>
    </row>
    <row r="93" spans="1:106" ht="12.75">
      <c r="A93" s="208">
        <v>90</v>
      </c>
      <c r="B93" s="4">
        <v>18</v>
      </c>
      <c r="C93" s="4" t="s">
        <v>432</v>
      </c>
      <c r="D93" s="207" t="s">
        <v>583</v>
      </c>
      <c r="E93" s="4">
        <v>11</v>
      </c>
      <c r="F93" s="11">
        <v>11197000</v>
      </c>
      <c r="G93" s="4">
        <v>6</v>
      </c>
      <c r="H93" s="51">
        <v>7406000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41"/>
    </row>
    <row r="94" spans="1:106" ht="12.75">
      <c r="A94" s="208">
        <v>91</v>
      </c>
      <c r="B94" s="4">
        <v>19</v>
      </c>
      <c r="C94" s="4" t="s">
        <v>446</v>
      </c>
      <c r="D94" s="207" t="s">
        <v>447</v>
      </c>
      <c r="E94" s="4">
        <v>6</v>
      </c>
      <c r="F94" s="11">
        <v>2811000</v>
      </c>
      <c r="G94" s="4">
        <v>6</v>
      </c>
      <c r="H94" s="51">
        <v>5364000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41"/>
    </row>
    <row r="95" spans="1:106" ht="12.75">
      <c r="A95" s="205">
        <v>92</v>
      </c>
      <c r="B95" s="213">
        <v>4</v>
      </c>
      <c r="C95" s="206" t="s">
        <v>80</v>
      </c>
      <c r="D95" s="207" t="s">
        <v>574</v>
      </c>
      <c r="E95" s="4">
        <v>9</v>
      </c>
      <c r="F95" s="11">
        <v>8464000</v>
      </c>
      <c r="G95" s="4">
        <v>6</v>
      </c>
      <c r="H95" s="51">
        <v>5101000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41"/>
    </row>
    <row r="96" spans="1:106" ht="12.75">
      <c r="A96" s="208">
        <v>93</v>
      </c>
      <c r="B96" s="206">
        <v>22</v>
      </c>
      <c r="C96" s="206" t="s">
        <v>256</v>
      </c>
      <c r="D96" s="207" t="s">
        <v>561</v>
      </c>
      <c r="E96" s="4">
        <v>6</v>
      </c>
      <c r="F96" s="11">
        <v>1686000</v>
      </c>
      <c r="G96" s="4">
        <v>6</v>
      </c>
      <c r="H96" s="51">
        <v>4876000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41"/>
    </row>
    <row r="97" spans="1:106" ht="12.75">
      <c r="A97" s="208">
        <v>94</v>
      </c>
      <c r="B97" s="206">
        <v>11</v>
      </c>
      <c r="C97" s="206" t="s">
        <v>169</v>
      </c>
      <c r="D97" s="207" t="s">
        <v>170</v>
      </c>
      <c r="E97" s="4">
        <v>6</v>
      </c>
      <c r="F97" s="11">
        <v>3056000</v>
      </c>
      <c r="G97" s="4">
        <v>6</v>
      </c>
      <c r="H97" s="51">
        <v>4561000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41"/>
    </row>
    <row r="98" spans="1:106" ht="12.75">
      <c r="A98" s="205">
        <v>95</v>
      </c>
      <c r="B98" s="206">
        <v>11</v>
      </c>
      <c r="C98" s="206" t="s">
        <v>334</v>
      </c>
      <c r="D98" s="207" t="s">
        <v>507</v>
      </c>
      <c r="E98" s="4">
        <v>10</v>
      </c>
      <c r="F98" s="11">
        <v>9642000</v>
      </c>
      <c r="G98" s="4">
        <v>6</v>
      </c>
      <c r="H98" s="51">
        <v>4397000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41"/>
    </row>
    <row r="99" spans="1:106" ht="12.75">
      <c r="A99" s="208">
        <v>96</v>
      </c>
      <c r="B99" s="206">
        <v>8</v>
      </c>
      <c r="C99" s="206" t="s">
        <v>387</v>
      </c>
      <c r="D99" s="207" t="s">
        <v>564</v>
      </c>
      <c r="E99" s="4">
        <v>4</v>
      </c>
      <c r="F99" s="11">
        <v>1816000</v>
      </c>
      <c r="G99" s="4">
        <v>6</v>
      </c>
      <c r="H99" s="51">
        <v>3063000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41"/>
    </row>
    <row r="100" spans="1:106" ht="12.75">
      <c r="A100" s="208">
        <v>97</v>
      </c>
      <c r="B100" s="206">
        <v>12</v>
      </c>
      <c r="C100" s="206" t="s">
        <v>295</v>
      </c>
      <c r="D100" s="207" t="s">
        <v>296</v>
      </c>
      <c r="E100" s="4">
        <v>7</v>
      </c>
      <c r="F100" s="11">
        <v>3921000</v>
      </c>
      <c r="G100" s="4">
        <v>6</v>
      </c>
      <c r="H100" s="51">
        <v>2516000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41"/>
    </row>
    <row r="101" spans="1:106" ht="12.75">
      <c r="A101" s="205">
        <v>98</v>
      </c>
      <c r="B101" s="206">
        <v>12</v>
      </c>
      <c r="C101" s="206" t="s">
        <v>165</v>
      </c>
      <c r="D101" s="207" t="s">
        <v>166</v>
      </c>
      <c r="E101" s="4">
        <v>4</v>
      </c>
      <c r="F101" s="11">
        <v>3083000</v>
      </c>
      <c r="G101" s="4">
        <v>6</v>
      </c>
      <c r="H101" s="51">
        <v>2169000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41"/>
    </row>
    <row r="102" spans="1:106" ht="12.75">
      <c r="A102" s="208">
        <v>99</v>
      </c>
      <c r="B102" s="212">
        <v>5</v>
      </c>
      <c r="C102" s="4" t="s">
        <v>483</v>
      </c>
      <c r="D102" s="207" t="s">
        <v>484</v>
      </c>
      <c r="E102" s="4">
        <v>2</v>
      </c>
      <c r="F102" s="11">
        <v>1107000</v>
      </c>
      <c r="G102" s="4">
        <v>6</v>
      </c>
      <c r="H102" s="51">
        <v>1943000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41"/>
    </row>
    <row r="103" spans="1:106" ht="12.75">
      <c r="A103" s="208">
        <v>100</v>
      </c>
      <c r="B103" s="206">
        <v>23</v>
      </c>
      <c r="C103" s="206" t="s">
        <v>236</v>
      </c>
      <c r="D103" s="207" t="s">
        <v>237</v>
      </c>
      <c r="E103" s="4">
        <v>9</v>
      </c>
      <c r="F103" s="11">
        <v>8497000</v>
      </c>
      <c r="G103" s="4">
        <v>6</v>
      </c>
      <c r="H103" s="51">
        <v>1559000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41"/>
    </row>
    <row r="104" spans="1:106" ht="12.75">
      <c r="A104" s="205">
        <v>101</v>
      </c>
      <c r="B104" s="206">
        <v>8</v>
      </c>
      <c r="C104" s="206" t="s">
        <v>368</v>
      </c>
      <c r="D104" s="207" t="s">
        <v>369</v>
      </c>
      <c r="E104" s="4">
        <v>7</v>
      </c>
      <c r="F104" s="11">
        <v>4690000</v>
      </c>
      <c r="G104" s="4">
        <v>6</v>
      </c>
      <c r="H104" s="51">
        <v>1441000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41"/>
    </row>
    <row r="105" spans="1:106" ht="12.75">
      <c r="A105" s="208">
        <v>102</v>
      </c>
      <c r="B105" s="213">
        <v>5</v>
      </c>
      <c r="C105" s="206" t="s">
        <v>71</v>
      </c>
      <c r="D105" s="207" t="s">
        <v>72</v>
      </c>
      <c r="E105" s="4">
        <v>3</v>
      </c>
      <c r="F105" s="11">
        <v>5443000</v>
      </c>
      <c r="G105" s="4">
        <v>5</v>
      </c>
      <c r="H105" s="51">
        <v>8062000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41"/>
    </row>
    <row r="106" spans="1:106" ht="12.75">
      <c r="A106" s="208">
        <v>103</v>
      </c>
      <c r="B106" s="4">
        <v>20</v>
      </c>
      <c r="C106" s="4" t="s">
        <v>419</v>
      </c>
      <c r="D106" s="207" t="s">
        <v>420</v>
      </c>
      <c r="E106" s="4">
        <v>6</v>
      </c>
      <c r="F106" s="11">
        <v>2161000</v>
      </c>
      <c r="G106" s="4">
        <v>5</v>
      </c>
      <c r="H106" s="51">
        <v>8012000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41"/>
    </row>
    <row r="107" spans="1:106" ht="12.75">
      <c r="A107" s="205">
        <v>104</v>
      </c>
      <c r="B107" s="206">
        <v>24</v>
      </c>
      <c r="C107" s="206" t="s">
        <v>220</v>
      </c>
      <c r="D107" s="207" t="s">
        <v>221</v>
      </c>
      <c r="E107" s="4">
        <v>1</v>
      </c>
      <c r="F107" s="214">
        <v>212000</v>
      </c>
      <c r="G107" s="4">
        <v>5</v>
      </c>
      <c r="H107" s="215">
        <v>5515000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41"/>
    </row>
    <row r="108" spans="1:106" ht="12.75">
      <c r="A108" s="208">
        <v>105</v>
      </c>
      <c r="B108" s="206">
        <v>9</v>
      </c>
      <c r="C108" s="206" t="s">
        <v>409</v>
      </c>
      <c r="D108" s="207" t="s">
        <v>410</v>
      </c>
      <c r="E108" s="4">
        <v>4</v>
      </c>
      <c r="F108" s="11">
        <v>1914000</v>
      </c>
      <c r="G108" s="4">
        <v>5</v>
      </c>
      <c r="H108" s="51">
        <v>4412000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41"/>
    </row>
    <row r="109" spans="1:106" ht="12.75">
      <c r="A109" s="208">
        <v>106</v>
      </c>
      <c r="B109" s="4">
        <v>10</v>
      </c>
      <c r="C109" s="206" t="s">
        <v>515</v>
      </c>
      <c r="D109" s="207" t="s">
        <v>517</v>
      </c>
      <c r="E109" s="4">
        <v>5</v>
      </c>
      <c r="F109" s="11">
        <v>1152000</v>
      </c>
      <c r="G109" s="4">
        <v>5</v>
      </c>
      <c r="H109" s="51">
        <v>3870000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41"/>
    </row>
    <row r="110" spans="1:106" ht="12.75">
      <c r="A110" s="205">
        <v>107</v>
      </c>
      <c r="B110" s="4">
        <v>21</v>
      </c>
      <c r="C110" s="4" t="s">
        <v>553</v>
      </c>
      <c r="D110" s="207" t="s">
        <v>557</v>
      </c>
      <c r="E110" s="4">
        <v>1</v>
      </c>
      <c r="F110" s="11">
        <v>543000</v>
      </c>
      <c r="G110" s="4">
        <v>5</v>
      </c>
      <c r="H110" s="51">
        <v>3671000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41"/>
    </row>
    <row r="111" spans="1:106" ht="12.75">
      <c r="A111" s="208">
        <v>108</v>
      </c>
      <c r="B111" s="206">
        <v>13</v>
      </c>
      <c r="C111" s="206" t="s">
        <v>167</v>
      </c>
      <c r="D111" s="207" t="s">
        <v>168</v>
      </c>
      <c r="E111" s="4">
        <v>0</v>
      </c>
      <c r="F111" s="214" t="s">
        <v>588</v>
      </c>
      <c r="G111" s="4">
        <v>5</v>
      </c>
      <c r="H111" s="215">
        <v>2695000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41"/>
    </row>
    <row r="112" spans="1:106" ht="12.75">
      <c r="A112" s="208">
        <v>109</v>
      </c>
      <c r="B112" s="206">
        <v>11</v>
      </c>
      <c r="C112" s="206" t="s">
        <v>403</v>
      </c>
      <c r="D112" s="207" t="s">
        <v>404</v>
      </c>
      <c r="E112" s="4">
        <v>5</v>
      </c>
      <c r="F112" s="11">
        <v>1384000</v>
      </c>
      <c r="G112" s="4">
        <v>5</v>
      </c>
      <c r="H112" s="51">
        <v>2509000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41"/>
    </row>
    <row r="113" spans="1:106" ht="12.75">
      <c r="A113" s="205">
        <v>110</v>
      </c>
      <c r="B113" s="206">
        <v>12</v>
      </c>
      <c r="C113" s="206" t="s">
        <v>394</v>
      </c>
      <c r="D113" s="207" t="s">
        <v>395</v>
      </c>
      <c r="E113" s="4">
        <v>6</v>
      </c>
      <c r="F113" s="11">
        <v>2189000</v>
      </c>
      <c r="G113" s="4">
        <v>5</v>
      </c>
      <c r="H113" s="51">
        <v>2326000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41"/>
    </row>
    <row r="114" spans="1:106" ht="12.75">
      <c r="A114" s="208">
        <v>111</v>
      </c>
      <c r="B114" s="213">
        <v>6</v>
      </c>
      <c r="C114" s="206" t="s">
        <v>589</v>
      </c>
      <c r="D114" s="207" t="s">
        <v>587</v>
      </c>
      <c r="E114" s="4">
        <v>3</v>
      </c>
      <c r="F114" s="11">
        <v>1139000</v>
      </c>
      <c r="G114" s="4">
        <v>5</v>
      </c>
      <c r="H114" s="51">
        <v>2172000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41"/>
    </row>
    <row r="115" spans="1:106" ht="12.75">
      <c r="A115" s="208">
        <v>112</v>
      </c>
      <c r="B115" s="206">
        <v>25</v>
      </c>
      <c r="C115" s="206" t="s">
        <v>208</v>
      </c>
      <c r="D115" s="207" t="s">
        <v>209</v>
      </c>
      <c r="E115" s="4">
        <v>9</v>
      </c>
      <c r="F115" s="11">
        <v>5715000</v>
      </c>
      <c r="G115" s="4">
        <v>5</v>
      </c>
      <c r="H115" s="51">
        <v>1734000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1"/>
    </row>
    <row r="116" spans="1:106" ht="12.75">
      <c r="A116" s="205">
        <v>113</v>
      </c>
      <c r="B116" s="4">
        <v>22</v>
      </c>
      <c r="C116" s="4" t="s">
        <v>435</v>
      </c>
      <c r="D116" s="207" t="s">
        <v>436</v>
      </c>
      <c r="E116" s="4">
        <v>4</v>
      </c>
      <c r="F116" s="214">
        <v>4477000</v>
      </c>
      <c r="G116" s="4">
        <v>5</v>
      </c>
      <c r="H116" s="215">
        <v>1611000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41"/>
    </row>
    <row r="117" spans="1:106" ht="12.75">
      <c r="A117" s="208">
        <v>114</v>
      </c>
      <c r="B117" s="212">
        <v>6</v>
      </c>
      <c r="C117" s="4" t="s">
        <v>481</v>
      </c>
      <c r="D117" s="207" t="s">
        <v>482</v>
      </c>
      <c r="E117" s="4">
        <v>2</v>
      </c>
      <c r="F117" s="11">
        <v>1908000</v>
      </c>
      <c r="G117" s="4">
        <v>5</v>
      </c>
      <c r="H117" s="51">
        <v>1319000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41"/>
    </row>
    <row r="118" spans="1:106" ht="12.75">
      <c r="A118" s="208">
        <v>115</v>
      </c>
      <c r="B118" s="206">
        <v>26</v>
      </c>
      <c r="C118" s="206" t="s">
        <v>252</v>
      </c>
      <c r="D118" s="207" t="s">
        <v>253</v>
      </c>
      <c r="E118" s="4">
        <v>2</v>
      </c>
      <c r="F118" s="11">
        <v>1876000</v>
      </c>
      <c r="G118" s="4">
        <v>5</v>
      </c>
      <c r="H118" s="51">
        <v>861000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1"/>
    </row>
    <row r="119" spans="1:106" s="12" customFormat="1" ht="12.75">
      <c r="A119" s="205">
        <v>116</v>
      </c>
      <c r="B119" s="206">
        <v>6</v>
      </c>
      <c r="C119" s="206" t="s">
        <v>46</v>
      </c>
      <c r="D119" s="207" t="s">
        <v>578</v>
      </c>
      <c r="E119" s="4">
        <v>3</v>
      </c>
      <c r="F119" s="11">
        <v>532000</v>
      </c>
      <c r="G119" s="4">
        <v>5</v>
      </c>
      <c r="H119" s="51">
        <v>644000</v>
      </c>
      <c r="I119" s="3"/>
      <c r="J119" s="3"/>
      <c r="K119" s="3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3"/>
    </row>
    <row r="120" spans="1:106" ht="12.75">
      <c r="A120" s="208">
        <v>117</v>
      </c>
      <c r="B120" s="206">
        <v>13</v>
      </c>
      <c r="C120" s="206" t="s">
        <v>324</v>
      </c>
      <c r="D120" s="207" t="s">
        <v>520</v>
      </c>
      <c r="E120" s="4">
        <v>5</v>
      </c>
      <c r="F120" s="11">
        <v>1900000</v>
      </c>
      <c r="G120" s="4">
        <v>4</v>
      </c>
      <c r="H120" s="51">
        <v>7784000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41"/>
    </row>
    <row r="121" spans="1:106" ht="12.75">
      <c r="A121" s="208">
        <v>118</v>
      </c>
      <c r="B121" s="4">
        <v>23</v>
      </c>
      <c r="C121" s="4" t="s">
        <v>452</v>
      </c>
      <c r="D121" s="207" t="s">
        <v>497</v>
      </c>
      <c r="E121" s="4">
        <v>2</v>
      </c>
      <c r="F121" s="11">
        <v>1499000</v>
      </c>
      <c r="G121" s="4">
        <v>4</v>
      </c>
      <c r="H121" s="51">
        <v>5184000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1"/>
    </row>
    <row r="122" spans="1:106" ht="12.75">
      <c r="A122" s="205">
        <v>119</v>
      </c>
      <c r="B122" s="206">
        <v>14</v>
      </c>
      <c r="C122" s="206" t="s">
        <v>107</v>
      </c>
      <c r="D122" s="207" t="s">
        <v>108</v>
      </c>
      <c r="E122" s="4">
        <v>9</v>
      </c>
      <c r="F122" s="11">
        <v>4815000</v>
      </c>
      <c r="G122" s="4">
        <v>4</v>
      </c>
      <c r="H122" s="51">
        <v>4516000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41"/>
    </row>
    <row r="123" spans="1:106" ht="12.75">
      <c r="A123" s="208">
        <v>120</v>
      </c>
      <c r="B123" s="213">
        <v>7</v>
      </c>
      <c r="C123" s="206" t="s">
        <v>91</v>
      </c>
      <c r="D123" s="207" t="s">
        <v>92</v>
      </c>
      <c r="E123" s="4">
        <v>10</v>
      </c>
      <c r="F123" s="11">
        <v>10295000</v>
      </c>
      <c r="G123" s="4">
        <v>4</v>
      </c>
      <c r="H123" s="51">
        <v>4056000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41"/>
    </row>
    <row r="124" spans="1:106" ht="12.75">
      <c r="A124" s="208">
        <v>121</v>
      </c>
      <c r="B124" s="206">
        <v>27</v>
      </c>
      <c r="C124" s="206" t="s">
        <v>214</v>
      </c>
      <c r="D124" s="207" t="s">
        <v>215</v>
      </c>
      <c r="E124" s="4">
        <v>6</v>
      </c>
      <c r="F124" s="11">
        <v>1981000</v>
      </c>
      <c r="G124" s="4">
        <v>4</v>
      </c>
      <c r="H124" s="51">
        <v>3678000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1"/>
    </row>
    <row r="125" spans="1:106" ht="12.75">
      <c r="A125" s="205">
        <v>122</v>
      </c>
      <c r="B125" s="4">
        <v>13</v>
      </c>
      <c r="C125" s="206" t="s">
        <v>396</v>
      </c>
      <c r="D125" s="207" t="s">
        <v>397</v>
      </c>
      <c r="E125" s="206">
        <v>6</v>
      </c>
      <c r="F125" s="216">
        <v>3163000</v>
      </c>
      <c r="G125" s="206">
        <v>4</v>
      </c>
      <c r="H125" s="217">
        <v>3287000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41"/>
    </row>
    <row r="126" spans="1:106" ht="12.75">
      <c r="A126" s="208">
        <v>123</v>
      </c>
      <c r="B126" s="206">
        <v>15</v>
      </c>
      <c r="C126" s="206" t="s">
        <v>125</v>
      </c>
      <c r="D126" s="207" t="s">
        <v>126</v>
      </c>
      <c r="E126" s="4">
        <v>5</v>
      </c>
      <c r="F126" s="11">
        <v>3981000</v>
      </c>
      <c r="G126" s="4">
        <v>4</v>
      </c>
      <c r="H126" s="51">
        <v>3091000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41"/>
    </row>
    <row r="127" spans="1:106" ht="12.75">
      <c r="A127" s="208">
        <v>124</v>
      </c>
      <c r="B127" s="206">
        <v>9</v>
      </c>
      <c r="C127" s="206" t="s">
        <v>370</v>
      </c>
      <c r="D127" s="207" t="s">
        <v>371</v>
      </c>
      <c r="E127" s="4">
        <v>3</v>
      </c>
      <c r="F127" s="11">
        <v>1324000</v>
      </c>
      <c r="G127" s="4">
        <v>4</v>
      </c>
      <c r="H127" s="51">
        <v>3026000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1"/>
    </row>
    <row r="128" spans="1:106" ht="12.75">
      <c r="A128" s="205">
        <v>125</v>
      </c>
      <c r="B128" s="206">
        <v>7</v>
      </c>
      <c r="C128" s="206" t="s">
        <v>58</v>
      </c>
      <c r="D128" s="207" t="s">
        <v>530</v>
      </c>
      <c r="E128" s="4">
        <v>4</v>
      </c>
      <c r="F128" s="11">
        <v>4496000</v>
      </c>
      <c r="G128" s="4">
        <v>4</v>
      </c>
      <c r="H128" s="51">
        <v>2579000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41"/>
    </row>
    <row r="129" spans="1:106" ht="12.75">
      <c r="A129" s="208">
        <v>126</v>
      </c>
      <c r="B129" s="206">
        <v>28</v>
      </c>
      <c r="C129" s="206" t="s">
        <v>503</v>
      </c>
      <c r="D129" s="207" t="s">
        <v>504</v>
      </c>
      <c r="E129" s="4">
        <v>2</v>
      </c>
      <c r="F129" s="11">
        <v>1599000</v>
      </c>
      <c r="G129" s="4">
        <v>4</v>
      </c>
      <c r="H129" s="51">
        <v>2454000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41"/>
    </row>
    <row r="130" spans="1:106" ht="12.75">
      <c r="A130" s="208">
        <v>127</v>
      </c>
      <c r="B130" s="209">
        <v>6</v>
      </c>
      <c r="C130" s="210" t="s">
        <v>2</v>
      </c>
      <c r="D130" s="211" t="s">
        <v>3</v>
      </c>
      <c r="E130" s="4">
        <v>7</v>
      </c>
      <c r="F130" s="11">
        <v>2535000</v>
      </c>
      <c r="G130" s="4">
        <v>4</v>
      </c>
      <c r="H130" s="51">
        <v>2313000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1"/>
    </row>
    <row r="131" spans="1:106" ht="12.75">
      <c r="A131" s="205">
        <v>128</v>
      </c>
      <c r="B131" s="213">
        <v>8</v>
      </c>
      <c r="C131" s="206" t="s">
        <v>95</v>
      </c>
      <c r="D131" s="207" t="s">
        <v>96</v>
      </c>
      <c r="E131" s="4">
        <v>0</v>
      </c>
      <c r="F131" s="214" t="s">
        <v>588</v>
      </c>
      <c r="G131" s="4">
        <v>4</v>
      </c>
      <c r="H131" s="215">
        <v>2278000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41"/>
    </row>
    <row r="132" spans="1:106" ht="12.75">
      <c r="A132" s="208">
        <v>129</v>
      </c>
      <c r="B132" s="206">
        <v>16</v>
      </c>
      <c r="C132" s="206" t="s">
        <v>116</v>
      </c>
      <c r="D132" s="207" t="s">
        <v>556</v>
      </c>
      <c r="E132" s="4">
        <v>4</v>
      </c>
      <c r="F132" s="11">
        <v>4721000</v>
      </c>
      <c r="G132" s="4">
        <v>4</v>
      </c>
      <c r="H132" s="51">
        <v>2275000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41"/>
    </row>
    <row r="133" spans="1:106" ht="12.75">
      <c r="A133" s="208">
        <v>130</v>
      </c>
      <c r="B133" s="206">
        <v>29</v>
      </c>
      <c r="C133" s="206" t="s">
        <v>268</v>
      </c>
      <c r="D133" s="207" t="s">
        <v>535</v>
      </c>
      <c r="E133" s="4">
        <v>5</v>
      </c>
      <c r="F133" s="11">
        <v>1756000</v>
      </c>
      <c r="G133" s="4">
        <v>4</v>
      </c>
      <c r="H133" s="51">
        <v>2207000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1"/>
    </row>
    <row r="134" spans="1:106" ht="12.75">
      <c r="A134" s="205">
        <v>131</v>
      </c>
      <c r="B134" s="206">
        <v>17</v>
      </c>
      <c r="C134" s="206" t="s">
        <v>182</v>
      </c>
      <c r="D134" s="207" t="s">
        <v>183</v>
      </c>
      <c r="E134" s="4">
        <v>5</v>
      </c>
      <c r="F134" s="11">
        <v>3047000</v>
      </c>
      <c r="G134" s="4">
        <v>4</v>
      </c>
      <c r="H134" s="51">
        <v>1869000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41"/>
    </row>
    <row r="135" spans="1:106" ht="12.75">
      <c r="A135" s="208">
        <v>132</v>
      </c>
      <c r="B135" s="206">
        <v>18</v>
      </c>
      <c r="C135" s="206" t="s">
        <v>151</v>
      </c>
      <c r="D135" s="207" t="s">
        <v>152</v>
      </c>
      <c r="E135" s="4">
        <v>3</v>
      </c>
      <c r="F135" s="11">
        <v>1565000</v>
      </c>
      <c r="G135" s="4">
        <v>4</v>
      </c>
      <c r="H135" s="51">
        <v>1835000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41"/>
    </row>
    <row r="136" spans="1:106" ht="12.75">
      <c r="A136" s="208">
        <v>133</v>
      </c>
      <c r="B136" s="213">
        <v>9</v>
      </c>
      <c r="C136" s="206" t="s">
        <v>64</v>
      </c>
      <c r="D136" s="207" t="s">
        <v>65</v>
      </c>
      <c r="E136" s="4">
        <v>8</v>
      </c>
      <c r="F136" s="11">
        <v>3819000</v>
      </c>
      <c r="G136" s="4">
        <v>4</v>
      </c>
      <c r="H136" s="51">
        <v>1599000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1"/>
    </row>
    <row r="137" spans="1:106" ht="12.75">
      <c r="A137" s="205">
        <v>134</v>
      </c>
      <c r="B137" s="206">
        <v>19</v>
      </c>
      <c r="C137" s="206" t="s">
        <v>123</v>
      </c>
      <c r="D137" s="207" t="s">
        <v>124</v>
      </c>
      <c r="E137" s="4">
        <v>3</v>
      </c>
      <c r="F137" s="11">
        <v>2126000</v>
      </c>
      <c r="G137" s="4">
        <v>4</v>
      </c>
      <c r="H137" s="51">
        <v>1436000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41"/>
    </row>
    <row r="138" spans="1:106" ht="12.75">
      <c r="A138" s="208">
        <v>135</v>
      </c>
      <c r="B138" s="206">
        <v>10</v>
      </c>
      <c r="C138" s="206" t="s">
        <v>605</v>
      </c>
      <c r="D138" s="207" t="s">
        <v>606</v>
      </c>
      <c r="E138" s="4">
        <v>4</v>
      </c>
      <c r="F138" s="11">
        <v>1554000</v>
      </c>
      <c r="G138" s="4">
        <v>4</v>
      </c>
      <c r="H138" s="51">
        <v>1184000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41"/>
    </row>
    <row r="139" spans="1:106" ht="12.75">
      <c r="A139" s="208">
        <v>136</v>
      </c>
      <c r="B139" s="206">
        <v>14</v>
      </c>
      <c r="C139" s="206" t="s">
        <v>307</v>
      </c>
      <c r="D139" s="207" t="s">
        <v>308</v>
      </c>
      <c r="E139" s="4">
        <v>2</v>
      </c>
      <c r="F139" s="214">
        <v>1410000</v>
      </c>
      <c r="G139" s="4">
        <v>4</v>
      </c>
      <c r="H139" s="215">
        <v>1084000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1"/>
    </row>
    <row r="140" spans="1:106" ht="12.75">
      <c r="A140" s="205">
        <v>137</v>
      </c>
      <c r="B140" s="206">
        <v>11</v>
      </c>
      <c r="C140" s="206" t="s">
        <v>357</v>
      </c>
      <c r="D140" s="207" t="s">
        <v>358</v>
      </c>
      <c r="E140" s="4">
        <v>3</v>
      </c>
      <c r="F140" s="214">
        <v>1753000</v>
      </c>
      <c r="G140" s="4">
        <v>4</v>
      </c>
      <c r="H140" s="215">
        <v>860000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41"/>
    </row>
    <row r="141" spans="1:106" ht="12.75">
      <c r="A141" s="208">
        <v>138</v>
      </c>
      <c r="B141" s="4">
        <v>24</v>
      </c>
      <c r="C141" s="4" t="s">
        <v>425</v>
      </c>
      <c r="D141" s="207" t="s">
        <v>513</v>
      </c>
      <c r="E141" s="4">
        <v>11</v>
      </c>
      <c r="F141" s="11">
        <v>10808000</v>
      </c>
      <c r="G141" s="4">
        <v>3</v>
      </c>
      <c r="H141" s="51">
        <v>5614000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41"/>
    </row>
    <row r="142" spans="1:106" ht="12.75">
      <c r="A142" s="208">
        <v>139</v>
      </c>
      <c r="B142" s="213">
        <v>10</v>
      </c>
      <c r="C142" s="206" t="s">
        <v>97</v>
      </c>
      <c r="D142" s="207" t="s">
        <v>554</v>
      </c>
      <c r="E142" s="4">
        <v>1</v>
      </c>
      <c r="F142" s="11">
        <v>1667000</v>
      </c>
      <c r="G142" s="4">
        <v>3</v>
      </c>
      <c r="H142" s="51">
        <v>2977000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1"/>
    </row>
    <row r="143" spans="1:106" ht="12.75">
      <c r="A143" s="205">
        <v>140</v>
      </c>
      <c r="B143" s="206">
        <v>15</v>
      </c>
      <c r="C143" s="206" t="s">
        <v>297</v>
      </c>
      <c r="D143" s="207" t="s">
        <v>298</v>
      </c>
      <c r="E143" s="4">
        <v>2</v>
      </c>
      <c r="F143" s="11">
        <v>3170000</v>
      </c>
      <c r="G143" s="4">
        <v>3</v>
      </c>
      <c r="H143" s="51">
        <v>2928000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41"/>
    </row>
    <row r="144" spans="1:106" ht="12.75">
      <c r="A144" s="208">
        <v>141</v>
      </c>
      <c r="B144" s="206">
        <v>12</v>
      </c>
      <c r="C144" s="206" t="s">
        <v>335</v>
      </c>
      <c r="D144" s="207" t="s">
        <v>336</v>
      </c>
      <c r="E144" s="4">
        <v>2</v>
      </c>
      <c r="F144" s="11">
        <v>395000</v>
      </c>
      <c r="G144" s="4">
        <v>3</v>
      </c>
      <c r="H144" s="51">
        <v>2766000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41"/>
    </row>
    <row r="145" spans="1:106" ht="12.75">
      <c r="A145" s="208">
        <v>142</v>
      </c>
      <c r="B145" s="206">
        <v>20</v>
      </c>
      <c r="C145" s="206" t="s">
        <v>176</v>
      </c>
      <c r="D145" s="207" t="s">
        <v>177</v>
      </c>
      <c r="E145" s="4">
        <v>4</v>
      </c>
      <c r="F145" s="11">
        <v>1505000</v>
      </c>
      <c r="G145" s="4">
        <v>3</v>
      </c>
      <c r="H145" s="51">
        <v>2084000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1"/>
    </row>
    <row r="146" spans="1:106" ht="12.75">
      <c r="A146" s="205">
        <v>143</v>
      </c>
      <c r="B146" s="206">
        <v>14</v>
      </c>
      <c r="C146" s="206" t="s">
        <v>402</v>
      </c>
      <c r="D146" s="207" t="s">
        <v>585</v>
      </c>
      <c r="E146" s="4">
        <v>3</v>
      </c>
      <c r="F146" s="11">
        <v>571000</v>
      </c>
      <c r="G146" s="4">
        <v>3</v>
      </c>
      <c r="H146" s="51">
        <v>1876000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41"/>
    </row>
    <row r="147" spans="1:106" ht="12.75">
      <c r="A147" s="208">
        <v>144</v>
      </c>
      <c r="B147" s="206">
        <v>8</v>
      </c>
      <c r="C147" s="206" t="s">
        <v>34</v>
      </c>
      <c r="D147" s="207" t="s">
        <v>35</v>
      </c>
      <c r="E147" s="4">
        <v>1</v>
      </c>
      <c r="F147" s="11">
        <v>161000</v>
      </c>
      <c r="G147" s="4">
        <v>3</v>
      </c>
      <c r="H147" s="51">
        <v>1821000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41"/>
    </row>
    <row r="148" spans="1:106" ht="12.75">
      <c r="A148" s="208">
        <v>145</v>
      </c>
      <c r="B148" s="206">
        <v>21</v>
      </c>
      <c r="C148" s="206" t="s">
        <v>142</v>
      </c>
      <c r="D148" s="207" t="s">
        <v>143</v>
      </c>
      <c r="E148" s="4">
        <v>7</v>
      </c>
      <c r="F148" s="11">
        <v>3802000</v>
      </c>
      <c r="G148" s="4">
        <v>3</v>
      </c>
      <c r="H148" s="51">
        <v>1685000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41"/>
    </row>
    <row r="149" spans="1:106" ht="12.75">
      <c r="A149" s="205">
        <v>146</v>
      </c>
      <c r="B149" s="206">
        <v>13</v>
      </c>
      <c r="C149" s="206" t="s">
        <v>364</v>
      </c>
      <c r="D149" s="207" t="s">
        <v>365</v>
      </c>
      <c r="E149" s="4">
        <v>4</v>
      </c>
      <c r="F149" s="11">
        <v>8503000</v>
      </c>
      <c r="G149" s="4">
        <v>3</v>
      </c>
      <c r="H149" s="51">
        <v>1622000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41"/>
    </row>
    <row r="150" spans="1:106" ht="12.75">
      <c r="A150" s="208">
        <v>147</v>
      </c>
      <c r="B150" s="206">
        <v>30</v>
      </c>
      <c r="C150" s="206" t="s">
        <v>212</v>
      </c>
      <c r="D150" s="207" t="s">
        <v>213</v>
      </c>
      <c r="E150" s="4">
        <v>5</v>
      </c>
      <c r="F150" s="11">
        <v>4957000</v>
      </c>
      <c r="G150" s="4">
        <v>3</v>
      </c>
      <c r="H150" s="51">
        <v>1545000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41"/>
    </row>
    <row r="151" spans="1:106" ht="12.75">
      <c r="A151" s="208">
        <v>148</v>
      </c>
      <c r="B151" s="209">
        <v>7</v>
      </c>
      <c r="C151" s="210" t="s">
        <v>32</v>
      </c>
      <c r="D151" s="211" t="s">
        <v>586</v>
      </c>
      <c r="E151" s="4">
        <v>4</v>
      </c>
      <c r="F151" s="11">
        <v>1244000</v>
      </c>
      <c r="G151" s="4">
        <v>3</v>
      </c>
      <c r="H151" s="51">
        <v>1363000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41"/>
    </row>
    <row r="152" spans="1:106" ht="12.75">
      <c r="A152" s="205">
        <v>149</v>
      </c>
      <c r="B152" s="213">
        <v>11</v>
      </c>
      <c r="C152" s="206" t="s">
        <v>575</v>
      </c>
      <c r="D152" s="207" t="s">
        <v>576</v>
      </c>
      <c r="E152" s="4">
        <v>13</v>
      </c>
      <c r="F152" s="11">
        <v>12747000</v>
      </c>
      <c r="G152" s="4">
        <v>3</v>
      </c>
      <c r="H152" s="51">
        <v>1174000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41"/>
    </row>
    <row r="153" spans="1:106" ht="12.75">
      <c r="A153" s="208">
        <v>150</v>
      </c>
      <c r="B153" s="206">
        <v>14</v>
      </c>
      <c r="C153" s="206" t="s">
        <v>347</v>
      </c>
      <c r="D153" s="207" t="s">
        <v>348</v>
      </c>
      <c r="E153" s="4">
        <v>12</v>
      </c>
      <c r="F153" s="11">
        <v>9847000</v>
      </c>
      <c r="G153" s="4">
        <v>3</v>
      </c>
      <c r="H153" s="51">
        <v>1137000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41"/>
    </row>
    <row r="154" spans="1:106" ht="12.75">
      <c r="A154" s="208">
        <v>151</v>
      </c>
      <c r="B154" s="212">
        <v>7</v>
      </c>
      <c r="C154" s="4" t="s">
        <v>472</v>
      </c>
      <c r="D154" s="207" t="s">
        <v>539</v>
      </c>
      <c r="E154" s="4">
        <v>1</v>
      </c>
      <c r="F154" s="11">
        <v>153000</v>
      </c>
      <c r="G154" s="4">
        <v>3</v>
      </c>
      <c r="H154" s="51">
        <v>1114000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41"/>
    </row>
    <row r="155" spans="1:106" ht="12.75">
      <c r="A155" s="205">
        <v>152</v>
      </c>
      <c r="B155" s="206">
        <v>16</v>
      </c>
      <c r="C155" s="206" t="s">
        <v>282</v>
      </c>
      <c r="D155" s="207" t="s">
        <v>283</v>
      </c>
      <c r="E155" s="4">
        <v>2</v>
      </c>
      <c r="F155" s="214">
        <v>760000</v>
      </c>
      <c r="G155" s="4">
        <v>3</v>
      </c>
      <c r="H155" s="215">
        <v>1062000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41"/>
    </row>
    <row r="156" spans="1:106" ht="12.75">
      <c r="A156" s="208">
        <v>153</v>
      </c>
      <c r="B156" s="213">
        <v>12</v>
      </c>
      <c r="C156" s="206" t="s">
        <v>85</v>
      </c>
      <c r="D156" s="207" t="s">
        <v>86</v>
      </c>
      <c r="E156" s="4">
        <v>7</v>
      </c>
      <c r="F156" s="11">
        <v>3178000</v>
      </c>
      <c r="G156" s="4">
        <v>3</v>
      </c>
      <c r="H156" s="51">
        <v>947000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41"/>
    </row>
    <row r="157" spans="1:106" ht="12.75">
      <c r="A157" s="208">
        <v>154</v>
      </c>
      <c r="B157" s="206">
        <v>15</v>
      </c>
      <c r="C157" s="206" t="s">
        <v>377</v>
      </c>
      <c r="D157" s="207" t="s">
        <v>378</v>
      </c>
      <c r="E157" s="4">
        <v>3</v>
      </c>
      <c r="F157" s="11">
        <v>2775000</v>
      </c>
      <c r="G157" s="4">
        <v>3</v>
      </c>
      <c r="H157" s="51">
        <v>879000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41"/>
    </row>
    <row r="158" spans="1:106" ht="12.75">
      <c r="A158" s="205">
        <v>155</v>
      </c>
      <c r="B158" s="206">
        <v>22</v>
      </c>
      <c r="C158" s="206" t="s">
        <v>144</v>
      </c>
      <c r="D158" s="207" t="s">
        <v>145</v>
      </c>
      <c r="E158" s="4">
        <v>1</v>
      </c>
      <c r="F158" s="11">
        <v>1229000</v>
      </c>
      <c r="G158" s="4">
        <v>2</v>
      </c>
      <c r="H158" s="51">
        <v>5716000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41"/>
    </row>
    <row r="159" spans="1:106" ht="12.75">
      <c r="A159" s="208">
        <v>156</v>
      </c>
      <c r="B159" s="206">
        <v>23</v>
      </c>
      <c r="C159" s="206" t="s">
        <v>623</v>
      </c>
      <c r="D159" s="207" t="s">
        <v>620</v>
      </c>
      <c r="E159" s="4">
        <v>0</v>
      </c>
      <c r="F159" s="214" t="s">
        <v>588</v>
      </c>
      <c r="G159" s="4">
        <v>2</v>
      </c>
      <c r="H159" s="51">
        <v>5227000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41"/>
    </row>
    <row r="160" spans="1:106" ht="12.75">
      <c r="A160" s="208">
        <v>157</v>
      </c>
      <c r="B160" s="206">
        <v>15</v>
      </c>
      <c r="C160" s="206" t="s">
        <v>511</v>
      </c>
      <c r="D160" s="207" t="s">
        <v>512</v>
      </c>
      <c r="E160" s="4">
        <v>2</v>
      </c>
      <c r="F160" s="214">
        <v>308000</v>
      </c>
      <c r="G160" s="4">
        <v>2</v>
      </c>
      <c r="H160" s="215">
        <v>3396000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41"/>
    </row>
    <row r="161" spans="1:106" ht="12.75">
      <c r="A161" s="205">
        <v>158</v>
      </c>
      <c r="B161" s="213">
        <v>13</v>
      </c>
      <c r="C161" s="206" t="s">
        <v>63</v>
      </c>
      <c r="D161" s="207" t="s">
        <v>532</v>
      </c>
      <c r="E161" s="4">
        <v>1</v>
      </c>
      <c r="F161" s="11">
        <v>95000</v>
      </c>
      <c r="G161" s="4">
        <v>2</v>
      </c>
      <c r="H161" s="51">
        <v>3199000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41"/>
    </row>
    <row r="162" spans="1:106" ht="12.75">
      <c r="A162" s="208">
        <v>159</v>
      </c>
      <c r="B162" s="206">
        <v>17</v>
      </c>
      <c r="C162" s="206" t="s">
        <v>291</v>
      </c>
      <c r="D162" s="207" t="s">
        <v>292</v>
      </c>
      <c r="E162" s="4">
        <v>3</v>
      </c>
      <c r="F162" s="11">
        <v>2395000</v>
      </c>
      <c r="G162" s="4">
        <v>2</v>
      </c>
      <c r="H162" s="51">
        <v>3156000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41"/>
    </row>
    <row r="163" spans="1:106" ht="12.75">
      <c r="A163" s="208">
        <v>160</v>
      </c>
      <c r="B163" s="212">
        <v>8</v>
      </c>
      <c r="C163" s="4" t="s">
        <v>487</v>
      </c>
      <c r="D163" s="207" t="s">
        <v>488</v>
      </c>
      <c r="E163" s="4">
        <v>6</v>
      </c>
      <c r="F163" s="11">
        <v>6386000</v>
      </c>
      <c r="G163" s="4">
        <v>2</v>
      </c>
      <c r="H163" s="51">
        <v>2986000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41"/>
    </row>
    <row r="164" spans="1:106" ht="12.75">
      <c r="A164" s="205">
        <v>161</v>
      </c>
      <c r="B164" s="206">
        <v>18</v>
      </c>
      <c r="C164" s="206" t="s">
        <v>299</v>
      </c>
      <c r="D164" s="207" t="s">
        <v>300</v>
      </c>
      <c r="E164" s="4">
        <v>2</v>
      </c>
      <c r="F164" s="11">
        <v>4607000</v>
      </c>
      <c r="G164" s="4">
        <v>2</v>
      </c>
      <c r="H164" s="51">
        <v>2747000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41"/>
    </row>
    <row r="165" spans="1:106" ht="12.75">
      <c r="A165" s="208">
        <v>162</v>
      </c>
      <c r="B165" s="206">
        <v>31</v>
      </c>
      <c r="C165" s="206" t="s">
        <v>247</v>
      </c>
      <c r="D165" s="207" t="s">
        <v>248</v>
      </c>
      <c r="E165" s="4">
        <v>1</v>
      </c>
      <c r="F165" s="11">
        <v>429000</v>
      </c>
      <c r="G165" s="4">
        <v>2</v>
      </c>
      <c r="H165" s="51">
        <v>2193000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41"/>
    </row>
    <row r="166" spans="1:106" ht="12.75">
      <c r="A166" s="208">
        <v>163</v>
      </c>
      <c r="B166" s="206">
        <v>19</v>
      </c>
      <c r="C166" s="206" t="s">
        <v>289</v>
      </c>
      <c r="D166" s="207" t="s">
        <v>290</v>
      </c>
      <c r="E166" s="4">
        <v>0</v>
      </c>
      <c r="F166" s="214" t="s">
        <v>588</v>
      </c>
      <c r="G166" s="4">
        <v>2</v>
      </c>
      <c r="H166" s="215">
        <v>2052000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41"/>
    </row>
    <row r="167" spans="1:106" ht="12.75">
      <c r="A167" s="205">
        <v>164</v>
      </c>
      <c r="B167" s="206">
        <v>9</v>
      </c>
      <c r="C167" s="206" t="s">
        <v>40</v>
      </c>
      <c r="D167" s="207" t="s">
        <v>41</v>
      </c>
      <c r="E167" s="4">
        <v>2</v>
      </c>
      <c r="F167" s="11">
        <v>794000</v>
      </c>
      <c r="G167" s="4">
        <v>2</v>
      </c>
      <c r="H167" s="51">
        <v>1852000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41"/>
    </row>
    <row r="168" spans="1:106" ht="12.75">
      <c r="A168" s="208">
        <v>165</v>
      </c>
      <c r="B168" s="206">
        <v>10</v>
      </c>
      <c r="C168" s="206" t="s">
        <v>516</v>
      </c>
      <c r="D168" s="207" t="s">
        <v>523</v>
      </c>
      <c r="E168" s="4">
        <v>4</v>
      </c>
      <c r="F168" s="11">
        <v>4188000</v>
      </c>
      <c r="G168" s="4">
        <v>2</v>
      </c>
      <c r="H168" s="51">
        <v>1836000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41"/>
    </row>
    <row r="169" spans="1:106" ht="12.75">
      <c r="A169" s="208">
        <v>166</v>
      </c>
      <c r="B169" s="206">
        <v>16</v>
      </c>
      <c r="C169" s="206" t="s">
        <v>349</v>
      </c>
      <c r="D169" s="207" t="s">
        <v>350</v>
      </c>
      <c r="E169" s="4">
        <v>1</v>
      </c>
      <c r="F169" s="11">
        <v>682000</v>
      </c>
      <c r="G169" s="4">
        <v>2</v>
      </c>
      <c r="H169" s="51">
        <v>1430000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41"/>
    </row>
    <row r="170" spans="1:106" ht="12.75">
      <c r="A170" s="205">
        <v>167</v>
      </c>
      <c r="B170" s="206">
        <v>24</v>
      </c>
      <c r="C170" s="206" t="s">
        <v>175</v>
      </c>
      <c r="D170" s="207" t="s">
        <v>577</v>
      </c>
      <c r="E170" s="4">
        <v>8</v>
      </c>
      <c r="F170" s="11">
        <v>5530000</v>
      </c>
      <c r="G170" s="4">
        <v>2</v>
      </c>
      <c r="H170" s="51">
        <v>1272000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41"/>
    </row>
    <row r="171" spans="1:106" ht="12.75">
      <c r="A171" s="208">
        <v>168</v>
      </c>
      <c r="B171" s="206">
        <v>25</v>
      </c>
      <c r="C171" s="206" t="s">
        <v>127</v>
      </c>
      <c r="D171" s="207" t="s">
        <v>558</v>
      </c>
      <c r="E171" s="4">
        <v>2</v>
      </c>
      <c r="F171" s="11">
        <v>906000</v>
      </c>
      <c r="G171" s="4">
        <v>2</v>
      </c>
      <c r="H171" s="51">
        <v>1147000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41"/>
    </row>
    <row r="172" spans="1:106" ht="12.75">
      <c r="A172" s="208">
        <v>169</v>
      </c>
      <c r="B172" s="206">
        <v>32</v>
      </c>
      <c r="C172" s="206" t="s">
        <v>193</v>
      </c>
      <c r="D172" s="207" t="s">
        <v>194</v>
      </c>
      <c r="E172" s="4">
        <v>1</v>
      </c>
      <c r="F172" s="11">
        <v>83000</v>
      </c>
      <c r="G172" s="4">
        <v>2</v>
      </c>
      <c r="H172" s="51">
        <v>1145000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41"/>
    </row>
    <row r="173" spans="1:106" ht="12.75">
      <c r="A173" s="205">
        <v>170</v>
      </c>
      <c r="B173" s="206">
        <v>26</v>
      </c>
      <c r="C173" s="206" t="s">
        <v>128</v>
      </c>
      <c r="D173" s="207" t="s">
        <v>129</v>
      </c>
      <c r="E173" s="4">
        <v>7</v>
      </c>
      <c r="F173" s="11">
        <v>3347000</v>
      </c>
      <c r="G173" s="4">
        <v>2</v>
      </c>
      <c r="H173" s="51">
        <v>1124000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41"/>
    </row>
    <row r="174" spans="1:106" ht="12.75">
      <c r="A174" s="208">
        <v>171</v>
      </c>
      <c r="B174" s="4">
        <v>25</v>
      </c>
      <c r="C174" s="4" t="s">
        <v>443</v>
      </c>
      <c r="D174" s="207" t="s">
        <v>584</v>
      </c>
      <c r="E174" s="4">
        <v>8</v>
      </c>
      <c r="F174" s="11">
        <v>2855000</v>
      </c>
      <c r="G174" s="4">
        <v>2</v>
      </c>
      <c r="H174" s="51">
        <v>1028000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41"/>
    </row>
    <row r="175" spans="1:106" ht="12.75">
      <c r="A175" s="208">
        <v>172</v>
      </c>
      <c r="B175" s="213">
        <v>14</v>
      </c>
      <c r="C175" s="206" t="s">
        <v>66</v>
      </c>
      <c r="D175" s="207" t="s">
        <v>500</v>
      </c>
      <c r="E175" s="4">
        <v>2</v>
      </c>
      <c r="F175" s="11">
        <v>1183000</v>
      </c>
      <c r="G175" s="4">
        <v>2</v>
      </c>
      <c r="H175" s="51">
        <v>877000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41"/>
    </row>
    <row r="176" spans="1:106" ht="12.75">
      <c r="A176" s="205">
        <v>173</v>
      </c>
      <c r="B176" s="4">
        <v>26</v>
      </c>
      <c r="C176" s="206" t="s">
        <v>617</v>
      </c>
      <c r="D176" s="207" t="s">
        <v>614</v>
      </c>
      <c r="E176" s="4">
        <v>0</v>
      </c>
      <c r="F176" s="214" t="s">
        <v>588</v>
      </c>
      <c r="G176" s="4">
        <v>2</v>
      </c>
      <c r="H176" s="51">
        <v>842000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41"/>
    </row>
    <row r="177" spans="1:106" ht="12.75">
      <c r="A177" s="208">
        <v>174</v>
      </c>
      <c r="B177" s="206">
        <v>17</v>
      </c>
      <c r="C177" s="206" t="s">
        <v>359</v>
      </c>
      <c r="D177" s="207" t="s">
        <v>562</v>
      </c>
      <c r="E177" s="4">
        <v>3</v>
      </c>
      <c r="F177" s="214">
        <v>843000</v>
      </c>
      <c r="G177" s="4">
        <v>2</v>
      </c>
      <c r="H177" s="215">
        <v>777000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41"/>
    </row>
    <row r="178" spans="1:106" ht="12.75">
      <c r="A178" s="208">
        <v>175</v>
      </c>
      <c r="B178" s="209">
        <v>8</v>
      </c>
      <c r="C178" s="210" t="s">
        <v>4</v>
      </c>
      <c r="D178" s="211" t="s">
        <v>5</v>
      </c>
      <c r="E178" s="4">
        <v>1</v>
      </c>
      <c r="F178" s="214">
        <v>217000</v>
      </c>
      <c r="G178" s="4">
        <v>2</v>
      </c>
      <c r="H178" s="215">
        <v>738000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41"/>
    </row>
    <row r="179" spans="1:106" ht="12.75">
      <c r="A179" s="205">
        <v>176</v>
      </c>
      <c r="B179" s="206">
        <v>20</v>
      </c>
      <c r="C179" s="206" t="s">
        <v>505</v>
      </c>
      <c r="D179" s="207" t="s">
        <v>506</v>
      </c>
      <c r="E179" s="4">
        <v>1</v>
      </c>
      <c r="F179" s="11">
        <v>340000</v>
      </c>
      <c r="G179" s="4">
        <v>2</v>
      </c>
      <c r="H179" s="51">
        <v>479000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41"/>
    </row>
    <row r="180" spans="1:106" ht="12.75">
      <c r="A180" s="208">
        <v>177</v>
      </c>
      <c r="B180" s="206">
        <v>33</v>
      </c>
      <c r="C180" s="206" t="s">
        <v>259</v>
      </c>
      <c r="D180" s="207" t="s">
        <v>568</v>
      </c>
      <c r="E180" s="4">
        <v>2</v>
      </c>
      <c r="F180" s="11">
        <v>1109000</v>
      </c>
      <c r="G180" s="4">
        <v>2</v>
      </c>
      <c r="H180" s="51">
        <v>472000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41"/>
    </row>
    <row r="181" spans="1:106" ht="12.75">
      <c r="A181" s="208">
        <v>178</v>
      </c>
      <c r="B181" s="206">
        <v>18</v>
      </c>
      <c r="C181" s="206" t="s">
        <v>360</v>
      </c>
      <c r="D181" s="207" t="s">
        <v>361</v>
      </c>
      <c r="E181" s="4">
        <v>0</v>
      </c>
      <c r="F181" s="214" t="s">
        <v>588</v>
      </c>
      <c r="G181" s="4">
        <v>2</v>
      </c>
      <c r="H181" s="215">
        <v>408000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41"/>
    </row>
    <row r="182" spans="1:106" ht="12.75">
      <c r="A182" s="205">
        <v>179</v>
      </c>
      <c r="B182" s="206">
        <v>19</v>
      </c>
      <c r="C182" s="206" t="s">
        <v>353</v>
      </c>
      <c r="D182" s="207" t="s">
        <v>354</v>
      </c>
      <c r="E182" s="4">
        <v>3</v>
      </c>
      <c r="F182" s="214">
        <v>668000</v>
      </c>
      <c r="G182" s="4">
        <v>2</v>
      </c>
      <c r="H182" s="215">
        <v>399000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41"/>
    </row>
    <row r="183" spans="1:106" ht="12.75">
      <c r="A183" s="208">
        <v>180</v>
      </c>
      <c r="B183" s="209">
        <v>9</v>
      </c>
      <c r="C183" s="210" t="s">
        <v>25</v>
      </c>
      <c r="D183" s="211" t="s">
        <v>26</v>
      </c>
      <c r="E183" s="4">
        <v>2</v>
      </c>
      <c r="F183" s="11">
        <v>889000</v>
      </c>
      <c r="G183" s="4">
        <v>2</v>
      </c>
      <c r="H183" s="51">
        <v>380000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41"/>
    </row>
    <row r="184" spans="1:106" ht="12.75">
      <c r="A184" s="208">
        <v>181</v>
      </c>
      <c r="B184" s="206">
        <v>27</v>
      </c>
      <c r="C184" s="4" t="s">
        <v>111</v>
      </c>
      <c r="D184" s="207" t="s">
        <v>590</v>
      </c>
      <c r="E184" s="4">
        <v>2</v>
      </c>
      <c r="F184" s="11">
        <v>1330000</v>
      </c>
      <c r="G184" s="4">
        <v>2</v>
      </c>
      <c r="H184" s="51">
        <v>373000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41"/>
    </row>
    <row r="185" spans="1:106" ht="12.75">
      <c r="A185" s="205">
        <v>182</v>
      </c>
      <c r="B185" s="206">
        <v>34</v>
      </c>
      <c r="C185" s="206" t="s">
        <v>210</v>
      </c>
      <c r="D185" s="207" t="s">
        <v>211</v>
      </c>
      <c r="E185" s="4">
        <v>2</v>
      </c>
      <c r="F185" s="11">
        <v>860000</v>
      </c>
      <c r="G185" s="4">
        <v>2</v>
      </c>
      <c r="H185" s="51">
        <v>225000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41"/>
    </row>
    <row r="186" spans="1:106" ht="12.75">
      <c r="A186" s="208">
        <v>183</v>
      </c>
      <c r="B186" s="206">
        <v>11</v>
      </c>
      <c r="C186" s="206" t="s">
        <v>59</v>
      </c>
      <c r="D186" s="207" t="s">
        <v>60</v>
      </c>
      <c r="E186" s="4">
        <v>2</v>
      </c>
      <c r="F186" s="214">
        <v>289000</v>
      </c>
      <c r="G186" s="4">
        <v>2</v>
      </c>
      <c r="H186" s="215">
        <v>146000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41"/>
    </row>
    <row r="187" spans="1:106" ht="12.75">
      <c r="A187" s="208">
        <v>184</v>
      </c>
      <c r="B187" s="213">
        <v>15</v>
      </c>
      <c r="C187" s="206" t="s">
        <v>73</v>
      </c>
      <c r="D187" s="207" t="s">
        <v>74</v>
      </c>
      <c r="E187" s="4">
        <v>0</v>
      </c>
      <c r="F187" s="214" t="s">
        <v>588</v>
      </c>
      <c r="G187" s="4">
        <v>1</v>
      </c>
      <c r="H187" s="215">
        <v>4872000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41"/>
    </row>
    <row r="188" spans="1:106" ht="12.75">
      <c r="A188" s="205">
        <v>185</v>
      </c>
      <c r="B188" s="206">
        <v>28</v>
      </c>
      <c r="C188" s="206" t="s">
        <v>188</v>
      </c>
      <c r="D188" s="207" t="s">
        <v>533</v>
      </c>
      <c r="E188" s="4">
        <v>7</v>
      </c>
      <c r="F188" s="11">
        <v>8394000</v>
      </c>
      <c r="G188" s="4">
        <v>1</v>
      </c>
      <c r="H188" s="51">
        <v>1317000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41"/>
    </row>
    <row r="189" spans="1:106" ht="12.75">
      <c r="A189" s="208">
        <v>186</v>
      </c>
      <c r="B189" s="206">
        <v>29</v>
      </c>
      <c r="C189" s="206" t="s">
        <v>130</v>
      </c>
      <c r="D189" s="207" t="s">
        <v>131</v>
      </c>
      <c r="E189" s="4">
        <v>1</v>
      </c>
      <c r="F189" s="214">
        <v>954000</v>
      </c>
      <c r="G189" s="4">
        <v>1</v>
      </c>
      <c r="H189" s="215">
        <v>1199000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41"/>
    </row>
    <row r="190" spans="1:106" ht="15" customHeight="1">
      <c r="A190" s="208">
        <v>187</v>
      </c>
      <c r="B190" s="206">
        <v>30</v>
      </c>
      <c r="C190" s="206" t="s">
        <v>121</v>
      </c>
      <c r="D190" s="207" t="s">
        <v>122</v>
      </c>
      <c r="E190" s="4">
        <v>1</v>
      </c>
      <c r="F190" s="214">
        <v>3012000</v>
      </c>
      <c r="G190" s="4">
        <v>1</v>
      </c>
      <c r="H190" s="215">
        <v>661000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41"/>
    </row>
    <row r="191" spans="1:106" ht="12.75">
      <c r="A191" s="205">
        <v>188</v>
      </c>
      <c r="B191" s="212">
        <v>9</v>
      </c>
      <c r="C191" s="4" t="s">
        <v>485</v>
      </c>
      <c r="D191" s="207" t="s">
        <v>486</v>
      </c>
      <c r="E191" s="4">
        <v>3</v>
      </c>
      <c r="F191" s="11">
        <v>886000</v>
      </c>
      <c r="G191" s="4">
        <v>1</v>
      </c>
      <c r="H191" s="51">
        <v>649000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41"/>
    </row>
    <row r="192" spans="1:106" ht="12.75">
      <c r="A192" s="208">
        <v>189</v>
      </c>
      <c r="B192" s="209">
        <v>10</v>
      </c>
      <c r="C192" s="206" t="s">
        <v>619</v>
      </c>
      <c r="D192" s="207" t="s">
        <v>618</v>
      </c>
      <c r="E192" s="4">
        <v>0</v>
      </c>
      <c r="F192" s="214" t="s">
        <v>588</v>
      </c>
      <c r="G192" s="4">
        <v>1</v>
      </c>
      <c r="H192" s="51">
        <v>537000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41"/>
    </row>
    <row r="193" spans="1:106" ht="12.75">
      <c r="A193" s="208">
        <v>190</v>
      </c>
      <c r="B193" s="206">
        <v>35</v>
      </c>
      <c r="C193" s="206" t="s">
        <v>238</v>
      </c>
      <c r="D193" s="207" t="s">
        <v>239</v>
      </c>
      <c r="E193" s="4">
        <v>2</v>
      </c>
      <c r="F193" s="11">
        <v>464000</v>
      </c>
      <c r="G193" s="4">
        <v>1</v>
      </c>
      <c r="H193" s="51">
        <v>509000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41"/>
    </row>
    <row r="194" spans="1:106" ht="12.75">
      <c r="A194" s="205">
        <v>191</v>
      </c>
      <c r="B194" s="206">
        <v>31</v>
      </c>
      <c r="C194" s="206" t="s">
        <v>109</v>
      </c>
      <c r="D194" s="207" t="s">
        <v>110</v>
      </c>
      <c r="E194" s="4">
        <v>1</v>
      </c>
      <c r="F194" s="214">
        <v>865000</v>
      </c>
      <c r="G194" s="4">
        <v>1</v>
      </c>
      <c r="H194" s="215">
        <v>506000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41"/>
    </row>
    <row r="195" spans="1:106" ht="12.75">
      <c r="A195" s="208">
        <v>192</v>
      </c>
      <c r="B195" s="206">
        <v>32</v>
      </c>
      <c r="C195" s="206" t="s">
        <v>140</v>
      </c>
      <c r="D195" s="207" t="s">
        <v>141</v>
      </c>
      <c r="E195" s="4">
        <v>0</v>
      </c>
      <c r="F195" s="214" t="s">
        <v>588</v>
      </c>
      <c r="G195" s="4">
        <v>1</v>
      </c>
      <c r="H195" s="215">
        <v>479000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41"/>
    </row>
    <row r="196" spans="1:106" ht="12.75">
      <c r="A196" s="208">
        <v>193</v>
      </c>
      <c r="B196" s="206">
        <v>33</v>
      </c>
      <c r="C196" s="206" t="s">
        <v>132</v>
      </c>
      <c r="D196" s="207" t="s">
        <v>133</v>
      </c>
      <c r="E196" s="4">
        <v>6</v>
      </c>
      <c r="F196" s="11">
        <v>3213000</v>
      </c>
      <c r="G196" s="4">
        <v>1</v>
      </c>
      <c r="H196" s="51">
        <v>471000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41"/>
    </row>
    <row r="197" spans="1:106" ht="12.75">
      <c r="A197" s="205">
        <v>194</v>
      </c>
      <c r="B197" s="206">
        <v>36</v>
      </c>
      <c r="C197" s="206" t="s">
        <v>276</v>
      </c>
      <c r="D197" s="207" t="s">
        <v>277</v>
      </c>
      <c r="E197" s="4">
        <v>1</v>
      </c>
      <c r="F197" s="11">
        <v>375000</v>
      </c>
      <c r="G197" s="4">
        <v>1</v>
      </c>
      <c r="H197" s="51">
        <v>440000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41"/>
    </row>
    <row r="198" spans="1:106" ht="12.75">
      <c r="A198" s="208">
        <v>196</v>
      </c>
      <c r="B198" s="206">
        <v>21</v>
      </c>
      <c r="C198" s="206" t="s">
        <v>305</v>
      </c>
      <c r="D198" s="207" t="s">
        <v>306</v>
      </c>
      <c r="E198" s="4">
        <v>3</v>
      </c>
      <c r="F198" s="11">
        <v>2913000</v>
      </c>
      <c r="G198" s="4">
        <v>1</v>
      </c>
      <c r="H198" s="51">
        <v>415000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41"/>
    </row>
    <row r="199" spans="1:106" ht="12.75">
      <c r="A199" s="208">
        <v>195</v>
      </c>
      <c r="B199" s="4">
        <v>27</v>
      </c>
      <c r="C199" s="4" t="s">
        <v>461</v>
      </c>
      <c r="D199" s="207" t="s">
        <v>462</v>
      </c>
      <c r="E199" s="4">
        <v>1</v>
      </c>
      <c r="F199" s="11">
        <v>526000</v>
      </c>
      <c r="G199" s="4">
        <v>1</v>
      </c>
      <c r="H199" s="51">
        <v>415000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41"/>
    </row>
    <row r="200" spans="1:106" ht="12.75">
      <c r="A200" s="205">
        <v>197</v>
      </c>
      <c r="B200" s="206">
        <v>37</v>
      </c>
      <c r="C200" s="206" t="s">
        <v>231</v>
      </c>
      <c r="D200" s="207" t="s">
        <v>232</v>
      </c>
      <c r="E200" s="4">
        <v>0</v>
      </c>
      <c r="F200" s="214" t="s">
        <v>588</v>
      </c>
      <c r="G200" s="4">
        <v>1</v>
      </c>
      <c r="H200" s="215">
        <v>286000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41"/>
    </row>
    <row r="201" spans="1:106" ht="12.75">
      <c r="A201" s="208">
        <v>198</v>
      </c>
      <c r="B201" s="206">
        <v>34</v>
      </c>
      <c r="C201" s="206" t="s">
        <v>102</v>
      </c>
      <c r="D201" s="207" t="s">
        <v>103</v>
      </c>
      <c r="E201" s="4">
        <v>1</v>
      </c>
      <c r="F201" s="11">
        <v>1056000</v>
      </c>
      <c r="G201" s="4">
        <v>1</v>
      </c>
      <c r="H201" s="51">
        <v>273000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41"/>
    </row>
    <row r="202" spans="1:106" ht="12.75">
      <c r="A202" s="208">
        <v>199</v>
      </c>
      <c r="B202" s="206">
        <v>38</v>
      </c>
      <c r="C202" s="206" t="s">
        <v>262</v>
      </c>
      <c r="D202" s="207" t="s">
        <v>263</v>
      </c>
      <c r="E202" s="4">
        <v>7</v>
      </c>
      <c r="F202" s="11">
        <v>4111000</v>
      </c>
      <c r="G202" s="4">
        <v>1</v>
      </c>
      <c r="H202" s="51">
        <v>270000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41"/>
    </row>
    <row r="203" spans="1:106" ht="12.75">
      <c r="A203" s="208">
        <v>201</v>
      </c>
      <c r="B203" s="209">
        <v>11</v>
      </c>
      <c r="C203" s="210" t="s">
        <v>18</v>
      </c>
      <c r="D203" s="211" t="s">
        <v>19</v>
      </c>
      <c r="E203" s="4">
        <v>0</v>
      </c>
      <c r="F203" s="214" t="s">
        <v>588</v>
      </c>
      <c r="G203" s="4">
        <v>1</v>
      </c>
      <c r="H203" s="215">
        <v>259000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41"/>
    </row>
    <row r="204" spans="1:106" ht="12.75">
      <c r="A204" s="205">
        <v>200</v>
      </c>
      <c r="B204" s="206">
        <v>35</v>
      </c>
      <c r="C204" s="206" t="s">
        <v>114</v>
      </c>
      <c r="D204" s="207" t="s">
        <v>115</v>
      </c>
      <c r="E204" s="4">
        <v>4</v>
      </c>
      <c r="F204" s="11">
        <v>4896000</v>
      </c>
      <c r="G204" s="4">
        <v>1</v>
      </c>
      <c r="H204" s="51">
        <v>259000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41"/>
    </row>
    <row r="205" spans="1:106" ht="12.75">
      <c r="A205" s="208">
        <v>202</v>
      </c>
      <c r="B205" s="206">
        <v>39</v>
      </c>
      <c r="C205" s="206" t="s">
        <v>272</v>
      </c>
      <c r="D205" s="207" t="s">
        <v>273</v>
      </c>
      <c r="E205" s="4">
        <v>1</v>
      </c>
      <c r="F205" s="214">
        <v>373000</v>
      </c>
      <c r="G205" s="4">
        <v>1</v>
      </c>
      <c r="H205" s="215">
        <v>256000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41"/>
    </row>
    <row r="206" spans="1:106" ht="12.75">
      <c r="A206" s="205">
        <v>203</v>
      </c>
      <c r="B206" s="206">
        <v>22</v>
      </c>
      <c r="C206" s="206" t="s">
        <v>303</v>
      </c>
      <c r="D206" s="207" t="s">
        <v>304</v>
      </c>
      <c r="E206" s="4">
        <v>2</v>
      </c>
      <c r="F206" s="11">
        <v>691000</v>
      </c>
      <c r="G206" s="4">
        <v>1</v>
      </c>
      <c r="H206" s="51">
        <v>255000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41"/>
    </row>
    <row r="207" spans="1:106" ht="12.75">
      <c r="A207" s="208">
        <v>204</v>
      </c>
      <c r="B207" s="206">
        <v>36</v>
      </c>
      <c r="C207" s="206" t="s">
        <v>147</v>
      </c>
      <c r="D207" s="207" t="s">
        <v>148</v>
      </c>
      <c r="E207" s="4">
        <v>0</v>
      </c>
      <c r="F207" s="214" t="s">
        <v>588</v>
      </c>
      <c r="G207" s="4">
        <v>1</v>
      </c>
      <c r="H207" s="215">
        <v>184000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41"/>
    </row>
    <row r="208" spans="1:106" ht="12.75">
      <c r="A208" s="208">
        <v>205</v>
      </c>
      <c r="B208" s="4">
        <v>16</v>
      </c>
      <c r="C208" s="206" t="s">
        <v>612</v>
      </c>
      <c r="D208" s="207" t="s">
        <v>613</v>
      </c>
      <c r="E208" s="4">
        <v>0</v>
      </c>
      <c r="F208" s="214" t="s">
        <v>588</v>
      </c>
      <c r="G208" s="4">
        <v>1</v>
      </c>
      <c r="H208" s="51">
        <v>147000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41"/>
    </row>
    <row r="209" spans="1:106" ht="12.75">
      <c r="A209" s="205">
        <v>206</v>
      </c>
      <c r="B209" s="206">
        <v>37</v>
      </c>
      <c r="C209" s="206" t="s">
        <v>119</v>
      </c>
      <c r="D209" s="207" t="s">
        <v>120</v>
      </c>
      <c r="E209" s="4">
        <v>7</v>
      </c>
      <c r="F209" s="11">
        <v>4172000</v>
      </c>
      <c r="G209" s="4">
        <v>1</v>
      </c>
      <c r="H209" s="51">
        <v>142000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41"/>
    </row>
    <row r="210" spans="1:106" ht="12.75">
      <c r="A210" s="208">
        <v>207</v>
      </c>
      <c r="B210" s="206">
        <v>23</v>
      </c>
      <c r="C210" s="206" t="s">
        <v>287</v>
      </c>
      <c r="D210" s="207" t="s">
        <v>288</v>
      </c>
      <c r="E210" s="4">
        <v>3</v>
      </c>
      <c r="F210" s="11">
        <v>1774000</v>
      </c>
      <c r="G210" s="4">
        <v>1</v>
      </c>
      <c r="H210" s="51">
        <v>129000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41"/>
    </row>
    <row r="211" spans="1:106" ht="12.75">
      <c r="A211" s="208">
        <v>208</v>
      </c>
      <c r="B211" s="206">
        <v>12</v>
      </c>
      <c r="C211" s="206" t="s">
        <v>52</v>
      </c>
      <c r="D211" s="207" t="s">
        <v>53</v>
      </c>
      <c r="E211" s="4">
        <v>1</v>
      </c>
      <c r="F211" s="11">
        <v>323000</v>
      </c>
      <c r="G211" s="4">
        <v>1</v>
      </c>
      <c r="H211" s="51">
        <v>117000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41"/>
    </row>
    <row r="212" spans="1:106" ht="12.75">
      <c r="A212" s="205">
        <v>209</v>
      </c>
      <c r="B212" s="206">
        <v>13</v>
      </c>
      <c r="C212" s="206" t="s">
        <v>44</v>
      </c>
      <c r="D212" s="207" t="s">
        <v>45</v>
      </c>
      <c r="E212" s="4">
        <v>2</v>
      </c>
      <c r="F212" s="214">
        <v>656000</v>
      </c>
      <c r="G212" s="4">
        <v>1</v>
      </c>
      <c r="H212" s="215">
        <v>99000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41"/>
    </row>
    <row r="213" spans="1:106" ht="12.75">
      <c r="A213" s="208">
        <v>210</v>
      </c>
      <c r="B213" s="206">
        <v>17</v>
      </c>
      <c r="C213" s="206" t="s">
        <v>407</v>
      </c>
      <c r="D213" s="207" t="s">
        <v>408</v>
      </c>
      <c r="E213" s="4">
        <v>2</v>
      </c>
      <c r="F213" s="11">
        <v>624000</v>
      </c>
      <c r="G213" s="4">
        <v>1</v>
      </c>
      <c r="H213" s="51">
        <v>91000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41"/>
    </row>
    <row r="214" spans="1:106" ht="12.75">
      <c r="A214" s="208">
        <v>211</v>
      </c>
      <c r="B214" s="206">
        <v>38</v>
      </c>
      <c r="C214" s="206" t="s">
        <v>180</v>
      </c>
      <c r="D214" s="207" t="s">
        <v>181</v>
      </c>
      <c r="E214" s="4">
        <v>0</v>
      </c>
      <c r="F214" s="214" t="s">
        <v>588</v>
      </c>
      <c r="G214" s="4">
        <v>1</v>
      </c>
      <c r="H214" s="215">
        <v>82000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41"/>
    </row>
    <row r="215" spans="1:106" ht="12.75">
      <c r="A215" s="205">
        <v>212</v>
      </c>
      <c r="B215" s="206">
        <v>40</v>
      </c>
      <c r="C215" s="206" t="s">
        <v>197</v>
      </c>
      <c r="D215" s="207" t="s">
        <v>198</v>
      </c>
      <c r="E215" s="4">
        <v>2</v>
      </c>
      <c r="F215" s="11">
        <v>654000</v>
      </c>
      <c r="G215" s="4">
        <v>1</v>
      </c>
      <c r="H215" s="51">
        <v>75000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41"/>
    </row>
    <row r="216" spans="1:106" ht="12.75">
      <c r="A216" s="218" t="s">
        <v>588</v>
      </c>
      <c r="B216" s="214" t="s">
        <v>588</v>
      </c>
      <c r="C216" s="210" t="s">
        <v>0</v>
      </c>
      <c r="D216" s="211" t="s">
        <v>1</v>
      </c>
      <c r="E216" s="4">
        <v>0</v>
      </c>
      <c r="F216" s="214" t="s">
        <v>588</v>
      </c>
      <c r="G216" s="4">
        <v>0</v>
      </c>
      <c r="H216" s="215" t="s">
        <v>588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41"/>
    </row>
    <row r="217" spans="1:106" ht="12.75">
      <c r="A217" s="218" t="s">
        <v>588</v>
      </c>
      <c r="B217" s="214" t="s">
        <v>588</v>
      </c>
      <c r="C217" s="210" t="s">
        <v>10</v>
      </c>
      <c r="D217" s="211" t="s">
        <v>11</v>
      </c>
      <c r="E217" s="4">
        <v>0</v>
      </c>
      <c r="F217" s="214" t="s">
        <v>588</v>
      </c>
      <c r="G217" s="4">
        <v>0</v>
      </c>
      <c r="H217" s="215" t="s">
        <v>588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41"/>
    </row>
    <row r="218" spans="1:106" ht="12.75">
      <c r="A218" s="218" t="s">
        <v>588</v>
      </c>
      <c r="B218" s="214" t="s">
        <v>588</v>
      </c>
      <c r="C218" s="210" t="s">
        <v>12</v>
      </c>
      <c r="D218" s="211" t="s">
        <v>13</v>
      </c>
      <c r="E218" s="4">
        <v>4</v>
      </c>
      <c r="F218" s="214">
        <v>2507000</v>
      </c>
      <c r="G218" s="4">
        <v>0</v>
      </c>
      <c r="H218" s="215" t="s">
        <v>588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41"/>
    </row>
    <row r="219" spans="1:106" ht="12.75">
      <c r="A219" s="218" t="s">
        <v>588</v>
      </c>
      <c r="B219" s="214" t="s">
        <v>588</v>
      </c>
      <c r="C219" s="210" t="s">
        <v>14</v>
      </c>
      <c r="D219" s="211" t="s">
        <v>15</v>
      </c>
      <c r="E219" s="4">
        <v>1</v>
      </c>
      <c r="F219" s="214">
        <v>1189000</v>
      </c>
      <c r="G219" s="4">
        <v>0</v>
      </c>
      <c r="H219" s="215" t="s">
        <v>588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41"/>
    </row>
    <row r="220" spans="1:106" ht="12.75">
      <c r="A220" s="218" t="s">
        <v>588</v>
      </c>
      <c r="B220" s="214" t="s">
        <v>588</v>
      </c>
      <c r="C220" s="210" t="s">
        <v>16</v>
      </c>
      <c r="D220" s="211" t="s">
        <v>17</v>
      </c>
      <c r="E220" s="4">
        <v>3</v>
      </c>
      <c r="F220" s="11">
        <v>2996000</v>
      </c>
      <c r="G220" s="4">
        <v>0</v>
      </c>
      <c r="H220" s="215" t="s">
        <v>588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41"/>
    </row>
    <row r="221" spans="1:106" ht="12.75">
      <c r="A221" s="218" t="s">
        <v>588</v>
      </c>
      <c r="B221" s="214" t="s">
        <v>588</v>
      </c>
      <c r="C221" s="210" t="s">
        <v>27</v>
      </c>
      <c r="D221" s="211" t="s">
        <v>498</v>
      </c>
      <c r="E221" s="4">
        <v>2</v>
      </c>
      <c r="F221" s="11">
        <v>3554000</v>
      </c>
      <c r="G221" s="4">
        <v>0</v>
      </c>
      <c r="H221" s="215" t="s">
        <v>588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41"/>
    </row>
    <row r="222" spans="1:106" ht="12.75">
      <c r="A222" s="218" t="s">
        <v>588</v>
      </c>
      <c r="B222" s="214" t="s">
        <v>588</v>
      </c>
      <c r="C222" s="210" t="s">
        <v>28</v>
      </c>
      <c r="D222" s="211" t="s">
        <v>29</v>
      </c>
      <c r="E222" s="4">
        <v>1</v>
      </c>
      <c r="F222" s="11">
        <v>311000</v>
      </c>
      <c r="G222" s="4">
        <v>0</v>
      </c>
      <c r="H222" s="215" t="s">
        <v>588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41"/>
    </row>
    <row r="223" spans="1:106" ht="12.75">
      <c r="A223" s="218" t="s">
        <v>588</v>
      </c>
      <c r="B223" s="214" t="s">
        <v>588</v>
      </c>
      <c r="C223" s="210" t="s">
        <v>30</v>
      </c>
      <c r="D223" s="211" t="s">
        <v>31</v>
      </c>
      <c r="E223" s="4">
        <v>0</v>
      </c>
      <c r="F223" s="214" t="s">
        <v>588</v>
      </c>
      <c r="G223" s="4">
        <v>0</v>
      </c>
      <c r="H223" s="215" t="s">
        <v>588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41"/>
    </row>
    <row r="224" spans="1:106" ht="12.75">
      <c r="A224" s="218" t="s">
        <v>588</v>
      </c>
      <c r="B224" s="214" t="s">
        <v>588</v>
      </c>
      <c r="C224" s="206" t="s">
        <v>33</v>
      </c>
      <c r="D224" s="207" t="s">
        <v>529</v>
      </c>
      <c r="E224" s="4">
        <v>0</v>
      </c>
      <c r="F224" s="214" t="s">
        <v>588</v>
      </c>
      <c r="G224" s="4">
        <v>0</v>
      </c>
      <c r="H224" s="215" t="s">
        <v>588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41"/>
    </row>
    <row r="225" spans="1:106" ht="12.75">
      <c r="A225" s="218" t="s">
        <v>588</v>
      </c>
      <c r="B225" s="214" t="s">
        <v>588</v>
      </c>
      <c r="C225" s="206" t="s">
        <v>38</v>
      </c>
      <c r="D225" s="207" t="s">
        <v>39</v>
      </c>
      <c r="E225" s="4">
        <v>0</v>
      </c>
      <c r="F225" s="214" t="s">
        <v>588</v>
      </c>
      <c r="G225" s="4">
        <v>0</v>
      </c>
      <c r="H225" s="215" t="s">
        <v>588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41"/>
    </row>
    <row r="226" spans="1:106" ht="12.75">
      <c r="A226" s="218" t="s">
        <v>588</v>
      </c>
      <c r="B226" s="214" t="s">
        <v>588</v>
      </c>
      <c r="C226" s="206" t="s">
        <v>42</v>
      </c>
      <c r="D226" s="207" t="s">
        <v>43</v>
      </c>
      <c r="E226" s="4">
        <v>0</v>
      </c>
      <c r="F226" s="214" t="s">
        <v>588</v>
      </c>
      <c r="G226" s="4">
        <v>0</v>
      </c>
      <c r="H226" s="215" t="s">
        <v>588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41"/>
    </row>
    <row r="227" spans="1:106" ht="12.75">
      <c r="A227" s="218" t="s">
        <v>588</v>
      </c>
      <c r="B227" s="214" t="s">
        <v>588</v>
      </c>
      <c r="C227" s="206" t="s">
        <v>47</v>
      </c>
      <c r="D227" s="207" t="s">
        <v>48</v>
      </c>
      <c r="E227" s="4">
        <v>0</v>
      </c>
      <c r="F227" s="214" t="s">
        <v>588</v>
      </c>
      <c r="G227" s="4">
        <v>0</v>
      </c>
      <c r="H227" s="215" t="s">
        <v>588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41"/>
    </row>
    <row r="228" spans="1:106" ht="12.75">
      <c r="A228" s="218" t="s">
        <v>588</v>
      </c>
      <c r="B228" s="214" t="s">
        <v>588</v>
      </c>
      <c r="C228" s="206" t="s">
        <v>49</v>
      </c>
      <c r="D228" s="207" t="s">
        <v>50</v>
      </c>
      <c r="E228" s="4">
        <v>1</v>
      </c>
      <c r="F228" s="11">
        <v>892000</v>
      </c>
      <c r="G228" s="4">
        <v>0</v>
      </c>
      <c r="H228" s="215" t="s">
        <v>588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41"/>
    </row>
    <row r="229" spans="1:106" ht="12.75">
      <c r="A229" s="218" t="s">
        <v>588</v>
      </c>
      <c r="B229" s="214" t="s">
        <v>588</v>
      </c>
      <c r="C229" s="206" t="s">
        <v>54</v>
      </c>
      <c r="D229" s="207" t="s">
        <v>55</v>
      </c>
      <c r="E229" s="4">
        <v>0</v>
      </c>
      <c r="F229" s="214" t="s">
        <v>588</v>
      </c>
      <c r="G229" s="4">
        <v>0</v>
      </c>
      <c r="H229" s="215" t="s">
        <v>588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41"/>
    </row>
    <row r="230" spans="1:106" ht="12.75">
      <c r="A230" s="218" t="s">
        <v>588</v>
      </c>
      <c r="B230" s="214" t="s">
        <v>588</v>
      </c>
      <c r="C230" s="206" t="s">
        <v>61</v>
      </c>
      <c r="D230" s="207" t="s">
        <v>62</v>
      </c>
      <c r="E230" s="4">
        <v>0</v>
      </c>
      <c r="F230" s="214" t="s">
        <v>588</v>
      </c>
      <c r="G230" s="4">
        <v>0</v>
      </c>
      <c r="H230" s="215" t="s">
        <v>588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41"/>
    </row>
    <row r="231" spans="1:106" ht="12.75">
      <c r="A231" s="218" t="s">
        <v>588</v>
      </c>
      <c r="B231" s="214" t="s">
        <v>588</v>
      </c>
      <c r="C231" s="206" t="s">
        <v>75</v>
      </c>
      <c r="D231" s="207" t="s">
        <v>76</v>
      </c>
      <c r="E231" s="4">
        <v>0</v>
      </c>
      <c r="F231" s="214" t="s">
        <v>588</v>
      </c>
      <c r="G231" s="4">
        <v>0</v>
      </c>
      <c r="H231" s="215" t="s">
        <v>588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41"/>
    </row>
    <row r="232" spans="1:106" ht="12.75">
      <c r="A232" s="218" t="s">
        <v>588</v>
      </c>
      <c r="B232" s="214" t="s">
        <v>588</v>
      </c>
      <c r="C232" s="206" t="s">
        <v>79</v>
      </c>
      <c r="D232" s="207" t="s">
        <v>501</v>
      </c>
      <c r="E232" s="4">
        <v>0</v>
      </c>
      <c r="F232" s="214" t="s">
        <v>588</v>
      </c>
      <c r="G232" s="4">
        <v>0</v>
      </c>
      <c r="H232" s="215" t="s">
        <v>588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41"/>
    </row>
    <row r="233" spans="1:106" ht="12.75">
      <c r="A233" s="218" t="s">
        <v>588</v>
      </c>
      <c r="B233" s="214" t="s">
        <v>588</v>
      </c>
      <c r="C233" s="206" t="s">
        <v>81</v>
      </c>
      <c r="D233" s="207" t="s">
        <v>82</v>
      </c>
      <c r="E233" s="4">
        <v>0</v>
      </c>
      <c r="F233" s="214" t="s">
        <v>588</v>
      </c>
      <c r="G233" s="4">
        <v>0</v>
      </c>
      <c r="H233" s="215" t="s">
        <v>588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41"/>
    </row>
    <row r="234" spans="1:106" ht="12.75">
      <c r="A234" s="218" t="s">
        <v>588</v>
      </c>
      <c r="B234" s="214" t="s">
        <v>588</v>
      </c>
      <c r="C234" s="206" t="s">
        <v>83</v>
      </c>
      <c r="D234" s="207" t="s">
        <v>84</v>
      </c>
      <c r="E234" s="4">
        <v>0</v>
      </c>
      <c r="F234" s="214" t="s">
        <v>588</v>
      </c>
      <c r="G234" s="4">
        <v>0</v>
      </c>
      <c r="H234" s="215" t="s">
        <v>588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41"/>
    </row>
    <row r="235" spans="1:106" ht="12.75">
      <c r="A235" s="218" t="s">
        <v>588</v>
      </c>
      <c r="B235" s="214" t="s">
        <v>588</v>
      </c>
      <c r="C235" s="206" t="s">
        <v>87</v>
      </c>
      <c r="D235" s="207" t="s">
        <v>88</v>
      </c>
      <c r="E235" s="4">
        <v>2</v>
      </c>
      <c r="F235" s="11">
        <v>3114000</v>
      </c>
      <c r="G235" s="4">
        <v>0</v>
      </c>
      <c r="H235" s="215" t="s">
        <v>588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41"/>
    </row>
    <row r="236" spans="1:106" ht="12.75">
      <c r="A236" s="218" t="s">
        <v>588</v>
      </c>
      <c r="B236" s="214" t="s">
        <v>588</v>
      </c>
      <c r="C236" s="206" t="s">
        <v>89</v>
      </c>
      <c r="D236" s="207" t="s">
        <v>90</v>
      </c>
      <c r="E236" s="4">
        <v>0</v>
      </c>
      <c r="F236" s="214" t="s">
        <v>588</v>
      </c>
      <c r="G236" s="4">
        <v>0</v>
      </c>
      <c r="H236" s="215" t="s">
        <v>588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41"/>
    </row>
    <row r="237" spans="1:106" ht="12.75">
      <c r="A237" s="218" t="s">
        <v>588</v>
      </c>
      <c r="B237" s="214" t="s">
        <v>588</v>
      </c>
      <c r="C237" s="206" t="s">
        <v>93</v>
      </c>
      <c r="D237" s="207" t="s">
        <v>94</v>
      </c>
      <c r="E237" s="4">
        <v>0</v>
      </c>
      <c r="F237" s="214" t="s">
        <v>588</v>
      </c>
      <c r="G237" s="4">
        <v>0</v>
      </c>
      <c r="H237" s="215" t="s">
        <v>588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41"/>
    </row>
    <row r="238" spans="1:106" ht="12.75">
      <c r="A238" s="218" t="s">
        <v>588</v>
      </c>
      <c r="B238" s="214" t="s">
        <v>588</v>
      </c>
      <c r="C238" s="206" t="s">
        <v>98</v>
      </c>
      <c r="D238" s="207" t="s">
        <v>99</v>
      </c>
      <c r="E238" s="4">
        <v>1</v>
      </c>
      <c r="F238" s="11">
        <v>1331000</v>
      </c>
      <c r="G238" s="4">
        <v>0</v>
      </c>
      <c r="H238" s="215" t="s">
        <v>588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41"/>
    </row>
    <row r="239" spans="1:106" ht="12.75">
      <c r="A239" s="218" t="s">
        <v>588</v>
      </c>
      <c r="B239" s="214" t="s">
        <v>588</v>
      </c>
      <c r="C239" s="206" t="s">
        <v>524</v>
      </c>
      <c r="D239" s="207" t="s">
        <v>527</v>
      </c>
      <c r="E239" s="4">
        <v>0</v>
      </c>
      <c r="F239" s="214" t="s">
        <v>588</v>
      </c>
      <c r="G239" s="4">
        <v>0</v>
      </c>
      <c r="H239" s="215" t="s">
        <v>588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41"/>
    </row>
    <row r="240" spans="1:106" ht="12.75">
      <c r="A240" s="218" t="s">
        <v>588</v>
      </c>
      <c r="B240" s="214" t="s">
        <v>588</v>
      </c>
      <c r="C240" s="206" t="s">
        <v>100</v>
      </c>
      <c r="D240" s="207" t="s">
        <v>101</v>
      </c>
      <c r="E240" s="4">
        <v>0</v>
      </c>
      <c r="F240" s="214" t="s">
        <v>588</v>
      </c>
      <c r="G240" s="4">
        <v>0</v>
      </c>
      <c r="H240" s="215" t="s">
        <v>588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41"/>
    </row>
    <row r="241" spans="1:106" ht="12.75">
      <c r="A241" s="218" t="s">
        <v>588</v>
      </c>
      <c r="B241" s="214" t="s">
        <v>588</v>
      </c>
      <c r="C241" s="206" t="s">
        <v>104</v>
      </c>
      <c r="D241" s="207" t="s">
        <v>555</v>
      </c>
      <c r="E241" s="4">
        <v>3</v>
      </c>
      <c r="F241" s="11">
        <v>853000</v>
      </c>
      <c r="G241" s="4">
        <v>0</v>
      </c>
      <c r="H241" s="215" t="s">
        <v>588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41"/>
    </row>
    <row r="242" spans="1:106" ht="12.75">
      <c r="A242" s="218" t="s">
        <v>588</v>
      </c>
      <c r="B242" s="214" t="s">
        <v>588</v>
      </c>
      <c r="C242" s="206" t="s">
        <v>112</v>
      </c>
      <c r="D242" s="207" t="s">
        <v>113</v>
      </c>
      <c r="E242" s="4">
        <v>0</v>
      </c>
      <c r="F242" s="214" t="s">
        <v>588</v>
      </c>
      <c r="G242" s="4">
        <v>0</v>
      </c>
      <c r="H242" s="215" t="s">
        <v>588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41"/>
    </row>
    <row r="243" spans="1:106" ht="12.75">
      <c r="A243" s="218" t="s">
        <v>588</v>
      </c>
      <c r="B243" s="214" t="s">
        <v>588</v>
      </c>
      <c r="C243" s="206" t="s">
        <v>117</v>
      </c>
      <c r="D243" s="207" t="s">
        <v>118</v>
      </c>
      <c r="E243" s="4">
        <v>0</v>
      </c>
      <c r="F243" s="214" t="s">
        <v>588</v>
      </c>
      <c r="G243" s="4">
        <v>0</v>
      </c>
      <c r="H243" s="215" t="s">
        <v>588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41"/>
    </row>
    <row r="244" spans="1:106" ht="12.75">
      <c r="A244" s="218" t="s">
        <v>588</v>
      </c>
      <c r="B244" s="214" t="s">
        <v>588</v>
      </c>
      <c r="C244" s="206" t="s">
        <v>137</v>
      </c>
      <c r="D244" s="207" t="s">
        <v>571</v>
      </c>
      <c r="E244" s="4">
        <v>0</v>
      </c>
      <c r="F244" s="214" t="s">
        <v>588</v>
      </c>
      <c r="G244" s="4">
        <v>0</v>
      </c>
      <c r="H244" s="215" t="s">
        <v>588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41"/>
    </row>
    <row r="245" spans="1:106" ht="12.75">
      <c r="A245" s="218" t="s">
        <v>588</v>
      </c>
      <c r="B245" s="214" t="s">
        <v>588</v>
      </c>
      <c r="C245" s="206" t="s">
        <v>138</v>
      </c>
      <c r="D245" s="207" t="s">
        <v>139</v>
      </c>
      <c r="E245" s="4">
        <v>0</v>
      </c>
      <c r="F245" s="214" t="s">
        <v>588</v>
      </c>
      <c r="G245" s="4">
        <v>0</v>
      </c>
      <c r="H245" s="215" t="s">
        <v>588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41"/>
    </row>
    <row r="246" spans="1:106" ht="12.75">
      <c r="A246" s="218" t="s">
        <v>588</v>
      </c>
      <c r="B246" s="214" t="s">
        <v>588</v>
      </c>
      <c r="C246" s="206" t="s">
        <v>155</v>
      </c>
      <c r="D246" s="207" t="s">
        <v>156</v>
      </c>
      <c r="E246" s="4">
        <v>0</v>
      </c>
      <c r="F246" s="214" t="s">
        <v>588</v>
      </c>
      <c r="G246" s="4">
        <v>0</v>
      </c>
      <c r="H246" s="215" t="s">
        <v>588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41"/>
    </row>
    <row r="247" spans="1:106" ht="12.75">
      <c r="A247" s="218" t="s">
        <v>588</v>
      </c>
      <c r="B247" s="214" t="s">
        <v>588</v>
      </c>
      <c r="C247" s="206" t="s">
        <v>159</v>
      </c>
      <c r="D247" s="207" t="s">
        <v>160</v>
      </c>
      <c r="E247" s="4">
        <v>1</v>
      </c>
      <c r="F247" s="214">
        <v>808000</v>
      </c>
      <c r="G247" s="4">
        <v>0</v>
      </c>
      <c r="H247" s="215" t="s">
        <v>588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41"/>
    </row>
    <row r="248" spans="1:106" ht="12.75">
      <c r="A248" s="218" t="s">
        <v>588</v>
      </c>
      <c r="B248" s="214" t="s">
        <v>588</v>
      </c>
      <c r="C248" s="206" t="s">
        <v>161</v>
      </c>
      <c r="D248" s="207" t="s">
        <v>162</v>
      </c>
      <c r="E248" s="4">
        <v>0</v>
      </c>
      <c r="F248" s="214" t="s">
        <v>588</v>
      </c>
      <c r="G248" s="4">
        <v>0</v>
      </c>
      <c r="H248" s="215" t="s">
        <v>588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41"/>
    </row>
    <row r="249" spans="1:106" ht="12.75">
      <c r="A249" s="218" t="s">
        <v>588</v>
      </c>
      <c r="B249" s="214" t="s">
        <v>588</v>
      </c>
      <c r="C249" s="206" t="s">
        <v>173</v>
      </c>
      <c r="D249" s="207" t="s">
        <v>174</v>
      </c>
      <c r="E249" s="4">
        <v>0</v>
      </c>
      <c r="F249" s="214" t="s">
        <v>588</v>
      </c>
      <c r="G249" s="4">
        <v>0</v>
      </c>
      <c r="H249" s="215" t="s">
        <v>588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41"/>
    </row>
    <row r="250" spans="1:106" ht="12.75">
      <c r="A250" s="218" t="s">
        <v>588</v>
      </c>
      <c r="B250" s="214" t="s">
        <v>588</v>
      </c>
      <c r="C250" s="206" t="s">
        <v>178</v>
      </c>
      <c r="D250" s="207" t="s">
        <v>179</v>
      </c>
      <c r="E250" s="4">
        <v>1</v>
      </c>
      <c r="F250" s="214">
        <v>494000</v>
      </c>
      <c r="G250" s="4">
        <v>0</v>
      </c>
      <c r="H250" s="215" t="s">
        <v>588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41"/>
    </row>
    <row r="251" spans="1:106" ht="12.75">
      <c r="A251" s="218" t="s">
        <v>588</v>
      </c>
      <c r="B251" s="214" t="s">
        <v>588</v>
      </c>
      <c r="C251" s="206" t="s">
        <v>184</v>
      </c>
      <c r="D251" s="207" t="s">
        <v>185</v>
      </c>
      <c r="E251" s="4">
        <v>0</v>
      </c>
      <c r="F251" s="214" t="s">
        <v>588</v>
      </c>
      <c r="G251" s="4">
        <v>0</v>
      </c>
      <c r="H251" s="215" t="s">
        <v>588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41"/>
    </row>
    <row r="252" spans="1:106" ht="12.75">
      <c r="A252" s="218" t="s">
        <v>588</v>
      </c>
      <c r="B252" s="214" t="s">
        <v>588</v>
      </c>
      <c r="C252" s="206" t="s">
        <v>591</v>
      </c>
      <c r="D252" s="207" t="s">
        <v>592</v>
      </c>
      <c r="E252" s="4">
        <v>0</v>
      </c>
      <c r="F252" s="214" t="s">
        <v>588</v>
      </c>
      <c r="G252" s="4">
        <v>0</v>
      </c>
      <c r="H252" s="215" t="s">
        <v>588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41"/>
    </row>
    <row r="253" spans="1:106" ht="12.75">
      <c r="A253" s="218" t="s">
        <v>588</v>
      </c>
      <c r="B253" s="214" t="s">
        <v>588</v>
      </c>
      <c r="C253" s="206" t="s">
        <v>191</v>
      </c>
      <c r="D253" s="207" t="s">
        <v>192</v>
      </c>
      <c r="E253" s="4">
        <v>0</v>
      </c>
      <c r="F253" s="214" t="s">
        <v>588</v>
      </c>
      <c r="G253" s="4">
        <v>0</v>
      </c>
      <c r="H253" s="215" t="s">
        <v>588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41"/>
    </row>
    <row r="254" spans="1:106" ht="12.75">
      <c r="A254" s="218" t="s">
        <v>588</v>
      </c>
      <c r="B254" s="214" t="s">
        <v>588</v>
      </c>
      <c r="C254" s="206" t="s">
        <v>195</v>
      </c>
      <c r="D254" s="207" t="s">
        <v>196</v>
      </c>
      <c r="E254" s="4">
        <v>0</v>
      </c>
      <c r="F254" s="214" t="s">
        <v>588</v>
      </c>
      <c r="G254" s="4">
        <v>0</v>
      </c>
      <c r="H254" s="215" t="s">
        <v>588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41"/>
    </row>
    <row r="255" spans="1:106" ht="12.75">
      <c r="A255" s="218" t="s">
        <v>588</v>
      </c>
      <c r="B255" s="214" t="s">
        <v>588</v>
      </c>
      <c r="C255" s="206" t="s">
        <v>200</v>
      </c>
      <c r="D255" s="207" t="s">
        <v>201</v>
      </c>
      <c r="E255" s="4">
        <v>0</v>
      </c>
      <c r="F255" s="214" t="s">
        <v>588</v>
      </c>
      <c r="G255" s="4">
        <v>0</v>
      </c>
      <c r="H255" s="215" t="s">
        <v>588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41"/>
    </row>
    <row r="256" spans="1:106" ht="12.75">
      <c r="A256" s="218" t="s">
        <v>588</v>
      </c>
      <c r="B256" s="214" t="s">
        <v>588</v>
      </c>
      <c r="C256" s="206" t="s">
        <v>216</v>
      </c>
      <c r="D256" s="207" t="s">
        <v>217</v>
      </c>
      <c r="E256" s="4">
        <v>0</v>
      </c>
      <c r="F256" s="214" t="s">
        <v>588</v>
      </c>
      <c r="G256" s="4">
        <v>0</v>
      </c>
      <c r="H256" s="215" t="s">
        <v>588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41"/>
    </row>
    <row r="257" spans="1:106" ht="12.75">
      <c r="A257" s="218" t="s">
        <v>588</v>
      </c>
      <c r="B257" s="214" t="s">
        <v>588</v>
      </c>
      <c r="C257" s="206" t="s">
        <v>218</v>
      </c>
      <c r="D257" s="207" t="s">
        <v>219</v>
      </c>
      <c r="E257" s="4">
        <v>0</v>
      </c>
      <c r="F257" s="214" t="s">
        <v>588</v>
      </c>
      <c r="G257" s="4">
        <v>0</v>
      </c>
      <c r="H257" s="215" t="s">
        <v>588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41"/>
    </row>
    <row r="258" spans="1:106" ht="12.75">
      <c r="A258" s="218" t="s">
        <v>588</v>
      </c>
      <c r="B258" s="214" t="s">
        <v>588</v>
      </c>
      <c r="C258" s="206" t="s">
        <v>240</v>
      </c>
      <c r="D258" s="207" t="s">
        <v>241</v>
      </c>
      <c r="E258" s="4">
        <v>3</v>
      </c>
      <c r="F258" s="214">
        <v>3097000</v>
      </c>
      <c r="G258" s="4">
        <v>0</v>
      </c>
      <c r="H258" s="215" t="s">
        <v>588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41"/>
    </row>
    <row r="259" spans="1:106" ht="12.75">
      <c r="A259" s="218" t="s">
        <v>588</v>
      </c>
      <c r="B259" s="214" t="s">
        <v>588</v>
      </c>
      <c r="C259" s="206" t="s">
        <v>242</v>
      </c>
      <c r="D259" s="207" t="s">
        <v>243</v>
      </c>
      <c r="E259" s="4">
        <v>0</v>
      </c>
      <c r="F259" s="214" t="s">
        <v>588</v>
      </c>
      <c r="G259" s="4">
        <v>0</v>
      </c>
      <c r="H259" s="215" t="s">
        <v>588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41"/>
    </row>
    <row r="260" spans="1:106" ht="12.75">
      <c r="A260" s="218" t="s">
        <v>588</v>
      </c>
      <c r="B260" s="214" t="s">
        <v>588</v>
      </c>
      <c r="C260" s="206" t="s">
        <v>249</v>
      </c>
      <c r="D260" s="207" t="s">
        <v>570</v>
      </c>
      <c r="E260" s="4">
        <v>0</v>
      </c>
      <c r="F260" s="214" t="s">
        <v>588</v>
      </c>
      <c r="G260" s="4">
        <v>0</v>
      </c>
      <c r="H260" s="215" t="s">
        <v>588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41"/>
    </row>
    <row r="261" spans="1:106" ht="12.75">
      <c r="A261" s="218" t="s">
        <v>588</v>
      </c>
      <c r="B261" s="214" t="s">
        <v>588</v>
      </c>
      <c r="C261" s="206" t="s">
        <v>250</v>
      </c>
      <c r="D261" s="207" t="s">
        <v>251</v>
      </c>
      <c r="E261" s="4">
        <v>0</v>
      </c>
      <c r="F261" s="214" t="s">
        <v>588</v>
      </c>
      <c r="G261" s="4">
        <v>0</v>
      </c>
      <c r="H261" s="215" t="s">
        <v>588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41"/>
    </row>
    <row r="262" spans="1:106" ht="12.75">
      <c r="A262" s="218" t="s">
        <v>588</v>
      </c>
      <c r="B262" s="214" t="s">
        <v>588</v>
      </c>
      <c r="C262" s="206" t="s">
        <v>254</v>
      </c>
      <c r="D262" s="207" t="s">
        <v>255</v>
      </c>
      <c r="E262" s="4">
        <v>0</v>
      </c>
      <c r="F262" s="214" t="s">
        <v>588</v>
      </c>
      <c r="G262" s="4">
        <v>0</v>
      </c>
      <c r="H262" s="215" t="s">
        <v>588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41"/>
    </row>
    <row r="263" spans="1:106" ht="12.75">
      <c r="A263" s="218" t="s">
        <v>588</v>
      </c>
      <c r="B263" s="214" t="s">
        <v>588</v>
      </c>
      <c r="C263" s="206" t="s">
        <v>266</v>
      </c>
      <c r="D263" s="207" t="s">
        <v>267</v>
      </c>
      <c r="E263" s="4">
        <v>0</v>
      </c>
      <c r="F263" s="214" t="s">
        <v>588</v>
      </c>
      <c r="G263" s="4">
        <v>0</v>
      </c>
      <c r="H263" s="215" t="s">
        <v>588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41"/>
    </row>
    <row r="264" spans="1:106" ht="12.75">
      <c r="A264" s="218" t="s">
        <v>588</v>
      </c>
      <c r="B264" s="214" t="s">
        <v>588</v>
      </c>
      <c r="C264" s="206" t="s">
        <v>278</v>
      </c>
      <c r="D264" s="207" t="s">
        <v>536</v>
      </c>
      <c r="E264" s="4">
        <v>0</v>
      </c>
      <c r="F264" s="214" t="s">
        <v>588</v>
      </c>
      <c r="G264" s="4">
        <v>0</v>
      </c>
      <c r="H264" s="215" t="s">
        <v>588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41"/>
    </row>
    <row r="265" spans="1:106" ht="12.75">
      <c r="A265" s="218" t="s">
        <v>588</v>
      </c>
      <c r="B265" s="214" t="s">
        <v>588</v>
      </c>
      <c r="C265" s="206" t="s">
        <v>279</v>
      </c>
      <c r="D265" s="207" t="s">
        <v>537</v>
      </c>
      <c r="E265" s="4">
        <v>0</v>
      </c>
      <c r="F265" s="214" t="s">
        <v>588</v>
      </c>
      <c r="G265" s="4">
        <v>0</v>
      </c>
      <c r="H265" s="215" t="s">
        <v>588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41"/>
    </row>
    <row r="266" spans="1:106" ht="12.75">
      <c r="A266" s="218" t="s">
        <v>588</v>
      </c>
      <c r="B266" s="214" t="s">
        <v>588</v>
      </c>
      <c r="C266" s="206" t="s">
        <v>284</v>
      </c>
      <c r="D266" s="207" t="s">
        <v>285</v>
      </c>
      <c r="E266" s="4">
        <v>0</v>
      </c>
      <c r="F266" s="214" t="s">
        <v>588</v>
      </c>
      <c r="G266" s="4">
        <v>0</v>
      </c>
      <c r="H266" s="215" t="s">
        <v>588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41"/>
    </row>
    <row r="267" spans="1:106" ht="12.75">
      <c r="A267" s="218" t="s">
        <v>588</v>
      </c>
      <c r="B267" s="214" t="s">
        <v>588</v>
      </c>
      <c r="C267" s="206" t="s">
        <v>286</v>
      </c>
      <c r="D267" s="207" t="s">
        <v>604</v>
      </c>
      <c r="E267" s="4">
        <v>5</v>
      </c>
      <c r="F267" s="11">
        <v>3023000</v>
      </c>
      <c r="G267" s="4">
        <v>0</v>
      </c>
      <c r="H267" s="215" t="s">
        <v>588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41"/>
    </row>
    <row r="268" spans="1:106" ht="12.75">
      <c r="A268" s="218" t="s">
        <v>588</v>
      </c>
      <c r="B268" s="214" t="s">
        <v>588</v>
      </c>
      <c r="C268" s="206" t="s">
        <v>309</v>
      </c>
      <c r="D268" s="207" t="s">
        <v>310</v>
      </c>
      <c r="E268" s="4">
        <v>0</v>
      </c>
      <c r="F268" s="214" t="s">
        <v>588</v>
      </c>
      <c r="G268" s="4">
        <v>0</v>
      </c>
      <c r="H268" s="215" t="s">
        <v>588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41"/>
    </row>
    <row r="269" spans="1:106" ht="12.75">
      <c r="A269" s="218" t="s">
        <v>588</v>
      </c>
      <c r="B269" s="214" t="s">
        <v>588</v>
      </c>
      <c r="C269" s="206" t="s">
        <v>311</v>
      </c>
      <c r="D269" s="207" t="s">
        <v>312</v>
      </c>
      <c r="E269" s="4">
        <v>0</v>
      </c>
      <c r="F269" s="214" t="s">
        <v>588</v>
      </c>
      <c r="G269" s="4">
        <v>0</v>
      </c>
      <c r="H269" s="215" t="s">
        <v>588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41"/>
    </row>
    <row r="270" spans="1:106" ht="12.75">
      <c r="A270" s="218" t="s">
        <v>588</v>
      </c>
      <c r="B270" s="214" t="s">
        <v>588</v>
      </c>
      <c r="C270" s="206" t="s">
        <v>313</v>
      </c>
      <c r="D270" s="207" t="s">
        <v>314</v>
      </c>
      <c r="E270" s="4">
        <v>0</v>
      </c>
      <c r="F270" s="214" t="s">
        <v>588</v>
      </c>
      <c r="G270" s="4">
        <v>0</v>
      </c>
      <c r="H270" s="215" t="s">
        <v>588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41"/>
    </row>
    <row r="271" spans="1:106" ht="12.75">
      <c r="A271" s="218" t="s">
        <v>588</v>
      </c>
      <c r="B271" s="214" t="s">
        <v>588</v>
      </c>
      <c r="C271" s="206" t="s">
        <v>317</v>
      </c>
      <c r="D271" s="207" t="s">
        <v>569</v>
      </c>
      <c r="E271" s="4">
        <v>0</v>
      </c>
      <c r="F271" s="214" t="s">
        <v>588</v>
      </c>
      <c r="G271" s="4">
        <v>0</v>
      </c>
      <c r="H271" s="215" t="s">
        <v>588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41"/>
    </row>
    <row r="272" spans="1:106" ht="12.75">
      <c r="A272" s="218" t="s">
        <v>588</v>
      </c>
      <c r="B272" s="214" t="s">
        <v>588</v>
      </c>
      <c r="C272" s="206" t="s">
        <v>318</v>
      </c>
      <c r="D272" s="207" t="s">
        <v>319</v>
      </c>
      <c r="E272" s="4">
        <v>0</v>
      </c>
      <c r="F272" s="214" t="s">
        <v>588</v>
      </c>
      <c r="G272" s="4">
        <v>0</v>
      </c>
      <c r="H272" s="215" t="s">
        <v>588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41"/>
    </row>
    <row r="273" spans="1:106" ht="12.75">
      <c r="A273" s="218" t="s">
        <v>588</v>
      </c>
      <c r="B273" s="214" t="s">
        <v>588</v>
      </c>
      <c r="C273" s="206" t="s">
        <v>325</v>
      </c>
      <c r="D273" s="207" t="s">
        <v>326</v>
      </c>
      <c r="E273" s="4">
        <v>1</v>
      </c>
      <c r="F273" s="214">
        <v>1735000</v>
      </c>
      <c r="G273" s="4">
        <v>0</v>
      </c>
      <c r="H273" s="215" t="s">
        <v>588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41"/>
    </row>
    <row r="274" spans="1:106" ht="12.75">
      <c r="A274" s="218" t="s">
        <v>588</v>
      </c>
      <c r="B274" s="214" t="s">
        <v>588</v>
      </c>
      <c r="C274" s="206" t="s">
        <v>327</v>
      </c>
      <c r="D274" s="207" t="s">
        <v>560</v>
      </c>
      <c r="E274" s="4">
        <v>2</v>
      </c>
      <c r="F274" s="214">
        <v>1429000</v>
      </c>
      <c r="G274" s="4">
        <v>0</v>
      </c>
      <c r="H274" s="215" t="s">
        <v>588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41"/>
    </row>
    <row r="275" spans="1:106" ht="12.75">
      <c r="A275" s="218" t="s">
        <v>588</v>
      </c>
      <c r="B275" s="214" t="s">
        <v>588</v>
      </c>
      <c r="C275" s="206" t="s">
        <v>286</v>
      </c>
      <c r="D275" s="207" t="s">
        <v>573</v>
      </c>
      <c r="E275" s="4">
        <v>0</v>
      </c>
      <c r="F275" s="214" t="s">
        <v>588</v>
      </c>
      <c r="G275" s="4">
        <v>0</v>
      </c>
      <c r="H275" s="215" t="s">
        <v>588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41"/>
    </row>
    <row r="276" spans="1:106" ht="12.75">
      <c r="A276" s="218" t="s">
        <v>588</v>
      </c>
      <c r="B276" s="214" t="s">
        <v>588</v>
      </c>
      <c r="C276" s="206" t="s">
        <v>337</v>
      </c>
      <c r="D276" s="207" t="s">
        <v>338</v>
      </c>
      <c r="E276" s="4">
        <v>0</v>
      </c>
      <c r="F276" s="214" t="s">
        <v>588</v>
      </c>
      <c r="G276" s="4">
        <v>0</v>
      </c>
      <c r="H276" s="215" t="s">
        <v>588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41"/>
    </row>
    <row r="277" spans="1:106" ht="12.75">
      <c r="A277" s="218" t="s">
        <v>588</v>
      </c>
      <c r="B277" s="214" t="s">
        <v>588</v>
      </c>
      <c r="C277" s="206" t="s">
        <v>341</v>
      </c>
      <c r="D277" s="207" t="s">
        <v>342</v>
      </c>
      <c r="E277" s="4">
        <v>0</v>
      </c>
      <c r="F277" s="214" t="s">
        <v>588</v>
      </c>
      <c r="G277" s="4">
        <v>0</v>
      </c>
      <c r="H277" s="215" t="s">
        <v>588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41"/>
    </row>
    <row r="278" spans="1:106" ht="12.75">
      <c r="A278" s="218" t="s">
        <v>588</v>
      </c>
      <c r="B278" s="214" t="s">
        <v>588</v>
      </c>
      <c r="C278" s="206" t="s">
        <v>351</v>
      </c>
      <c r="D278" s="207" t="s">
        <v>352</v>
      </c>
      <c r="E278" s="4">
        <v>0</v>
      </c>
      <c r="F278" s="214" t="s">
        <v>588</v>
      </c>
      <c r="G278" s="4">
        <v>0</v>
      </c>
      <c r="H278" s="215" t="s">
        <v>588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41"/>
    </row>
    <row r="279" spans="1:106" ht="12.75">
      <c r="A279" s="218" t="s">
        <v>588</v>
      </c>
      <c r="B279" s="214" t="s">
        <v>588</v>
      </c>
      <c r="C279" s="206" t="s">
        <v>355</v>
      </c>
      <c r="D279" s="207" t="s">
        <v>356</v>
      </c>
      <c r="E279" s="4">
        <v>0</v>
      </c>
      <c r="F279" s="214" t="s">
        <v>588</v>
      </c>
      <c r="G279" s="4">
        <v>0</v>
      </c>
      <c r="H279" s="215" t="s">
        <v>588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41"/>
    </row>
    <row r="280" spans="1:106" ht="12.75">
      <c r="A280" s="218" t="s">
        <v>588</v>
      </c>
      <c r="B280" s="214" t="s">
        <v>588</v>
      </c>
      <c r="C280" s="206" t="s">
        <v>362</v>
      </c>
      <c r="D280" s="207" t="s">
        <v>363</v>
      </c>
      <c r="E280" s="4">
        <v>0</v>
      </c>
      <c r="F280" s="214" t="s">
        <v>588</v>
      </c>
      <c r="G280" s="4">
        <v>0</v>
      </c>
      <c r="H280" s="215" t="s">
        <v>588</v>
      </c>
      <c r="I280" s="153"/>
      <c r="J280" s="154"/>
      <c r="K280" s="155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41"/>
    </row>
    <row r="281" spans="1:106" ht="12.75">
      <c r="A281" s="218" t="s">
        <v>588</v>
      </c>
      <c r="B281" s="214" t="s">
        <v>588</v>
      </c>
      <c r="C281" s="206" t="s">
        <v>372</v>
      </c>
      <c r="D281" s="207" t="s">
        <v>373</v>
      </c>
      <c r="E281" s="4">
        <v>0</v>
      </c>
      <c r="F281" s="214" t="s">
        <v>588</v>
      </c>
      <c r="G281" s="4">
        <v>0</v>
      </c>
      <c r="H281" s="215" t="s">
        <v>588</v>
      </c>
      <c r="I281" s="156"/>
      <c r="J281" s="157"/>
      <c r="K281" s="158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41"/>
    </row>
    <row r="282" spans="1:106" ht="12.75">
      <c r="A282" s="218" t="s">
        <v>588</v>
      </c>
      <c r="B282" s="214" t="s">
        <v>588</v>
      </c>
      <c r="C282" s="206" t="s">
        <v>375</v>
      </c>
      <c r="D282" s="207" t="s">
        <v>376</v>
      </c>
      <c r="E282" s="4">
        <v>0</v>
      </c>
      <c r="F282" s="214" t="s">
        <v>588</v>
      </c>
      <c r="G282" s="4">
        <v>0</v>
      </c>
      <c r="H282" s="215" t="s">
        <v>588</v>
      </c>
      <c r="I282" s="156"/>
      <c r="J282" s="157"/>
      <c r="K282" s="158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41"/>
    </row>
    <row r="283" spans="1:106" ht="12.75">
      <c r="A283" s="218" t="s">
        <v>588</v>
      </c>
      <c r="B283" s="214" t="s">
        <v>588</v>
      </c>
      <c r="C283" s="206" t="s">
        <v>383</v>
      </c>
      <c r="D283" s="207" t="s">
        <v>384</v>
      </c>
      <c r="E283" s="4">
        <v>3</v>
      </c>
      <c r="F283" s="11">
        <v>1457000</v>
      </c>
      <c r="G283" s="4">
        <v>0</v>
      </c>
      <c r="H283" s="215" t="s">
        <v>588</v>
      </c>
      <c r="I283" s="156"/>
      <c r="J283" s="157"/>
      <c r="K283" s="158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41"/>
    </row>
    <row r="284" spans="1:106" ht="12.75">
      <c r="A284" s="218" t="s">
        <v>588</v>
      </c>
      <c r="B284" s="214" t="s">
        <v>588</v>
      </c>
      <c r="C284" s="206" t="s">
        <v>398</v>
      </c>
      <c r="D284" s="207" t="s">
        <v>399</v>
      </c>
      <c r="E284" s="4">
        <v>1</v>
      </c>
      <c r="F284" s="214">
        <v>115000</v>
      </c>
      <c r="G284" s="4">
        <v>0</v>
      </c>
      <c r="H284" s="215" t="s">
        <v>588</v>
      </c>
      <c r="I284" s="156"/>
      <c r="J284" s="157"/>
      <c r="K284" s="158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41"/>
    </row>
    <row r="285" spans="1:106" ht="12.75">
      <c r="A285" s="218" t="s">
        <v>588</v>
      </c>
      <c r="B285" s="214" t="s">
        <v>588</v>
      </c>
      <c r="C285" s="206" t="s">
        <v>509</v>
      </c>
      <c r="D285" s="207" t="s">
        <v>510</v>
      </c>
      <c r="E285" s="4">
        <v>0</v>
      </c>
      <c r="F285" s="214" t="s">
        <v>588</v>
      </c>
      <c r="G285" s="4">
        <v>0</v>
      </c>
      <c r="H285" s="215" t="s">
        <v>588</v>
      </c>
      <c r="I285" s="156"/>
      <c r="J285" s="157"/>
      <c r="K285" s="158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41"/>
    </row>
    <row r="286" spans="1:106" ht="12.75">
      <c r="A286" s="218" t="s">
        <v>588</v>
      </c>
      <c r="B286" s="214" t="s">
        <v>588</v>
      </c>
      <c r="C286" s="206" t="s">
        <v>581</v>
      </c>
      <c r="D286" s="207" t="s">
        <v>582</v>
      </c>
      <c r="E286" s="4">
        <v>1</v>
      </c>
      <c r="F286" s="11">
        <v>4284000</v>
      </c>
      <c r="G286" s="4">
        <v>0</v>
      </c>
      <c r="H286" s="215" t="s">
        <v>588</v>
      </c>
      <c r="I286" s="156"/>
      <c r="J286" s="157"/>
      <c r="K286" s="158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41"/>
    </row>
    <row r="287" spans="1:106" ht="12.75">
      <c r="A287" s="218" t="s">
        <v>588</v>
      </c>
      <c r="B287" s="214" t="s">
        <v>588</v>
      </c>
      <c r="C287" s="206" t="s">
        <v>413</v>
      </c>
      <c r="D287" s="207" t="s">
        <v>414</v>
      </c>
      <c r="E287" s="4">
        <v>0</v>
      </c>
      <c r="F287" s="214" t="s">
        <v>588</v>
      </c>
      <c r="G287" s="4">
        <v>0</v>
      </c>
      <c r="H287" s="215" t="s">
        <v>588</v>
      </c>
      <c r="I287" s="156"/>
      <c r="J287" s="157"/>
      <c r="K287" s="158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41"/>
    </row>
    <row r="288" spans="1:106" ht="12.75">
      <c r="A288" s="218" t="s">
        <v>588</v>
      </c>
      <c r="B288" s="214" t="s">
        <v>588</v>
      </c>
      <c r="C288" s="206" t="s">
        <v>417</v>
      </c>
      <c r="D288" s="207" t="s">
        <v>418</v>
      </c>
      <c r="E288" s="4">
        <v>0</v>
      </c>
      <c r="F288" s="214" t="s">
        <v>588</v>
      </c>
      <c r="G288" s="4">
        <v>0</v>
      </c>
      <c r="H288" s="215" t="s">
        <v>588</v>
      </c>
      <c r="I288" s="156"/>
      <c r="J288" s="157"/>
      <c r="K288" s="158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41"/>
    </row>
    <row r="289" spans="1:106" ht="12.75">
      <c r="A289" s="218" t="s">
        <v>588</v>
      </c>
      <c r="B289" s="214" t="s">
        <v>588</v>
      </c>
      <c r="C289" s="4" t="s">
        <v>430</v>
      </c>
      <c r="D289" s="207" t="s">
        <v>431</v>
      </c>
      <c r="E289" s="4">
        <v>0</v>
      </c>
      <c r="F289" s="214" t="s">
        <v>588</v>
      </c>
      <c r="G289" s="4">
        <v>0</v>
      </c>
      <c r="H289" s="215" t="s">
        <v>588</v>
      </c>
      <c r="I289" s="156"/>
      <c r="J289" s="157"/>
      <c r="K289" s="158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41"/>
    </row>
    <row r="290" spans="1:106" ht="12.75">
      <c r="A290" s="218" t="s">
        <v>588</v>
      </c>
      <c r="B290" s="214" t="s">
        <v>588</v>
      </c>
      <c r="C290" s="4" t="s">
        <v>437</v>
      </c>
      <c r="D290" s="207" t="s">
        <v>438</v>
      </c>
      <c r="E290" s="4">
        <v>3</v>
      </c>
      <c r="F290" s="11">
        <v>2156000</v>
      </c>
      <c r="G290" s="4">
        <v>0</v>
      </c>
      <c r="H290" s="215" t="s">
        <v>588</v>
      </c>
      <c r="I290" s="156"/>
      <c r="J290" s="157"/>
      <c r="K290" s="158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41"/>
    </row>
    <row r="291" spans="1:106" ht="12.75">
      <c r="A291" s="218" t="s">
        <v>588</v>
      </c>
      <c r="B291" s="214" t="s">
        <v>588</v>
      </c>
      <c r="C291" s="4" t="s">
        <v>441</v>
      </c>
      <c r="D291" s="207" t="s">
        <v>442</v>
      </c>
      <c r="E291" s="4">
        <v>0</v>
      </c>
      <c r="F291" s="214" t="s">
        <v>588</v>
      </c>
      <c r="G291" s="4">
        <v>0</v>
      </c>
      <c r="H291" s="215" t="s">
        <v>588</v>
      </c>
      <c r="I291" s="159"/>
      <c r="J291" s="160"/>
      <c r="K291" s="16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41"/>
    </row>
    <row r="292" spans="1:106" ht="12.75">
      <c r="A292" s="218" t="s">
        <v>588</v>
      </c>
      <c r="B292" s="214" t="s">
        <v>588</v>
      </c>
      <c r="C292" s="4" t="s">
        <v>444</v>
      </c>
      <c r="D292" s="207" t="s">
        <v>445</v>
      </c>
      <c r="E292" s="4">
        <v>1</v>
      </c>
      <c r="F292" s="11">
        <v>414000</v>
      </c>
      <c r="G292" s="4">
        <v>0</v>
      </c>
      <c r="H292" s="215" t="s">
        <v>588</v>
      </c>
      <c r="I292" s="162"/>
      <c r="J292" s="16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41"/>
    </row>
    <row r="293" spans="1:106" ht="12.75">
      <c r="A293" s="218" t="s">
        <v>588</v>
      </c>
      <c r="B293" s="214" t="s">
        <v>588</v>
      </c>
      <c r="C293" s="4" t="s">
        <v>450</v>
      </c>
      <c r="D293" s="207" t="s">
        <v>451</v>
      </c>
      <c r="E293" s="4">
        <v>0</v>
      </c>
      <c r="F293" s="214" t="s">
        <v>588</v>
      </c>
      <c r="G293" s="4">
        <v>0</v>
      </c>
      <c r="H293" s="215" t="s">
        <v>588</v>
      </c>
      <c r="I293" s="164"/>
      <c r="J293" s="165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41"/>
    </row>
    <row r="294" spans="1:106" ht="12.75">
      <c r="A294" s="218" t="s">
        <v>588</v>
      </c>
      <c r="B294" s="214" t="s">
        <v>588</v>
      </c>
      <c r="C294" s="4" t="s">
        <v>463</v>
      </c>
      <c r="D294" s="207" t="s">
        <v>464</v>
      </c>
      <c r="E294" s="4">
        <v>0</v>
      </c>
      <c r="F294" s="214" t="s">
        <v>588</v>
      </c>
      <c r="G294" s="4">
        <v>0</v>
      </c>
      <c r="H294" s="215" t="s">
        <v>588</v>
      </c>
      <c r="I294" s="164"/>
      <c r="J294" s="165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41"/>
    </row>
    <row r="295" spans="1:106" ht="12.75">
      <c r="A295" s="218" t="s">
        <v>588</v>
      </c>
      <c r="B295" s="214" t="s">
        <v>588</v>
      </c>
      <c r="C295" s="4" t="s">
        <v>465</v>
      </c>
      <c r="D295" s="207" t="s">
        <v>466</v>
      </c>
      <c r="E295" s="4">
        <v>0</v>
      </c>
      <c r="F295" s="214" t="s">
        <v>588</v>
      </c>
      <c r="G295" s="4">
        <v>0</v>
      </c>
      <c r="H295" s="215" t="s">
        <v>588</v>
      </c>
      <c r="I295" s="164"/>
      <c r="J295" s="165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41"/>
    </row>
    <row r="296" spans="1:106" ht="12.75">
      <c r="A296" s="218" t="s">
        <v>588</v>
      </c>
      <c r="B296" s="214" t="s">
        <v>588</v>
      </c>
      <c r="C296" s="4" t="s">
        <v>473</v>
      </c>
      <c r="D296" s="207" t="s">
        <v>474</v>
      </c>
      <c r="E296" s="4">
        <v>0</v>
      </c>
      <c r="F296" s="214" t="s">
        <v>588</v>
      </c>
      <c r="G296" s="4">
        <v>0</v>
      </c>
      <c r="H296" s="215" t="s">
        <v>588</v>
      </c>
      <c r="I296" s="164"/>
      <c r="J296" s="165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41"/>
    </row>
    <row r="297" spans="1:106" ht="12.75">
      <c r="A297" s="218" t="s">
        <v>588</v>
      </c>
      <c r="B297" s="214" t="s">
        <v>588</v>
      </c>
      <c r="C297" s="4" t="s">
        <v>475</v>
      </c>
      <c r="D297" s="207" t="s">
        <v>476</v>
      </c>
      <c r="E297" s="4">
        <v>1</v>
      </c>
      <c r="F297" s="214">
        <v>560000</v>
      </c>
      <c r="G297" s="4">
        <v>0</v>
      </c>
      <c r="H297" s="215" t="s">
        <v>588</v>
      </c>
      <c r="I297" s="164"/>
      <c r="J297" s="165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41"/>
    </row>
    <row r="298" spans="1:106" ht="12.75">
      <c r="A298" s="218" t="s">
        <v>588</v>
      </c>
      <c r="B298" s="214" t="s">
        <v>588</v>
      </c>
      <c r="C298" s="4" t="s">
        <v>477</v>
      </c>
      <c r="D298" s="207" t="s">
        <v>478</v>
      </c>
      <c r="E298" s="4">
        <v>1</v>
      </c>
      <c r="F298" s="214">
        <v>146000</v>
      </c>
      <c r="G298" s="4">
        <v>0</v>
      </c>
      <c r="H298" s="215" t="s">
        <v>588</v>
      </c>
      <c r="I298" s="164"/>
      <c r="J298" s="165"/>
      <c r="K298" s="3"/>
      <c r="L298" s="3"/>
      <c r="M298" s="48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</row>
    <row r="299" spans="1:13" ht="13.5" thickBot="1">
      <c r="A299" s="219" t="s">
        <v>588</v>
      </c>
      <c r="B299" s="220" t="s">
        <v>588</v>
      </c>
      <c r="C299" s="29" t="s">
        <v>468</v>
      </c>
      <c r="D299" s="221" t="s">
        <v>469</v>
      </c>
      <c r="E299" s="29">
        <v>1</v>
      </c>
      <c r="F299" s="222">
        <v>968000</v>
      </c>
      <c r="G299" s="29">
        <v>0</v>
      </c>
      <c r="H299" s="223" t="s">
        <v>588</v>
      </c>
      <c r="I299" s="164"/>
      <c r="J299" s="165"/>
      <c r="K299" s="3"/>
      <c r="L299" s="3"/>
      <c r="M299" s="18"/>
    </row>
    <row r="300" spans="1:13" ht="12.75">
      <c r="A300" s="24" t="s">
        <v>494</v>
      </c>
      <c r="B300" s="25"/>
      <c r="C300" s="25" t="s">
        <v>489</v>
      </c>
      <c r="D300" s="7"/>
      <c r="E300" s="26">
        <f>SUM(E4:E299)</f>
        <v>2520</v>
      </c>
      <c r="F300" s="27">
        <f>SUM(F4:F299)</f>
        <v>1681742000</v>
      </c>
      <c r="G300" s="26">
        <f>SUM(G4:G299)</f>
        <v>2627</v>
      </c>
      <c r="H300" s="49">
        <f>SUM(H4:H299)</f>
        <v>1762003000</v>
      </c>
      <c r="I300" s="164"/>
      <c r="J300" s="165"/>
      <c r="K300" s="3"/>
      <c r="L300" s="3"/>
      <c r="M300" s="18"/>
    </row>
    <row r="301" spans="1:13" ht="12.75">
      <c r="A301" s="13" t="s">
        <v>624</v>
      </c>
      <c r="B301" s="14"/>
      <c r="C301" s="14"/>
      <c r="D301" s="14"/>
      <c r="E301" s="15"/>
      <c r="F301" s="15"/>
      <c r="G301" s="15">
        <f>(G300-E300)/G300</f>
        <v>0.04073087171678721</v>
      </c>
      <c r="H301" s="50">
        <f>(H300-F300)/H300</f>
        <v>0.04555100076447089</v>
      </c>
      <c r="I301" s="164"/>
      <c r="J301" s="165"/>
      <c r="K301" s="3"/>
      <c r="L301" s="3"/>
      <c r="M301" s="18"/>
    </row>
    <row r="302" spans="8:13" ht="12.75">
      <c r="H302" s="51"/>
      <c r="I302" s="164"/>
      <c r="J302" s="165"/>
      <c r="K302" s="3"/>
      <c r="L302" s="3"/>
      <c r="M302" s="18"/>
    </row>
    <row r="303" spans="1:13" ht="12.75">
      <c r="A303" s="168" t="s">
        <v>626</v>
      </c>
      <c r="B303" s="169"/>
      <c r="C303" s="169"/>
      <c r="D303" s="169"/>
      <c r="E303" s="16"/>
      <c r="F303" s="55">
        <f>F300/E300</f>
        <v>667357.9365079365</v>
      </c>
      <c r="H303" s="51">
        <f>H300/G300</f>
        <v>670728.2070803198</v>
      </c>
      <c r="I303" s="164"/>
      <c r="J303" s="165"/>
      <c r="K303" s="3"/>
      <c r="L303" s="3"/>
      <c r="M303" s="18"/>
    </row>
    <row r="304" spans="1:13" ht="13.5" thickBot="1">
      <c r="A304" s="170" t="s">
        <v>625</v>
      </c>
      <c r="B304" s="171"/>
      <c r="C304" s="171"/>
      <c r="D304" s="171"/>
      <c r="E304" s="28"/>
      <c r="F304" s="1"/>
      <c r="G304" s="29"/>
      <c r="H304" s="52">
        <f>(H303-F303)/F303</f>
        <v>0.005050169313964884</v>
      </c>
      <c r="I304" s="164"/>
      <c r="J304" s="165"/>
      <c r="K304" s="3"/>
      <c r="L304" s="3"/>
      <c r="M304" s="18"/>
    </row>
    <row r="305" spans="1:13" ht="12.75">
      <c r="A305" s="5"/>
      <c r="B305" s="2"/>
      <c r="C305" s="2"/>
      <c r="D305" s="2"/>
      <c r="E305" s="2"/>
      <c r="F305" s="19"/>
      <c r="G305" s="2"/>
      <c r="H305" s="19"/>
      <c r="I305" s="164"/>
      <c r="J305" s="165"/>
      <c r="K305" s="3"/>
      <c r="L305" s="3"/>
      <c r="M305" s="18"/>
    </row>
    <row r="306" spans="1:13" ht="12.75">
      <c r="A306" s="17" t="s">
        <v>627</v>
      </c>
      <c r="I306" s="164"/>
      <c r="J306" s="165"/>
      <c r="K306" s="3"/>
      <c r="L306" s="3"/>
      <c r="M306" s="18"/>
    </row>
    <row r="307" spans="1:12" s="4" customFormat="1" ht="12.75">
      <c r="A307" s="17" t="s">
        <v>628</v>
      </c>
      <c r="F307" s="11"/>
      <c r="H307" s="11"/>
      <c r="I307" s="166"/>
      <c r="J307" s="167"/>
      <c r="K307" s="20"/>
      <c r="L307" s="2"/>
    </row>
    <row r="308" ht="12.75">
      <c r="A308" s="4"/>
    </row>
    <row r="65534" ht="12.75">
      <c r="H65534" s="11">
        <f>SUM(H303:H65533)</f>
        <v>670728.2121304891</v>
      </c>
    </row>
  </sheetData>
  <sheetProtection/>
  <mergeCells count="2">
    <mergeCell ref="A303:D303"/>
    <mergeCell ref="A304:D304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2013&amp;"Arial,Regular"&amp;10
&amp;"Arial,Bold Italic"&amp;9Comparing total for FY13 with FY12 through 1-31-13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328"/>
  <sheetViews>
    <sheetView view="pageLayout" workbookViewId="0" topLeftCell="A1">
      <selection activeCell="G320" sqref="G320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603</v>
      </c>
      <c r="F1" s="23" t="s">
        <v>603</v>
      </c>
      <c r="G1" s="22" t="s">
        <v>610</v>
      </c>
      <c r="H1" s="23" t="s">
        <v>610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5"/>
    </row>
    <row r="2" spans="1:106" ht="13.5" thickBot="1">
      <c r="A2" s="6"/>
      <c r="B2" s="6"/>
      <c r="C2" s="6"/>
      <c r="D2" s="6"/>
      <c r="E2" s="22" t="s">
        <v>609</v>
      </c>
      <c r="F2" s="23" t="s">
        <v>609</v>
      </c>
      <c r="G2" s="22" t="s">
        <v>611</v>
      </c>
      <c r="H2" s="23" t="s">
        <v>611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1"/>
    </row>
    <row r="3" spans="1:106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1"/>
    </row>
    <row r="4" spans="1:106" ht="13.5" thickBot="1">
      <c r="A4" s="187" t="s">
        <v>540</v>
      </c>
      <c r="B4" s="188"/>
      <c r="C4" s="188"/>
      <c r="D4" s="188"/>
      <c r="E4" s="188"/>
      <c r="F4" s="188"/>
      <c r="G4" s="188"/>
      <c r="H4" s="18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1"/>
    </row>
    <row r="5" spans="1:106" ht="12.75">
      <c r="A5" s="64">
        <v>3</v>
      </c>
      <c r="B5" s="65">
        <v>1</v>
      </c>
      <c r="C5" s="66" t="s">
        <v>22</v>
      </c>
      <c r="D5" s="67" t="s">
        <v>23</v>
      </c>
      <c r="E5" s="68">
        <v>76</v>
      </c>
      <c r="F5" s="69">
        <v>41037000</v>
      </c>
      <c r="G5" s="68">
        <v>93</v>
      </c>
      <c r="H5" s="70">
        <v>57142000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1"/>
    </row>
    <row r="6" spans="1:106" ht="12.75">
      <c r="A6" s="71">
        <v>18</v>
      </c>
      <c r="B6" s="72">
        <v>2</v>
      </c>
      <c r="C6" s="73" t="s">
        <v>8</v>
      </c>
      <c r="D6" s="74" t="s">
        <v>9</v>
      </c>
      <c r="E6" s="75">
        <v>32</v>
      </c>
      <c r="F6" s="76">
        <v>15446000</v>
      </c>
      <c r="G6" s="75">
        <v>34</v>
      </c>
      <c r="H6" s="77">
        <v>20353000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1"/>
    </row>
    <row r="7" spans="1:106" ht="12.75">
      <c r="A7" s="78">
        <v>32</v>
      </c>
      <c r="B7" s="72">
        <v>3</v>
      </c>
      <c r="C7" s="73" t="s">
        <v>20</v>
      </c>
      <c r="D7" s="74" t="s">
        <v>21</v>
      </c>
      <c r="E7" s="75">
        <v>24</v>
      </c>
      <c r="F7" s="76">
        <v>20992000</v>
      </c>
      <c r="G7" s="75">
        <v>20</v>
      </c>
      <c r="H7" s="77">
        <v>14066000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1"/>
    </row>
    <row r="8" spans="1:106" ht="12.75">
      <c r="A8" s="71">
        <v>33</v>
      </c>
      <c r="B8" s="72">
        <v>4</v>
      </c>
      <c r="C8" s="73" t="s">
        <v>6</v>
      </c>
      <c r="D8" s="74" t="s">
        <v>7</v>
      </c>
      <c r="E8" s="75">
        <v>8</v>
      </c>
      <c r="F8" s="76">
        <v>3291000</v>
      </c>
      <c r="G8" s="75">
        <v>20</v>
      </c>
      <c r="H8" s="77">
        <v>7314000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41"/>
    </row>
    <row r="9" spans="1:106" ht="12.75">
      <c r="A9" s="71">
        <v>48</v>
      </c>
      <c r="B9" s="72">
        <v>5</v>
      </c>
      <c r="C9" s="73" t="s">
        <v>24</v>
      </c>
      <c r="D9" s="74" t="s">
        <v>528</v>
      </c>
      <c r="E9" s="75">
        <v>16</v>
      </c>
      <c r="F9" s="76">
        <v>7173000</v>
      </c>
      <c r="G9" s="75">
        <v>14</v>
      </c>
      <c r="H9" s="77">
        <v>7776000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1"/>
    </row>
    <row r="10" spans="1:106" ht="12.75">
      <c r="A10" s="71">
        <v>127</v>
      </c>
      <c r="B10" s="72">
        <v>6</v>
      </c>
      <c r="C10" s="73" t="s">
        <v>2</v>
      </c>
      <c r="D10" s="74" t="s">
        <v>3</v>
      </c>
      <c r="E10" s="75">
        <v>7</v>
      </c>
      <c r="F10" s="76">
        <v>2535000</v>
      </c>
      <c r="G10" s="75">
        <v>4</v>
      </c>
      <c r="H10" s="77">
        <v>2313000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41"/>
    </row>
    <row r="11" spans="1:106" ht="12.75">
      <c r="A11" s="71">
        <v>148</v>
      </c>
      <c r="B11" s="72">
        <v>7</v>
      </c>
      <c r="C11" s="73" t="s">
        <v>32</v>
      </c>
      <c r="D11" s="74" t="s">
        <v>586</v>
      </c>
      <c r="E11" s="75">
        <v>4</v>
      </c>
      <c r="F11" s="76">
        <v>1244000</v>
      </c>
      <c r="G11" s="75">
        <v>3</v>
      </c>
      <c r="H11" s="77">
        <v>1363000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1"/>
    </row>
    <row r="12" spans="1:106" ht="12.75">
      <c r="A12" s="71">
        <v>175</v>
      </c>
      <c r="B12" s="72">
        <v>8</v>
      </c>
      <c r="C12" s="73" t="s">
        <v>4</v>
      </c>
      <c r="D12" s="74" t="s">
        <v>5</v>
      </c>
      <c r="E12" s="75">
        <v>1</v>
      </c>
      <c r="F12" s="79">
        <v>217000</v>
      </c>
      <c r="G12" s="75">
        <v>2</v>
      </c>
      <c r="H12" s="80">
        <v>738000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1"/>
    </row>
    <row r="13" spans="1:106" ht="12.75">
      <c r="A13" s="71">
        <v>180</v>
      </c>
      <c r="B13" s="72">
        <v>9</v>
      </c>
      <c r="C13" s="73" t="s">
        <v>25</v>
      </c>
      <c r="D13" s="74" t="s">
        <v>26</v>
      </c>
      <c r="E13" s="75">
        <v>2</v>
      </c>
      <c r="F13" s="76">
        <v>889000</v>
      </c>
      <c r="G13" s="75">
        <v>2</v>
      </c>
      <c r="H13" s="77">
        <v>380000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1"/>
    </row>
    <row r="14" spans="1:106" ht="12.75">
      <c r="A14" s="71">
        <v>189</v>
      </c>
      <c r="B14" s="72">
        <v>10</v>
      </c>
      <c r="C14" s="81" t="s">
        <v>619</v>
      </c>
      <c r="D14" s="82" t="s">
        <v>618</v>
      </c>
      <c r="E14" s="75">
        <v>0</v>
      </c>
      <c r="F14" s="79" t="s">
        <v>588</v>
      </c>
      <c r="G14" s="75">
        <v>1</v>
      </c>
      <c r="H14" s="77">
        <v>537000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41"/>
    </row>
    <row r="15" spans="1:106" ht="12.75">
      <c r="A15" s="71">
        <v>201</v>
      </c>
      <c r="B15" s="72">
        <v>11</v>
      </c>
      <c r="C15" s="73" t="s">
        <v>18</v>
      </c>
      <c r="D15" s="74" t="s">
        <v>19</v>
      </c>
      <c r="E15" s="75">
        <v>0</v>
      </c>
      <c r="F15" s="79" t="s">
        <v>588</v>
      </c>
      <c r="G15" s="75">
        <v>1</v>
      </c>
      <c r="H15" s="80">
        <v>259000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41"/>
    </row>
    <row r="16" spans="1:106" ht="12.75">
      <c r="A16" s="83" t="s">
        <v>588</v>
      </c>
      <c r="B16" s="79" t="s">
        <v>588</v>
      </c>
      <c r="C16" s="73" t="s">
        <v>0</v>
      </c>
      <c r="D16" s="74" t="s">
        <v>1</v>
      </c>
      <c r="E16" s="75">
        <v>0</v>
      </c>
      <c r="F16" s="79" t="s">
        <v>588</v>
      </c>
      <c r="G16" s="75">
        <v>0</v>
      </c>
      <c r="H16" s="80" t="s">
        <v>588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41"/>
    </row>
    <row r="17" spans="1:106" ht="12.75">
      <c r="A17" s="83" t="s">
        <v>588</v>
      </c>
      <c r="B17" s="79" t="s">
        <v>588</v>
      </c>
      <c r="C17" s="73" t="s">
        <v>10</v>
      </c>
      <c r="D17" s="74" t="s">
        <v>11</v>
      </c>
      <c r="E17" s="75">
        <v>0</v>
      </c>
      <c r="F17" s="79" t="s">
        <v>588</v>
      </c>
      <c r="G17" s="75">
        <v>0</v>
      </c>
      <c r="H17" s="80" t="s">
        <v>588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41"/>
    </row>
    <row r="18" spans="1:106" ht="12.75">
      <c r="A18" s="83" t="s">
        <v>588</v>
      </c>
      <c r="B18" s="79" t="s">
        <v>588</v>
      </c>
      <c r="C18" s="73" t="s">
        <v>12</v>
      </c>
      <c r="D18" s="74" t="s">
        <v>13</v>
      </c>
      <c r="E18" s="75">
        <v>4</v>
      </c>
      <c r="F18" s="79">
        <v>2507000</v>
      </c>
      <c r="G18" s="75">
        <v>0</v>
      </c>
      <c r="H18" s="80" t="s">
        <v>588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41"/>
    </row>
    <row r="19" spans="1:106" ht="12.75">
      <c r="A19" s="83" t="s">
        <v>588</v>
      </c>
      <c r="B19" s="79" t="s">
        <v>588</v>
      </c>
      <c r="C19" s="73" t="s">
        <v>14</v>
      </c>
      <c r="D19" s="74" t="s">
        <v>15</v>
      </c>
      <c r="E19" s="75">
        <v>1</v>
      </c>
      <c r="F19" s="79">
        <v>1189000</v>
      </c>
      <c r="G19" s="75">
        <v>0</v>
      </c>
      <c r="H19" s="80" t="s">
        <v>588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41"/>
    </row>
    <row r="20" spans="1:106" ht="12.75">
      <c r="A20" s="83" t="s">
        <v>588</v>
      </c>
      <c r="B20" s="79" t="s">
        <v>588</v>
      </c>
      <c r="C20" s="73" t="s">
        <v>16</v>
      </c>
      <c r="D20" s="74" t="s">
        <v>17</v>
      </c>
      <c r="E20" s="75">
        <v>3</v>
      </c>
      <c r="F20" s="76">
        <v>2996000</v>
      </c>
      <c r="G20" s="75">
        <v>0</v>
      </c>
      <c r="H20" s="80" t="s">
        <v>588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41"/>
    </row>
    <row r="21" spans="1:106" ht="13.5" thickBot="1">
      <c r="A21" s="83" t="s">
        <v>588</v>
      </c>
      <c r="B21" s="79" t="s">
        <v>588</v>
      </c>
      <c r="C21" s="73" t="s">
        <v>27</v>
      </c>
      <c r="D21" s="74" t="s">
        <v>498</v>
      </c>
      <c r="E21" s="75">
        <v>2</v>
      </c>
      <c r="F21" s="76">
        <v>3554000</v>
      </c>
      <c r="G21" s="75">
        <v>0</v>
      </c>
      <c r="H21" s="80" t="s">
        <v>588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41"/>
    </row>
    <row r="22" spans="1:106" ht="12.75">
      <c r="A22" s="83" t="s">
        <v>588</v>
      </c>
      <c r="B22" s="79" t="s">
        <v>588</v>
      </c>
      <c r="C22" s="73" t="s">
        <v>28</v>
      </c>
      <c r="D22" s="74" t="s">
        <v>29</v>
      </c>
      <c r="E22" s="75">
        <v>1</v>
      </c>
      <c r="F22" s="76">
        <v>311000</v>
      </c>
      <c r="G22" s="75">
        <v>0</v>
      </c>
      <c r="H22" s="80" t="s">
        <v>588</v>
      </c>
      <c r="I22" s="59" t="s">
        <v>629</v>
      </c>
      <c r="J22" s="56" t="s">
        <v>629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1"/>
    </row>
    <row r="23" spans="1:106" ht="13.5" thickBot="1">
      <c r="A23" s="84" t="s">
        <v>588</v>
      </c>
      <c r="B23" s="85" t="s">
        <v>588</v>
      </c>
      <c r="C23" s="86" t="s">
        <v>30</v>
      </c>
      <c r="D23" s="87" t="s">
        <v>31</v>
      </c>
      <c r="E23" s="88">
        <v>0</v>
      </c>
      <c r="F23" s="85" t="s">
        <v>588</v>
      </c>
      <c r="G23" s="111">
        <v>0</v>
      </c>
      <c r="H23" s="127" t="s">
        <v>588</v>
      </c>
      <c r="I23" s="60" t="s">
        <v>630</v>
      </c>
      <c r="J23" s="57" t="s">
        <v>631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41"/>
    </row>
    <row r="24" spans="1:106" ht="13.5" thickBot="1">
      <c r="A24" s="190" t="s">
        <v>593</v>
      </c>
      <c r="B24" s="191"/>
      <c r="C24" s="191"/>
      <c r="D24" s="192"/>
      <c r="E24" s="61">
        <f>SUM(E5:E23)</f>
        <v>181</v>
      </c>
      <c r="F24" s="62">
        <f>SUM(F5:F23)</f>
        <v>103381000</v>
      </c>
      <c r="G24" s="6">
        <f>SUM(G5:G23)</f>
        <v>194</v>
      </c>
      <c r="H24" s="46">
        <f>SUM(H5:H23)</f>
        <v>112241000</v>
      </c>
      <c r="I24" s="58">
        <f>(G24-E24)/E24</f>
        <v>0.0718232044198895</v>
      </c>
      <c r="J24" s="58">
        <f>(H24-F24)/F24</f>
        <v>0.08570240179530088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41"/>
    </row>
    <row r="25" spans="1:106" ht="13.5" thickBot="1">
      <c r="A25" s="175" t="s">
        <v>541</v>
      </c>
      <c r="B25" s="176"/>
      <c r="C25" s="176"/>
      <c r="D25" s="176"/>
      <c r="E25" s="176"/>
      <c r="F25" s="176"/>
      <c r="G25" s="176"/>
      <c r="H25" s="17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41"/>
    </row>
    <row r="26" spans="1:106" ht="12.75">
      <c r="A26" s="135">
        <v>4</v>
      </c>
      <c r="B26" s="90">
        <v>1</v>
      </c>
      <c r="C26" s="90" t="s">
        <v>36</v>
      </c>
      <c r="D26" s="91" t="s">
        <v>37</v>
      </c>
      <c r="E26" s="68">
        <v>79</v>
      </c>
      <c r="F26" s="69">
        <v>62365000</v>
      </c>
      <c r="G26" s="68">
        <v>84</v>
      </c>
      <c r="H26" s="70">
        <v>61459000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41"/>
    </row>
    <row r="27" spans="1:106" ht="12.75">
      <c r="A27" s="136">
        <v>31</v>
      </c>
      <c r="B27" s="81">
        <v>2</v>
      </c>
      <c r="C27" s="81" t="s">
        <v>56</v>
      </c>
      <c r="D27" s="82" t="s">
        <v>57</v>
      </c>
      <c r="E27" s="75">
        <v>20</v>
      </c>
      <c r="F27" s="76">
        <v>23959000</v>
      </c>
      <c r="G27" s="75">
        <v>22</v>
      </c>
      <c r="H27" s="77">
        <v>20306000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41"/>
    </row>
    <row r="28" spans="1:106" ht="12.75">
      <c r="A28" s="136">
        <v>52</v>
      </c>
      <c r="B28" s="81">
        <v>3</v>
      </c>
      <c r="C28" s="81" t="s">
        <v>499</v>
      </c>
      <c r="D28" s="82" t="s">
        <v>521</v>
      </c>
      <c r="E28" s="75">
        <v>13</v>
      </c>
      <c r="F28" s="76">
        <v>3495000</v>
      </c>
      <c r="G28" s="75">
        <v>14</v>
      </c>
      <c r="H28" s="77">
        <v>3103000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1"/>
    </row>
    <row r="29" spans="1:106" ht="12.75">
      <c r="A29" s="137">
        <v>53</v>
      </c>
      <c r="B29" s="81">
        <v>4</v>
      </c>
      <c r="C29" s="81" t="s">
        <v>51</v>
      </c>
      <c r="D29" s="82" t="s">
        <v>565</v>
      </c>
      <c r="E29" s="75">
        <v>8</v>
      </c>
      <c r="F29" s="76">
        <v>2311000</v>
      </c>
      <c r="G29" s="75">
        <v>14</v>
      </c>
      <c r="H29" s="77">
        <v>1946000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41"/>
    </row>
    <row r="30" spans="1:106" ht="12.75">
      <c r="A30" s="137">
        <v>71</v>
      </c>
      <c r="B30" s="81">
        <v>5</v>
      </c>
      <c r="C30" s="81" t="s">
        <v>522</v>
      </c>
      <c r="D30" s="82" t="s">
        <v>531</v>
      </c>
      <c r="E30" s="75">
        <v>19</v>
      </c>
      <c r="F30" s="76">
        <v>18223000</v>
      </c>
      <c r="G30" s="75">
        <v>9</v>
      </c>
      <c r="H30" s="77">
        <v>6781000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41"/>
    </row>
    <row r="31" spans="1:106" ht="12.75">
      <c r="A31" s="137">
        <v>116</v>
      </c>
      <c r="B31" s="81">
        <v>6</v>
      </c>
      <c r="C31" s="81" t="s">
        <v>46</v>
      </c>
      <c r="D31" s="82" t="s">
        <v>578</v>
      </c>
      <c r="E31" s="75">
        <v>3</v>
      </c>
      <c r="F31" s="76">
        <v>532000</v>
      </c>
      <c r="G31" s="75">
        <v>5</v>
      </c>
      <c r="H31" s="77">
        <v>644000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41"/>
    </row>
    <row r="32" spans="1:106" ht="12.75">
      <c r="A32" s="137">
        <v>125</v>
      </c>
      <c r="B32" s="81">
        <v>7</v>
      </c>
      <c r="C32" s="81" t="s">
        <v>58</v>
      </c>
      <c r="D32" s="82" t="s">
        <v>530</v>
      </c>
      <c r="E32" s="75">
        <v>4</v>
      </c>
      <c r="F32" s="76">
        <v>4496000</v>
      </c>
      <c r="G32" s="75">
        <v>4</v>
      </c>
      <c r="H32" s="77">
        <v>2579000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41"/>
    </row>
    <row r="33" spans="1:106" ht="12.75">
      <c r="A33" s="136">
        <v>144</v>
      </c>
      <c r="B33" s="81">
        <v>8</v>
      </c>
      <c r="C33" s="81" t="s">
        <v>34</v>
      </c>
      <c r="D33" s="82" t="s">
        <v>35</v>
      </c>
      <c r="E33" s="75">
        <v>1</v>
      </c>
      <c r="F33" s="76">
        <v>161000</v>
      </c>
      <c r="G33" s="75">
        <v>3</v>
      </c>
      <c r="H33" s="77">
        <v>1821000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41"/>
    </row>
    <row r="34" spans="1:106" ht="12.75">
      <c r="A34" s="137">
        <v>164</v>
      </c>
      <c r="B34" s="81">
        <v>9</v>
      </c>
      <c r="C34" s="81" t="s">
        <v>40</v>
      </c>
      <c r="D34" s="82" t="s">
        <v>41</v>
      </c>
      <c r="E34" s="75">
        <v>2</v>
      </c>
      <c r="F34" s="76">
        <v>794000</v>
      </c>
      <c r="G34" s="75">
        <v>2</v>
      </c>
      <c r="H34" s="77">
        <v>1852000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41"/>
    </row>
    <row r="35" spans="1:106" ht="12.75">
      <c r="A35" s="136">
        <v>165</v>
      </c>
      <c r="B35" s="81">
        <v>10</v>
      </c>
      <c r="C35" s="81" t="s">
        <v>516</v>
      </c>
      <c r="D35" s="82" t="s">
        <v>523</v>
      </c>
      <c r="E35" s="75">
        <v>4</v>
      </c>
      <c r="F35" s="76">
        <v>4188000</v>
      </c>
      <c r="G35" s="75">
        <v>2</v>
      </c>
      <c r="H35" s="77">
        <v>1836000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41"/>
    </row>
    <row r="36" spans="1:106" ht="12.75">
      <c r="A36" s="136">
        <v>183</v>
      </c>
      <c r="B36" s="81">
        <v>11</v>
      </c>
      <c r="C36" s="81" t="s">
        <v>59</v>
      </c>
      <c r="D36" s="82" t="s">
        <v>60</v>
      </c>
      <c r="E36" s="75">
        <v>2</v>
      </c>
      <c r="F36" s="79">
        <v>289000</v>
      </c>
      <c r="G36" s="75">
        <v>2</v>
      </c>
      <c r="H36" s="80">
        <v>146000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41"/>
    </row>
    <row r="37" spans="1:106" ht="12.75">
      <c r="A37" s="136">
        <v>208</v>
      </c>
      <c r="B37" s="81">
        <v>12</v>
      </c>
      <c r="C37" s="81" t="s">
        <v>52</v>
      </c>
      <c r="D37" s="82" t="s">
        <v>53</v>
      </c>
      <c r="E37" s="75">
        <v>1</v>
      </c>
      <c r="F37" s="76">
        <v>323000</v>
      </c>
      <c r="G37" s="75">
        <v>1</v>
      </c>
      <c r="H37" s="77">
        <v>117000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41"/>
    </row>
    <row r="38" spans="1:106" ht="12.75">
      <c r="A38" s="137">
        <v>209</v>
      </c>
      <c r="B38" s="81">
        <v>13</v>
      </c>
      <c r="C38" s="81" t="s">
        <v>44</v>
      </c>
      <c r="D38" s="82" t="s">
        <v>45</v>
      </c>
      <c r="E38" s="75">
        <v>2</v>
      </c>
      <c r="F38" s="79">
        <v>656000</v>
      </c>
      <c r="G38" s="75">
        <v>1</v>
      </c>
      <c r="H38" s="80">
        <v>99000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41"/>
    </row>
    <row r="39" spans="1:106" ht="12.75">
      <c r="A39" s="138" t="s">
        <v>588</v>
      </c>
      <c r="B39" s="79" t="s">
        <v>588</v>
      </c>
      <c r="C39" s="81" t="s">
        <v>33</v>
      </c>
      <c r="D39" s="82" t="s">
        <v>529</v>
      </c>
      <c r="E39" s="75">
        <v>0</v>
      </c>
      <c r="F39" s="79" t="s">
        <v>588</v>
      </c>
      <c r="G39" s="75">
        <v>0</v>
      </c>
      <c r="H39" s="80" t="s">
        <v>588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41"/>
    </row>
    <row r="40" spans="1:106" ht="12.75">
      <c r="A40" s="138" t="s">
        <v>588</v>
      </c>
      <c r="B40" s="79" t="s">
        <v>588</v>
      </c>
      <c r="C40" s="81" t="s">
        <v>38</v>
      </c>
      <c r="D40" s="82" t="s">
        <v>39</v>
      </c>
      <c r="E40" s="75">
        <v>0</v>
      </c>
      <c r="F40" s="79" t="s">
        <v>588</v>
      </c>
      <c r="G40" s="75">
        <v>0</v>
      </c>
      <c r="H40" s="80" t="s">
        <v>588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41"/>
    </row>
    <row r="41" spans="1:106" ht="12.75">
      <c r="A41" s="138" t="s">
        <v>588</v>
      </c>
      <c r="B41" s="79" t="s">
        <v>588</v>
      </c>
      <c r="C41" s="81" t="s">
        <v>42</v>
      </c>
      <c r="D41" s="82" t="s">
        <v>43</v>
      </c>
      <c r="E41" s="75">
        <v>0</v>
      </c>
      <c r="F41" s="79" t="s">
        <v>588</v>
      </c>
      <c r="G41" s="75">
        <v>0</v>
      </c>
      <c r="H41" s="80" t="s">
        <v>588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41"/>
    </row>
    <row r="42" spans="1:106" ht="12.75">
      <c r="A42" s="138" t="s">
        <v>588</v>
      </c>
      <c r="B42" s="79" t="s">
        <v>588</v>
      </c>
      <c r="C42" s="81" t="s">
        <v>47</v>
      </c>
      <c r="D42" s="82" t="s">
        <v>48</v>
      </c>
      <c r="E42" s="75">
        <v>0</v>
      </c>
      <c r="F42" s="79" t="s">
        <v>588</v>
      </c>
      <c r="G42" s="75">
        <v>0</v>
      </c>
      <c r="H42" s="80" t="s">
        <v>588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41"/>
    </row>
    <row r="43" spans="1:106" ht="13.5" thickBot="1">
      <c r="A43" s="138" t="s">
        <v>588</v>
      </c>
      <c r="B43" s="79" t="s">
        <v>588</v>
      </c>
      <c r="C43" s="81" t="s">
        <v>49</v>
      </c>
      <c r="D43" s="82" t="s">
        <v>50</v>
      </c>
      <c r="E43" s="75">
        <v>1</v>
      </c>
      <c r="F43" s="76">
        <v>892000</v>
      </c>
      <c r="G43" s="75">
        <v>0</v>
      </c>
      <c r="H43" s="80" t="s">
        <v>588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41"/>
    </row>
    <row r="44" spans="1:106" ht="12.75">
      <c r="A44" s="138" t="s">
        <v>588</v>
      </c>
      <c r="B44" s="79" t="s">
        <v>588</v>
      </c>
      <c r="C44" s="81" t="s">
        <v>54</v>
      </c>
      <c r="D44" s="82" t="s">
        <v>55</v>
      </c>
      <c r="E44" s="75">
        <v>0</v>
      </c>
      <c r="F44" s="79" t="s">
        <v>588</v>
      </c>
      <c r="G44" s="75">
        <v>0</v>
      </c>
      <c r="H44" s="80" t="s">
        <v>588</v>
      </c>
      <c r="I44" s="59" t="s">
        <v>629</v>
      </c>
      <c r="J44" s="56" t="s">
        <v>629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41"/>
    </row>
    <row r="45" spans="1:106" ht="13.5" thickBot="1">
      <c r="A45" s="139" t="s">
        <v>588</v>
      </c>
      <c r="B45" s="85" t="s">
        <v>588</v>
      </c>
      <c r="C45" s="92" t="s">
        <v>61</v>
      </c>
      <c r="D45" s="93" t="s">
        <v>62</v>
      </c>
      <c r="E45" s="88">
        <v>0</v>
      </c>
      <c r="F45" s="85" t="s">
        <v>588</v>
      </c>
      <c r="G45" s="88">
        <v>0</v>
      </c>
      <c r="H45" s="89" t="s">
        <v>588</v>
      </c>
      <c r="I45" s="60" t="s">
        <v>630</v>
      </c>
      <c r="J45" s="57" t="s">
        <v>631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41"/>
    </row>
    <row r="46" spans="1:106" ht="13.5" thickBot="1">
      <c r="A46" s="196" t="s">
        <v>594</v>
      </c>
      <c r="B46" s="197"/>
      <c r="C46" s="197"/>
      <c r="D46" s="198"/>
      <c r="E46" s="61">
        <f>SUM(E26:E45)</f>
        <v>159</v>
      </c>
      <c r="F46" s="63">
        <f>SUM(F26:F45)</f>
        <v>122684000</v>
      </c>
      <c r="G46" s="61">
        <f>SUM(G26:G45)</f>
        <v>163</v>
      </c>
      <c r="H46" s="63">
        <f>SUM(H26:H45)</f>
        <v>102689000</v>
      </c>
      <c r="I46" s="58">
        <f>(G46-E46)/E46</f>
        <v>0.025157232704402517</v>
      </c>
      <c r="J46" s="58">
        <f>(H46-F46)/F46</f>
        <v>-0.16297968765283166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41"/>
    </row>
    <row r="47" spans="1:106" ht="13.5" thickBot="1">
      <c r="A47" s="193" t="s">
        <v>542</v>
      </c>
      <c r="B47" s="194"/>
      <c r="C47" s="194"/>
      <c r="D47" s="194"/>
      <c r="E47" s="194"/>
      <c r="F47" s="194"/>
      <c r="G47" s="194"/>
      <c r="H47" s="19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41"/>
    </row>
    <row r="48" spans="1:106" ht="12.75">
      <c r="A48" s="64">
        <v>15</v>
      </c>
      <c r="B48" s="96">
        <v>1</v>
      </c>
      <c r="C48" s="90" t="s">
        <v>69</v>
      </c>
      <c r="D48" s="91" t="s">
        <v>70</v>
      </c>
      <c r="E48" s="68">
        <v>42</v>
      </c>
      <c r="F48" s="69">
        <v>22029000</v>
      </c>
      <c r="G48" s="68">
        <v>40</v>
      </c>
      <c r="H48" s="70">
        <v>29660000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41"/>
    </row>
    <row r="49" spans="1:106" ht="12.75">
      <c r="A49" s="71">
        <v>51</v>
      </c>
      <c r="B49" s="97">
        <v>2</v>
      </c>
      <c r="C49" s="81" t="s">
        <v>77</v>
      </c>
      <c r="D49" s="82" t="s">
        <v>78</v>
      </c>
      <c r="E49" s="75">
        <v>13</v>
      </c>
      <c r="F49" s="76">
        <v>5969000</v>
      </c>
      <c r="G49" s="75">
        <v>14</v>
      </c>
      <c r="H49" s="77">
        <v>4530000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41"/>
    </row>
    <row r="50" spans="1:106" ht="12.75">
      <c r="A50" s="71">
        <v>82</v>
      </c>
      <c r="B50" s="97">
        <v>3</v>
      </c>
      <c r="C50" s="81" t="s">
        <v>67</v>
      </c>
      <c r="D50" s="82" t="s">
        <v>68</v>
      </c>
      <c r="E50" s="75">
        <v>4</v>
      </c>
      <c r="F50" s="76">
        <v>1240000</v>
      </c>
      <c r="G50" s="75">
        <v>7</v>
      </c>
      <c r="H50" s="80">
        <v>6537000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1"/>
    </row>
    <row r="51" spans="1:106" ht="12.75">
      <c r="A51" s="78">
        <v>92</v>
      </c>
      <c r="B51" s="97">
        <v>4</v>
      </c>
      <c r="C51" s="81" t="s">
        <v>80</v>
      </c>
      <c r="D51" s="82" t="s">
        <v>574</v>
      </c>
      <c r="E51" s="75">
        <v>9</v>
      </c>
      <c r="F51" s="76">
        <v>8464000</v>
      </c>
      <c r="G51" s="75">
        <v>6</v>
      </c>
      <c r="H51" s="77">
        <v>5101000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41"/>
    </row>
    <row r="52" spans="1:106" ht="12.75">
      <c r="A52" s="71">
        <v>102</v>
      </c>
      <c r="B52" s="97">
        <v>5</v>
      </c>
      <c r="C52" s="81" t="s">
        <v>71</v>
      </c>
      <c r="D52" s="82" t="s">
        <v>72</v>
      </c>
      <c r="E52" s="75">
        <v>3</v>
      </c>
      <c r="F52" s="76">
        <v>5443000</v>
      </c>
      <c r="G52" s="75">
        <v>5</v>
      </c>
      <c r="H52" s="77">
        <v>8062000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41"/>
    </row>
    <row r="53" spans="1:106" ht="12.75">
      <c r="A53" s="71">
        <v>111</v>
      </c>
      <c r="B53" s="97">
        <v>6</v>
      </c>
      <c r="C53" s="81" t="s">
        <v>589</v>
      </c>
      <c r="D53" s="82" t="s">
        <v>587</v>
      </c>
      <c r="E53" s="75">
        <v>3</v>
      </c>
      <c r="F53" s="76">
        <v>1139000</v>
      </c>
      <c r="G53" s="75">
        <v>5</v>
      </c>
      <c r="H53" s="77">
        <v>2172000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41"/>
    </row>
    <row r="54" spans="1:106" ht="12.75">
      <c r="A54" s="71">
        <v>120</v>
      </c>
      <c r="B54" s="97">
        <v>7</v>
      </c>
      <c r="C54" s="81" t="s">
        <v>91</v>
      </c>
      <c r="D54" s="82" t="s">
        <v>92</v>
      </c>
      <c r="E54" s="75">
        <v>10</v>
      </c>
      <c r="F54" s="76">
        <v>10295000</v>
      </c>
      <c r="G54" s="75">
        <v>4</v>
      </c>
      <c r="H54" s="77">
        <v>4056000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41"/>
    </row>
    <row r="55" spans="1:106" ht="12.75">
      <c r="A55" s="78">
        <v>128</v>
      </c>
      <c r="B55" s="97">
        <v>8</v>
      </c>
      <c r="C55" s="81" t="s">
        <v>95</v>
      </c>
      <c r="D55" s="82" t="s">
        <v>96</v>
      </c>
      <c r="E55" s="75">
        <v>0</v>
      </c>
      <c r="F55" s="79" t="s">
        <v>588</v>
      </c>
      <c r="G55" s="75">
        <v>4</v>
      </c>
      <c r="H55" s="80">
        <v>2278000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41"/>
    </row>
    <row r="56" spans="1:106" ht="12.75">
      <c r="A56" s="71">
        <v>133</v>
      </c>
      <c r="B56" s="97">
        <v>9</v>
      </c>
      <c r="C56" s="81" t="s">
        <v>64</v>
      </c>
      <c r="D56" s="82" t="s">
        <v>65</v>
      </c>
      <c r="E56" s="75">
        <v>8</v>
      </c>
      <c r="F56" s="76">
        <v>3819000</v>
      </c>
      <c r="G56" s="75">
        <v>4</v>
      </c>
      <c r="H56" s="77">
        <v>1599000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41"/>
    </row>
    <row r="57" spans="1:106" ht="12.75">
      <c r="A57" s="71">
        <v>139</v>
      </c>
      <c r="B57" s="97">
        <v>10</v>
      </c>
      <c r="C57" s="81" t="s">
        <v>97</v>
      </c>
      <c r="D57" s="82" t="s">
        <v>554</v>
      </c>
      <c r="E57" s="75">
        <v>1</v>
      </c>
      <c r="F57" s="76">
        <v>1667000</v>
      </c>
      <c r="G57" s="75">
        <v>3</v>
      </c>
      <c r="H57" s="77">
        <v>2977000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41"/>
    </row>
    <row r="58" spans="1:106" ht="12.75">
      <c r="A58" s="78">
        <v>149</v>
      </c>
      <c r="B58" s="97">
        <v>11</v>
      </c>
      <c r="C58" s="81" t="s">
        <v>575</v>
      </c>
      <c r="D58" s="82" t="s">
        <v>576</v>
      </c>
      <c r="E58" s="75">
        <v>13</v>
      </c>
      <c r="F58" s="76">
        <v>12747000</v>
      </c>
      <c r="G58" s="75">
        <v>3</v>
      </c>
      <c r="H58" s="77">
        <v>1174000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41"/>
    </row>
    <row r="59" spans="1:106" ht="12.75">
      <c r="A59" s="71">
        <v>153</v>
      </c>
      <c r="B59" s="97">
        <v>12</v>
      </c>
      <c r="C59" s="81" t="s">
        <v>85</v>
      </c>
      <c r="D59" s="82" t="s">
        <v>86</v>
      </c>
      <c r="E59" s="75">
        <v>7</v>
      </c>
      <c r="F59" s="76">
        <v>3178000</v>
      </c>
      <c r="G59" s="75">
        <v>3</v>
      </c>
      <c r="H59" s="77">
        <v>947000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41"/>
    </row>
    <row r="60" spans="1:106" ht="12.75">
      <c r="A60" s="78">
        <v>158</v>
      </c>
      <c r="B60" s="97">
        <v>13</v>
      </c>
      <c r="C60" s="81" t="s">
        <v>63</v>
      </c>
      <c r="D60" s="82" t="s">
        <v>532</v>
      </c>
      <c r="E60" s="75">
        <v>1</v>
      </c>
      <c r="F60" s="76">
        <v>95000</v>
      </c>
      <c r="G60" s="75">
        <v>2</v>
      </c>
      <c r="H60" s="77">
        <v>3199000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41"/>
    </row>
    <row r="61" spans="1:106" ht="12.75">
      <c r="A61" s="71">
        <v>172</v>
      </c>
      <c r="B61" s="97">
        <v>14</v>
      </c>
      <c r="C61" s="81" t="s">
        <v>66</v>
      </c>
      <c r="D61" s="82" t="s">
        <v>500</v>
      </c>
      <c r="E61" s="75">
        <v>2</v>
      </c>
      <c r="F61" s="76">
        <v>1183000</v>
      </c>
      <c r="G61" s="75">
        <v>2</v>
      </c>
      <c r="H61" s="77">
        <v>877000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41"/>
    </row>
    <row r="62" spans="1:106" ht="12.75">
      <c r="A62" s="71">
        <v>184</v>
      </c>
      <c r="B62" s="97">
        <v>15</v>
      </c>
      <c r="C62" s="81" t="s">
        <v>73</v>
      </c>
      <c r="D62" s="82" t="s">
        <v>74</v>
      </c>
      <c r="E62" s="75">
        <v>0</v>
      </c>
      <c r="F62" s="79" t="s">
        <v>588</v>
      </c>
      <c r="G62" s="75">
        <v>1</v>
      </c>
      <c r="H62" s="80">
        <v>4872000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41"/>
    </row>
    <row r="63" spans="1:106" ht="12.75">
      <c r="A63" s="83" t="s">
        <v>588</v>
      </c>
      <c r="B63" s="79" t="s">
        <v>588</v>
      </c>
      <c r="C63" s="81" t="s">
        <v>75</v>
      </c>
      <c r="D63" s="82" t="s">
        <v>76</v>
      </c>
      <c r="E63" s="75">
        <v>0</v>
      </c>
      <c r="F63" s="79" t="s">
        <v>588</v>
      </c>
      <c r="G63" s="75">
        <v>0</v>
      </c>
      <c r="H63" s="80" t="s">
        <v>588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41"/>
    </row>
    <row r="64" spans="1:106" ht="12.75">
      <c r="A64" s="83" t="s">
        <v>588</v>
      </c>
      <c r="B64" s="79" t="s">
        <v>588</v>
      </c>
      <c r="C64" s="81" t="s">
        <v>79</v>
      </c>
      <c r="D64" s="82" t="s">
        <v>501</v>
      </c>
      <c r="E64" s="75">
        <v>0</v>
      </c>
      <c r="F64" s="79" t="s">
        <v>588</v>
      </c>
      <c r="G64" s="75">
        <v>0</v>
      </c>
      <c r="H64" s="80" t="s">
        <v>588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41"/>
    </row>
    <row r="65" spans="1:106" ht="12.75">
      <c r="A65" s="83" t="s">
        <v>588</v>
      </c>
      <c r="B65" s="79" t="s">
        <v>588</v>
      </c>
      <c r="C65" s="81" t="s">
        <v>81</v>
      </c>
      <c r="D65" s="82" t="s">
        <v>82</v>
      </c>
      <c r="E65" s="75">
        <v>0</v>
      </c>
      <c r="F65" s="79" t="s">
        <v>588</v>
      </c>
      <c r="G65" s="75">
        <v>0</v>
      </c>
      <c r="H65" s="80" t="s">
        <v>588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41"/>
    </row>
    <row r="66" spans="1:106" ht="12.75">
      <c r="A66" s="83" t="s">
        <v>588</v>
      </c>
      <c r="B66" s="79" t="s">
        <v>588</v>
      </c>
      <c r="C66" s="81" t="s">
        <v>83</v>
      </c>
      <c r="D66" s="82" t="s">
        <v>84</v>
      </c>
      <c r="E66" s="75">
        <v>0</v>
      </c>
      <c r="F66" s="79" t="s">
        <v>588</v>
      </c>
      <c r="G66" s="75">
        <v>0</v>
      </c>
      <c r="H66" s="80" t="s">
        <v>588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41"/>
    </row>
    <row r="67" spans="1:106" ht="12.75">
      <c r="A67" s="83" t="s">
        <v>588</v>
      </c>
      <c r="B67" s="79" t="s">
        <v>588</v>
      </c>
      <c r="C67" s="81" t="s">
        <v>87</v>
      </c>
      <c r="D67" s="82" t="s">
        <v>88</v>
      </c>
      <c r="E67" s="75">
        <v>2</v>
      </c>
      <c r="F67" s="76">
        <v>3114000</v>
      </c>
      <c r="G67" s="75">
        <v>0</v>
      </c>
      <c r="H67" s="80" t="s">
        <v>588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41"/>
    </row>
    <row r="68" spans="1:106" ht="12.75">
      <c r="A68" s="83" t="s">
        <v>588</v>
      </c>
      <c r="B68" s="79" t="s">
        <v>588</v>
      </c>
      <c r="C68" s="81" t="s">
        <v>89</v>
      </c>
      <c r="D68" s="82" t="s">
        <v>90</v>
      </c>
      <c r="E68" s="75">
        <v>0</v>
      </c>
      <c r="F68" s="79" t="s">
        <v>588</v>
      </c>
      <c r="G68" s="75">
        <v>0</v>
      </c>
      <c r="H68" s="80" t="s">
        <v>588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41"/>
    </row>
    <row r="69" spans="1:106" ht="13.5" thickBot="1">
      <c r="A69" s="83" t="s">
        <v>588</v>
      </c>
      <c r="B69" s="79" t="s">
        <v>588</v>
      </c>
      <c r="C69" s="81" t="s">
        <v>93</v>
      </c>
      <c r="D69" s="82" t="s">
        <v>94</v>
      </c>
      <c r="E69" s="75">
        <v>0</v>
      </c>
      <c r="F69" s="79" t="s">
        <v>588</v>
      </c>
      <c r="G69" s="75">
        <v>0</v>
      </c>
      <c r="H69" s="80" t="s">
        <v>588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41"/>
    </row>
    <row r="70" spans="1:106" ht="12.75">
      <c r="A70" s="83" t="s">
        <v>588</v>
      </c>
      <c r="B70" s="79" t="s">
        <v>588</v>
      </c>
      <c r="C70" s="81" t="s">
        <v>98</v>
      </c>
      <c r="D70" s="82" t="s">
        <v>99</v>
      </c>
      <c r="E70" s="75">
        <v>1</v>
      </c>
      <c r="F70" s="76">
        <v>1331000</v>
      </c>
      <c r="G70" s="75">
        <v>0</v>
      </c>
      <c r="H70" s="80" t="s">
        <v>588</v>
      </c>
      <c r="I70" s="59" t="s">
        <v>629</v>
      </c>
      <c r="J70" s="56" t="s">
        <v>629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41"/>
    </row>
    <row r="71" spans="1:106" ht="13.5" thickBot="1">
      <c r="A71" s="84" t="s">
        <v>588</v>
      </c>
      <c r="B71" s="85" t="s">
        <v>588</v>
      </c>
      <c r="C71" s="92" t="s">
        <v>524</v>
      </c>
      <c r="D71" s="93" t="s">
        <v>527</v>
      </c>
      <c r="E71" s="88">
        <v>0</v>
      </c>
      <c r="F71" s="85" t="s">
        <v>588</v>
      </c>
      <c r="G71" s="88">
        <v>0</v>
      </c>
      <c r="H71" s="89" t="s">
        <v>588</v>
      </c>
      <c r="I71" s="60" t="s">
        <v>630</v>
      </c>
      <c r="J71" s="57" t="s">
        <v>631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41"/>
    </row>
    <row r="72" spans="1:106" ht="13.5" thickBot="1">
      <c r="A72" s="199" t="s">
        <v>595</v>
      </c>
      <c r="B72" s="200"/>
      <c r="C72" s="200"/>
      <c r="D72" s="201"/>
      <c r="E72" s="140">
        <f>SUM(E48:E71)</f>
        <v>119</v>
      </c>
      <c r="F72" s="141">
        <f>SUM(F48:F71)</f>
        <v>81713000</v>
      </c>
      <c r="G72" s="140">
        <f>SUM(G48:G71)</f>
        <v>103</v>
      </c>
      <c r="H72" s="142">
        <f>SUM(H48:H71)</f>
        <v>78041000</v>
      </c>
      <c r="I72" s="58">
        <f>(G72-E72)/E72</f>
        <v>-0.13445378151260504</v>
      </c>
      <c r="J72" s="58">
        <f>(H72-F72)/F72</f>
        <v>-0.04493776999987762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41"/>
    </row>
    <row r="73" spans="1:106" ht="13.5" thickBot="1">
      <c r="A73" s="175" t="s">
        <v>543</v>
      </c>
      <c r="B73" s="173"/>
      <c r="C73" s="173"/>
      <c r="D73" s="173"/>
      <c r="E73" s="173"/>
      <c r="F73" s="173"/>
      <c r="G73" s="173"/>
      <c r="H73" s="17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41"/>
    </row>
    <row r="74" spans="1:106" ht="12.75">
      <c r="A74" s="95">
        <v>2</v>
      </c>
      <c r="B74" s="90">
        <v>1</v>
      </c>
      <c r="C74" s="90" t="s">
        <v>163</v>
      </c>
      <c r="D74" s="91" t="s">
        <v>164</v>
      </c>
      <c r="E74" s="68">
        <v>134</v>
      </c>
      <c r="F74" s="69">
        <v>82689000</v>
      </c>
      <c r="G74" s="68">
        <v>125</v>
      </c>
      <c r="H74" s="70">
        <v>61655000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41"/>
    </row>
    <row r="75" spans="1:106" ht="12.75">
      <c r="A75" s="71">
        <v>7</v>
      </c>
      <c r="B75" s="81">
        <v>2</v>
      </c>
      <c r="C75" s="81" t="s">
        <v>153</v>
      </c>
      <c r="D75" s="82" t="s">
        <v>154</v>
      </c>
      <c r="E75" s="75">
        <v>61</v>
      </c>
      <c r="F75" s="76">
        <v>36702000</v>
      </c>
      <c r="G75" s="75">
        <v>78</v>
      </c>
      <c r="H75" s="77">
        <v>44618000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41"/>
    </row>
    <row r="76" spans="1:106" ht="12.75">
      <c r="A76" s="78">
        <v>38</v>
      </c>
      <c r="B76" s="81">
        <v>3</v>
      </c>
      <c r="C76" s="81" t="s">
        <v>135</v>
      </c>
      <c r="D76" s="82" t="s">
        <v>136</v>
      </c>
      <c r="E76" s="75">
        <v>9</v>
      </c>
      <c r="F76" s="76">
        <v>3844000</v>
      </c>
      <c r="G76" s="75">
        <v>18</v>
      </c>
      <c r="H76" s="77">
        <v>8555000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41"/>
    </row>
    <row r="77" spans="1:106" ht="12.75">
      <c r="A77" s="71">
        <v>40</v>
      </c>
      <c r="B77" s="81">
        <v>4</v>
      </c>
      <c r="C77" s="81" t="s">
        <v>186</v>
      </c>
      <c r="D77" s="82" t="s">
        <v>187</v>
      </c>
      <c r="E77" s="75">
        <v>17</v>
      </c>
      <c r="F77" s="76">
        <v>22022000</v>
      </c>
      <c r="G77" s="75">
        <v>17</v>
      </c>
      <c r="H77" s="77">
        <v>20081000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41"/>
    </row>
    <row r="78" spans="1:106" ht="12.75">
      <c r="A78" s="71">
        <v>54</v>
      </c>
      <c r="B78" s="81">
        <v>5</v>
      </c>
      <c r="C78" s="81" t="s">
        <v>134</v>
      </c>
      <c r="D78" s="82" t="s">
        <v>502</v>
      </c>
      <c r="E78" s="75">
        <v>15</v>
      </c>
      <c r="F78" s="76">
        <v>10192000</v>
      </c>
      <c r="G78" s="75">
        <v>13</v>
      </c>
      <c r="H78" s="77">
        <v>8521000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41"/>
    </row>
    <row r="79" spans="1:106" ht="12.75">
      <c r="A79" s="78">
        <v>56</v>
      </c>
      <c r="B79" s="81">
        <v>6</v>
      </c>
      <c r="C79" s="81" t="s">
        <v>149</v>
      </c>
      <c r="D79" s="82" t="s">
        <v>150</v>
      </c>
      <c r="E79" s="75">
        <v>17</v>
      </c>
      <c r="F79" s="76">
        <v>14046000</v>
      </c>
      <c r="G79" s="75">
        <v>13</v>
      </c>
      <c r="H79" s="77">
        <v>7824000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41"/>
    </row>
    <row r="80" spans="1:106" ht="12.75">
      <c r="A80" s="71">
        <v>58</v>
      </c>
      <c r="B80" s="81">
        <v>7</v>
      </c>
      <c r="C80" s="81" t="s">
        <v>146</v>
      </c>
      <c r="D80" s="82" t="s">
        <v>566</v>
      </c>
      <c r="E80" s="75">
        <v>9</v>
      </c>
      <c r="F80" s="76">
        <v>6195000</v>
      </c>
      <c r="G80" s="75">
        <v>13</v>
      </c>
      <c r="H80" s="77">
        <v>5754000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41"/>
    </row>
    <row r="81" spans="1:106" ht="12.75">
      <c r="A81" s="78">
        <v>74</v>
      </c>
      <c r="B81" s="81">
        <v>8</v>
      </c>
      <c r="C81" s="81" t="s">
        <v>105</v>
      </c>
      <c r="D81" s="82" t="s">
        <v>106</v>
      </c>
      <c r="E81" s="75">
        <v>8</v>
      </c>
      <c r="F81" s="76">
        <v>4232000</v>
      </c>
      <c r="G81" s="75">
        <v>9</v>
      </c>
      <c r="H81" s="77">
        <v>3647000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41"/>
    </row>
    <row r="82" spans="1:106" ht="12.75">
      <c r="A82" s="78">
        <v>80</v>
      </c>
      <c r="B82" s="81">
        <v>9</v>
      </c>
      <c r="C82" s="81" t="s">
        <v>157</v>
      </c>
      <c r="D82" s="82" t="s">
        <v>158</v>
      </c>
      <c r="E82" s="75">
        <v>6</v>
      </c>
      <c r="F82" s="76">
        <v>3627000</v>
      </c>
      <c r="G82" s="75">
        <v>8</v>
      </c>
      <c r="H82" s="77">
        <v>4136000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41"/>
    </row>
    <row r="83" spans="1:106" ht="12.75">
      <c r="A83" s="71">
        <v>84</v>
      </c>
      <c r="B83" s="81">
        <v>10</v>
      </c>
      <c r="C83" s="81" t="s">
        <v>171</v>
      </c>
      <c r="D83" s="82" t="s">
        <v>172</v>
      </c>
      <c r="E83" s="75">
        <v>14</v>
      </c>
      <c r="F83" s="76">
        <v>10910000</v>
      </c>
      <c r="G83" s="75">
        <v>7</v>
      </c>
      <c r="H83" s="77">
        <v>5840000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41"/>
    </row>
    <row r="84" spans="1:106" ht="12.75">
      <c r="A84" s="71">
        <v>94</v>
      </c>
      <c r="B84" s="81">
        <v>11</v>
      </c>
      <c r="C84" s="81" t="s">
        <v>169</v>
      </c>
      <c r="D84" s="82" t="s">
        <v>170</v>
      </c>
      <c r="E84" s="75">
        <v>6</v>
      </c>
      <c r="F84" s="76">
        <v>3056000</v>
      </c>
      <c r="G84" s="75">
        <v>6</v>
      </c>
      <c r="H84" s="77">
        <v>4561000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41"/>
    </row>
    <row r="85" spans="1:106" ht="12.75">
      <c r="A85" s="78">
        <v>98</v>
      </c>
      <c r="B85" s="81">
        <v>12</v>
      </c>
      <c r="C85" s="81" t="s">
        <v>165</v>
      </c>
      <c r="D85" s="82" t="s">
        <v>166</v>
      </c>
      <c r="E85" s="75">
        <v>4</v>
      </c>
      <c r="F85" s="76">
        <v>3083000</v>
      </c>
      <c r="G85" s="75">
        <v>6</v>
      </c>
      <c r="H85" s="77">
        <v>2169000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41"/>
    </row>
    <row r="86" spans="1:106" ht="12.75">
      <c r="A86" s="71">
        <v>108</v>
      </c>
      <c r="B86" s="81">
        <v>13</v>
      </c>
      <c r="C86" s="81" t="s">
        <v>167</v>
      </c>
      <c r="D86" s="82" t="s">
        <v>168</v>
      </c>
      <c r="E86" s="75">
        <v>0</v>
      </c>
      <c r="F86" s="79" t="s">
        <v>588</v>
      </c>
      <c r="G86" s="75">
        <v>5</v>
      </c>
      <c r="H86" s="80">
        <v>2695000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41"/>
    </row>
    <row r="87" spans="1:106" ht="12.75">
      <c r="A87" s="78">
        <v>119</v>
      </c>
      <c r="B87" s="81">
        <v>14</v>
      </c>
      <c r="C87" s="81" t="s">
        <v>107</v>
      </c>
      <c r="D87" s="82" t="s">
        <v>108</v>
      </c>
      <c r="E87" s="75">
        <v>9</v>
      </c>
      <c r="F87" s="76">
        <v>4815000</v>
      </c>
      <c r="G87" s="75">
        <v>4</v>
      </c>
      <c r="H87" s="77">
        <v>4516000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41"/>
    </row>
    <row r="88" spans="1:106" ht="12.75">
      <c r="A88" s="71">
        <v>123</v>
      </c>
      <c r="B88" s="81">
        <v>15</v>
      </c>
      <c r="C88" s="81" t="s">
        <v>125</v>
      </c>
      <c r="D88" s="82" t="s">
        <v>126</v>
      </c>
      <c r="E88" s="75">
        <v>5</v>
      </c>
      <c r="F88" s="76">
        <v>3981000</v>
      </c>
      <c r="G88" s="75">
        <v>4</v>
      </c>
      <c r="H88" s="77">
        <v>3091000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41"/>
    </row>
    <row r="89" spans="1:106" ht="12.75">
      <c r="A89" s="71">
        <v>129</v>
      </c>
      <c r="B89" s="81">
        <v>16</v>
      </c>
      <c r="C89" s="81" t="s">
        <v>116</v>
      </c>
      <c r="D89" s="82" t="s">
        <v>556</v>
      </c>
      <c r="E89" s="75">
        <v>4</v>
      </c>
      <c r="F89" s="76">
        <v>4721000</v>
      </c>
      <c r="G89" s="75">
        <v>4</v>
      </c>
      <c r="H89" s="77">
        <v>2275000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41"/>
    </row>
    <row r="90" spans="1:106" ht="12.75">
      <c r="A90" s="78">
        <v>131</v>
      </c>
      <c r="B90" s="81">
        <v>17</v>
      </c>
      <c r="C90" s="81" t="s">
        <v>182</v>
      </c>
      <c r="D90" s="82" t="s">
        <v>183</v>
      </c>
      <c r="E90" s="75">
        <v>5</v>
      </c>
      <c r="F90" s="76">
        <v>3047000</v>
      </c>
      <c r="G90" s="75">
        <v>4</v>
      </c>
      <c r="H90" s="77">
        <v>1869000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41"/>
    </row>
    <row r="91" spans="1:106" ht="12.75">
      <c r="A91" s="71">
        <v>132</v>
      </c>
      <c r="B91" s="81">
        <v>18</v>
      </c>
      <c r="C91" s="81" t="s">
        <v>151</v>
      </c>
      <c r="D91" s="82" t="s">
        <v>152</v>
      </c>
      <c r="E91" s="75">
        <v>3</v>
      </c>
      <c r="F91" s="76">
        <v>1565000</v>
      </c>
      <c r="G91" s="75">
        <v>4</v>
      </c>
      <c r="H91" s="77">
        <v>1835000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41"/>
    </row>
    <row r="92" spans="1:106" ht="12.75">
      <c r="A92" s="78">
        <v>134</v>
      </c>
      <c r="B92" s="81">
        <v>19</v>
      </c>
      <c r="C92" s="81" t="s">
        <v>123</v>
      </c>
      <c r="D92" s="82" t="s">
        <v>124</v>
      </c>
      <c r="E92" s="75">
        <v>3</v>
      </c>
      <c r="F92" s="76">
        <v>2126000</v>
      </c>
      <c r="G92" s="75">
        <v>4</v>
      </c>
      <c r="H92" s="77">
        <v>1436000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41"/>
    </row>
    <row r="93" spans="1:106" ht="12.75">
      <c r="A93" s="71">
        <v>142</v>
      </c>
      <c r="B93" s="81">
        <v>20</v>
      </c>
      <c r="C93" s="81" t="s">
        <v>176</v>
      </c>
      <c r="D93" s="82" t="s">
        <v>177</v>
      </c>
      <c r="E93" s="75">
        <v>4</v>
      </c>
      <c r="F93" s="76">
        <v>1505000</v>
      </c>
      <c r="G93" s="75">
        <v>3</v>
      </c>
      <c r="H93" s="77">
        <v>2084000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41"/>
    </row>
    <row r="94" spans="1:106" ht="12.75">
      <c r="A94" s="71">
        <v>145</v>
      </c>
      <c r="B94" s="81">
        <v>21</v>
      </c>
      <c r="C94" s="81" t="s">
        <v>142</v>
      </c>
      <c r="D94" s="82" t="s">
        <v>143</v>
      </c>
      <c r="E94" s="75">
        <v>7</v>
      </c>
      <c r="F94" s="76">
        <v>3802000</v>
      </c>
      <c r="G94" s="75">
        <v>3</v>
      </c>
      <c r="H94" s="77">
        <v>1685000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41"/>
    </row>
    <row r="95" spans="1:106" ht="12.75">
      <c r="A95" s="78">
        <v>155</v>
      </c>
      <c r="B95" s="81">
        <v>22</v>
      </c>
      <c r="C95" s="81" t="s">
        <v>144</v>
      </c>
      <c r="D95" s="82" t="s">
        <v>145</v>
      </c>
      <c r="E95" s="75">
        <v>1</v>
      </c>
      <c r="F95" s="76">
        <v>1229000</v>
      </c>
      <c r="G95" s="75">
        <v>2</v>
      </c>
      <c r="H95" s="77">
        <v>5716000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41"/>
    </row>
    <row r="96" spans="1:106" ht="12.75">
      <c r="A96" s="71">
        <v>156</v>
      </c>
      <c r="B96" s="81">
        <v>23</v>
      </c>
      <c r="C96" s="81" t="s">
        <v>623</v>
      </c>
      <c r="D96" s="82" t="s">
        <v>620</v>
      </c>
      <c r="E96" s="75">
        <v>0</v>
      </c>
      <c r="F96" s="79" t="s">
        <v>588</v>
      </c>
      <c r="G96" s="75">
        <v>2</v>
      </c>
      <c r="H96" s="77">
        <v>5227000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41"/>
    </row>
    <row r="97" spans="1:106" ht="13.5" thickBot="1">
      <c r="A97" s="116">
        <v>167</v>
      </c>
      <c r="B97" s="99">
        <v>24</v>
      </c>
      <c r="C97" s="99" t="s">
        <v>175</v>
      </c>
      <c r="D97" s="100" t="s">
        <v>577</v>
      </c>
      <c r="E97" s="101">
        <v>8</v>
      </c>
      <c r="F97" s="102">
        <v>5530000</v>
      </c>
      <c r="G97" s="101">
        <v>2</v>
      </c>
      <c r="H97" s="103">
        <v>1272000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41"/>
    </row>
    <row r="98" spans="1:106" ht="12.75">
      <c r="A98" s="64">
        <v>168</v>
      </c>
      <c r="B98" s="104">
        <v>25</v>
      </c>
      <c r="C98" s="104" t="s">
        <v>127</v>
      </c>
      <c r="D98" s="105" t="s">
        <v>558</v>
      </c>
      <c r="E98" s="106">
        <v>2</v>
      </c>
      <c r="F98" s="107">
        <v>906000</v>
      </c>
      <c r="G98" s="106">
        <v>2</v>
      </c>
      <c r="H98" s="115">
        <v>1147000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41"/>
    </row>
    <row r="99" spans="1:106" ht="12.75">
      <c r="A99" s="78">
        <v>170</v>
      </c>
      <c r="B99" s="81">
        <v>26</v>
      </c>
      <c r="C99" s="81" t="s">
        <v>128</v>
      </c>
      <c r="D99" s="82" t="s">
        <v>129</v>
      </c>
      <c r="E99" s="75">
        <v>7</v>
      </c>
      <c r="F99" s="76">
        <v>3347000</v>
      </c>
      <c r="G99" s="75">
        <v>2</v>
      </c>
      <c r="H99" s="77">
        <v>1124000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41"/>
    </row>
    <row r="100" spans="1:106" ht="12.75">
      <c r="A100" s="71">
        <v>181</v>
      </c>
      <c r="B100" s="81">
        <v>27</v>
      </c>
      <c r="C100" s="75" t="s">
        <v>111</v>
      </c>
      <c r="D100" s="82" t="s">
        <v>590</v>
      </c>
      <c r="E100" s="75">
        <v>2</v>
      </c>
      <c r="F100" s="76">
        <v>1330000</v>
      </c>
      <c r="G100" s="75">
        <v>2</v>
      </c>
      <c r="H100" s="77">
        <v>373000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41"/>
    </row>
    <row r="101" spans="1:106" ht="12.75">
      <c r="A101" s="78">
        <v>185</v>
      </c>
      <c r="B101" s="81">
        <v>28</v>
      </c>
      <c r="C101" s="81" t="s">
        <v>188</v>
      </c>
      <c r="D101" s="82" t="s">
        <v>533</v>
      </c>
      <c r="E101" s="75">
        <v>7</v>
      </c>
      <c r="F101" s="76">
        <v>8394000</v>
      </c>
      <c r="G101" s="75">
        <v>1</v>
      </c>
      <c r="H101" s="77">
        <v>1317000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41"/>
    </row>
    <row r="102" spans="1:106" ht="12.75">
      <c r="A102" s="71">
        <v>186</v>
      </c>
      <c r="B102" s="81">
        <v>29</v>
      </c>
      <c r="C102" s="81" t="s">
        <v>130</v>
      </c>
      <c r="D102" s="82" t="s">
        <v>131</v>
      </c>
      <c r="E102" s="75">
        <v>1</v>
      </c>
      <c r="F102" s="79">
        <v>954000</v>
      </c>
      <c r="G102" s="75">
        <v>1</v>
      </c>
      <c r="H102" s="80">
        <v>1199000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41"/>
    </row>
    <row r="103" spans="1:106" ht="12.75">
      <c r="A103" s="71">
        <v>187</v>
      </c>
      <c r="B103" s="81">
        <v>30</v>
      </c>
      <c r="C103" s="81" t="s">
        <v>121</v>
      </c>
      <c r="D103" s="82" t="s">
        <v>122</v>
      </c>
      <c r="E103" s="75">
        <v>1</v>
      </c>
      <c r="F103" s="79">
        <v>3012000</v>
      </c>
      <c r="G103" s="75">
        <v>1</v>
      </c>
      <c r="H103" s="80">
        <v>661000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41"/>
    </row>
    <row r="104" spans="1:106" ht="12.75">
      <c r="A104" s="78">
        <v>191</v>
      </c>
      <c r="B104" s="81">
        <v>31</v>
      </c>
      <c r="C104" s="81" t="s">
        <v>109</v>
      </c>
      <c r="D104" s="82" t="s">
        <v>110</v>
      </c>
      <c r="E104" s="75">
        <v>1</v>
      </c>
      <c r="F104" s="79">
        <v>865000</v>
      </c>
      <c r="G104" s="75">
        <v>1</v>
      </c>
      <c r="H104" s="80">
        <v>506000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41"/>
    </row>
    <row r="105" spans="1:106" ht="12.75">
      <c r="A105" s="71">
        <v>192</v>
      </c>
      <c r="B105" s="81">
        <v>32</v>
      </c>
      <c r="C105" s="81" t="s">
        <v>140</v>
      </c>
      <c r="D105" s="82" t="s">
        <v>141</v>
      </c>
      <c r="E105" s="75">
        <v>0</v>
      </c>
      <c r="F105" s="79" t="s">
        <v>588</v>
      </c>
      <c r="G105" s="75">
        <v>1</v>
      </c>
      <c r="H105" s="80">
        <v>479000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41"/>
    </row>
    <row r="106" spans="1:106" ht="12.75">
      <c r="A106" s="71">
        <v>193</v>
      </c>
      <c r="B106" s="81">
        <v>33</v>
      </c>
      <c r="C106" s="81" t="s">
        <v>132</v>
      </c>
      <c r="D106" s="82" t="s">
        <v>133</v>
      </c>
      <c r="E106" s="75">
        <v>6</v>
      </c>
      <c r="F106" s="76">
        <v>3213000</v>
      </c>
      <c r="G106" s="75">
        <v>1</v>
      </c>
      <c r="H106" s="77">
        <v>471000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41"/>
    </row>
    <row r="107" spans="1:106" ht="12.75">
      <c r="A107" s="71">
        <v>198</v>
      </c>
      <c r="B107" s="81">
        <v>34</v>
      </c>
      <c r="C107" s="81" t="s">
        <v>102</v>
      </c>
      <c r="D107" s="82" t="s">
        <v>103</v>
      </c>
      <c r="E107" s="75">
        <v>1</v>
      </c>
      <c r="F107" s="76">
        <v>1056000</v>
      </c>
      <c r="G107" s="75">
        <v>1</v>
      </c>
      <c r="H107" s="77">
        <v>273000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41"/>
    </row>
    <row r="108" spans="1:106" ht="12.75">
      <c r="A108" s="78">
        <v>200</v>
      </c>
      <c r="B108" s="81">
        <v>35</v>
      </c>
      <c r="C108" s="81" t="s">
        <v>114</v>
      </c>
      <c r="D108" s="82" t="s">
        <v>115</v>
      </c>
      <c r="E108" s="75">
        <v>4</v>
      </c>
      <c r="F108" s="76">
        <v>4896000</v>
      </c>
      <c r="G108" s="75">
        <v>1</v>
      </c>
      <c r="H108" s="77">
        <v>259000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41"/>
    </row>
    <row r="109" spans="1:106" ht="12.75">
      <c r="A109" s="71">
        <v>204</v>
      </c>
      <c r="B109" s="81">
        <v>36</v>
      </c>
      <c r="C109" s="81" t="s">
        <v>147</v>
      </c>
      <c r="D109" s="82" t="s">
        <v>148</v>
      </c>
      <c r="E109" s="75">
        <v>0</v>
      </c>
      <c r="F109" s="79" t="s">
        <v>588</v>
      </c>
      <c r="G109" s="75">
        <v>1</v>
      </c>
      <c r="H109" s="80">
        <v>184000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41"/>
    </row>
    <row r="110" spans="1:106" ht="12.75">
      <c r="A110" s="78">
        <v>206</v>
      </c>
      <c r="B110" s="81">
        <v>37</v>
      </c>
      <c r="C110" s="81" t="s">
        <v>119</v>
      </c>
      <c r="D110" s="82" t="s">
        <v>120</v>
      </c>
      <c r="E110" s="75">
        <v>7</v>
      </c>
      <c r="F110" s="76">
        <v>4172000</v>
      </c>
      <c r="G110" s="75">
        <v>1</v>
      </c>
      <c r="H110" s="77">
        <v>142000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41"/>
    </row>
    <row r="111" spans="1:106" ht="12.75">
      <c r="A111" s="71">
        <v>211</v>
      </c>
      <c r="B111" s="81">
        <v>38</v>
      </c>
      <c r="C111" s="81" t="s">
        <v>180</v>
      </c>
      <c r="D111" s="82" t="s">
        <v>181</v>
      </c>
      <c r="E111" s="75">
        <v>0</v>
      </c>
      <c r="F111" s="79" t="s">
        <v>588</v>
      </c>
      <c r="G111" s="75">
        <v>1</v>
      </c>
      <c r="H111" s="80">
        <v>82000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41"/>
    </row>
    <row r="112" spans="1:106" ht="12.75">
      <c r="A112" s="83" t="s">
        <v>588</v>
      </c>
      <c r="B112" s="79" t="s">
        <v>588</v>
      </c>
      <c r="C112" s="81" t="s">
        <v>100</v>
      </c>
      <c r="D112" s="82" t="s">
        <v>101</v>
      </c>
      <c r="E112" s="75">
        <v>0</v>
      </c>
      <c r="F112" s="79" t="s">
        <v>588</v>
      </c>
      <c r="G112" s="75">
        <v>0</v>
      </c>
      <c r="H112" s="80" t="s">
        <v>588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41"/>
    </row>
    <row r="113" spans="1:106" ht="12.75">
      <c r="A113" s="83" t="s">
        <v>588</v>
      </c>
      <c r="B113" s="79" t="s">
        <v>588</v>
      </c>
      <c r="C113" s="81" t="s">
        <v>104</v>
      </c>
      <c r="D113" s="82" t="s">
        <v>555</v>
      </c>
      <c r="E113" s="75">
        <v>3</v>
      </c>
      <c r="F113" s="76">
        <v>853000</v>
      </c>
      <c r="G113" s="75">
        <v>0</v>
      </c>
      <c r="H113" s="80" t="s">
        <v>588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41"/>
    </row>
    <row r="114" spans="1:106" ht="12.75">
      <c r="A114" s="83" t="s">
        <v>588</v>
      </c>
      <c r="B114" s="79" t="s">
        <v>588</v>
      </c>
      <c r="C114" s="81" t="s">
        <v>112</v>
      </c>
      <c r="D114" s="82" t="s">
        <v>113</v>
      </c>
      <c r="E114" s="75">
        <v>0</v>
      </c>
      <c r="F114" s="79" t="s">
        <v>588</v>
      </c>
      <c r="G114" s="75">
        <v>0</v>
      </c>
      <c r="H114" s="80" t="s">
        <v>588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41"/>
    </row>
    <row r="115" spans="1:106" ht="12.75">
      <c r="A115" s="83" t="s">
        <v>588</v>
      </c>
      <c r="B115" s="79" t="s">
        <v>588</v>
      </c>
      <c r="C115" s="81" t="s">
        <v>117</v>
      </c>
      <c r="D115" s="82" t="s">
        <v>118</v>
      </c>
      <c r="E115" s="75">
        <v>0</v>
      </c>
      <c r="F115" s="79" t="s">
        <v>588</v>
      </c>
      <c r="G115" s="75">
        <v>0</v>
      </c>
      <c r="H115" s="80" t="s">
        <v>588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1"/>
    </row>
    <row r="116" spans="1:106" ht="12.75">
      <c r="A116" s="83" t="s">
        <v>588</v>
      </c>
      <c r="B116" s="79" t="s">
        <v>588</v>
      </c>
      <c r="C116" s="81" t="s">
        <v>137</v>
      </c>
      <c r="D116" s="82" t="s">
        <v>571</v>
      </c>
      <c r="E116" s="75">
        <v>0</v>
      </c>
      <c r="F116" s="79" t="s">
        <v>588</v>
      </c>
      <c r="G116" s="75">
        <v>0</v>
      </c>
      <c r="H116" s="80" t="s">
        <v>588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41"/>
    </row>
    <row r="117" spans="1:106" ht="12.75">
      <c r="A117" s="83" t="s">
        <v>588</v>
      </c>
      <c r="B117" s="79" t="s">
        <v>588</v>
      </c>
      <c r="C117" s="81" t="s">
        <v>138</v>
      </c>
      <c r="D117" s="82" t="s">
        <v>139</v>
      </c>
      <c r="E117" s="75">
        <v>0</v>
      </c>
      <c r="F117" s="79" t="s">
        <v>588</v>
      </c>
      <c r="G117" s="75">
        <v>0</v>
      </c>
      <c r="H117" s="80" t="s">
        <v>588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41"/>
    </row>
    <row r="118" spans="1:106" ht="12.75">
      <c r="A118" s="83" t="s">
        <v>588</v>
      </c>
      <c r="B118" s="79" t="s">
        <v>588</v>
      </c>
      <c r="C118" s="81" t="s">
        <v>155</v>
      </c>
      <c r="D118" s="82" t="s">
        <v>156</v>
      </c>
      <c r="E118" s="75">
        <v>0</v>
      </c>
      <c r="F118" s="79" t="s">
        <v>588</v>
      </c>
      <c r="G118" s="75">
        <v>0</v>
      </c>
      <c r="H118" s="80" t="s">
        <v>588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1"/>
    </row>
    <row r="119" spans="1:106" ht="12.75">
      <c r="A119" s="83" t="s">
        <v>588</v>
      </c>
      <c r="B119" s="79" t="s">
        <v>588</v>
      </c>
      <c r="C119" s="81" t="s">
        <v>159</v>
      </c>
      <c r="D119" s="82" t="s">
        <v>160</v>
      </c>
      <c r="E119" s="75">
        <v>1</v>
      </c>
      <c r="F119" s="79">
        <v>808000</v>
      </c>
      <c r="G119" s="75">
        <v>0</v>
      </c>
      <c r="H119" s="80" t="s">
        <v>588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41"/>
    </row>
    <row r="120" spans="1:106" ht="12.75">
      <c r="A120" s="83" t="s">
        <v>588</v>
      </c>
      <c r="B120" s="79" t="s">
        <v>588</v>
      </c>
      <c r="C120" s="81" t="s">
        <v>161</v>
      </c>
      <c r="D120" s="82" t="s">
        <v>162</v>
      </c>
      <c r="E120" s="75">
        <v>0</v>
      </c>
      <c r="F120" s="79" t="s">
        <v>588</v>
      </c>
      <c r="G120" s="75">
        <v>0</v>
      </c>
      <c r="H120" s="80" t="s">
        <v>588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41"/>
    </row>
    <row r="121" spans="1:106" ht="12.75">
      <c r="A121" s="83" t="s">
        <v>588</v>
      </c>
      <c r="B121" s="79" t="s">
        <v>588</v>
      </c>
      <c r="C121" s="81" t="s">
        <v>173</v>
      </c>
      <c r="D121" s="82" t="s">
        <v>174</v>
      </c>
      <c r="E121" s="75">
        <v>0</v>
      </c>
      <c r="F121" s="79" t="s">
        <v>588</v>
      </c>
      <c r="G121" s="75">
        <v>0</v>
      </c>
      <c r="H121" s="80" t="s">
        <v>588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1"/>
    </row>
    <row r="122" spans="1:106" ht="13.5" thickBot="1">
      <c r="A122" s="83" t="s">
        <v>588</v>
      </c>
      <c r="B122" s="79" t="s">
        <v>588</v>
      </c>
      <c r="C122" s="81" t="s">
        <v>178</v>
      </c>
      <c r="D122" s="82" t="s">
        <v>179</v>
      </c>
      <c r="E122" s="75">
        <v>1</v>
      </c>
      <c r="F122" s="79">
        <v>494000</v>
      </c>
      <c r="G122" s="75">
        <v>0</v>
      </c>
      <c r="H122" s="80" t="s">
        <v>588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41"/>
    </row>
    <row r="123" spans="1:106" ht="12.75">
      <c r="A123" s="83" t="s">
        <v>588</v>
      </c>
      <c r="B123" s="79" t="s">
        <v>588</v>
      </c>
      <c r="C123" s="81" t="s">
        <v>184</v>
      </c>
      <c r="D123" s="82" t="s">
        <v>185</v>
      </c>
      <c r="E123" s="75">
        <v>0</v>
      </c>
      <c r="F123" s="79" t="s">
        <v>588</v>
      </c>
      <c r="G123" s="75">
        <v>0</v>
      </c>
      <c r="H123" s="80" t="s">
        <v>588</v>
      </c>
      <c r="I123" s="59" t="s">
        <v>629</v>
      </c>
      <c r="J123" s="56" t="s">
        <v>629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41"/>
    </row>
    <row r="124" spans="1:106" ht="13.5" thickBot="1">
      <c r="A124" s="84" t="s">
        <v>588</v>
      </c>
      <c r="B124" s="85" t="s">
        <v>588</v>
      </c>
      <c r="C124" s="92" t="s">
        <v>591</v>
      </c>
      <c r="D124" s="93" t="s">
        <v>592</v>
      </c>
      <c r="E124" s="88">
        <v>0</v>
      </c>
      <c r="F124" s="85" t="s">
        <v>588</v>
      </c>
      <c r="G124" s="88">
        <v>0</v>
      </c>
      <c r="H124" s="89" t="s">
        <v>588</v>
      </c>
      <c r="I124" s="60" t="s">
        <v>630</v>
      </c>
      <c r="J124" s="57" t="s">
        <v>631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1"/>
    </row>
    <row r="125" spans="1:106" ht="13.5" thickBot="1">
      <c r="A125" s="172" t="s">
        <v>596</v>
      </c>
      <c r="B125" s="173"/>
      <c r="C125" s="173"/>
      <c r="D125" s="174"/>
      <c r="E125" s="6">
        <f>SUM(E74:E124)</f>
        <v>393</v>
      </c>
      <c r="F125" s="47">
        <f>SUM(F74:F124)</f>
        <v>267219000</v>
      </c>
      <c r="G125" s="6">
        <f>SUM(G74:G124)</f>
        <v>371</v>
      </c>
      <c r="H125" s="46">
        <f>SUM(H74:H124)</f>
        <v>219279000</v>
      </c>
      <c r="I125" s="58">
        <f>(G125-E125)/E125</f>
        <v>-0.05597964376590331</v>
      </c>
      <c r="J125" s="58">
        <f>(H125-F125)/F125</f>
        <v>-0.1794034106856174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41"/>
    </row>
    <row r="126" spans="1:106" ht="13.5" thickBot="1">
      <c r="A126" s="175" t="s">
        <v>544</v>
      </c>
      <c r="B126" s="176"/>
      <c r="C126" s="176"/>
      <c r="D126" s="176"/>
      <c r="E126" s="176"/>
      <c r="F126" s="176"/>
      <c r="G126" s="176"/>
      <c r="H126" s="177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41"/>
    </row>
    <row r="127" spans="1:106" ht="12.75">
      <c r="A127" s="95">
        <v>5</v>
      </c>
      <c r="B127" s="90">
        <v>1</v>
      </c>
      <c r="C127" s="90" t="s">
        <v>222</v>
      </c>
      <c r="D127" s="91" t="s">
        <v>580</v>
      </c>
      <c r="E127" s="68">
        <v>84</v>
      </c>
      <c r="F127" s="69">
        <v>67442000</v>
      </c>
      <c r="G127" s="68">
        <v>79</v>
      </c>
      <c r="H127" s="70">
        <v>62061000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1"/>
    </row>
    <row r="128" spans="1:106" s="12" customFormat="1" ht="12.75">
      <c r="A128" s="78">
        <v>8</v>
      </c>
      <c r="B128" s="81">
        <v>2</v>
      </c>
      <c r="C128" s="81" t="s">
        <v>204</v>
      </c>
      <c r="D128" s="82" t="s">
        <v>205</v>
      </c>
      <c r="E128" s="75">
        <v>62</v>
      </c>
      <c r="F128" s="76">
        <v>36839000</v>
      </c>
      <c r="G128" s="75">
        <v>63</v>
      </c>
      <c r="H128" s="77">
        <v>39112000</v>
      </c>
      <c r="I128" s="3"/>
      <c r="J128" s="3"/>
      <c r="K128" s="3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3"/>
    </row>
    <row r="129" spans="1:106" ht="12.75">
      <c r="A129" s="71">
        <v>12</v>
      </c>
      <c r="B129" s="81">
        <v>3</v>
      </c>
      <c r="C129" s="81" t="s">
        <v>227</v>
      </c>
      <c r="D129" s="82" t="s">
        <v>228</v>
      </c>
      <c r="E129" s="75">
        <v>45</v>
      </c>
      <c r="F129" s="76">
        <v>23238000</v>
      </c>
      <c r="G129" s="75">
        <v>48</v>
      </c>
      <c r="H129" s="77">
        <v>28616000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41"/>
    </row>
    <row r="130" spans="1:106" ht="12.75">
      <c r="A130" s="78">
        <v>14</v>
      </c>
      <c r="B130" s="81">
        <v>4</v>
      </c>
      <c r="C130" s="81" t="s">
        <v>269</v>
      </c>
      <c r="D130" s="82" t="s">
        <v>270</v>
      </c>
      <c r="E130" s="75">
        <v>48</v>
      </c>
      <c r="F130" s="76">
        <v>36022000</v>
      </c>
      <c r="G130" s="75">
        <v>43</v>
      </c>
      <c r="H130" s="77">
        <v>31039000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1"/>
    </row>
    <row r="131" spans="1:106" ht="12.75">
      <c r="A131" s="71">
        <v>21</v>
      </c>
      <c r="B131" s="81">
        <v>5</v>
      </c>
      <c r="C131" s="81" t="s">
        <v>264</v>
      </c>
      <c r="D131" s="82" t="s">
        <v>265</v>
      </c>
      <c r="E131" s="75">
        <v>32</v>
      </c>
      <c r="F131" s="76">
        <v>12687000</v>
      </c>
      <c r="G131" s="75">
        <v>33</v>
      </c>
      <c r="H131" s="77">
        <v>16306000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41"/>
    </row>
    <row r="132" spans="1:106" ht="12.75">
      <c r="A132" s="78">
        <v>26</v>
      </c>
      <c r="B132" s="81">
        <v>6</v>
      </c>
      <c r="C132" s="81" t="s">
        <v>234</v>
      </c>
      <c r="D132" s="82" t="s">
        <v>235</v>
      </c>
      <c r="E132" s="75">
        <v>27</v>
      </c>
      <c r="F132" s="76">
        <v>16058000</v>
      </c>
      <c r="G132" s="75">
        <v>27</v>
      </c>
      <c r="H132" s="77">
        <v>18932000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41"/>
    </row>
    <row r="133" spans="1:106" ht="12.75">
      <c r="A133" s="78">
        <v>29</v>
      </c>
      <c r="B133" s="81">
        <v>7</v>
      </c>
      <c r="C133" s="81" t="s">
        <v>223</v>
      </c>
      <c r="D133" s="82" t="s">
        <v>224</v>
      </c>
      <c r="E133" s="75">
        <v>23</v>
      </c>
      <c r="F133" s="76">
        <v>11633000</v>
      </c>
      <c r="G133" s="75">
        <v>24</v>
      </c>
      <c r="H133" s="77">
        <v>10514000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1"/>
    </row>
    <row r="134" spans="1:106" ht="12.75">
      <c r="A134" s="71">
        <v>34</v>
      </c>
      <c r="B134" s="81">
        <v>8</v>
      </c>
      <c r="C134" s="81" t="s">
        <v>271</v>
      </c>
      <c r="D134" s="82" t="s">
        <v>579</v>
      </c>
      <c r="E134" s="75">
        <v>10</v>
      </c>
      <c r="F134" s="76">
        <v>4197000</v>
      </c>
      <c r="G134" s="75">
        <v>19</v>
      </c>
      <c r="H134" s="80">
        <v>6625000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41"/>
    </row>
    <row r="135" spans="1:106" ht="12.75">
      <c r="A135" s="71">
        <v>43</v>
      </c>
      <c r="B135" s="81">
        <v>9</v>
      </c>
      <c r="C135" s="81" t="s">
        <v>189</v>
      </c>
      <c r="D135" s="82" t="s">
        <v>190</v>
      </c>
      <c r="E135" s="75">
        <v>15</v>
      </c>
      <c r="F135" s="76">
        <v>6073000</v>
      </c>
      <c r="G135" s="75">
        <v>17</v>
      </c>
      <c r="H135" s="77">
        <v>6110000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41"/>
    </row>
    <row r="136" spans="1:106" ht="12.75">
      <c r="A136" s="71">
        <v>55</v>
      </c>
      <c r="B136" s="81">
        <v>10</v>
      </c>
      <c r="C136" s="81" t="s">
        <v>244</v>
      </c>
      <c r="D136" s="82" t="s">
        <v>245</v>
      </c>
      <c r="E136" s="75">
        <v>15</v>
      </c>
      <c r="F136" s="76">
        <v>5072000</v>
      </c>
      <c r="G136" s="75">
        <v>13</v>
      </c>
      <c r="H136" s="77">
        <v>8319000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1"/>
    </row>
    <row r="137" spans="1:106" ht="12.75">
      <c r="A137" s="71">
        <v>57</v>
      </c>
      <c r="B137" s="81">
        <v>11</v>
      </c>
      <c r="C137" s="81" t="s">
        <v>225</v>
      </c>
      <c r="D137" s="82" t="s">
        <v>226</v>
      </c>
      <c r="E137" s="75">
        <v>12</v>
      </c>
      <c r="F137" s="76">
        <v>4307000</v>
      </c>
      <c r="G137" s="75">
        <v>13</v>
      </c>
      <c r="H137" s="77">
        <v>7746000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41"/>
    </row>
    <row r="138" spans="1:106" ht="12.75">
      <c r="A138" s="78">
        <v>59</v>
      </c>
      <c r="B138" s="81">
        <v>12</v>
      </c>
      <c r="C138" s="81" t="s">
        <v>202</v>
      </c>
      <c r="D138" s="82" t="s">
        <v>203</v>
      </c>
      <c r="E138" s="75">
        <v>18</v>
      </c>
      <c r="F138" s="76">
        <v>11144000</v>
      </c>
      <c r="G138" s="75">
        <v>12</v>
      </c>
      <c r="H138" s="77">
        <v>5393000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41"/>
    </row>
    <row r="139" spans="1:106" ht="12.75">
      <c r="A139" s="71">
        <v>63</v>
      </c>
      <c r="B139" s="81">
        <v>13</v>
      </c>
      <c r="C139" s="81" t="s">
        <v>206</v>
      </c>
      <c r="D139" s="82" t="s">
        <v>207</v>
      </c>
      <c r="E139" s="75">
        <v>15</v>
      </c>
      <c r="F139" s="76">
        <v>8173000</v>
      </c>
      <c r="G139" s="75">
        <v>11</v>
      </c>
      <c r="H139" s="77">
        <v>4640000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1"/>
    </row>
    <row r="140" spans="1:106" ht="12.75">
      <c r="A140" s="71">
        <v>64</v>
      </c>
      <c r="B140" s="81">
        <v>14</v>
      </c>
      <c r="C140" s="81" t="s">
        <v>246</v>
      </c>
      <c r="D140" s="82" t="s">
        <v>534</v>
      </c>
      <c r="E140" s="75">
        <v>9</v>
      </c>
      <c r="F140" s="76">
        <v>3842000</v>
      </c>
      <c r="G140" s="75">
        <v>10</v>
      </c>
      <c r="H140" s="77">
        <v>9174000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41"/>
    </row>
    <row r="141" spans="1:106" ht="12.75">
      <c r="A141" s="71">
        <v>66</v>
      </c>
      <c r="B141" s="81">
        <v>15</v>
      </c>
      <c r="C141" s="81" t="s">
        <v>229</v>
      </c>
      <c r="D141" s="82" t="s">
        <v>230</v>
      </c>
      <c r="E141" s="75">
        <v>6</v>
      </c>
      <c r="F141" s="76">
        <v>3304000</v>
      </c>
      <c r="G141" s="75">
        <v>10</v>
      </c>
      <c r="H141" s="77">
        <v>5510000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41"/>
    </row>
    <row r="142" spans="1:106" ht="12.75">
      <c r="A142" s="71">
        <v>76</v>
      </c>
      <c r="B142" s="81">
        <v>16</v>
      </c>
      <c r="C142" s="81" t="s">
        <v>199</v>
      </c>
      <c r="D142" s="82" t="s">
        <v>563</v>
      </c>
      <c r="E142" s="75">
        <v>5</v>
      </c>
      <c r="F142" s="76">
        <v>1851000</v>
      </c>
      <c r="G142" s="75">
        <v>8</v>
      </c>
      <c r="H142" s="77">
        <v>9375000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1"/>
    </row>
    <row r="143" spans="1:106" ht="12.75">
      <c r="A143" s="78">
        <v>77</v>
      </c>
      <c r="B143" s="81">
        <v>17</v>
      </c>
      <c r="C143" s="81" t="s">
        <v>260</v>
      </c>
      <c r="D143" s="82" t="s">
        <v>261</v>
      </c>
      <c r="E143" s="75">
        <v>8</v>
      </c>
      <c r="F143" s="76">
        <v>7448000</v>
      </c>
      <c r="G143" s="75">
        <v>8</v>
      </c>
      <c r="H143" s="77">
        <v>7141000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41"/>
    </row>
    <row r="144" spans="1:106" ht="12.75">
      <c r="A144" s="71">
        <v>78</v>
      </c>
      <c r="B144" s="81">
        <v>18</v>
      </c>
      <c r="C144" s="81" t="s">
        <v>274</v>
      </c>
      <c r="D144" s="82" t="s">
        <v>275</v>
      </c>
      <c r="E144" s="75">
        <v>16</v>
      </c>
      <c r="F144" s="76">
        <v>6452000</v>
      </c>
      <c r="G144" s="75">
        <v>8</v>
      </c>
      <c r="H144" s="77">
        <v>6237000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41"/>
    </row>
    <row r="145" spans="1:106" ht="12.75">
      <c r="A145" s="71">
        <v>79</v>
      </c>
      <c r="B145" s="81">
        <v>19</v>
      </c>
      <c r="C145" s="81" t="s">
        <v>622</v>
      </c>
      <c r="D145" s="82" t="s">
        <v>621</v>
      </c>
      <c r="E145" s="75">
        <v>0</v>
      </c>
      <c r="F145" s="79" t="s">
        <v>588</v>
      </c>
      <c r="G145" s="75">
        <v>8</v>
      </c>
      <c r="H145" s="77">
        <v>4985000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1"/>
    </row>
    <row r="146" spans="1:106" ht="12.75">
      <c r="A146" s="71">
        <v>87</v>
      </c>
      <c r="B146" s="81">
        <v>20</v>
      </c>
      <c r="C146" s="81" t="s">
        <v>233</v>
      </c>
      <c r="D146" s="82" t="s">
        <v>559</v>
      </c>
      <c r="E146" s="75">
        <v>13</v>
      </c>
      <c r="F146" s="76">
        <v>5779000</v>
      </c>
      <c r="G146" s="75">
        <v>7</v>
      </c>
      <c r="H146" s="77">
        <v>2573000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41"/>
    </row>
    <row r="147" spans="1:106" ht="12.75">
      <c r="A147" s="71">
        <v>88</v>
      </c>
      <c r="B147" s="81">
        <v>21</v>
      </c>
      <c r="C147" s="81" t="s">
        <v>257</v>
      </c>
      <c r="D147" s="82" t="s">
        <v>258</v>
      </c>
      <c r="E147" s="75">
        <v>12</v>
      </c>
      <c r="F147" s="76">
        <v>3887000</v>
      </c>
      <c r="G147" s="75">
        <v>7</v>
      </c>
      <c r="H147" s="77">
        <v>2354000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41"/>
    </row>
    <row r="148" spans="1:106" ht="12.75">
      <c r="A148" s="71">
        <v>93</v>
      </c>
      <c r="B148" s="81">
        <v>22</v>
      </c>
      <c r="C148" s="81" t="s">
        <v>256</v>
      </c>
      <c r="D148" s="82" t="s">
        <v>561</v>
      </c>
      <c r="E148" s="75">
        <v>6</v>
      </c>
      <c r="F148" s="76">
        <v>1686000</v>
      </c>
      <c r="G148" s="75">
        <v>6</v>
      </c>
      <c r="H148" s="77">
        <v>4876000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41"/>
    </row>
    <row r="149" spans="1:106" ht="12.75">
      <c r="A149" s="71">
        <v>100</v>
      </c>
      <c r="B149" s="81">
        <v>23</v>
      </c>
      <c r="C149" s="81" t="s">
        <v>236</v>
      </c>
      <c r="D149" s="82" t="s">
        <v>237</v>
      </c>
      <c r="E149" s="75">
        <v>9</v>
      </c>
      <c r="F149" s="76">
        <v>8497000</v>
      </c>
      <c r="G149" s="75">
        <v>6</v>
      </c>
      <c r="H149" s="77">
        <v>1559000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41"/>
    </row>
    <row r="150" spans="1:106" ht="12.75">
      <c r="A150" s="78">
        <v>104</v>
      </c>
      <c r="B150" s="81">
        <v>24</v>
      </c>
      <c r="C150" s="81" t="s">
        <v>220</v>
      </c>
      <c r="D150" s="82" t="s">
        <v>221</v>
      </c>
      <c r="E150" s="75">
        <v>1</v>
      </c>
      <c r="F150" s="79">
        <v>212000</v>
      </c>
      <c r="G150" s="75">
        <v>5</v>
      </c>
      <c r="H150" s="80">
        <v>5515000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41"/>
    </row>
    <row r="151" spans="1:106" ht="12.75">
      <c r="A151" s="71">
        <v>112</v>
      </c>
      <c r="B151" s="81">
        <v>25</v>
      </c>
      <c r="C151" s="81" t="s">
        <v>208</v>
      </c>
      <c r="D151" s="82" t="s">
        <v>209</v>
      </c>
      <c r="E151" s="75">
        <v>9</v>
      </c>
      <c r="F151" s="76">
        <v>5715000</v>
      </c>
      <c r="G151" s="75">
        <v>5</v>
      </c>
      <c r="H151" s="77">
        <v>1734000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41"/>
    </row>
    <row r="152" spans="1:106" ht="12.75">
      <c r="A152" s="71">
        <v>115</v>
      </c>
      <c r="B152" s="81">
        <v>26</v>
      </c>
      <c r="C152" s="81" t="s">
        <v>252</v>
      </c>
      <c r="D152" s="82" t="s">
        <v>253</v>
      </c>
      <c r="E152" s="75">
        <v>2</v>
      </c>
      <c r="F152" s="76">
        <v>1876000</v>
      </c>
      <c r="G152" s="75">
        <v>5</v>
      </c>
      <c r="H152" s="77">
        <v>861000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41"/>
    </row>
    <row r="153" spans="1:106" ht="12.75">
      <c r="A153" s="71">
        <v>121</v>
      </c>
      <c r="B153" s="81">
        <v>27</v>
      </c>
      <c r="C153" s="81" t="s">
        <v>214</v>
      </c>
      <c r="D153" s="82" t="s">
        <v>215</v>
      </c>
      <c r="E153" s="75">
        <v>6</v>
      </c>
      <c r="F153" s="76">
        <v>1981000</v>
      </c>
      <c r="G153" s="75">
        <v>4</v>
      </c>
      <c r="H153" s="77">
        <v>3678000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41"/>
    </row>
    <row r="154" spans="1:106" ht="12.75">
      <c r="A154" s="71">
        <v>126</v>
      </c>
      <c r="B154" s="81">
        <v>28</v>
      </c>
      <c r="C154" s="81" t="s">
        <v>503</v>
      </c>
      <c r="D154" s="82" t="s">
        <v>504</v>
      </c>
      <c r="E154" s="75">
        <v>2</v>
      </c>
      <c r="F154" s="76">
        <v>1599000</v>
      </c>
      <c r="G154" s="75">
        <v>4</v>
      </c>
      <c r="H154" s="77">
        <v>2454000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41"/>
    </row>
    <row r="155" spans="1:106" ht="12.75">
      <c r="A155" s="71">
        <v>130</v>
      </c>
      <c r="B155" s="81">
        <v>29</v>
      </c>
      <c r="C155" s="81" t="s">
        <v>268</v>
      </c>
      <c r="D155" s="82" t="s">
        <v>535</v>
      </c>
      <c r="E155" s="75">
        <v>5</v>
      </c>
      <c r="F155" s="76">
        <v>1756000</v>
      </c>
      <c r="G155" s="75">
        <v>4</v>
      </c>
      <c r="H155" s="77">
        <v>2207000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41"/>
    </row>
    <row r="156" spans="1:106" ht="12.75">
      <c r="A156" s="71">
        <v>147</v>
      </c>
      <c r="B156" s="81">
        <v>30</v>
      </c>
      <c r="C156" s="81" t="s">
        <v>212</v>
      </c>
      <c r="D156" s="82" t="s">
        <v>213</v>
      </c>
      <c r="E156" s="75">
        <v>5</v>
      </c>
      <c r="F156" s="76">
        <v>4957000</v>
      </c>
      <c r="G156" s="75">
        <v>3</v>
      </c>
      <c r="H156" s="77">
        <v>1545000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41"/>
    </row>
    <row r="157" spans="1:106" ht="12.75">
      <c r="A157" s="71">
        <v>162</v>
      </c>
      <c r="B157" s="81">
        <v>31</v>
      </c>
      <c r="C157" s="81" t="s">
        <v>247</v>
      </c>
      <c r="D157" s="82" t="s">
        <v>248</v>
      </c>
      <c r="E157" s="75">
        <v>1</v>
      </c>
      <c r="F157" s="76">
        <v>429000</v>
      </c>
      <c r="G157" s="75">
        <v>2</v>
      </c>
      <c r="H157" s="77">
        <v>2193000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41"/>
    </row>
    <row r="158" spans="1:106" ht="12.75">
      <c r="A158" s="71">
        <v>169</v>
      </c>
      <c r="B158" s="81">
        <v>32</v>
      </c>
      <c r="C158" s="81" t="s">
        <v>193</v>
      </c>
      <c r="D158" s="82" t="s">
        <v>194</v>
      </c>
      <c r="E158" s="75">
        <v>1</v>
      </c>
      <c r="F158" s="76">
        <v>83000</v>
      </c>
      <c r="G158" s="75">
        <v>2</v>
      </c>
      <c r="H158" s="77">
        <v>1145000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41"/>
    </row>
    <row r="159" spans="1:106" ht="12.75">
      <c r="A159" s="71">
        <v>177</v>
      </c>
      <c r="B159" s="81">
        <v>33</v>
      </c>
      <c r="C159" s="81" t="s">
        <v>259</v>
      </c>
      <c r="D159" s="82" t="s">
        <v>568</v>
      </c>
      <c r="E159" s="75">
        <v>2</v>
      </c>
      <c r="F159" s="76">
        <v>1109000</v>
      </c>
      <c r="G159" s="75">
        <v>2</v>
      </c>
      <c r="H159" s="77">
        <v>472000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41"/>
    </row>
    <row r="160" spans="1:106" ht="12.75">
      <c r="A160" s="78">
        <v>182</v>
      </c>
      <c r="B160" s="81">
        <v>34</v>
      </c>
      <c r="C160" s="81" t="s">
        <v>210</v>
      </c>
      <c r="D160" s="82" t="s">
        <v>211</v>
      </c>
      <c r="E160" s="75">
        <v>2</v>
      </c>
      <c r="F160" s="76">
        <v>860000</v>
      </c>
      <c r="G160" s="75">
        <v>2</v>
      </c>
      <c r="H160" s="77">
        <v>225000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41"/>
    </row>
    <row r="161" spans="1:106" ht="12.75">
      <c r="A161" s="71">
        <v>190</v>
      </c>
      <c r="B161" s="81">
        <v>35</v>
      </c>
      <c r="C161" s="81" t="s">
        <v>238</v>
      </c>
      <c r="D161" s="82" t="s">
        <v>239</v>
      </c>
      <c r="E161" s="75">
        <v>2</v>
      </c>
      <c r="F161" s="76">
        <v>464000</v>
      </c>
      <c r="G161" s="75">
        <v>1</v>
      </c>
      <c r="H161" s="77">
        <v>509000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41"/>
    </row>
    <row r="162" spans="1:106" ht="12.75">
      <c r="A162" s="78">
        <v>194</v>
      </c>
      <c r="B162" s="81">
        <v>36</v>
      </c>
      <c r="C162" s="81" t="s">
        <v>276</v>
      </c>
      <c r="D162" s="82" t="s">
        <v>277</v>
      </c>
      <c r="E162" s="75">
        <v>1</v>
      </c>
      <c r="F162" s="76">
        <v>375000</v>
      </c>
      <c r="G162" s="75">
        <v>1</v>
      </c>
      <c r="H162" s="77">
        <v>440000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41"/>
    </row>
    <row r="163" spans="1:106" ht="12.75">
      <c r="A163" s="78">
        <v>197</v>
      </c>
      <c r="B163" s="81">
        <v>37</v>
      </c>
      <c r="C163" s="81" t="s">
        <v>231</v>
      </c>
      <c r="D163" s="82" t="s">
        <v>232</v>
      </c>
      <c r="E163" s="75">
        <v>0</v>
      </c>
      <c r="F163" s="79" t="s">
        <v>588</v>
      </c>
      <c r="G163" s="75">
        <v>1</v>
      </c>
      <c r="H163" s="80">
        <v>286000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41"/>
    </row>
    <row r="164" spans="1:106" ht="12.75">
      <c r="A164" s="71">
        <v>199</v>
      </c>
      <c r="B164" s="81">
        <v>38</v>
      </c>
      <c r="C164" s="81" t="s">
        <v>262</v>
      </c>
      <c r="D164" s="82" t="s">
        <v>263</v>
      </c>
      <c r="E164" s="75">
        <v>7</v>
      </c>
      <c r="F164" s="76">
        <v>4111000</v>
      </c>
      <c r="G164" s="75">
        <v>1</v>
      </c>
      <c r="H164" s="77">
        <v>270000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41"/>
    </row>
    <row r="165" spans="1:106" ht="12.75">
      <c r="A165" s="71">
        <v>202</v>
      </c>
      <c r="B165" s="81">
        <v>39</v>
      </c>
      <c r="C165" s="81" t="s">
        <v>272</v>
      </c>
      <c r="D165" s="82" t="s">
        <v>273</v>
      </c>
      <c r="E165" s="75">
        <v>1</v>
      </c>
      <c r="F165" s="79">
        <v>373000</v>
      </c>
      <c r="G165" s="75">
        <v>1</v>
      </c>
      <c r="H165" s="80">
        <v>256000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41"/>
    </row>
    <row r="166" spans="1:106" ht="12.75">
      <c r="A166" s="78">
        <v>212</v>
      </c>
      <c r="B166" s="81">
        <v>40</v>
      </c>
      <c r="C166" s="81" t="s">
        <v>197</v>
      </c>
      <c r="D166" s="82" t="s">
        <v>198</v>
      </c>
      <c r="E166" s="75">
        <v>2</v>
      </c>
      <c r="F166" s="76">
        <v>654000</v>
      </c>
      <c r="G166" s="75">
        <v>1</v>
      </c>
      <c r="H166" s="77">
        <v>75000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41"/>
    </row>
    <row r="167" spans="1:106" ht="12.75">
      <c r="A167" s="83" t="s">
        <v>588</v>
      </c>
      <c r="B167" s="79" t="s">
        <v>588</v>
      </c>
      <c r="C167" s="81" t="s">
        <v>191</v>
      </c>
      <c r="D167" s="82" t="s">
        <v>192</v>
      </c>
      <c r="E167" s="75">
        <v>0</v>
      </c>
      <c r="F167" s="79" t="s">
        <v>588</v>
      </c>
      <c r="G167" s="75">
        <v>0</v>
      </c>
      <c r="H167" s="80" t="s">
        <v>588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41"/>
    </row>
    <row r="168" spans="1:106" ht="12.75">
      <c r="A168" s="83" t="s">
        <v>588</v>
      </c>
      <c r="B168" s="79" t="s">
        <v>588</v>
      </c>
      <c r="C168" s="81" t="s">
        <v>195</v>
      </c>
      <c r="D168" s="82" t="s">
        <v>196</v>
      </c>
      <c r="E168" s="75">
        <v>0</v>
      </c>
      <c r="F168" s="79" t="s">
        <v>588</v>
      </c>
      <c r="G168" s="75">
        <v>0</v>
      </c>
      <c r="H168" s="80" t="s">
        <v>588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41"/>
    </row>
    <row r="169" spans="1:106" ht="12.75">
      <c r="A169" s="83" t="s">
        <v>588</v>
      </c>
      <c r="B169" s="79" t="s">
        <v>588</v>
      </c>
      <c r="C169" s="81" t="s">
        <v>200</v>
      </c>
      <c r="D169" s="82" t="s">
        <v>201</v>
      </c>
      <c r="E169" s="75">
        <v>0</v>
      </c>
      <c r="F169" s="79" t="s">
        <v>588</v>
      </c>
      <c r="G169" s="75">
        <v>0</v>
      </c>
      <c r="H169" s="80" t="s">
        <v>588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41"/>
    </row>
    <row r="170" spans="1:106" ht="12.75">
      <c r="A170" s="83" t="s">
        <v>588</v>
      </c>
      <c r="B170" s="79" t="s">
        <v>588</v>
      </c>
      <c r="C170" s="81" t="s">
        <v>216</v>
      </c>
      <c r="D170" s="82" t="s">
        <v>217</v>
      </c>
      <c r="E170" s="75">
        <v>0</v>
      </c>
      <c r="F170" s="79" t="s">
        <v>588</v>
      </c>
      <c r="G170" s="75">
        <v>0</v>
      </c>
      <c r="H170" s="80" t="s">
        <v>588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41"/>
    </row>
    <row r="171" spans="1:106" ht="12.75">
      <c r="A171" s="83" t="s">
        <v>588</v>
      </c>
      <c r="B171" s="79" t="s">
        <v>588</v>
      </c>
      <c r="C171" s="81" t="s">
        <v>218</v>
      </c>
      <c r="D171" s="82" t="s">
        <v>219</v>
      </c>
      <c r="E171" s="75">
        <v>0</v>
      </c>
      <c r="F171" s="79" t="s">
        <v>588</v>
      </c>
      <c r="G171" s="75">
        <v>0</v>
      </c>
      <c r="H171" s="80" t="s">
        <v>588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41"/>
    </row>
    <row r="172" spans="1:106" ht="12.75">
      <c r="A172" s="83" t="s">
        <v>588</v>
      </c>
      <c r="B172" s="79" t="s">
        <v>588</v>
      </c>
      <c r="C172" s="81" t="s">
        <v>240</v>
      </c>
      <c r="D172" s="82" t="s">
        <v>241</v>
      </c>
      <c r="E172" s="75">
        <v>3</v>
      </c>
      <c r="F172" s="79">
        <v>3097000</v>
      </c>
      <c r="G172" s="75">
        <v>0</v>
      </c>
      <c r="H172" s="80" t="s">
        <v>588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41"/>
    </row>
    <row r="173" spans="1:106" ht="12.75">
      <c r="A173" s="83" t="s">
        <v>588</v>
      </c>
      <c r="B173" s="79" t="s">
        <v>588</v>
      </c>
      <c r="C173" s="81" t="s">
        <v>242</v>
      </c>
      <c r="D173" s="82" t="s">
        <v>243</v>
      </c>
      <c r="E173" s="75">
        <v>0</v>
      </c>
      <c r="F173" s="79" t="s">
        <v>588</v>
      </c>
      <c r="G173" s="75">
        <v>0</v>
      </c>
      <c r="H173" s="80" t="s">
        <v>588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41"/>
    </row>
    <row r="174" spans="1:106" ht="12.75">
      <c r="A174" s="83" t="s">
        <v>588</v>
      </c>
      <c r="B174" s="79" t="s">
        <v>588</v>
      </c>
      <c r="C174" s="81" t="s">
        <v>249</v>
      </c>
      <c r="D174" s="82" t="s">
        <v>570</v>
      </c>
      <c r="E174" s="75">
        <v>0</v>
      </c>
      <c r="F174" s="79" t="s">
        <v>588</v>
      </c>
      <c r="G174" s="75">
        <v>0</v>
      </c>
      <c r="H174" s="80" t="s">
        <v>588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41"/>
    </row>
    <row r="175" spans="1:106" ht="13.5" thickBot="1">
      <c r="A175" s="83" t="s">
        <v>588</v>
      </c>
      <c r="B175" s="79" t="s">
        <v>588</v>
      </c>
      <c r="C175" s="81" t="s">
        <v>250</v>
      </c>
      <c r="D175" s="82" t="s">
        <v>251</v>
      </c>
      <c r="E175" s="75">
        <v>0</v>
      </c>
      <c r="F175" s="79" t="s">
        <v>588</v>
      </c>
      <c r="G175" s="75">
        <v>0</v>
      </c>
      <c r="H175" s="80" t="s">
        <v>588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41"/>
    </row>
    <row r="176" spans="1:106" ht="12.75">
      <c r="A176" s="83" t="s">
        <v>588</v>
      </c>
      <c r="B176" s="79" t="s">
        <v>588</v>
      </c>
      <c r="C176" s="81" t="s">
        <v>254</v>
      </c>
      <c r="D176" s="82" t="s">
        <v>255</v>
      </c>
      <c r="E176" s="75">
        <v>0</v>
      </c>
      <c r="F176" s="79" t="s">
        <v>588</v>
      </c>
      <c r="G176" s="75">
        <v>0</v>
      </c>
      <c r="H176" s="80" t="s">
        <v>588</v>
      </c>
      <c r="I176" s="59" t="s">
        <v>629</v>
      </c>
      <c r="J176" s="56" t="s">
        <v>629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41"/>
    </row>
    <row r="177" spans="1:106" ht="13.5" thickBot="1">
      <c r="A177" s="84" t="s">
        <v>588</v>
      </c>
      <c r="B177" s="85" t="s">
        <v>588</v>
      </c>
      <c r="C177" s="92" t="s">
        <v>266</v>
      </c>
      <c r="D177" s="93" t="s">
        <v>267</v>
      </c>
      <c r="E177" s="88">
        <v>0</v>
      </c>
      <c r="F177" s="85" t="s">
        <v>588</v>
      </c>
      <c r="G177" s="88">
        <v>0</v>
      </c>
      <c r="H177" s="89" t="s">
        <v>588</v>
      </c>
      <c r="I177" s="60" t="s">
        <v>630</v>
      </c>
      <c r="J177" s="57" t="s">
        <v>631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41"/>
    </row>
    <row r="178" spans="1:106" ht="13.5" thickBot="1">
      <c r="A178" s="172" t="s">
        <v>597</v>
      </c>
      <c r="B178" s="173"/>
      <c r="C178" s="173"/>
      <c r="D178" s="174"/>
      <c r="E178" s="6">
        <f>SUM(E127:E177)</f>
        <v>542</v>
      </c>
      <c r="F178" s="47">
        <f>SUM(F127:F177)</f>
        <v>315282000</v>
      </c>
      <c r="G178" s="6">
        <f>SUM(G127:G177)</f>
        <v>524</v>
      </c>
      <c r="H178" s="46">
        <f>SUM(H127:H177)</f>
        <v>323062000</v>
      </c>
      <c r="I178" s="58">
        <f>(G178-E178)/E178</f>
        <v>-0.033210332103321034</v>
      </c>
      <c r="J178" s="58">
        <f>(H178-F178)/F178</f>
        <v>0.024676321515341822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41"/>
    </row>
    <row r="179" spans="1:106" ht="13.5" thickBot="1">
      <c r="A179" s="175" t="s">
        <v>545</v>
      </c>
      <c r="B179" s="176"/>
      <c r="C179" s="176"/>
      <c r="D179" s="176"/>
      <c r="E179" s="176"/>
      <c r="F179" s="176"/>
      <c r="G179" s="176"/>
      <c r="H179" s="177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41"/>
    </row>
    <row r="180" spans="1:106" ht="12.75">
      <c r="A180" s="64">
        <v>19</v>
      </c>
      <c r="B180" s="90">
        <v>1</v>
      </c>
      <c r="C180" s="90" t="s">
        <v>330</v>
      </c>
      <c r="D180" s="91" t="s">
        <v>331</v>
      </c>
      <c r="E180" s="68">
        <v>26</v>
      </c>
      <c r="F180" s="69">
        <v>20268000</v>
      </c>
      <c r="G180" s="68">
        <v>33</v>
      </c>
      <c r="H180" s="70">
        <v>26860000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41"/>
    </row>
    <row r="181" spans="1:106" ht="12.75">
      <c r="A181" s="78">
        <v>23</v>
      </c>
      <c r="B181" s="81">
        <v>2</v>
      </c>
      <c r="C181" s="81" t="s">
        <v>293</v>
      </c>
      <c r="D181" s="82" t="s">
        <v>294</v>
      </c>
      <c r="E181" s="75">
        <v>17</v>
      </c>
      <c r="F181" s="76">
        <v>15074000</v>
      </c>
      <c r="G181" s="75">
        <v>29</v>
      </c>
      <c r="H181" s="77">
        <v>28667000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41"/>
    </row>
    <row r="182" spans="1:106" ht="12.75">
      <c r="A182" s="71">
        <v>28</v>
      </c>
      <c r="B182" s="81">
        <v>3</v>
      </c>
      <c r="C182" s="81" t="s">
        <v>332</v>
      </c>
      <c r="D182" s="82" t="s">
        <v>333</v>
      </c>
      <c r="E182" s="75">
        <v>16</v>
      </c>
      <c r="F182" s="76">
        <v>21647000</v>
      </c>
      <c r="G182" s="75">
        <v>25</v>
      </c>
      <c r="H182" s="77">
        <v>20960000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41"/>
    </row>
    <row r="183" spans="1:106" ht="12.75">
      <c r="A183" s="78">
        <v>44</v>
      </c>
      <c r="B183" s="81">
        <v>4</v>
      </c>
      <c r="C183" s="81" t="s">
        <v>525</v>
      </c>
      <c r="D183" s="82" t="s">
        <v>526</v>
      </c>
      <c r="E183" s="75">
        <v>12</v>
      </c>
      <c r="F183" s="76">
        <v>9094000</v>
      </c>
      <c r="G183" s="75">
        <v>16</v>
      </c>
      <c r="H183" s="77">
        <v>8550000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41"/>
    </row>
    <row r="184" spans="1:106" ht="12.75">
      <c r="A184" s="71">
        <v>45</v>
      </c>
      <c r="B184" s="81">
        <v>5</v>
      </c>
      <c r="C184" s="81" t="s">
        <v>280</v>
      </c>
      <c r="D184" s="82" t="s">
        <v>281</v>
      </c>
      <c r="E184" s="75">
        <v>9</v>
      </c>
      <c r="F184" s="76">
        <v>7358000</v>
      </c>
      <c r="G184" s="75">
        <v>15</v>
      </c>
      <c r="H184" s="77">
        <v>11927000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41"/>
    </row>
    <row r="185" spans="1:106" ht="12.75">
      <c r="A185" s="71">
        <v>46</v>
      </c>
      <c r="B185" s="81">
        <v>6</v>
      </c>
      <c r="C185" s="81" t="s">
        <v>322</v>
      </c>
      <c r="D185" s="82" t="s">
        <v>323</v>
      </c>
      <c r="E185" s="75">
        <v>12</v>
      </c>
      <c r="F185" s="76">
        <v>6876000</v>
      </c>
      <c r="G185" s="75">
        <v>15</v>
      </c>
      <c r="H185" s="77">
        <v>6353000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41"/>
    </row>
    <row r="186" spans="1:106" ht="12.75">
      <c r="A186" s="78">
        <v>65</v>
      </c>
      <c r="B186" s="81">
        <v>7</v>
      </c>
      <c r="C186" s="81" t="s">
        <v>320</v>
      </c>
      <c r="D186" s="82" t="s">
        <v>321</v>
      </c>
      <c r="E186" s="75">
        <v>2</v>
      </c>
      <c r="F186" s="76">
        <v>423000</v>
      </c>
      <c r="G186" s="75">
        <v>10</v>
      </c>
      <c r="H186" s="77">
        <v>6978000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41"/>
    </row>
    <row r="187" spans="1:106" ht="12.75">
      <c r="A187" s="71">
        <v>70</v>
      </c>
      <c r="B187" s="81">
        <v>8</v>
      </c>
      <c r="C187" s="81" t="s">
        <v>328</v>
      </c>
      <c r="D187" s="82" t="s">
        <v>329</v>
      </c>
      <c r="E187" s="75">
        <v>4</v>
      </c>
      <c r="F187" s="76">
        <v>1044000</v>
      </c>
      <c r="G187" s="75">
        <v>9</v>
      </c>
      <c r="H187" s="77">
        <v>8087000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41"/>
    </row>
    <row r="188" spans="1:106" ht="12.75">
      <c r="A188" s="71">
        <v>72</v>
      </c>
      <c r="B188" s="81">
        <v>9</v>
      </c>
      <c r="C188" s="81" t="s">
        <v>301</v>
      </c>
      <c r="D188" s="82" t="s">
        <v>302</v>
      </c>
      <c r="E188" s="75">
        <v>6</v>
      </c>
      <c r="F188" s="76">
        <v>3679000</v>
      </c>
      <c r="G188" s="75">
        <v>9</v>
      </c>
      <c r="H188" s="77">
        <v>6623000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41"/>
    </row>
    <row r="189" spans="1:106" ht="12.75">
      <c r="A189" s="71">
        <v>81</v>
      </c>
      <c r="B189" s="81">
        <v>10</v>
      </c>
      <c r="C189" s="81" t="s">
        <v>315</v>
      </c>
      <c r="D189" s="82" t="s">
        <v>316</v>
      </c>
      <c r="E189" s="75">
        <v>6</v>
      </c>
      <c r="F189" s="76">
        <v>1446000</v>
      </c>
      <c r="G189" s="75">
        <v>7</v>
      </c>
      <c r="H189" s="77">
        <v>7026000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41"/>
    </row>
    <row r="190" spans="1:106" ht="12.75">
      <c r="A190" s="78">
        <v>95</v>
      </c>
      <c r="B190" s="81">
        <v>11</v>
      </c>
      <c r="C190" s="81" t="s">
        <v>334</v>
      </c>
      <c r="D190" s="82" t="s">
        <v>507</v>
      </c>
      <c r="E190" s="75">
        <v>10</v>
      </c>
      <c r="F190" s="76">
        <v>9642000</v>
      </c>
      <c r="G190" s="75">
        <v>6</v>
      </c>
      <c r="H190" s="77">
        <v>4397000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41"/>
    </row>
    <row r="191" spans="1:106" ht="13.5" thickBot="1">
      <c r="A191" s="98">
        <v>97</v>
      </c>
      <c r="B191" s="81">
        <v>12</v>
      </c>
      <c r="C191" s="99" t="s">
        <v>295</v>
      </c>
      <c r="D191" s="100" t="s">
        <v>296</v>
      </c>
      <c r="E191" s="101">
        <v>7</v>
      </c>
      <c r="F191" s="102">
        <v>3921000</v>
      </c>
      <c r="G191" s="101">
        <v>6</v>
      </c>
      <c r="H191" s="103">
        <v>2516000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41"/>
    </row>
    <row r="192" spans="1:106" ht="12.75">
      <c r="A192" s="64">
        <v>117</v>
      </c>
      <c r="B192" s="81">
        <v>13</v>
      </c>
      <c r="C192" s="104" t="s">
        <v>324</v>
      </c>
      <c r="D192" s="105" t="s">
        <v>520</v>
      </c>
      <c r="E192" s="106">
        <v>5</v>
      </c>
      <c r="F192" s="107">
        <v>1900000</v>
      </c>
      <c r="G192" s="106">
        <v>4</v>
      </c>
      <c r="H192" s="115">
        <v>7784000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41"/>
    </row>
    <row r="193" spans="1:106" ht="12.75">
      <c r="A193" s="71">
        <v>136</v>
      </c>
      <c r="B193" s="81">
        <v>14</v>
      </c>
      <c r="C193" s="81" t="s">
        <v>307</v>
      </c>
      <c r="D193" s="82" t="s">
        <v>308</v>
      </c>
      <c r="E193" s="75">
        <v>2</v>
      </c>
      <c r="F193" s="79">
        <v>1410000</v>
      </c>
      <c r="G193" s="75">
        <v>4</v>
      </c>
      <c r="H193" s="80">
        <v>1084000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41"/>
    </row>
    <row r="194" spans="1:106" ht="12.75">
      <c r="A194" s="78">
        <v>140</v>
      </c>
      <c r="B194" s="81">
        <v>15</v>
      </c>
      <c r="C194" s="81" t="s">
        <v>297</v>
      </c>
      <c r="D194" s="82" t="s">
        <v>298</v>
      </c>
      <c r="E194" s="75">
        <v>2</v>
      </c>
      <c r="F194" s="76">
        <v>3170000</v>
      </c>
      <c r="G194" s="75">
        <v>3</v>
      </c>
      <c r="H194" s="77">
        <v>2928000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41"/>
    </row>
    <row r="195" spans="1:106" ht="12.75">
      <c r="A195" s="78">
        <v>152</v>
      </c>
      <c r="B195" s="81">
        <v>16</v>
      </c>
      <c r="C195" s="81" t="s">
        <v>282</v>
      </c>
      <c r="D195" s="82" t="s">
        <v>283</v>
      </c>
      <c r="E195" s="75">
        <v>2</v>
      </c>
      <c r="F195" s="79">
        <v>760000</v>
      </c>
      <c r="G195" s="75">
        <v>3</v>
      </c>
      <c r="H195" s="80">
        <v>1062000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41"/>
    </row>
    <row r="196" spans="1:106" ht="12.75">
      <c r="A196" s="71">
        <v>159</v>
      </c>
      <c r="B196" s="81">
        <v>17</v>
      </c>
      <c r="C196" s="81" t="s">
        <v>291</v>
      </c>
      <c r="D196" s="82" t="s">
        <v>292</v>
      </c>
      <c r="E196" s="75">
        <v>3</v>
      </c>
      <c r="F196" s="76">
        <v>2395000</v>
      </c>
      <c r="G196" s="75">
        <v>2</v>
      </c>
      <c r="H196" s="77">
        <v>3156000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41"/>
    </row>
    <row r="197" spans="1:106" ht="12.75">
      <c r="A197" s="78">
        <v>161</v>
      </c>
      <c r="B197" s="81">
        <v>18</v>
      </c>
      <c r="C197" s="81" t="s">
        <v>299</v>
      </c>
      <c r="D197" s="82" t="s">
        <v>300</v>
      </c>
      <c r="E197" s="75">
        <v>2</v>
      </c>
      <c r="F197" s="76">
        <v>4607000</v>
      </c>
      <c r="G197" s="75">
        <v>2</v>
      </c>
      <c r="H197" s="77">
        <v>2747000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41"/>
    </row>
    <row r="198" spans="1:106" ht="12.75">
      <c r="A198" s="71">
        <v>163</v>
      </c>
      <c r="B198" s="81">
        <v>19</v>
      </c>
      <c r="C198" s="81" t="s">
        <v>289</v>
      </c>
      <c r="D198" s="82" t="s">
        <v>290</v>
      </c>
      <c r="E198" s="75">
        <v>0</v>
      </c>
      <c r="F198" s="79" t="s">
        <v>588</v>
      </c>
      <c r="G198" s="75">
        <v>2</v>
      </c>
      <c r="H198" s="80">
        <v>2052000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41"/>
    </row>
    <row r="199" spans="1:106" ht="12.75">
      <c r="A199" s="78">
        <v>176</v>
      </c>
      <c r="B199" s="81">
        <v>20</v>
      </c>
      <c r="C199" s="81" t="s">
        <v>505</v>
      </c>
      <c r="D199" s="82" t="s">
        <v>506</v>
      </c>
      <c r="E199" s="75">
        <v>1</v>
      </c>
      <c r="F199" s="76">
        <v>340000</v>
      </c>
      <c r="G199" s="75">
        <v>2</v>
      </c>
      <c r="H199" s="77">
        <v>479000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41"/>
    </row>
    <row r="200" spans="1:106" ht="12.75">
      <c r="A200" s="71">
        <v>196</v>
      </c>
      <c r="B200" s="81">
        <v>21</v>
      </c>
      <c r="C200" s="81" t="s">
        <v>305</v>
      </c>
      <c r="D200" s="82" t="s">
        <v>306</v>
      </c>
      <c r="E200" s="75">
        <v>3</v>
      </c>
      <c r="F200" s="76">
        <v>2913000</v>
      </c>
      <c r="G200" s="75">
        <v>1</v>
      </c>
      <c r="H200" s="77">
        <v>415000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41"/>
    </row>
    <row r="201" spans="1:106" ht="15" customHeight="1">
      <c r="A201" s="78">
        <v>203</v>
      </c>
      <c r="B201" s="81">
        <v>22</v>
      </c>
      <c r="C201" s="81" t="s">
        <v>303</v>
      </c>
      <c r="D201" s="82" t="s">
        <v>304</v>
      </c>
      <c r="E201" s="75">
        <v>2</v>
      </c>
      <c r="F201" s="76">
        <v>691000</v>
      </c>
      <c r="G201" s="75">
        <v>1</v>
      </c>
      <c r="H201" s="77">
        <v>255000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41"/>
    </row>
    <row r="202" spans="1:106" ht="12.75">
      <c r="A202" s="71">
        <v>207</v>
      </c>
      <c r="B202" s="81">
        <v>23</v>
      </c>
      <c r="C202" s="81" t="s">
        <v>287</v>
      </c>
      <c r="D202" s="82" t="s">
        <v>288</v>
      </c>
      <c r="E202" s="75">
        <v>3</v>
      </c>
      <c r="F202" s="76">
        <v>1774000</v>
      </c>
      <c r="G202" s="75">
        <v>1</v>
      </c>
      <c r="H202" s="77">
        <v>129000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41"/>
    </row>
    <row r="203" spans="1:106" ht="12.75">
      <c r="A203" s="83" t="s">
        <v>588</v>
      </c>
      <c r="B203" s="79" t="s">
        <v>588</v>
      </c>
      <c r="C203" s="81" t="s">
        <v>278</v>
      </c>
      <c r="D203" s="82" t="s">
        <v>536</v>
      </c>
      <c r="E203" s="75">
        <v>0</v>
      </c>
      <c r="F203" s="79" t="s">
        <v>588</v>
      </c>
      <c r="G203" s="75">
        <v>0</v>
      </c>
      <c r="H203" s="80" t="s">
        <v>588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41"/>
    </row>
    <row r="204" spans="1:106" ht="12.75">
      <c r="A204" s="83" t="s">
        <v>588</v>
      </c>
      <c r="B204" s="79" t="s">
        <v>588</v>
      </c>
      <c r="C204" s="81" t="s">
        <v>279</v>
      </c>
      <c r="D204" s="82" t="s">
        <v>537</v>
      </c>
      <c r="E204" s="75">
        <v>0</v>
      </c>
      <c r="F204" s="79" t="s">
        <v>588</v>
      </c>
      <c r="G204" s="75">
        <v>0</v>
      </c>
      <c r="H204" s="80" t="s">
        <v>588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41"/>
    </row>
    <row r="205" spans="1:106" ht="12.75">
      <c r="A205" s="83" t="s">
        <v>588</v>
      </c>
      <c r="B205" s="79" t="s">
        <v>588</v>
      </c>
      <c r="C205" s="81" t="s">
        <v>284</v>
      </c>
      <c r="D205" s="82" t="s">
        <v>285</v>
      </c>
      <c r="E205" s="75">
        <v>0</v>
      </c>
      <c r="F205" s="79" t="s">
        <v>588</v>
      </c>
      <c r="G205" s="75">
        <v>0</v>
      </c>
      <c r="H205" s="80" t="s">
        <v>588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41"/>
    </row>
    <row r="206" spans="1:106" ht="12.75">
      <c r="A206" s="83" t="s">
        <v>588</v>
      </c>
      <c r="B206" s="79" t="s">
        <v>588</v>
      </c>
      <c r="C206" s="81" t="s">
        <v>286</v>
      </c>
      <c r="D206" s="82" t="s">
        <v>604</v>
      </c>
      <c r="E206" s="75">
        <v>5</v>
      </c>
      <c r="F206" s="76">
        <v>3023000</v>
      </c>
      <c r="G206" s="75">
        <v>0</v>
      </c>
      <c r="H206" s="80" t="s">
        <v>588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41"/>
    </row>
    <row r="207" spans="1:106" ht="12.75">
      <c r="A207" s="83" t="s">
        <v>588</v>
      </c>
      <c r="B207" s="79" t="s">
        <v>588</v>
      </c>
      <c r="C207" s="81" t="s">
        <v>309</v>
      </c>
      <c r="D207" s="82" t="s">
        <v>310</v>
      </c>
      <c r="E207" s="75">
        <v>0</v>
      </c>
      <c r="F207" s="79" t="s">
        <v>588</v>
      </c>
      <c r="G207" s="75">
        <v>0</v>
      </c>
      <c r="H207" s="80" t="s">
        <v>588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41"/>
    </row>
    <row r="208" spans="1:106" ht="12.75">
      <c r="A208" s="83" t="s">
        <v>588</v>
      </c>
      <c r="B208" s="79" t="s">
        <v>588</v>
      </c>
      <c r="C208" s="81" t="s">
        <v>311</v>
      </c>
      <c r="D208" s="82" t="s">
        <v>312</v>
      </c>
      <c r="E208" s="75">
        <v>0</v>
      </c>
      <c r="F208" s="79" t="s">
        <v>588</v>
      </c>
      <c r="G208" s="75">
        <v>0</v>
      </c>
      <c r="H208" s="80" t="s">
        <v>588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41"/>
    </row>
    <row r="209" spans="1:106" ht="12.75">
      <c r="A209" s="83" t="s">
        <v>588</v>
      </c>
      <c r="B209" s="79" t="s">
        <v>588</v>
      </c>
      <c r="C209" s="81" t="s">
        <v>313</v>
      </c>
      <c r="D209" s="82" t="s">
        <v>314</v>
      </c>
      <c r="E209" s="75">
        <v>0</v>
      </c>
      <c r="F209" s="79" t="s">
        <v>588</v>
      </c>
      <c r="G209" s="75">
        <v>0</v>
      </c>
      <c r="H209" s="80" t="s">
        <v>588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41"/>
    </row>
    <row r="210" spans="1:106" ht="12.75">
      <c r="A210" s="83" t="s">
        <v>588</v>
      </c>
      <c r="B210" s="79" t="s">
        <v>588</v>
      </c>
      <c r="C210" s="81" t="s">
        <v>317</v>
      </c>
      <c r="D210" s="82" t="s">
        <v>569</v>
      </c>
      <c r="E210" s="75">
        <v>0</v>
      </c>
      <c r="F210" s="79" t="s">
        <v>588</v>
      </c>
      <c r="G210" s="75">
        <v>0</v>
      </c>
      <c r="H210" s="80" t="s">
        <v>588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41"/>
    </row>
    <row r="211" spans="1:106" ht="12.75">
      <c r="A211" s="83" t="s">
        <v>588</v>
      </c>
      <c r="B211" s="79" t="s">
        <v>588</v>
      </c>
      <c r="C211" s="81" t="s">
        <v>318</v>
      </c>
      <c r="D211" s="82" t="s">
        <v>319</v>
      </c>
      <c r="E211" s="75">
        <v>0</v>
      </c>
      <c r="F211" s="79" t="s">
        <v>588</v>
      </c>
      <c r="G211" s="75">
        <v>0</v>
      </c>
      <c r="H211" s="80" t="s">
        <v>588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41"/>
    </row>
    <row r="212" spans="1:106" ht="13.5" thickBot="1">
      <c r="A212" s="83" t="s">
        <v>588</v>
      </c>
      <c r="B212" s="79" t="s">
        <v>588</v>
      </c>
      <c r="C212" s="81" t="s">
        <v>325</v>
      </c>
      <c r="D212" s="82" t="s">
        <v>326</v>
      </c>
      <c r="E212" s="75">
        <v>1</v>
      </c>
      <c r="F212" s="79">
        <v>1735000</v>
      </c>
      <c r="G212" s="75">
        <v>0</v>
      </c>
      <c r="H212" s="80" t="s">
        <v>588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41"/>
    </row>
    <row r="213" spans="1:106" ht="12.75">
      <c r="A213" s="83" t="s">
        <v>588</v>
      </c>
      <c r="B213" s="79" t="s">
        <v>588</v>
      </c>
      <c r="C213" s="81" t="s">
        <v>327</v>
      </c>
      <c r="D213" s="82" t="s">
        <v>560</v>
      </c>
      <c r="E213" s="75">
        <v>2</v>
      </c>
      <c r="F213" s="79">
        <v>1429000</v>
      </c>
      <c r="G213" s="75">
        <v>0</v>
      </c>
      <c r="H213" s="80" t="s">
        <v>588</v>
      </c>
      <c r="I213" s="59" t="s">
        <v>629</v>
      </c>
      <c r="J213" s="56" t="s">
        <v>629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41"/>
    </row>
    <row r="214" spans="1:106" ht="13.5" thickBot="1">
      <c r="A214" s="84" t="s">
        <v>588</v>
      </c>
      <c r="B214" s="85" t="s">
        <v>588</v>
      </c>
      <c r="C214" s="92" t="s">
        <v>286</v>
      </c>
      <c r="D214" s="93" t="s">
        <v>573</v>
      </c>
      <c r="E214" s="88">
        <v>0</v>
      </c>
      <c r="F214" s="85" t="s">
        <v>588</v>
      </c>
      <c r="G214" s="88">
        <v>0</v>
      </c>
      <c r="H214" s="89" t="s">
        <v>588</v>
      </c>
      <c r="I214" s="60" t="s">
        <v>630</v>
      </c>
      <c r="J214" s="57" t="s">
        <v>631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41"/>
    </row>
    <row r="215" spans="1:106" ht="13.5" thickBot="1">
      <c r="A215" s="178" t="s">
        <v>598</v>
      </c>
      <c r="B215" s="179"/>
      <c r="C215" s="179"/>
      <c r="D215" s="180"/>
      <c r="E215" s="6">
        <f>SUM(E180:E214)</f>
        <v>160</v>
      </c>
      <c r="F215" s="46">
        <f>SUM(F180:F214)</f>
        <v>126619000</v>
      </c>
      <c r="G215" s="6">
        <f>SUM(G180:G214)</f>
        <v>205</v>
      </c>
      <c r="H215" s="46">
        <f>SUM(H180:H214)</f>
        <v>161035000</v>
      </c>
      <c r="I215" s="58">
        <f>(G215-E215)/E215</f>
        <v>0.28125</v>
      </c>
      <c r="J215" s="58">
        <f>(H215-F215)/F215</f>
        <v>0.2718075486301424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41"/>
    </row>
    <row r="216" spans="1:106" ht="13.5" thickBot="1">
      <c r="A216" s="181" t="s">
        <v>546</v>
      </c>
      <c r="B216" s="182"/>
      <c r="C216" s="182"/>
      <c r="D216" s="182"/>
      <c r="E216" s="182"/>
      <c r="F216" s="182"/>
      <c r="G216" s="182"/>
      <c r="H216" s="18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41"/>
    </row>
    <row r="217" spans="1:106" ht="12.75">
      <c r="A217" s="64">
        <v>30</v>
      </c>
      <c r="B217" s="90">
        <v>1</v>
      </c>
      <c r="C217" s="90" t="s">
        <v>366</v>
      </c>
      <c r="D217" s="91" t="s">
        <v>367</v>
      </c>
      <c r="E217" s="68">
        <v>21</v>
      </c>
      <c r="F217" s="69">
        <v>8444000</v>
      </c>
      <c r="G217" s="68">
        <v>23</v>
      </c>
      <c r="H217" s="70">
        <v>17561000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41"/>
    </row>
    <row r="218" spans="1:106" ht="12.75">
      <c r="A218" s="78">
        <v>47</v>
      </c>
      <c r="B218" s="81">
        <v>2</v>
      </c>
      <c r="C218" s="81" t="s">
        <v>345</v>
      </c>
      <c r="D218" s="82" t="s">
        <v>346</v>
      </c>
      <c r="E218" s="75">
        <v>13</v>
      </c>
      <c r="F218" s="76">
        <v>4561000</v>
      </c>
      <c r="G218" s="75">
        <v>15</v>
      </c>
      <c r="H218" s="77">
        <v>4358000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41"/>
    </row>
    <row r="219" spans="1:106" ht="12.75">
      <c r="A219" s="78">
        <v>68</v>
      </c>
      <c r="B219" s="81">
        <v>3</v>
      </c>
      <c r="C219" s="81" t="s">
        <v>381</v>
      </c>
      <c r="D219" s="82" t="s">
        <v>382</v>
      </c>
      <c r="E219" s="75">
        <v>13</v>
      </c>
      <c r="F219" s="76">
        <v>7146000</v>
      </c>
      <c r="G219" s="75">
        <v>10</v>
      </c>
      <c r="H219" s="77">
        <v>5021000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41"/>
    </row>
    <row r="220" spans="1:106" ht="12.75">
      <c r="A220" s="71">
        <v>69</v>
      </c>
      <c r="B220" s="81">
        <v>4</v>
      </c>
      <c r="C220" s="81" t="s">
        <v>379</v>
      </c>
      <c r="D220" s="82" t="s">
        <v>380</v>
      </c>
      <c r="E220" s="75">
        <v>7</v>
      </c>
      <c r="F220" s="76">
        <v>2320000</v>
      </c>
      <c r="G220" s="75">
        <v>10</v>
      </c>
      <c r="H220" s="77">
        <v>4261000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41"/>
    </row>
    <row r="221" spans="1:106" ht="12.75">
      <c r="A221" s="71">
        <v>75</v>
      </c>
      <c r="B221" s="81">
        <v>5</v>
      </c>
      <c r="C221" s="81" t="s">
        <v>339</v>
      </c>
      <c r="D221" s="82" t="s">
        <v>340</v>
      </c>
      <c r="E221" s="75">
        <v>10</v>
      </c>
      <c r="F221" s="76">
        <v>5861000</v>
      </c>
      <c r="G221" s="75">
        <v>9</v>
      </c>
      <c r="H221" s="77">
        <v>3564000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41"/>
    </row>
    <row r="222" spans="1:106" ht="12.75">
      <c r="A222" s="78">
        <v>86</v>
      </c>
      <c r="B222" s="81">
        <v>6</v>
      </c>
      <c r="C222" s="81" t="s">
        <v>343</v>
      </c>
      <c r="D222" s="82" t="s">
        <v>344</v>
      </c>
      <c r="E222" s="75">
        <v>3</v>
      </c>
      <c r="F222" s="76">
        <v>1183000</v>
      </c>
      <c r="G222" s="75">
        <v>7</v>
      </c>
      <c r="H222" s="77">
        <v>3552000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41"/>
    </row>
    <row r="223" spans="1:106" ht="12.75">
      <c r="A223" s="78">
        <v>89</v>
      </c>
      <c r="B223" s="81">
        <v>7</v>
      </c>
      <c r="C223" s="81" t="s">
        <v>374</v>
      </c>
      <c r="D223" s="82" t="s">
        <v>572</v>
      </c>
      <c r="E223" s="75">
        <v>7</v>
      </c>
      <c r="F223" s="76">
        <v>5569000</v>
      </c>
      <c r="G223" s="75">
        <v>6</v>
      </c>
      <c r="H223" s="77">
        <v>7529000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41"/>
    </row>
    <row r="224" spans="1:106" ht="12.75">
      <c r="A224" s="78">
        <v>101</v>
      </c>
      <c r="B224" s="81">
        <v>8</v>
      </c>
      <c r="C224" s="81" t="s">
        <v>368</v>
      </c>
      <c r="D224" s="82" t="s">
        <v>369</v>
      </c>
      <c r="E224" s="75">
        <v>7</v>
      </c>
      <c r="F224" s="76">
        <v>4690000</v>
      </c>
      <c r="G224" s="75">
        <v>6</v>
      </c>
      <c r="H224" s="77">
        <v>1441000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41"/>
    </row>
    <row r="225" spans="1:106" ht="12.75">
      <c r="A225" s="71">
        <v>124</v>
      </c>
      <c r="B225" s="81">
        <v>9</v>
      </c>
      <c r="C225" s="81" t="s">
        <v>370</v>
      </c>
      <c r="D225" s="82" t="s">
        <v>371</v>
      </c>
      <c r="E225" s="75">
        <v>3</v>
      </c>
      <c r="F225" s="76">
        <v>1324000</v>
      </c>
      <c r="G225" s="75">
        <v>4</v>
      </c>
      <c r="H225" s="77">
        <v>3026000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41"/>
    </row>
    <row r="226" spans="1:106" ht="12.75">
      <c r="A226" s="71">
        <v>135</v>
      </c>
      <c r="B226" s="81">
        <v>10</v>
      </c>
      <c r="C226" s="81" t="s">
        <v>605</v>
      </c>
      <c r="D226" s="82" t="s">
        <v>606</v>
      </c>
      <c r="E226" s="75">
        <v>4</v>
      </c>
      <c r="F226" s="76">
        <v>1554000</v>
      </c>
      <c r="G226" s="75">
        <v>4</v>
      </c>
      <c r="H226" s="77">
        <v>1184000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41"/>
    </row>
    <row r="227" spans="1:106" ht="12.75">
      <c r="A227" s="78">
        <v>137</v>
      </c>
      <c r="B227" s="81">
        <v>11</v>
      </c>
      <c r="C227" s="81" t="s">
        <v>357</v>
      </c>
      <c r="D227" s="82" t="s">
        <v>358</v>
      </c>
      <c r="E227" s="75">
        <v>3</v>
      </c>
      <c r="F227" s="79">
        <v>1753000</v>
      </c>
      <c r="G227" s="75">
        <v>4</v>
      </c>
      <c r="H227" s="80">
        <v>860000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41"/>
    </row>
    <row r="228" spans="1:106" ht="12.75">
      <c r="A228" s="71">
        <v>141</v>
      </c>
      <c r="B228" s="81">
        <v>12</v>
      </c>
      <c r="C228" s="81" t="s">
        <v>335</v>
      </c>
      <c r="D228" s="82" t="s">
        <v>336</v>
      </c>
      <c r="E228" s="75">
        <v>2</v>
      </c>
      <c r="F228" s="76">
        <v>395000</v>
      </c>
      <c r="G228" s="75">
        <v>3</v>
      </c>
      <c r="H228" s="77">
        <v>2766000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41"/>
    </row>
    <row r="229" spans="1:106" ht="12.75">
      <c r="A229" s="119">
        <v>146</v>
      </c>
      <c r="B229" s="81">
        <v>13</v>
      </c>
      <c r="C229" s="81" t="s">
        <v>364</v>
      </c>
      <c r="D229" s="82" t="s">
        <v>365</v>
      </c>
      <c r="E229" s="75">
        <v>4</v>
      </c>
      <c r="F229" s="76">
        <v>8503000</v>
      </c>
      <c r="G229" s="75">
        <v>3</v>
      </c>
      <c r="H229" s="77">
        <v>1622000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41"/>
    </row>
    <row r="230" spans="1:106" ht="12.75">
      <c r="A230" s="117">
        <v>150</v>
      </c>
      <c r="B230" s="81">
        <v>14</v>
      </c>
      <c r="C230" s="81" t="s">
        <v>347</v>
      </c>
      <c r="D230" s="82" t="s">
        <v>348</v>
      </c>
      <c r="E230" s="75">
        <v>12</v>
      </c>
      <c r="F230" s="76">
        <v>9847000</v>
      </c>
      <c r="G230" s="75">
        <v>3</v>
      </c>
      <c r="H230" s="77">
        <v>1137000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41"/>
    </row>
    <row r="231" spans="1:106" ht="12.75">
      <c r="A231" s="117">
        <v>154</v>
      </c>
      <c r="B231" s="81">
        <v>15</v>
      </c>
      <c r="C231" s="81" t="s">
        <v>377</v>
      </c>
      <c r="D231" s="82" t="s">
        <v>378</v>
      </c>
      <c r="E231" s="75">
        <v>3</v>
      </c>
      <c r="F231" s="76">
        <v>2775000</v>
      </c>
      <c r="G231" s="75">
        <v>3</v>
      </c>
      <c r="H231" s="77">
        <v>879000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41"/>
    </row>
    <row r="232" spans="1:106" ht="12.75">
      <c r="A232" s="117">
        <v>166</v>
      </c>
      <c r="B232" s="81">
        <v>16</v>
      </c>
      <c r="C232" s="81" t="s">
        <v>349</v>
      </c>
      <c r="D232" s="82" t="s">
        <v>350</v>
      </c>
      <c r="E232" s="75">
        <v>1</v>
      </c>
      <c r="F232" s="76">
        <v>682000</v>
      </c>
      <c r="G232" s="75">
        <v>2</v>
      </c>
      <c r="H232" s="77">
        <v>1430000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41"/>
    </row>
    <row r="233" spans="1:106" ht="12.75">
      <c r="A233" s="117">
        <v>174</v>
      </c>
      <c r="B233" s="81">
        <v>17</v>
      </c>
      <c r="C233" s="81" t="s">
        <v>359</v>
      </c>
      <c r="D233" s="82" t="s">
        <v>562</v>
      </c>
      <c r="E233" s="75">
        <v>3</v>
      </c>
      <c r="F233" s="79">
        <v>843000</v>
      </c>
      <c r="G233" s="75">
        <v>2</v>
      </c>
      <c r="H233" s="80">
        <v>777000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41"/>
    </row>
    <row r="234" spans="1:106" ht="12.75">
      <c r="A234" s="117">
        <v>178</v>
      </c>
      <c r="B234" s="81">
        <v>18</v>
      </c>
      <c r="C234" s="81" t="s">
        <v>360</v>
      </c>
      <c r="D234" s="82" t="s">
        <v>361</v>
      </c>
      <c r="E234" s="75">
        <v>0</v>
      </c>
      <c r="F234" s="79" t="s">
        <v>588</v>
      </c>
      <c r="G234" s="75">
        <v>2</v>
      </c>
      <c r="H234" s="80">
        <v>408000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41"/>
    </row>
    <row r="235" spans="1:106" ht="12.75">
      <c r="A235" s="119">
        <v>179</v>
      </c>
      <c r="B235" s="81">
        <v>19</v>
      </c>
      <c r="C235" s="81" t="s">
        <v>353</v>
      </c>
      <c r="D235" s="82" t="s">
        <v>354</v>
      </c>
      <c r="E235" s="75">
        <v>3</v>
      </c>
      <c r="F235" s="79">
        <v>668000</v>
      </c>
      <c r="G235" s="75">
        <v>2</v>
      </c>
      <c r="H235" s="80">
        <v>399000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41"/>
    </row>
    <row r="236" spans="1:106" ht="12.75">
      <c r="A236" s="118" t="s">
        <v>588</v>
      </c>
      <c r="B236" s="79" t="s">
        <v>588</v>
      </c>
      <c r="C236" s="81" t="s">
        <v>337</v>
      </c>
      <c r="D236" s="82" t="s">
        <v>338</v>
      </c>
      <c r="E236" s="75">
        <v>0</v>
      </c>
      <c r="F236" s="79" t="s">
        <v>588</v>
      </c>
      <c r="G236" s="75">
        <v>0</v>
      </c>
      <c r="H236" s="80" t="s">
        <v>588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41"/>
    </row>
    <row r="237" spans="1:106" ht="12.75">
      <c r="A237" s="118" t="s">
        <v>588</v>
      </c>
      <c r="B237" s="79" t="s">
        <v>588</v>
      </c>
      <c r="C237" s="81" t="s">
        <v>341</v>
      </c>
      <c r="D237" s="82" t="s">
        <v>342</v>
      </c>
      <c r="E237" s="75">
        <v>0</v>
      </c>
      <c r="F237" s="79" t="s">
        <v>588</v>
      </c>
      <c r="G237" s="75">
        <v>0</v>
      </c>
      <c r="H237" s="80" t="s">
        <v>588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41"/>
    </row>
    <row r="238" spans="1:106" ht="12.75">
      <c r="A238" s="131" t="s">
        <v>588</v>
      </c>
      <c r="B238" s="113" t="s">
        <v>588</v>
      </c>
      <c r="C238" s="99" t="s">
        <v>351</v>
      </c>
      <c r="D238" s="100" t="s">
        <v>352</v>
      </c>
      <c r="E238" s="101">
        <v>0</v>
      </c>
      <c r="F238" s="113" t="s">
        <v>588</v>
      </c>
      <c r="G238" s="101">
        <v>0</v>
      </c>
      <c r="H238" s="114" t="s">
        <v>588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41"/>
    </row>
    <row r="239" spans="1:106" ht="12.75">
      <c r="A239" s="120" t="s">
        <v>588</v>
      </c>
      <c r="B239" s="120" t="s">
        <v>588</v>
      </c>
      <c r="C239" s="104" t="s">
        <v>355</v>
      </c>
      <c r="D239" s="105" t="s">
        <v>356</v>
      </c>
      <c r="E239" s="106">
        <v>0</v>
      </c>
      <c r="F239" s="130" t="s">
        <v>588</v>
      </c>
      <c r="G239" s="106">
        <v>0</v>
      </c>
      <c r="H239" s="108" t="s">
        <v>588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41"/>
    </row>
    <row r="240" spans="1:106" ht="12.75">
      <c r="A240" s="118" t="s">
        <v>588</v>
      </c>
      <c r="B240" s="118" t="s">
        <v>588</v>
      </c>
      <c r="C240" s="81" t="s">
        <v>362</v>
      </c>
      <c r="D240" s="82" t="s">
        <v>363</v>
      </c>
      <c r="E240" s="75">
        <v>0</v>
      </c>
      <c r="F240" s="79" t="s">
        <v>588</v>
      </c>
      <c r="G240" s="111">
        <v>0</v>
      </c>
      <c r="H240" s="80" t="s">
        <v>588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41"/>
    </row>
    <row r="241" spans="1:106" ht="13.5" thickBot="1">
      <c r="A241" s="118" t="s">
        <v>588</v>
      </c>
      <c r="B241" s="118" t="s">
        <v>588</v>
      </c>
      <c r="C241" s="81" t="s">
        <v>372</v>
      </c>
      <c r="D241" s="82" t="s">
        <v>373</v>
      </c>
      <c r="E241" s="75">
        <v>0</v>
      </c>
      <c r="F241" s="143" t="s">
        <v>588</v>
      </c>
      <c r="G241" s="75">
        <v>0</v>
      </c>
      <c r="H241" s="129" t="s">
        <v>588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41"/>
    </row>
    <row r="242" spans="1:106" ht="12.75">
      <c r="A242" s="118" t="s">
        <v>588</v>
      </c>
      <c r="B242" s="118" t="s">
        <v>588</v>
      </c>
      <c r="C242" s="81" t="s">
        <v>375</v>
      </c>
      <c r="D242" s="82" t="s">
        <v>376</v>
      </c>
      <c r="E242" s="75">
        <v>0</v>
      </c>
      <c r="F242" s="79" t="s">
        <v>588</v>
      </c>
      <c r="G242" s="128">
        <v>0</v>
      </c>
      <c r="H242" s="80" t="s">
        <v>588</v>
      </c>
      <c r="I242" s="59" t="s">
        <v>629</v>
      </c>
      <c r="J242" s="56" t="s">
        <v>629</v>
      </c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41"/>
    </row>
    <row r="243" spans="1:106" ht="13.5" thickBot="1">
      <c r="A243" s="132" t="s">
        <v>588</v>
      </c>
      <c r="B243" s="132" t="s">
        <v>588</v>
      </c>
      <c r="C243" s="109" t="s">
        <v>383</v>
      </c>
      <c r="D243" s="110" t="s">
        <v>384</v>
      </c>
      <c r="E243" s="111">
        <v>3</v>
      </c>
      <c r="F243" s="112">
        <v>1457000</v>
      </c>
      <c r="G243" s="111">
        <v>0</v>
      </c>
      <c r="H243" s="127" t="s">
        <v>588</v>
      </c>
      <c r="I243" s="60" t="s">
        <v>630</v>
      </c>
      <c r="J243" s="57" t="s">
        <v>631</v>
      </c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41"/>
    </row>
    <row r="244" spans="1:106" ht="13.5" thickBot="1">
      <c r="A244" s="184" t="s">
        <v>599</v>
      </c>
      <c r="B244" s="185"/>
      <c r="C244" s="185"/>
      <c r="D244" s="186"/>
      <c r="E244" s="144">
        <f>SUM(E217:E243)</f>
        <v>122</v>
      </c>
      <c r="F244" s="145">
        <f>SUM(F217:F243)</f>
        <v>69575000</v>
      </c>
      <c r="G244" s="146">
        <f>SUM(G217:G243)</f>
        <v>118</v>
      </c>
      <c r="H244" s="145">
        <f>SUM(H217:H243)</f>
        <v>61775000</v>
      </c>
      <c r="I244" s="58">
        <f>(G244-E244)/E244</f>
        <v>-0.03278688524590164</v>
      </c>
      <c r="J244" s="58">
        <f>(H244-F244)/F244</f>
        <v>-0.11210923463887891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41"/>
    </row>
    <row r="245" spans="1:106" ht="13.5" thickBot="1">
      <c r="A245" s="175" t="s">
        <v>547</v>
      </c>
      <c r="B245" s="176"/>
      <c r="C245" s="176"/>
      <c r="D245" s="176"/>
      <c r="E245" s="176"/>
      <c r="F245" s="176"/>
      <c r="G245" s="176"/>
      <c r="H245" s="177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41"/>
    </row>
    <row r="246" spans="1:106" ht="12.75">
      <c r="A246" s="121">
        <v>9</v>
      </c>
      <c r="B246" s="30">
        <v>1</v>
      </c>
      <c r="C246" s="31" t="s">
        <v>406</v>
      </c>
      <c r="D246" s="54" t="s">
        <v>538</v>
      </c>
      <c r="E246" s="30">
        <v>52</v>
      </c>
      <c r="F246" s="122">
        <v>26697000</v>
      </c>
      <c r="G246" s="30">
        <v>61</v>
      </c>
      <c r="H246" s="32">
        <v>34297000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41"/>
    </row>
    <row r="247" spans="1:106" ht="12.75">
      <c r="A247" s="37">
        <v>10</v>
      </c>
      <c r="B247" s="33">
        <v>2</v>
      </c>
      <c r="C247" s="33" t="s">
        <v>388</v>
      </c>
      <c r="D247" s="53" t="s">
        <v>389</v>
      </c>
      <c r="E247" s="34">
        <v>59</v>
      </c>
      <c r="F247" s="123">
        <v>29135000</v>
      </c>
      <c r="G247" s="34">
        <v>59</v>
      </c>
      <c r="H247" s="35">
        <v>28386000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41"/>
    </row>
    <row r="248" spans="1:106" ht="12.75">
      <c r="A248" s="37">
        <v>37</v>
      </c>
      <c r="B248" s="33">
        <v>3</v>
      </c>
      <c r="C248" s="33" t="s">
        <v>390</v>
      </c>
      <c r="D248" s="53" t="s">
        <v>391</v>
      </c>
      <c r="E248" s="34">
        <v>28</v>
      </c>
      <c r="F248" s="123">
        <v>11784000</v>
      </c>
      <c r="G248" s="34">
        <v>18</v>
      </c>
      <c r="H248" s="35">
        <v>9333000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41"/>
    </row>
    <row r="249" spans="1:106" ht="12.75">
      <c r="A249" s="36">
        <v>41</v>
      </c>
      <c r="B249" s="34">
        <v>4</v>
      </c>
      <c r="C249" s="33" t="s">
        <v>392</v>
      </c>
      <c r="D249" s="53" t="s">
        <v>393</v>
      </c>
      <c r="E249" s="34">
        <v>10</v>
      </c>
      <c r="F249" s="123">
        <v>3122000</v>
      </c>
      <c r="G249" s="34">
        <v>17</v>
      </c>
      <c r="H249" s="35">
        <v>17412000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41"/>
    </row>
    <row r="250" spans="1:106" ht="12.75">
      <c r="A250" s="36">
        <v>62</v>
      </c>
      <c r="B250" s="33">
        <v>5</v>
      </c>
      <c r="C250" s="33" t="s">
        <v>405</v>
      </c>
      <c r="D250" s="53" t="s">
        <v>508</v>
      </c>
      <c r="E250" s="34">
        <v>4</v>
      </c>
      <c r="F250" s="123">
        <v>5053000</v>
      </c>
      <c r="G250" s="34">
        <v>11</v>
      </c>
      <c r="H250" s="35">
        <v>5624000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41"/>
    </row>
    <row r="251" spans="1:106" ht="12.75">
      <c r="A251" s="37">
        <v>67</v>
      </c>
      <c r="B251" s="33">
        <v>6</v>
      </c>
      <c r="C251" s="33" t="s">
        <v>385</v>
      </c>
      <c r="D251" s="53" t="s">
        <v>386</v>
      </c>
      <c r="E251" s="34">
        <v>8</v>
      </c>
      <c r="F251" s="123">
        <v>2915000</v>
      </c>
      <c r="G251" s="34">
        <v>10</v>
      </c>
      <c r="H251" s="35">
        <v>5039000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41"/>
    </row>
    <row r="252" spans="1:106" ht="12.75">
      <c r="A252" s="36">
        <v>83</v>
      </c>
      <c r="B252" s="34">
        <v>7</v>
      </c>
      <c r="C252" s="33" t="s">
        <v>400</v>
      </c>
      <c r="D252" s="53" t="s">
        <v>401</v>
      </c>
      <c r="E252" s="34">
        <v>4</v>
      </c>
      <c r="F252" s="123">
        <v>4877000</v>
      </c>
      <c r="G252" s="34">
        <v>7</v>
      </c>
      <c r="H252" s="35">
        <v>6202000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41"/>
    </row>
    <row r="253" spans="1:106" ht="12.75">
      <c r="A253" s="37">
        <v>96</v>
      </c>
      <c r="B253" s="33">
        <v>8</v>
      </c>
      <c r="C253" s="33" t="s">
        <v>387</v>
      </c>
      <c r="D253" s="53" t="s">
        <v>564</v>
      </c>
      <c r="E253" s="34">
        <v>4</v>
      </c>
      <c r="F253" s="123">
        <v>1816000</v>
      </c>
      <c r="G253" s="34">
        <v>6</v>
      </c>
      <c r="H253" s="35">
        <v>3063000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41"/>
    </row>
    <row r="254" spans="1:106" ht="12.75">
      <c r="A254" s="37">
        <v>105</v>
      </c>
      <c r="B254" s="33">
        <v>9</v>
      </c>
      <c r="C254" s="33" t="s">
        <v>409</v>
      </c>
      <c r="D254" s="53" t="s">
        <v>410</v>
      </c>
      <c r="E254" s="34">
        <v>4</v>
      </c>
      <c r="F254" s="123">
        <v>1914000</v>
      </c>
      <c r="G254" s="34">
        <v>5</v>
      </c>
      <c r="H254" s="35">
        <v>4412000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41"/>
    </row>
    <row r="255" spans="1:106" ht="12.75">
      <c r="A255" s="37">
        <v>106</v>
      </c>
      <c r="B255" s="34">
        <v>10</v>
      </c>
      <c r="C255" s="33" t="s">
        <v>515</v>
      </c>
      <c r="D255" s="53" t="s">
        <v>517</v>
      </c>
      <c r="E255" s="34">
        <v>5</v>
      </c>
      <c r="F255" s="123">
        <v>1152000</v>
      </c>
      <c r="G255" s="34">
        <v>5</v>
      </c>
      <c r="H255" s="35">
        <v>3870000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41"/>
    </row>
    <row r="256" spans="1:106" ht="12.75">
      <c r="A256" s="37">
        <v>109</v>
      </c>
      <c r="B256" s="33">
        <v>11</v>
      </c>
      <c r="C256" s="33" t="s">
        <v>403</v>
      </c>
      <c r="D256" s="53" t="s">
        <v>404</v>
      </c>
      <c r="E256" s="34">
        <v>5</v>
      </c>
      <c r="F256" s="123">
        <v>1384000</v>
      </c>
      <c r="G256" s="34">
        <v>5</v>
      </c>
      <c r="H256" s="35">
        <v>2509000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41"/>
    </row>
    <row r="257" spans="1:106" ht="12.75">
      <c r="A257" s="36">
        <v>110</v>
      </c>
      <c r="B257" s="33">
        <v>12</v>
      </c>
      <c r="C257" s="33" t="s">
        <v>394</v>
      </c>
      <c r="D257" s="53" t="s">
        <v>395</v>
      </c>
      <c r="E257" s="34">
        <v>6</v>
      </c>
      <c r="F257" s="123">
        <v>2189000</v>
      </c>
      <c r="G257" s="34">
        <v>5</v>
      </c>
      <c r="H257" s="35">
        <v>2326000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41"/>
    </row>
    <row r="258" spans="1:106" ht="12.75">
      <c r="A258" s="36">
        <v>122</v>
      </c>
      <c r="B258" s="34">
        <v>13</v>
      </c>
      <c r="C258" s="33" t="s">
        <v>396</v>
      </c>
      <c r="D258" s="53" t="s">
        <v>397</v>
      </c>
      <c r="E258" s="33">
        <v>6</v>
      </c>
      <c r="F258" s="147">
        <v>3163000</v>
      </c>
      <c r="G258" s="33">
        <v>4</v>
      </c>
      <c r="H258" s="39">
        <v>3287000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41"/>
    </row>
    <row r="259" spans="1:106" ht="12.75">
      <c r="A259" s="36">
        <v>143</v>
      </c>
      <c r="B259" s="33">
        <v>14</v>
      </c>
      <c r="C259" s="33" t="s">
        <v>402</v>
      </c>
      <c r="D259" s="53" t="s">
        <v>585</v>
      </c>
      <c r="E259" s="34">
        <v>3</v>
      </c>
      <c r="F259" s="123">
        <v>571000</v>
      </c>
      <c r="G259" s="34">
        <v>3</v>
      </c>
      <c r="H259" s="35">
        <v>1876000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41"/>
    </row>
    <row r="260" spans="1:106" ht="12.75">
      <c r="A260" s="37">
        <v>157</v>
      </c>
      <c r="B260" s="33">
        <v>15</v>
      </c>
      <c r="C260" s="33" t="s">
        <v>511</v>
      </c>
      <c r="D260" s="53" t="s">
        <v>512</v>
      </c>
      <c r="E260" s="34">
        <v>2</v>
      </c>
      <c r="F260" s="38">
        <v>308000</v>
      </c>
      <c r="G260" s="34">
        <v>2</v>
      </c>
      <c r="H260" s="40">
        <v>3396000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41"/>
    </row>
    <row r="261" spans="1:106" ht="12.75">
      <c r="A261" s="37">
        <v>205</v>
      </c>
      <c r="B261" s="34">
        <v>16</v>
      </c>
      <c r="C261" s="33" t="s">
        <v>612</v>
      </c>
      <c r="D261" s="53" t="s">
        <v>613</v>
      </c>
      <c r="E261" s="34">
        <v>0</v>
      </c>
      <c r="F261" s="38" t="s">
        <v>588</v>
      </c>
      <c r="G261" s="34">
        <v>1</v>
      </c>
      <c r="H261" s="35">
        <v>147000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41"/>
    </row>
    <row r="262" spans="1:106" ht="12.75">
      <c r="A262" s="37">
        <v>210</v>
      </c>
      <c r="B262" s="33">
        <v>17</v>
      </c>
      <c r="C262" s="33" t="s">
        <v>407</v>
      </c>
      <c r="D262" s="53" t="s">
        <v>408</v>
      </c>
      <c r="E262" s="34">
        <v>2</v>
      </c>
      <c r="F262" s="123">
        <v>624000</v>
      </c>
      <c r="G262" s="34">
        <v>1</v>
      </c>
      <c r="H262" s="35">
        <v>91000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41"/>
    </row>
    <row r="263" spans="1:106" ht="13.5" thickBot="1">
      <c r="A263" s="38" t="s">
        <v>588</v>
      </c>
      <c r="B263" s="38" t="s">
        <v>588</v>
      </c>
      <c r="C263" s="33" t="s">
        <v>398</v>
      </c>
      <c r="D263" s="53" t="s">
        <v>399</v>
      </c>
      <c r="E263" s="34">
        <v>1</v>
      </c>
      <c r="F263" s="38">
        <v>115000</v>
      </c>
      <c r="G263" s="34">
        <v>0</v>
      </c>
      <c r="H263" s="40" t="s">
        <v>588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41"/>
    </row>
    <row r="264" spans="1:106" ht="12.75">
      <c r="A264" s="148" t="s">
        <v>588</v>
      </c>
      <c r="B264" s="148" t="s">
        <v>588</v>
      </c>
      <c r="C264" s="149" t="s">
        <v>509</v>
      </c>
      <c r="D264" s="150" t="s">
        <v>510</v>
      </c>
      <c r="E264" s="151">
        <v>0</v>
      </c>
      <c r="F264" s="148" t="s">
        <v>588</v>
      </c>
      <c r="G264" s="151">
        <v>0</v>
      </c>
      <c r="H264" s="152" t="s">
        <v>588</v>
      </c>
      <c r="I264" s="59" t="s">
        <v>629</v>
      </c>
      <c r="J264" s="56" t="s">
        <v>629</v>
      </c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41"/>
    </row>
    <row r="265" spans="1:106" ht="13.5" thickBot="1">
      <c r="A265" s="133" t="s">
        <v>588</v>
      </c>
      <c r="B265" s="133" t="s">
        <v>588</v>
      </c>
      <c r="C265" s="92" t="s">
        <v>581</v>
      </c>
      <c r="D265" s="93" t="s">
        <v>582</v>
      </c>
      <c r="E265" s="88">
        <v>1</v>
      </c>
      <c r="F265" s="94">
        <v>4284000</v>
      </c>
      <c r="G265" s="88">
        <v>0</v>
      </c>
      <c r="H265" s="89" t="s">
        <v>588</v>
      </c>
      <c r="I265" s="60" t="s">
        <v>630</v>
      </c>
      <c r="J265" s="57" t="s">
        <v>631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41"/>
    </row>
    <row r="266" spans="1:106" ht="13.5" thickBot="1">
      <c r="A266" s="172" t="s">
        <v>602</v>
      </c>
      <c r="B266" s="173"/>
      <c r="C266" s="173"/>
      <c r="D266" s="174"/>
      <c r="E266" s="6">
        <f>SUM(E246:E265)</f>
        <v>204</v>
      </c>
      <c r="F266" s="46">
        <f>SUM(F246:F265)</f>
        <v>101103000</v>
      </c>
      <c r="G266" s="6">
        <f>SUM(G246:G265)</f>
        <v>220</v>
      </c>
      <c r="H266" s="46">
        <f>SUM(H246:H265)</f>
        <v>131270000</v>
      </c>
      <c r="I266" s="58">
        <f>(G266-E266)/E266</f>
        <v>0.0784313725490196</v>
      </c>
      <c r="J266" s="58">
        <f>(H266-F266)/F266</f>
        <v>0.29837888094319653</v>
      </c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41"/>
    </row>
    <row r="267" spans="1:106" ht="13.5" thickBot="1">
      <c r="A267" s="175" t="s">
        <v>548</v>
      </c>
      <c r="B267" s="176"/>
      <c r="C267" s="176"/>
      <c r="D267" s="176"/>
      <c r="E267" s="176"/>
      <c r="F267" s="176"/>
      <c r="G267" s="176"/>
      <c r="H267" s="177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41"/>
    </row>
    <row r="268" spans="1:106" ht="12.75">
      <c r="A268" s="121">
        <v>1</v>
      </c>
      <c r="B268" s="30">
        <v>1</v>
      </c>
      <c r="C268" s="31" t="s">
        <v>415</v>
      </c>
      <c r="D268" s="54" t="s">
        <v>416</v>
      </c>
      <c r="E268" s="30">
        <v>145</v>
      </c>
      <c r="F268" s="122">
        <v>115396000</v>
      </c>
      <c r="G268" s="30">
        <v>149</v>
      </c>
      <c r="H268" s="32">
        <v>146406000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41"/>
    </row>
    <row r="269" spans="1:106" ht="12.75">
      <c r="A269" s="37">
        <v>6</v>
      </c>
      <c r="B269" s="34">
        <v>2</v>
      </c>
      <c r="C269" s="34" t="s">
        <v>459</v>
      </c>
      <c r="D269" s="53" t="s">
        <v>460</v>
      </c>
      <c r="E269" s="34">
        <v>88</v>
      </c>
      <c r="F269" s="123">
        <v>100407000</v>
      </c>
      <c r="G269" s="34">
        <v>78</v>
      </c>
      <c r="H269" s="35">
        <v>56117000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41"/>
    </row>
    <row r="270" spans="1:106" ht="12.75">
      <c r="A270" s="36">
        <v>11</v>
      </c>
      <c r="B270" s="34">
        <v>3</v>
      </c>
      <c r="C270" s="34" t="s">
        <v>454</v>
      </c>
      <c r="D270" s="53" t="s">
        <v>455</v>
      </c>
      <c r="E270" s="34">
        <v>16</v>
      </c>
      <c r="F270" s="123">
        <v>11124000</v>
      </c>
      <c r="G270" s="34">
        <v>48</v>
      </c>
      <c r="H270" s="35">
        <v>41605000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41"/>
    </row>
    <row r="271" spans="1:106" ht="12.75">
      <c r="A271" s="37">
        <v>16</v>
      </c>
      <c r="B271" s="34">
        <v>4</v>
      </c>
      <c r="C271" s="34" t="s">
        <v>456</v>
      </c>
      <c r="D271" s="53" t="s">
        <v>457</v>
      </c>
      <c r="E271" s="34">
        <v>0</v>
      </c>
      <c r="F271" s="38" t="s">
        <v>588</v>
      </c>
      <c r="G271" s="34">
        <v>36</v>
      </c>
      <c r="H271" s="40">
        <v>45719000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41"/>
    </row>
    <row r="272" spans="1:106" ht="12.75">
      <c r="A272" s="36">
        <v>17</v>
      </c>
      <c r="B272" s="34">
        <v>5</v>
      </c>
      <c r="C272" s="34" t="s">
        <v>426</v>
      </c>
      <c r="D272" s="53" t="s">
        <v>427</v>
      </c>
      <c r="E272" s="34">
        <v>73</v>
      </c>
      <c r="F272" s="123">
        <v>59470000</v>
      </c>
      <c r="G272" s="34">
        <v>34</v>
      </c>
      <c r="H272" s="40">
        <v>20739000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41"/>
    </row>
    <row r="273" spans="1:106" ht="12.75">
      <c r="A273" s="37">
        <v>22</v>
      </c>
      <c r="B273" s="34">
        <v>6</v>
      </c>
      <c r="C273" s="34" t="s">
        <v>458</v>
      </c>
      <c r="D273" s="53" t="s">
        <v>514</v>
      </c>
      <c r="E273" s="34">
        <v>26</v>
      </c>
      <c r="F273" s="123">
        <v>16650000</v>
      </c>
      <c r="G273" s="34">
        <v>30</v>
      </c>
      <c r="H273" s="35">
        <v>19656000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41"/>
    </row>
    <row r="274" spans="1:106" ht="12.75">
      <c r="A274" s="37">
        <v>24</v>
      </c>
      <c r="B274" s="34">
        <v>7</v>
      </c>
      <c r="C274" s="34" t="s">
        <v>439</v>
      </c>
      <c r="D274" s="53" t="s">
        <v>440</v>
      </c>
      <c r="E274" s="34">
        <v>20</v>
      </c>
      <c r="F274" s="123">
        <v>9748000</v>
      </c>
      <c r="G274" s="34">
        <v>29</v>
      </c>
      <c r="H274" s="35">
        <v>21892000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41"/>
    </row>
    <row r="275" spans="1:106" ht="12.75">
      <c r="A275" s="37">
        <v>25</v>
      </c>
      <c r="B275" s="34">
        <v>8</v>
      </c>
      <c r="C275" s="34" t="s">
        <v>421</v>
      </c>
      <c r="D275" s="53" t="s">
        <v>422</v>
      </c>
      <c r="E275" s="34">
        <v>23</v>
      </c>
      <c r="F275" s="123">
        <v>20849000</v>
      </c>
      <c r="G275" s="34">
        <v>27</v>
      </c>
      <c r="H275" s="35">
        <v>19162000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41"/>
    </row>
    <row r="276" spans="1:106" ht="12.75">
      <c r="A276" s="37">
        <v>27</v>
      </c>
      <c r="B276" s="34">
        <v>9</v>
      </c>
      <c r="C276" s="33" t="s">
        <v>411</v>
      </c>
      <c r="D276" s="53" t="s">
        <v>412</v>
      </c>
      <c r="E276" s="34">
        <v>22</v>
      </c>
      <c r="F276" s="123">
        <v>13052000</v>
      </c>
      <c r="G276" s="34">
        <v>26</v>
      </c>
      <c r="H276" s="35">
        <v>14080000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41"/>
    </row>
    <row r="277" spans="1:106" ht="12.75">
      <c r="A277" s="36">
        <v>35</v>
      </c>
      <c r="B277" s="34">
        <v>10</v>
      </c>
      <c r="C277" s="33" t="s">
        <v>607</v>
      </c>
      <c r="D277" s="53" t="s">
        <v>608</v>
      </c>
      <c r="E277" s="34">
        <v>12</v>
      </c>
      <c r="F277" s="38">
        <v>8056000</v>
      </c>
      <c r="G277" s="34">
        <v>18</v>
      </c>
      <c r="H277" s="40">
        <v>10712000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41"/>
    </row>
    <row r="278" spans="1:106" ht="12.75">
      <c r="A278" s="37">
        <v>36</v>
      </c>
      <c r="B278" s="34">
        <v>11</v>
      </c>
      <c r="C278" s="34" t="s">
        <v>433</v>
      </c>
      <c r="D278" s="53" t="s">
        <v>434</v>
      </c>
      <c r="E278" s="34">
        <v>21</v>
      </c>
      <c r="F278" s="123">
        <v>13623000</v>
      </c>
      <c r="G278" s="34">
        <v>18</v>
      </c>
      <c r="H278" s="35">
        <v>9334000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41"/>
    </row>
    <row r="279" spans="1:106" ht="12.75">
      <c r="A279" s="37">
        <v>39</v>
      </c>
      <c r="B279" s="34">
        <v>12</v>
      </c>
      <c r="C279" s="34" t="s">
        <v>428</v>
      </c>
      <c r="D279" s="53" t="s">
        <v>429</v>
      </c>
      <c r="E279" s="34">
        <v>19</v>
      </c>
      <c r="F279" s="123">
        <v>7850000</v>
      </c>
      <c r="G279" s="34">
        <v>18</v>
      </c>
      <c r="H279" s="35">
        <v>5605000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41"/>
    </row>
    <row r="280" spans="1:106" ht="12.75">
      <c r="A280" s="37">
        <v>42</v>
      </c>
      <c r="B280" s="34">
        <v>13</v>
      </c>
      <c r="C280" s="33" t="s">
        <v>615</v>
      </c>
      <c r="D280" s="53" t="s">
        <v>616</v>
      </c>
      <c r="E280" s="34">
        <v>0</v>
      </c>
      <c r="F280" s="38" t="s">
        <v>588</v>
      </c>
      <c r="G280" s="34">
        <v>17</v>
      </c>
      <c r="H280" s="40">
        <v>16617000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41"/>
    </row>
    <row r="281" spans="1:106" ht="12.75">
      <c r="A281" s="37">
        <v>49</v>
      </c>
      <c r="B281" s="34">
        <v>14</v>
      </c>
      <c r="C281" s="34" t="s">
        <v>453</v>
      </c>
      <c r="D281" s="53" t="s">
        <v>567</v>
      </c>
      <c r="E281" s="34">
        <v>11</v>
      </c>
      <c r="F281" s="123">
        <v>7524000</v>
      </c>
      <c r="G281" s="34">
        <v>14</v>
      </c>
      <c r="H281" s="35">
        <v>6324000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41"/>
    </row>
    <row r="282" spans="1:106" ht="12.75">
      <c r="A282" s="37">
        <v>60</v>
      </c>
      <c r="B282" s="34">
        <v>15</v>
      </c>
      <c r="C282" s="34" t="s">
        <v>448</v>
      </c>
      <c r="D282" s="53" t="s">
        <v>449</v>
      </c>
      <c r="E282" s="34">
        <v>8</v>
      </c>
      <c r="F282" s="123">
        <v>8508000</v>
      </c>
      <c r="G282" s="34">
        <v>11</v>
      </c>
      <c r="H282" s="35">
        <v>12131000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41"/>
    </row>
    <row r="283" spans="1:106" ht="12.75">
      <c r="A283" s="37">
        <v>73</v>
      </c>
      <c r="B283" s="34">
        <v>16</v>
      </c>
      <c r="C283" s="34" t="s">
        <v>423</v>
      </c>
      <c r="D283" s="53" t="s">
        <v>424</v>
      </c>
      <c r="E283" s="34">
        <v>4</v>
      </c>
      <c r="F283" s="123">
        <v>1624000</v>
      </c>
      <c r="G283" s="34">
        <v>9</v>
      </c>
      <c r="H283" s="35">
        <v>6159000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41"/>
    </row>
    <row r="284" spans="1:106" ht="12.75">
      <c r="A284" s="37">
        <v>85</v>
      </c>
      <c r="B284" s="34">
        <v>17</v>
      </c>
      <c r="C284" s="34" t="s">
        <v>551</v>
      </c>
      <c r="D284" s="53" t="s">
        <v>552</v>
      </c>
      <c r="E284" s="34">
        <v>9</v>
      </c>
      <c r="F284" s="123">
        <v>5496000</v>
      </c>
      <c r="G284" s="34">
        <v>7</v>
      </c>
      <c r="H284" s="35">
        <v>3743000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41"/>
    </row>
    <row r="285" spans="1:106" ht="12.75">
      <c r="A285" s="37">
        <v>90</v>
      </c>
      <c r="B285" s="34">
        <v>18</v>
      </c>
      <c r="C285" s="34" t="s">
        <v>432</v>
      </c>
      <c r="D285" s="53" t="s">
        <v>583</v>
      </c>
      <c r="E285" s="34">
        <v>11</v>
      </c>
      <c r="F285" s="123">
        <v>11197000</v>
      </c>
      <c r="G285" s="34">
        <v>6</v>
      </c>
      <c r="H285" s="35">
        <v>7406000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41"/>
    </row>
    <row r="286" spans="1:106" ht="12.75">
      <c r="A286" s="37">
        <v>91</v>
      </c>
      <c r="B286" s="34">
        <v>19</v>
      </c>
      <c r="C286" s="34" t="s">
        <v>446</v>
      </c>
      <c r="D286" s="53" t="s">
        <v>447</v>
      </c>
      <c r="E286" s="34">
        <v>6</v>
      </c>
      <c r="F286" s="123">
        <v>2811000</v>
      </c>
      <c r="G286" s="34">
        <v>6</v>
      </c>
      <c r="H286" s="35">
        <v>5364000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41"/>
    </row>
    <row r="287" spans="1:106" ht="12.75">
      <c r="A287" s="37">
        <v>103</v>
      </c>
      <c r="B287" s="34">
        <v>20</v>
      </c>
      <c r="C287" s="34" t="s">
        <v>419</v>
      </c>
      <c r="D287" s="53" t="s">
        <v>420</v>
      </c>
      <c r="E287" s="34">
        <v>6</v>
      </c>
      <c r="F287" s="123">
        <v>2161000</v>
      </c>
      <c r="G287" s="34">
        <v>5</v>
      </c>
      <c r="H287" s="35">
        <v>8012000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41"/>
    </row>
    <row r="288" spans="1:106" ht="12.75">
      <c r="A288" s="36">
        <v>107</v>
      </c>
      <c r="B288" s="34">
        <v>21</v>
      </c>
      <c r="C288" s="34" t="s">
        <v>553</v>
      </c>
      <c r="D288" s="53" t="s">
        <v>557</v>
      </c>
      <c r="E288" s="34">
        <v>1</v>
      </c>
      <c r="F288" s="123">
        <v>543000</v>
      </c>
      <c r="G288" s="34">
        <v>5</v>
      </c>
      <c r="H288" s="35">
        <v>3671000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41"/>
    </row>
    <row r="289" spans="1:106" ht="12.75">
      <c r="A289" s="36">
        <v>113</v>
      </c>
      <c r="B289" s="34">
        <v>22</v>
      </c>
      <c r="C289" s="34" t="s">
        <v>435</v>
      </c>
      <c r="D289" s="53" t="s">
        <v>436</v>
      </c>
      <c r="E289" s="34">
        <v>4</v>
      </c>
      <c r="F289" s="38">
        <v>4477000</v>
      </c>
      <c r="G289" s="34">
        <v>5</v>
      </c>
      <c r="H289" s="40">
        <v>1611000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41"/>
    </row>
    <row r="290" spans="1:106" ht="12.75">
      <c r="A290" s="37">
        <v>118</v>
      </c>
      <c r="B290" s="34">
        <v>23</v>
      </c>
      <c r="C290" s="34" t="s">
        <v>452</v>
      </c>
      <c r="D290" s="53" t="s">
        <v>497</v>
      </c>
      <c r="E290" s="34">
        <v>2</v>
      </c>
      <c r="F290" s="123">
        <v>1499000</v>
      </c>
      <c r="G290" s="34">
        <v>4</v>
      </c>
      <c r="H290" s="35">
        <v>5184000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41"/>
    </row>
    <row r="291" spans="1:106" ht="12.75">
      <c r="A291" s="37">
        <v>138</v>
      </c>
      <c r="B291" s="34">
        <v>24</v>
      </c>
      <c r="C291" s="34" t="s">
        <v>425</v>
      </c>
      <c r="D291" s="53" t="s">
        <v>513</v>
      </c>
      <c r="E291" s="34">
        <v>11</v>
      </c>
      <c r="F291" s="123">
        <v>10808000</v>
      </c>
      <c r="G291" s="34">
        <v>3</v>
      </c>
      <c r="H291" s="35">
        <v>5614000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41"/>
    </row>
    <row r="292" spans="1:106" ht="12.75">
      <c r="A292" s="37">
        <v>171</v>
      </c>
      <c r="B292" s="34">
        <v>25</v>
      </c>
      <c r="C292" s="34" t="s">
        <v>443</v>
      </c>
      <c r="D292" s="53" t="s">
        <v>584</v>
      </c>
      <c r="E292" s="34">
        <v>8</v>
      </c>
      <c r="F292" s="123">
        <v>2855000</v>
      </c>
      <c r="G292" s="34">
        <v>2</v>
      </c>
      <c r="H292" s="35">
        <v>1028000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41"/>
    </row>
    <row r="293" spans="1:106" ht="12.75">
      <c r="A293" s="36">
        <v>173</v>
      </c>
      <c r="B293" s="34">
        <v>26</v>
      </c>
      <c r="C293" s="33" t="s">
        <v>617</v>
      </c>
      <c r="D293" s="53" t="s">
        <v>614</v>
      </c>
      <c r="E293" s="34">
        <v>0</v>
      </c>
      <c r="F293" s="38" t="s">
        <v>588</v>
      </c>
      <c r="G293" s="34">
        <v>2</v>
      </c>
      <c r="H293" s="35">
        <v>842000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41"/>
    </row>
    <row r="294" spans="1:106" ht="12.75">
      <c r="A294" s="37">
        <v>195</v>
      </c>
      <c r="B294" s="34">
        <v>27</v>
      </c>
      <c r="C294" s="34" t="s">
        <v>461</v>
      </c>
      <c r="D294" s="53" t="s">
        <v>462</v>
      </c>
      <c r="E294" s="34">
        <v>1</v>
      </c>
      <c r="F294" s="123">
        <v>526000</v>
      </c>
      <c r="G294" s="34">
        <v>1</v>
      </c>
      <c r="H294" s="35">
        <v>415000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41"/>
    </row>
    <row r="295" spans="1:106" ht="12.75">
      <c r="A295" s="38" t="s">
        <v>588</v>
      </c>
      <c r="B295" s="38" t="s">
        <v>588</v>
      </c>
      <c r="C295" s="33" t="s">
        <v>413</v>
      </c>
      <c r="D295" s="53" t="s">
        <v>414</v>
      </c>
      <c r="E295" s="34">
        <v>0</v>
      </c>
      <c r="F295" s="38" t="s">
        <v>588</v>
      </c>
      <c r="G295" s="34">
        <v>0</v>
      </c>
      <c r="H295" s="40" t="s">
        <v>588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41"/>
    </row>
    <row r="296" spans="1:106" ht="12.75">
      <c r="A296" s="38" t="s">
        <v>588</v>
      </c>
      <c r="B296" s="38" t="s">
        <v>588</v>
      </c>
      <c r="C296" s="33" t="s">
        <v>417</v>
      </c>
      <c r="D296" s="53" t="s">
        <v>418</v>
      </c>
      <c r="E296" s="34">
        <v>0</v>
      </c>
      <c r="F296" s="38" t="s">
        <v>588</v>
      </c>
      <c r="G296" s="34">
        <v>0</v>
      </c>
      <c r="H296" s="40" t="s">
        <v>588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41"/>
    </row>
    <row r="297" spans="1:106" ht="12.75">
      <c r="A297" s="38" t="s">
        <v>588</v>
      </c>
      <c r="B297" s="38" t="s">
        <v>588</v>
      </c>
      <c r="C297" s="34" t="s">
        <v>430</v>
      </c>
      <c r="D297" s="53" t="s">
        <v>431</v>
      </c>
      <c r="E297" s="34">
        <v>0</v>
      </c>
      <c r="F297" s="38" t="s">
        <v>588</v>
      </c>
      <c r="G297" s="34">
        <v>0</v>
      </c>
      <c r="H297" s="40" t="s">
        <v>588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41"/>
    </row>
    <row r="298" spans="1:106" ht="12.75">
      <c r="A298" s="38" t="s">
        <v>588</v>
      </c>
      <c r="B298" s="38" t="s">
        <v>588</v>
      </c>
      <c r="C298" s="34" t="s">
        <v>437</v>
      </c>
      <c r="D298" s="53" t="s">
        <v>438</v>
      </c>
      <c r="E298" s="34">
        <v>3</v>
      </c>
      <c r="F298" s="123">
        <v>2156000</v>
      </c>
      <c r="G298" s="34">
        <v>0</v>
      </c>
      <c r="H298" s="40" t="s">
        <v>588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41"/>
    </row>
    <row r="299" spans="1:106" ht="12.75">
      <c r="A299" s="38" t="s">
        <v>588</v>
      </c>
      <c r="B299" s="38" t="s">
        <v>588</v>
      </c>
      <c r="C299" s="34" t="s">
        <v>441</v>
      </c>
      <c r="D299" s="53" t="s">
        <v>442</v>
      </c>
      <c r="E299" s="34">
        <v>0</v>
      </c>
      <c r="F299" s="38" t="s">
        <v>588</v>
      </c>
      <c r="G299" s="34">
        <v>0</v>
      </c>
      <c r="H299" s="40" t="s">
        <v>588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41"/>
    </row>
    <row r="300" spans="1:106" ht="12.75">
      <c r="A300" s="38" t="s">
        <v>588</v>
      </c>
      <c r="B300" s="38" t="s">
        <v>588</v>
      </c>
      <c r="C300" s="34" t="s">
        <v>444</v>
      </c>
      <c r="D300" s="53" t="s">
        <v>445</v>
      </c>
      <c r="E300" s="34">
        <v>1</v>
      </c>
      <c r="F300" s="123">
        <v>414000</v>
      </c>
      <c r="G300" s="34">
        <v>0</v>
      </c>
      <c r="H300" s="40" t="s">
        <v>588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41"/>
    </row>
    <row r="301" spans="1:106" ht="13.5" thickBot="1">
      <c r="A301" s="38" t="s">
        <v>588</v>
      </c>
      <c r="B301" s="38" t="s">
        <v>588</v>
      </c>
      <c r="C301" s="34" t="s">
        <v>450</v>
      </c>
      <c r="D301" s="53" t="s">
        <v>451</v>
      </c>
      <c r="E301" s="34">
        <v>0</v>
      </c>
      <c r="F301" s="38" t="s">
        <v>588</v>
      </c>
      <c r="G301" s="34">
        <v>0</v>
      </c>
      <c r="H301" s="40" t="s">
        <v>588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41"/>
    </row>
    <row r="302" spans="1:106" ht="12.75">
      <c r="A302" s="148" t="s">
        <v>588</v>
      </c>
      <c r="B302" s="148" t="s">
        <v>588</v>
      </c>
      <c r="C302" s="151" t="s">
        <v>463</v>
      </c>
      <c r="D302" s="150" t="s">
        <v>464</v>
      </c>
      <c r="E302" s="151">
        <v>0</v>
      </c>
      <c r="F302" s="148" t="s">
        <v>588</v>
      </c>
      <c r="G302" s="151">
        <v>0</v>
      </c>
      <c r="H302" s="152" t="s">
        <v>588</v>
      </c>
      <c r="I302" s="59" t="s">
        <v>629</v>
      </c>
      <c r="J302" s="56" t="s">
        <v>629</v>
      </c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41"/>
    </row>
    <row r="303" spans="1:106" ht="13.5" thickBot="1">
      <c r="A303" s="133" t="s">
        <v>588</v>
      </c>
      <c r="B303" s="133" t="s">
        <v>588</v>
      </c>
      <c r="C303" s="88" t="s">
        <v>465</v>
      </c>
      <c r="D303" s="93" t="s">
        <v>466</v>
      </c>
      <c r="E303" s="88">
        <v>0</v>
      </c>
      <c r="F303" s="85" t="s">
        <v>588</v>
      </c>
      <c r="G303" s="88">
        <v>0</v>
      </c>
      <c r="H303" s="89" t="s">
        <v>588</v>
      </c>
      <c r="I303" s="60" t="s">
        <v>630</v>
      </c>
      <c r="J303" s="57" t="s">
        <v>631</v>
      </c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41"/>
    </row>
    <row r="304" spans="1:106" ht="13.5" thickBot="1">
      <c r="A304" s="172" t="s">
        <v>600</v>
      </c>
      <c r="B304" s="173"/>
      <c r="C304" s="173"/>
      <c r="D304" s="174"/>
      <c r="E304" s="6">
        <f>SUM(E268:E303)</f>
        <v>551</v>
      </c>
      <c r="F304" s="47">
        <f>SUM(F268:F303)</f>
        <v>438824000</v>
      </c>
      <c r="G304" s="6">
        <f>SUM(G268:G303)</f>
        <v>608</v>
      </c>
      <c r="H304" s="47">
        <f>SUM(H268:H303)</f>
        <v>495148000</v>
      </c>
      <c r="I304" s="58">
        <f>(G304-E304)/E304</f>
        <v>0.10344827586206896</v>
      </c>
      <c r="J304" s="58">
        <f>(H304-F304)/F304</f>
        <v>0.1283521411773285</v>
      </c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41"/>
    </row>
    <row r="305" spans="1:106" ht="13.5" thickBot="1">
      <c r="A305" s="175" t="s">
        <v>549</v>
      </c>
      <c r="B305" s="176"/>
      <c r="C305" s="176"/>
      <c r="D305" s="176"/>
      <c r="E305" s="176"/>
      <c r="F305" s="176"/>
      <c r="G305" s="176"/>
      <c r="H305" s="177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41"/>
    </row>
    <row r="306" spans="1:106" ht="12.75">
      <c r="A306" s="121">
        <v>13</v>
      </c>
      <c r="B306" s="121">
        <v>1</v>
      </c>
      <c r="C306" s="30" t="s">
        <v>467</v>
      </c>
      <c r="D306" s="54" t="s">
        <v>550</v>
      </c>
      <c r="E306" s="30">
        <v>26</v>
      </c>
      <c r="F306" s="122">
        <v>14665000</v>
      </c>
      <c r="G306" s="30">
        <v>46</v>
      </c>
      <c r="H306" s="32">
        <v>36909000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41"/>
    </row>
    <row r="307" spans="1:106" ht="12.75">
      <c r="A307" s="36">
        <v>20</v>
      </c>
      <c r="B307" s="37">
        <v>2</v>
      </c>
      <c r="C307" s="34" t="s">
        <v>470</v>
      </c>
      <c r="D307" s="53" t="s">
        <v>471</v>
      </c>
      <c r="E307" s="34">
        <v>22</v>
      </c>
      <c r="F307" s="123">
        <v>14163000</v>
      </c>
      <c r="G307" s="34">
        <v>33</v>
      </c>
      <c r="H307" s="35">
        <v>17014000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41"/>
    </row>
    <row r="308" spans="1:106" ht="12.75">
      <c r="A308" s="36">
        <v>50</v>
      </c>
      <c r="B308" s="37">
        <v>3</v>
      </c>
      <c r="C308" s="34" t="s">
        <v>479</v>
      </c>
      <c r="D308" s="53" t="s">
        <v>480</v>
      </c>
      <c r="E308" s="34">
        <v>14</v>
      </c>
      <c r="F308" s="123">
        <v>4630000</v>
      </c>
      <c r="G308" s="34">
        <v>14</v>
      </c>
      <c r="H308" s="35">
        <v>5339000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41"/>
    </row>
    <row r="309" spans="1:106" ht="12.75">
      <c r="A309" s="37">
        <v>61</v>
      </c>
      <c r="B309" s="37">
        <v>4</v>
      </c>
      <c r="C309" s="34" t="s">
        <v>518</v>
      </c>
      <c r="D309" s="53" t="s">
        <v>519</v>
      </c>
      <c r="E309" s="34">
        <v>10</v>
      </c>
      <c r="F309" s="123">
        <v>9770000</v>
      </c>
      <c r="G309" s="34">
        <v>11</v>
      </c>
      <c r="H309" s="35">
        <v>10190000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41"/>
    </row>
    <row r="310" spans="1:106" ht="12.75">
      <c r="A310" s="37">
        <v>99</v>
      </c>
      <c r="B310" s="37">
        <v>5</v>
      </c>
      <c r="C310" s="34" t="s">
        <v>483</v>
      </c>
      <c r="D310" s="53" t="s">
        <v>484</v>
      </c>
      <c r="E310" s="34">
        <v>2</v>
      </c>
      <c r="F310" s="123">
        <v>1107000</v>
      </c>
      <c r="G310" s="34">
        <v>6</v>
      </c>
      <c r="H310" s="35">
        <v>1943000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41"/>
    </row>
    <row r="311" spans="1:106" ht="12.75">
      <c r="A311" s="37">
        <v>114</v>
      </c>
      <c r="B311" s="37">
        <v>6</v>
      </c>
      <c r="C311" s="34" t="s">
        <v>481</v>
      </c>
      <c r="D311" s="53" t="s">
        <v>482</v>
      </c>
      <c r="E311" s="34">
        <v>2</v>
      </c>
      <c r="F311" s="123">
        <v>1908000</v>
      </c>
      <c r="G311" s="34">
        <v>5</v>
      </c>
      <c r="H311" s="35">
        <v>1319000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41"/>
    </row>
    <row r="312" spans="1:106" ht="12.75">
      <c r="A312" s="37">
        <v>151</v>
      </c>
      <c r="B312" s="37">
        <v>7</v>
      </c>
      <c r="C312" s="34" t="s">
        <v>472</v>
      </c>
      <c r="D312" s="53" t="s">
        <v>539</v>
      </c>
      <c r="E312" s="34">
        <v>1</v>
      </c>
      <c r="F312" s="123">
        <v>153000</v>
      </c>
      <c r="G312" s="34">
        <v>3</v>
      </c>
      <c r="H312" s="35">
        <v>1114000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41"/>
    </row>
    <row r="313" spans="1:106" ht="12.75">
      <c r="A313" s="37">
        <v>160</v>
      </c>
      <c r="B313" s="37">
        <v>8</v>
      </c>
      <c r="C313" s="34" t="s">
        <v>487</v>
      </c>
      <c r="D313" s="53" t="s">
        <v>488</v>
      </c>
      <c r="E313" s="34">
        <v>6</v>
      </c>
      <c r="F313" s="123">
        <v>6386000</v>
      </c>
      <c r="G313" s="34">
        <v>2</v>
      </c>
      <c r="H313" s="35">
        <v>2986000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41"/>
    </row>
    <row r="314" spans="1:106" ht="12.75">
      <c r="A314" s="36">
        <v>188</v>
      </c>
      <c r="B314" s="37">
        <v>9</v>
      </c>
      <c r="C314" s="34" t="s">
        <v>485</v>
      </c>
      <c r="D314" s="53" t="s">
        <v>486</v>
      </c>
      <c r="E314" s="34">
        <v>3</v>
      </c>
      <c r="F314" s="123">
        <v>886000</v>
      </c>
      <c r="G314" s="34">
        <v>1</v>
      </c>
      <c r="H314" s="35">
        <v>649000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41"/>
    </row>
    <row r="315" spans="1:106" ht="12.75">
      <c r="A315" s="38" t="s">
        <v>588</v>
      </c>
      <c r="B315" s="38" t="s">
        <v>588</v>
      </c>
      <c r="C315" s="34" t="s">
        <v>473</v>
      </c>
      <c r="D315" s="53" t="s">
        <v>474</v>
      </c>
      <c r="E315" s="34">
        <v>0</v>
      </c>
      <c r="F315" s="38" t="s">
        <v>588</v>
      </c>
      <c r="G315" s="34">
        <v>0</v>
      </c>
      <c r="H315" s="40" t="s">
        <v>588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41"/>
    </row>
    <row r="316" spans="1:106" ht="13.5" thickBot="1">
      <c r="A316" s="38" t="s">
        <v>588</v>
      </c>
      <c r="B316" s="38" t="s">
        <v>588</v>
      </c>
      <c r="C316" s="34" t="s">
        <v>475</v>
      </c>
      <c r="D316" s="53" t="s">
        <v>476</v>
      </c>
      <c r="E316" s="34">
        <v>1</v>
      </c>
      <c r="F316" s="38">
        <v>560000</v>
      </c>
      <c r="G316" s="34">
        <v>0</v>
      </c>
      <c r="H316" s="40" t="s">
        <v>588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41"/>
    </row>
    <row r="317" spans="1:106" ht="12.75">
      <c r="A317" s="38" t="s">
        <v>588</v>
      </c>
      <c r="B317" s="38" t="s">
        <v>588</v>
      </c>
      <c r="C317" s="34" t="s">
        <v>477</v>
      </c>
      <c r="D317" s="53" t="s">
        <v>478</v>
      </c>
      <c r="E317" s="34">
        <v>1</v>
      </c>
      <c r="F317" s="38">
        <v>146000</v>
      </c>
      <c r="G317" s="34">
        <v>0</v>
      </c>
      <c r="H317" s="40" t="s">
        <v>588</v>
      </c>
      <c r="I317" s="59" t="s">
        <v>629</v>
      </c>
      <c r="J317" s="56" t="s">
        <v>629</v>
      </c>
      <c r="K317" s="3"/>
      <c r="L317" s="3"/>
      <c r="M317" s="48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</row>
    <row r="318" spans="1:13" ht="13.5" thickBot="1">
      <c r="A318" s="134" t="s">
        <v>588</v>
      </c>
      <c r="B318" s="134" t="s">
        <v>588</v>
      </c>
      <c r="C318" s="124" t="s">
        <v>468</v>
      </c>
      <c r="D318" s="125" t="s">
        <v>469</v>
      </c>
      <c r="E318" s="124">
        <v>1</v>
      </c>
      <c r="F318" s="126">
        <v>968000</v>
      </c>
      <c r="G318" s="34">
        <v>0</v>
      </c>
      <c r="H318" s="40" t="s">
        <v>588</v>
      </c>
      <c r="I318" s="60" t="s">
        <v>630</v>
      </c>
      <c r="J318" s="57" t="s">
        <v>631</v>
      </c>
      <c r="K318" s="3"/>
      <c r="L318" s="3"/>
      <c r="M318" s="18"/>
    </row>
    <row r="319" spans="1:13" ht="13.5" thickBot="1">
      <c r="A319" s="172" t="s">
        <v>601</v>
      </c>
      <c r="B319" s="173"/>
      <c r="C319" s="173"/>
      <c r="D319" s="174"/>
      <c r="E319" s="6">
        <f>SUM(E306:E318)</f>
        <v>89</v>
      </c>
      <c r="F319" s="46">
        <f>SUM(F306:F318)</f>
        <v>55342000</v>
      </c>
      <c r="G319" s="6">
        <f>SUM(G306:G318)</f>
        <v>121</v>
      </c>
      <c r="H319" s="46">
        <f>SUM(H306:H318)</f>
        <v>77463000</v>
      </c>
      <c r="I319" s="58">
        <f>(G319-E319)/E319</f>
        <v>0.3595505617977528</v>
      </c>
      <c r="J319" s="58">
        <f>(H319-F319)/F319</f>
        <v>0.3997145025477937</v>
      </c>
      <c r="K319" s="3"/>
      <c r="L319" s="3"/>
      <c r="M319" s="18"/>
    </row>
    <row r="320" spans="1:13" ht="12.75">
      <c r="A320" s="24" t="s">
        <v>494</v>
      </c>
      <c r="B320" s="25"/>
      <c r="C320" s="25" t="s">
        <v>489</v>
      </c>
      <c r="D320" s="7"/>
      <c r="E320" s="26">
        <f>(E24+E46+E72+E125+E178+E215+E244+E266+E304+E319)</f>
        <v>2520</v>
      </c>
      <c r="F320" s="27">
        <f>(F24+F46+F72+F125+F178+F215+F244+F266+F304+F319)</f>
        <v>1681742000</v>
      </c>
      <c r="G320" s="26">
        <f>(G24+G46+G72+G125+G178+G215+G244+G266+G304+G319)</f>
        <v>2627</v>
      </c>
      <c r="H320" s="49">
        <f>(H24+H46+H72+H125+H178+H215+H244+H266+H304+H319)</f>
        <v>1762003000</v>
      </c>
      <c r="I320" s="3"/>
      <c r="J320" s="3"/>
      <c r="K320" s="3"/>
      <c r="L320" s="3"/>
      <c r="M320" s="18"/>
    </row>
    <row r="321" spans="1:13" ht="12.75">
      <c r="A321" s="13" t="s">
        <v>624</v>
      </c>
      <c r="B321" s="14"/>
      <c r="C321" s="14"/>
      <c r="D321" s="14"/>
      <c r="E321" s="15"/>
      <c r="F321" s="15"/>
      <c r="G321" s="15">
        <f>(G320-E320)/G320</f>
        <v>0.04073087171678721</v>
      </c>
      <c r="H321" s="50">
        <f>(H320-F320)/H320</f>
        <v>0.04555100076447089</v>
      </c>
      <c r="I321" s="3"/>
      <c r="J321" s="3"/>
      <c r="K321" s="3"/>
      <c r="L321" s="3"/>
      <c r="M321" s="18"/>
    </row>
    <row r="322" spans="8:13" ht="12.75">
      <c r="H322" s="51"/>
      <c r="I322" s="3"/>
      <c r="J322" s="3"/>
      <c r="K322" s="3"/>
      <c r="L322" s="3"/>
      <c r="M322" s="18"/>
    </row>
    <row r="323" spans="1:13" ht="12.75">
      <c r="A323" s="168" t="s">
        <v>626</v>
      </c>
      <c r="B323" s="169"/>
      <c r="C323" s="169"/>
      <c r="D323" s="169"/>
      <c r="E323" s="16"/>
      <c r="F323" s="55">
        <f>F320/E320</f>
        <v>667357.9365079365</v>
      </c>
      <c r="H323" s="51">
        <f>H320/G320</f>
        <v>670728.2070803198</v>
      </c>
      <c r="I323" s="3"/>
      <c r="J323" s="3"/>
      <c r="K323" s="3"/>
      <c r="L323" s="3"/>
      <c r="M323" s="18"/>
    </row>
    <row r="324" spans="1:13" ht="13.5" thickBot="1">
      <c r="A324" s="170" t="s">
        <v>625</v>
      </c>
      <c r="B324" s="171"/>
      <c r="C324" s="171"/>
      <c r="D324" s="171"/>
      <c r="E324" s="28"/>
      <c r="F324" s="1"/>
      <c r="G324" s="29"/>
      <c r="H324" s="52">
        <f>(H323-F323)/F323</f>
        <v>0.005050169313964884</v>
      </c>
      <c r="I324" s="3"/>
      <c r="J324" s="3"/>
      <c r="K324" s="3"/>
      <c r="L324" s="3"/>
      <c r="M324" s="18"/>
    </row>
    <row r="325" spans="1:13" ht="12.75">
      <c r="A325" s="5"/>
      <c r="B325" s="2"/>
      <c r="C325" s="2"/>
      <c r="D325" s="2"/>
      <c r="E325" s="2"/>
      <c r="F325" s="19"/>
      <c r="G325" s="2"/>
      <c r="H325" s="19"/>
      <c r="I325" s="3"/>
      <c r="J325" s="3"/>
      <c r="K325" s="3"/>
      <c r="L325" s="3"/>
      <c r="M325" s="18"/>
    </row>
    <row r="326" spans="1:13" ht="12.75">
      <c r="A326" s="17" t="s">
        <v>627</v>
      </c>
      <c r="I326" s="3"/>
      <c r="J326" s="3"/>
      <c r="K326" s="3"/>
      <c r="L326" s="3"/>
      <c r="M326" s="18"/>
    </row>
    <row r="327" spans="1:12" s="4" customFormat="1" ht="12.75">
      <c r="A327" s="17" t="s">
        <v>628</v>
      </c>
      <c r="F327" s="11"/>
      <c r="H327" s="11"/>
      <c r="I327" s="20"/>
      <c r="J327" s="20"/>
      <c r="K327" s="20"/>
      <c r="L327" s="2"/>
    </row>
    <row r="328" ht="12.75">
      <c r="A328" s="4"/>
    </row>
  </sheetData>
  <sheetProtection/>
  <mergeCells count="22">
    <mergeCell ref="A323:D323"/>
    <mergeCell ref="A324:D324"/>
    <mergeCell ref="A4:H4"/>
    <mergeCell ref="A24:D24"/>
    <mergeCell ref="A25:H25"/>
    <mergeCell ref="A47:H47"/>
    <mergeCell ref="A46:D46"/>
    <mergeCell ref="A72:D72"/>
    <mergeCell ref="A73:H73"/>
    <mergeCell ref="A125:D125"/>
    <mergeCell ref="A126:H126"/>
    <mergeCell ref="A178:D178"/>
    <mergeCell ref="A179:H179"/>
    <mergeCell ref="A215:D215"/>
    <mergeCell ref="A216:H216"/>
    <mergeCell ref="A244:D244"/>
    <mergeCell ref="A319:D319"/>
    <mergeCell ref="A245:H245"/>
    <mergeCell ref="A266:D266"/>
    <mergeCell ref="A267:H267"/>
    <mergeCell ref="A304:D304"/>
    <mergeCell ref="A305:H305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2013&amp;"Arial,Regular"&amp;10
&amp;"Arial,Bold Italic"&amp;9Comparing total for FY13 with FY12 through 1-31-13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Brianne Doura</cp:lastModifiedBy>
  <cp:lastPrinted>2010-01-19T18:22:00Z</cp:lastPrinted>
  <dcterms:created xsi:type="dcterms:W3CDTF">2005-12-22T13:56:09Z</dcterms:created>
  <dcterms:modified xsi:type="dcterms:W3CDTF">2013-03-21T18:12:08Z</dcterms:modified>
  <cp:category/>
  <cp:version/>
  <cp:contentType/>
  <cp:contentStatus/>
</cp:coreProperties>
</file>