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150" windowHeight="8010"/>
  </bookViews>
  <sheets>
    <sheet name="BUDGET ADOPTED 2015" sheetId="11" r:id="rId1"/>
    <sheet name="GENERAL FUND APPROPRIATIONS" sheetId="2" r:id="rId2"/>
    <sheet name="General Fund Estimated Revenues" sheetId="4" r:id="rId3"/>
    <sheet name="HIGHWAY APPROPRIATIONS" sheetId="6" r:id="rId4"/>
    <sheet name="HIGHWAY REVENUES" sheetId="7" r:id="rId5"/>
    <sheet name="Special district" sheetId="13" r:id="rId6"/>
    <sheet name="Salaries" sheetId="14" r:id="rId7"/>
  </sheets>
  <calcPr calcId="145621"/>
</workbook>
</file>

<file path=xl/calcChain.xml><?xml version="1.0" encoding="utf-8"?>
<calcChain xmlns="http://schemas.openxmlformats.org/spreadsheetml/2006/main">
  <c r="G37" i="6" l="1"/>
  <c r="F37" i="6"/>
  <c r="C37" i="6"/>
  <c r="D37" i="6"/>
  <c r="E37" i="6"/>
  <c r="G44" i="6"/>
  <c r="F44" i="6"/>
  <c r="E44" i="6"/>
  <c r="D44" i="6"/>
  <c r="C44" i="6"/>
  <c r="D14" i="11" l="1"/>
  <c r="E12" i="11"/>
  <c r="E10" i="11"/>
  <c r="E8" i="11"/>
  <c r="E34" i="4"/>
  <c r="G136" i="2" l="1"/>
  <c r="F136" i="2"/>
  <c r="E136" i="2"/>
  <c r="D136" i="2"/>
  <c r="C136" i="2"/>
  <c r="C9" i="2"/>
  <c r="D9" i="2"/>
  <c r="E9" i="2"/>
  <c r="F9" i="2"/>
  <c r="G9" i="2"/>
  <c r="G13" i="7" l="1"/>
  <c r="F13" i="7"/>
  <c r="E13" i="7"/>
  <c r="D13" i="7"/>
  <c r="C13" i="7"/>
  <c r="G25" i="6"/>
  <c r="F25" i="6"/>
  <c r="E25" i="6"/>
  <c r="D25" i="6"/>
  <c r="C25" i="6"/>
  <c r="G20" i="6"/>
  <c r="F20" i="6"/>
  <c r="E20" i="6"/>
  <c r="D20" i="6"/>
  <c r="C20" i="6"/>
  <c r="G15" i="6"/>
  <c r="F15" i="6"/>
  <c r="E15" i="6"/>
  <c r="D15" i="6"/>
  <c r="C15" i="6"/>
  <c r="G6" i="6"/>
  <c r="F6" i="6"/>
  <c r="E6" i="6"/>
  <c r="D6" i="6"/>
  <c r="D45" i="6" s="1"/>
  <c r="C6" i="6"/>
  <c r="G34" i="4"/>
  <c r="C4" i="11" s="1"/>
  <c r="F34" i="4"/>
  <c r="D34" i="4"/>
  <c r="C34" i="4"/>
  <c r="G171" i="2"/>
  <c r="F171" i="2"/>
  <c r="E171" i="2"/>
  <c r="D171" i="2"/>
  <c r="C171" i="2"/>
  <c r="G164" i="2"/>
  <c r="F164" i="2"/>
  <c r="E164" i="2"/>
  <c r="D164" i="2"/>
  <c r="C164" i="2"/>
  <c r="G146" i="2"/>
  <c r="G152" i="2" s="1"/>
  <c r="F146" i="2"/>
  <c r="F152" i="2" s="1"/>
  <c r="E146" i="2"/>
  <c r="E152" i="2" s="1"/>
  <c r="D146" i="2"/>
  <c r="D152" i="2" s="1"/>
  <c r="C146" i="2"/>
  <c r="G128" i="2"/>
  <c r="F128" i="2"/>
  <c r="E128" i="2"/>
  <c r="D128" i="2"/>
  <c r="C128" i="2"/>
  <c r="G122" i="2"/>
  <c r="F122" i="2"/>
  <c r="E122" i="2"/>
  <c r="D122" i="2"/>
  <c r="C122" i="2"/>
  <c r="G113" i="2"/>
  <c r="F113" i="2"/>
  <c r="E113" i="2"/>
  <c r="D113" i="2"/>
  <c r="C113" i="2"/>
  <c r="G107" i="2"/>
  <c r="F107" i="2"/>
  <c r="E107" i="2"/>
  <c r="D107" i="2"/>
  <c r="C107" i="2"/>
  <c r="G101" i="2"/>
  <c r="F101" i="2"/>
  <c r="E101" i="2"/>
  <c r="D101" i="2"/>
  <c r="C101" i="2"/>
  <c r="G90" i="2"/>
  <c r="F90" i="2"/>
  <c r="E90" i="2"/>
  <c r="D90" i="2"/>
  <c r="C90" i="2"/>
  <c r="E129" i="2" l="1"/>
  <c r="G129" i="2"/>
  <c r="E45" i="6"/>
  <c r="F114" i="2"/>
  <c r="F45" i="6"/>
  <c r="G114" i="2"/>
  <c r="F129" i="2"/>
  <c r="G45" i="6"/>
  <c r="B6" i="11" s="1"/>
  <c r="E6" i="11" s="1"/>
  <c r="E114" i="2"/>
  <c r="D129" i="2"/>
  <c r="D114" i="2"/>
  <c r="C45" i="6"/>
  <c r="C152" i="2"/>
  <c r="C14" i="11"/>
  <c r="C129" i="2"/>
  <c r="C114" i="2"/>
  <c r="G80" i="2"/>
  <c r="F80" i="2"/>
  <c r="E80" i="2"/>
  <c r="D80" i="2"/>
  <c r="C80" i="2"/>
  <c r="G73" i="2"/>
  <c r="F73" i="2"/>
  <c r="E73" i="2"/>
  <c r="D73" i="2"/>
  <c r="C73" i="2"/>
  <c r="G67" i="2"/>
  <c r="F67" i="2"/>
  <c r="E67" i="2"/>
  <c r="D67" i="2"/>
  <c r="C67" i="2"/>
  <c r="G61" i="2"/>
  <c r="F61" i="2"/>
  <c r="E61" i="2"/>
  <c r="D61" i="2"/>
  <c r="C61" i="2"/>
  <c r="G55" i="2"/>
  <c r="F55" i="2"/>
  <c r="E55" i="2"/>
  <c r="D55" i="2"/>
  <c r="C55" i="2"/>
  <c r="G46" i="2"/>
  <c r="F46" i="2"/>
  <c r="E46" i="2"/>
  <c r="D46" i="2"/>
  <c r="C46" i="2"/>
  <c r="G40" i="2"/>
  <c r="F40" i="2"/>
  <c r="E40" i="2"/>
  <c r="D40" i="2"/>
  <c r="C40" i="2"/>
  <c r="G33" i="2"/>
  <c r="F33" i="2"/>
  <c r="E33" i="2"/>
  <c r="D33" i="2"/>
  <c r="C33" i="2"/>
  <c r="C27" i="2"/>
  <c r="D27" i="2"/>
  <c r="E27" i="2"/>
  <c r="F27" i="2"/>
  <c r="G27" i="2"/>
  <c r="G21" i="2"/>
  <c r="F21" i="2"/>
  <c r="E21" i="2"/>
  <c r="D21" i="2"/>
  <c r="C21" i="2"/>
  <c r="G15" i="2"/>
  <c r="F15" i="2"/>
  <c r="E15" i="2"/>
  <c r="D15" i="2"/>
  <c r="C15" i="2"/>
  <c r="G82" i="2" l="1"/>
  <c r="G173" i="2" s="1"/>
  <c r="F82" i="2"/>
  <c r="E82" i="2"/>
  <c r="E173" i="2" s="1"/>
  <c r="D82" i="2"/>
  <c r="C82" i="2"/>
  <c r="C173" i="2" s="1"/>
  <c r="B4" i="11" l="1"/>
  <c r="B14" i="11" s="1"/>
  <c r="D173" i="2"/>
  <c r="F173" i="2"/>
  <c r="E4" i="11" l="1"/>
  <c r="E14" i="11" s="1"/>
</calcChain>
</file>

<file path=xl/sharedStrings.xml><?xml version="1.0" encoding="utf-8"?>
<sst xmlns="http://schemas.openxmlformats.org/spreadsheetml/2006/main" count="459" uniqueCount="242">
  <si>
    <t>FUND</t>
  </si>
  <si>
    <t>APPROPRIATIONS AND PROVISIONS FOR OTHER USES</t>
  </si>
  <si>
    <t>LESS ESTIMATED REVENUES</t>
  </si>
  <si>
    <t>LESS UNEXPENDED BALANCE</t>
  </si>
  <si>
    <t>AMOUNT TO BE RAISED BY TAXES</t>
  </si>
  <si>
    <t>GENERAL</t>
  </si>
  <si>
    <t>HIGHWAY- TOWNWIDE</t>
  </si>
  <si>
    <t>SPECIAL DISTRICTS - LIST EACH ONE SEPARATELY</t>
  </si>
  <si>
    <t>FIRE 2</t>
  </si>
  <si>
    <t>FIRE 1</t>
  </si>
  <si>
    <t>TOTALS</t>
  </si>
  <si>
    <t>GENERAL GOVERNMENT SUPPORT</t>
  </si>
  <si>
    <t>ACCOUNTS</t>
  </si>
  <si>
    <t>CODE</t>
  </si>
  <si>
    <t>TOWN BOARD</t>
  </si>
  <si>
    <t>Personal Services</t>
  </si>
  <si>
    <t>Equipment</t>
  </si>
  <si>
    <t>Contractual Expenses</t>
  </si>
  <si>
    <t xml:space="preserve">    TOTAL</t>
  </si>
  <si>
    <t>JUSTICE</t>
  </si>
  <si>
    <t>SUPERVISOR</t>
  </si>
  <si>
    <t>TAX COLLECTOR</t>
  </si>
  <si>
    <t>ASSESSOR</t>
  </si>
  <si>
    <t>TOWN CLERK</t>
  </si>
  <si>
    <t>ATTORNEY</t>
  </si>
  <si>
    <t>PERSONNEL</t>
  </si>
  <si>
    <t>ELECTIONS</t>
  </si>
  <si>
    <t>BUILDINGS</t>
  </si>
  <si>
    <t>SPECIAL ITEMS</t>
  </si>
  <si>
    <t>A1010.1</t>
  </si>
  <si>
    <t>A1010.2</t>
  </si>
  <si>
    <t>A1010.4</t>
  </si>
  <si>
    <t>A1110.1</t>
  </si>
  <si>
    <t>A1110.2</t>
  </si>
  <si>
    <t>A1110.4</t>
  </si>
  <si>
    <t>A1220.1</t>
  </si>
  <si>
    <t>A1220.2</t>
  </si>
  <si>
    <t>A1220.4</t>
  </si>
  <si>
    <t>A1330.1</t>
  </si>
  <si>
    <t>A1330.2</t>
  </si>
  <si>
    <t>A1330.4</t>
  </si>
  <si>
    <t>A1355.1</t>
  </si>
  <si>
    <t>A1355.2</t>
  </si>
  <si>
    <t>A1355.4</t>
  </si>
  <si>
    <t>A1410.1</t>
  </si>
  <si>
    <t>A1410.2</t>
  </si>
  <si>
    <t>A1410.4</t>
  </si>
  <si>
    <t>A1420.1</t>
  </si>
  <si>
    <t>A1420.2</t>
  </si>
  <si>
    <t>A1420.4</t>
  </si>
  <si>
    <t>A1430.1</t>
  </si>
  <si>
    <t>A1430.2</t>
  </si>
  <si>
    <t>A1430.4</t>
  </si>
  <si>
    <t>A1450.1</t>
  </si>
  <si>
    <t>A1450.2</t>
  </si>
  <si>
    <t>A1450.4</t>
  </si>
  <si>
    <t>A1620.1</t>
  </si>
  <si>
    <t>A1620.2</t>
  </si>
  <si>
    <t>A1620.4</t>
  </si>
  <si>
    <t>A1670.1</t>
  </si>
  <si>
    <t>A1670.2</t>
  </si>
  <si>
    <t>A1670.4</t>
  </si>
  <si>
    <t>A1910.1</t>
  </si>
  <si>
    <t>A1910.2</t>
  </si>
  <si>
    <t>A1950.4</t>
  </si>
  <si>
    <t>A1990.4</t>
  </si>
  <si>
    <t>Unallocated Insurance</t>
  </si>
  <si>
    <t>Municipal Association Dues</t>
  </si>
  <si>
    <t>Judgements and Claims</t>
  </si>
  <si>
    <t>Contingent</t>
  </si>
  <si>
    <t>CENTRAL PRINTING AND MAILING</t>
  </si>
  <si>
    <t xml:space="preserve"> </t>
  </si>
  <si>
    <t>PUBLIC SAFETY</t>
  </si>
  <si>
    <t>CONTROL OF DOGS</t>
  </si>
  <si>
    <t>HEALTH</t>
  </si>
  <si>
    <t>REGISTRAR OF VITAL STATISTICS</t>
  </si>
  <si>
    <t>A3510.1</t>
  </si>
  <si>
    <t>A3510.2</t>
  </si>
  <si>
    <t>A3510.4</t>
  </si>
  <si>
    <t>A4020.1</t>
  </si>
  <si>
    <t>A4020.2</t>
  </si>
  <si>
    <t>A4020.4</t>
  </si>
  <si>
    <t>A4220.1</t>
  </si>
  <si>
    <t>A4220.2</t>
  </si>
  <si>
    <t>A4220.4</t>
  </si>
  <si>
    <t>AMBULANCE</t>
  </si>
  <si>
    <t>A4540.1</t>
  </si>
  <si>
    <t>A4540.2</t>
  </si>
  <si>
    <t>A4504.4</t>
  </si>
  <si>
    <t>NARCOTICS CONTROL</t>
  </si>
  <si>
    <t>TRANSPORTATION</t>
  </si>
  <si>
    <t>SUPERINTENDENT OF HIGHWAY</t>
  </si>
  <si>
    <t>A5010.1</t>
  </si>
  <si>
    <t>A5010.2</t>
  </si>
  <si>
    <t>A5010.4</t>
  </si>
  <si>
    <t>GARAGE</t>
  </si>
  <si>
    <t>A5132.1</t>
  </si>
  <si>
    <t>A5132.2</t>
  </si>
  <si>
    <t>A5132.4</t>
  </si>
  <si>
    <t>HISTORIAN</t>
  </si>
  <si>
    <t>CULTURE RECREATION</t>
  </si>
  <si>
    <t>A7510.1</t>
  </si>
  <si>
    <t>A7510.2</t>
  </si>
  <si>
    <t>A7510.4</t>
  </si>
  <si>
    <t>HOME AND COMMUNITY SERVICES</t>
  </si>
  <si>
    <t>PLANNING</t>
  </si>
  <si>
    <t>A8020.1</t>
  </si>
  <si>
    <t>A8020.2</t>
  </si>
  <si>
    <t>A8020.4</t>
  </si>
  <si>
    <t>CEMETERIES</t>
  </si>
  <si>
    <t>A8810.1</t>
  </si>
  <si>
    <t>A8810.2</t>
  </si>
  <si>
    <t>A8810.4</t>
  </si>
  <si>
    <t>UNDISTRIBUTED</t>
  </si>
  <si>
    <t>EMPLOYEE BENEFITS</t>
  </si>
  <si>
    <t>State Retirement</t>
  </si>
  <si>
    <t>A9010.8</t>
  </si>
  <si>
    <t>Social Security</t>
  </si>
  <si>
    <t>A9030.8</t>
  </si>
  <si>
    <t>A9040.8</t>
  </si>
  <si>
    <t>Life Insurance</t>
  </si>
  <si>
    <t>Worker's Compensation</t>
  </si>
  <si>
    <t>A9045.8</t>
  </si>
  <si>
    <t>Unemployment Insurance</t>
  </si>
  <si>
    <t>A9050.8</t>
  </si>
  <si>
    <t>A9055.8</t>
  </si>
  <si>
    <t>Disability Insurance</t>
  </si>
  <si>
    <t>Hospital and Medical Insurance</t>
  </si>
  <si>
    <t>A9060.8</t>
  </si>
  <si>
    <t>INTRAFUND TRANSFERS</t>
  </si>
  <si>
    <t>Other Funds</t>
  </si>
  <si>
    <t>A9901.9</t>
  </si>
  <si>
    <t>Capital Fund Project</t>
  </si>
  <si>
    <t>A9950.9</t>
  </si>
  <si>
    <t>A9961.9</t>
  </si>
  <si>
    <t>TOTAL APPROPRIATIONS</t>
  </si>
  <si>
    <t>** Transfer to Page 1</t>
  </si>
  <si>
    <t>Contributions to Other Funds</t>
  </si>
  <si>
    <t>OTHER TAX ITEMS</t>
  </si>
  <si>
    <t>Interest and Penalties on Real Property Taxes</t>
  </si>
  <si>
    <t>A1090</t>
  </si>
  <si>
    <t>Clerk Fees</t>
  </si>
  <si>
    <t>Planning Fees</t>
  </si>
  <si>
    <t>DEPARTMENTAL INCOME</t>
  </si>
  <si>
    <t>A2115</t>
  </si>
  <si>
    <t>A1255</t>
  </si>
  <si>
    <t>USE OF MONEY AND PROPERTY</t>
  </si>
  <si>
    <t>Interest &amp; Earnings</t>
  </si>
  <si>
    <t>Rental of Real Property</t>
  </si>
  <si>
    <t>A2401</t>
  </si>
  <si>
    <t>A2410</t>
  </si>
  <si>
    <t>LICENSES AND PERMITS</t>
  </si>
  <si>
    <t>Fines &amp; Forfeited Bail</t>
  </si>
  <si>
    <t>A2610</t>
  </si>
  <si>
    <t>MISCELLANEOUS</t>
  </si>
  <si>
    <t>Refunds of Prior Year Expenditures</t>
  </si>
  <si>
    <t>Gifts &amp; Donations</t>
  </si>
  <si>
    <t>A2701</t>
  </si>
  <si>
    <t>A2705</t>
  </si>
  <si>
    <t>Endowment &amp; Trust Fund Income</t>
  </si>
  <si>
    <t>A2755</t>
  </si>
  <si>
    <t>Other Unlcassified Revenues (Specify)</t>
  </si>
  <si>
    <t>A2770</t>
  </si>
  <si>
    <t>STATE AID</t>
  </si>
  <si>
    <t>Per Capita</t>
  </si>
  <si>
    <t>Mortage Tax</t>
  </si>
  <si>
    <t>TOTAL ESTIMATED REVENUES</t>
  </si>
  <si>
    <t>**Transfer to Page 1</t>
  </si>
  <si>
    <t>ESTIMATED UNEXPENDED BALANCE</t>
  </si>
  <si>
    <t>Unexpended Balance</t>
  </si>
  <si>
    <t xml:space="preserve">    TOTAL CULTURE RECREATION</t>
  </si>
  <si>
    <t xml:space="preserve">    TOTAL INTRAFUND TRANSFERS</t>
  </si>
  <si>
    <t xml:space="preserve">    TOTAL UNDISTRIBUTED</t>
  </si>
  <si>
    <t xml:space="preserve">    TOTAL HOME AND COMMUNITY SERVICES</t>
  </si>
  <si>
    <t xml:space="preserve">    TOTAL TRANSPORTATION</t>
  </si>
  <si>
    <t xml:space="preserve">    TOTAL HEALTH</t>
  </si>
  <si>
    <t xml:space="preserve">    TOTAL PUBLIC SAFETY</t>
  </si>
  <si>
    <t xml:space="preserve">    TOTAL GENERAL GOVERNMENT SUPPORT</t>
  </si>
  <si>
    <t>GENERAL REPAIRS</t>
  </si>
  <si>
    <t>DA5110.1</t>
  </si>
  <si>
    <t>DA5110.4</t>
  </si>
  <si>
    <t>IMPROVEMENTS</t>
  </si>
  <si>
    <t>Capital Outlay</t>
  </si>
  <si>
    <t>DA5112.2</t>
  </si>
  <si>
    <t>MACHINERY</t>
  </si>
  <si>
    <t>DA5130.1</t>
  </si>
  <si>
    <t>DA5130.2</t>
  </si>
  <si>
    <t>DA5130.4</t>
  </si>
  <si>
    <t>MISCELLANEOUS (BRUSH &amp; WEEDS)</t>
  </si>
  <si>
    <t>DA5140.1</t>
  </si>
  <si>
    <t>DA5140.4</t>
  </si>
  <si>
    <t>SNOW REMOVAL</t>
  </si>
  <si>
    <t>DA5142.1</t>
  </si>
  <si>
    <t>DA5142.4</t>
  </si>
  <si>
    <t>LOCAL SOURCES</t>
  </si>
  <si>
    <t>Interest and Earnings</t>
  </si>
  <si>
    <t>Miscellaneous (Specify)</t>
  </si>
  <si>
    <t>Services for Other Governments</t>
  </si>
  <si>
    <t>DA2300</t>
  </si>
  <si>
    <t>DA2401</t>
  </si>
  <si>
    <t xml:space="preserve">STATE AID </t>
  </si>
  <si>
    <t>Consolidated Highway</t>
  </si>
  <si>
    <t>DA 3501</t>
  </si>
  <si>
    <t>Dog Licenses</t>
  </si>
  <si>
    <t>A2544</t>
  </si>
  <si>
    <t>Permits, Others</t>
  </si>
  <si>
    <t>A2590</t>
  </si>
  <si>
    <t>Insurance Refund</t>
  </si>
  <si>
    <t>A3001</t>
  </si>
  <si>
    <t>A3005</t>
  </si>
  <si>
    <t>DA9010.8</t>
  </si>
  <si>
    <t>DA9030.8</t>
  </si>
  <si>
    <t>DA9040.8</t>
  </si>
  <si>
    <t>DA9045.8</t>
  </si>
  <si>
    <t>DA9050.8</t>
  </si>
  <si>
    <t>DA9055.8</t>
  </si>
  <si>
    <t>DA9060.8</t>
  </si>
  <si>
    <t>Uniforms</t>
  </si>
  <si>
    <t>DA9089.8</t>
  </si>
  <si>
    <t>ADOPTED 2015</t>
  </si>
  <si>
    <t>ACTUAL LAST YEAR 2013</t>
  </si>
  <si>
    <t>BUDGET 2014 AS AMENDED</t>
  </si>
  <si>
    <t>BUDGET OFF TENTATIVE BUDGET 2015</t>
  </si>
  <si>
    <t>PRELIMINARY BUDGET 2015</t>
  </si>
  <si>
    <t>County Sales Tax</t>
  </si>
  <si>
    <t>Returned Dump Stickers</t>
  </si>
  <si>
    <t>Close Out Building Fund</t>
  </si>
  <si>
    <t>TRANSFER TO:</t>
  </si>
  <si>
    <t>INSURANCE REFUND</t>
  </si>
  <si>
    <t xml:space="preserve">HAMPTON FIRE PROTECTION DISTRICT </t>
  </si>
  <si>
    <t>APPROPRIATIONS</t>
  </si>
  <si>
    <t>FIRE PROTECTION DISTRICT</t>
  </si>
  <si>
    <t>Payments on Fire Contract</t>
  </si>
  <si>
    <t>SF - 1</t>
  </si>
  <si>
    <t>Contractual Expense</t>
  </si>
  <si>
    <t>SF - 2</t>
  </si>
  <si>
    <t>TOTAL</t>
  </si>
  <si>
    <t xml:space="preserve">FAIR HAVEN FIRE PROTECTION DISTRICT </t>
  </si>
  <si>
    <t>OFFICER</t>
  </si>
  <si>
    <t>SALARY</t>
  </si>
  <si>
    <t>TOWN BOARD (4)</t>
  </si>
  <si>
    <t>HGHWAY SUPERINTENDENT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</si>
</sst>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1" fillId="0" borderId="0" xfId="0" applyFont="1"/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8" fontId="1" fillId="0" borderId="0" xfId="0" applyNumberFormat="1" applyFont="1" applyAlignment="1">
      <alignment wrapText="1"/>
    </xf>
    <xf numFmtId="0" fontId="0" fillId="0" borderId="0" xfId="0" applyFont="1"/>
    <xf numFmtId="0" fontId="1" fillId="0" borderId="0" xfId="0" quotePrefix="1" applyFont="1" applyAlignment="1"/>
    <xf numFmtId="0" fontId="5" fillId="0" borderId="0" xfId="0" applyFont="1" applyAlignment="1">
      <alignment wrapText="1"/>
    </xf>
    <xf numFmtId="7" fontId="0" fillId="0" borderId="0" xfId="0" applyNumberFormat="1" applyFont="1"/>
    <xf numFmtId="7" fontId="0" fillId="0" borderId="0" xfId="0" applyNumberFormat="1"/>
    <xf numFmtId="7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8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7" fontId="0" fillId="0" borderId="0" xfId="0" applyNumberFormat="1" applyFont="1" applyAlignment="1">
      <alignment horizontal="right"/>
    </xf>
    <xf numFmtId="8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4" fontId="0" fillId="0" borderId="0" xfId="0" applyNumberFormat="1"/>
    <xf numFmtId="8" fontId="3" fillId="0" borderId="0" xfId="0" applyNumberFormat="1" applyFont="1" applyFill="1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workbookViewId="0">
      <selection sqref="A1:XFD1"/>
    </sheetView>
  </sheetViews>
  <sheetFormatPr defaultRowHeight="15.75" x14ac:dyDescent="0.25"/>
  <cols>
    <col min="1" max="1" width="24.7109375" customWidth="1"/>
    <col min="2" max="2" width="18.42578125" style="1" customWidth="1"/>
    <col min="3" max="3" width="19.7109375" style="1" customWidth="1"/>
    <col min="4" max="4" width="15.5703125" style="1" customWidth="1"/>
    <col min="5" max="5" width="17.28515625" style="1" customWidth="1"/>
  </cols>
  <sheetData>
    <row r="1" spans="1:5" s="2" customFormat="1" ht="63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s="2" customFormat="1" x14ac:dyDescent="0.25">
      <c r="A2" s="4"/>
      <c r="B2" s="5"/>
      <c r="C2" s="5"/>
      <c r="D2" s="5"/>
      <c r="E2" s="5"/>
    </row>
    <row r="3" spans="1:5" s="2" customFormat="1" x14ac:dyDescent="0.25">
      <c r="B3" s="3"/>
      <c r="C3" s="3"/>
      <c r="D3" s="3"/>
      <c r="E3" s="3"/>
    </row>
    <row r="4" spans="1:5" s="2" customFormat="1" x14ac:dyDescent="0.25">
      <c r="A4" s="2" t="s">
        <v>5</v>
      </c>
      <c r="B4" s="6">
        <f>'GENERAL FUND APPROPRIATIONS'!$G$173</f>
        <v>117477</v>
      </c>
      <c r="C4" s="6">
        <f>'General Fund Estimated Revenues'!$G$34</f>
        <v>19490</v>
      </c>
      <c r="D4" s="6">
        <v>35000</v>
      </c>
      <c r="E4" s="6">
        <f>SUM(B4-C4-D4)</f>
        <v>62987</v>
      </c>
    </row>
    <row r="5" spans="1:5" s="2" customFormat="1" x14ac:dyDescent="0.25">
      <c r="B5" s="6"/>
      <c r="C5" s="6"/>
      <c r="D5" s="6"/>
      <c r="E5" s="6"/>
    </row>
    <row r="6" spans="1:5" s="2" customFormat="1" x14ac:dyDescent="0.25">
      <c r="A6" s="2" t="s">
        <v>6</v>
      </c>
      <c r="B6" s="6">
        <f>'HIGHWAY APPROPRIATIONS'!$G$45</f>
        <v>225100</v>
      </c>
      <c r="C6" s="6">
        <v>43100</v>
      </c>
      <c r="D6" s="6">
        <v>12500</v>
      </c>
      <c r="E6" s="6">
        <f>SUM(B6-C6-D6)</f>
        <v>169500</v>
      </c>
    </row>
    <row r="7" spans="1:5" s="2" customFormat="1" x14ac:dyDescent="0.25">
      <c r="B7" s="6"/>
      <c r="C7" s="6"/>
      <c r="D7" s="6"/>
      <c r="E7" s="6"/>
    </row>
    <row r="8" spans="1:5" s="2" customFormat="1" x14ac:dyDescent="0.25">
      <c r="A8" s="2" t="s">
        <v>7</v>
      </c>
      <c r="B8" s="6"/>
      <c r="C8" s="6"/>
      <c r="D8" s="6"/>
      <c r="E8" s="6">
        <f>SUM(B8-C8-D8)</f>
        <v>0</v>
      </c>
    </row>
    <row r="9" spans="1:5" s="2" customFormat="1" x14ac:dyDescent="0.25">
      <c r="B9" s="6"/>
      <c r="C9" s="6"/>
      <c r="D9" s="6"/>
      <c r="E9" s="6"/>
    </row>
    <row r="10" spans="1:5" s="2" customFormat="1" x14ac:dyDescent="0.25">
      <c r="A10" s="2" t="s">
        <v>9</v>
      </c>
      <c r="B10" s="6">
        <v>34000</v>
      </c>
      <c r="C10" s="6"/>
      <c r="D10" s="6"/>
      <c r="E10" s="6">
        <f>SUM(B10-C10-D10)</f>
        <v>34000</v>
      </c>
    </row>
    <row r="11" spans="1:5" s="2" customFormat="1" x14ac:dyDescent="0.25">
      <c r="B11" s="6"/>
      <c r="C11" s="6"/>
      <c r="D11" s="6"/>
      <c r="E11" s="6"/>
    </row>
    <row r="12" spans="1:5" s="2" customFormat="1" x14ac:dyDescent="0.25">
      <c r="A12" s="2" t="s">
        <v>8</v>
      </c>
      <c r="B12" s="6">
        <v>4754</v>
      </c>
      <c r="C12" s="6"/>
      <c r="D12" s="6"/>
      <c r="E12" s="6">
        <f>SUM(B12-C12-D12)</f>
        <v>4754</v>
      </c>
    </row>
    <row r="13" spans="1:5" s="2" customFormat="1" x14ac:dyDescent="0.25">
      <c r="B13" s="6"/>
      <c r="C13" s="6"/>
      <c r="D13" s="6"/>
      <c r="E13" s="6"/>
    </row>
    <row r="14" spans="1:5" s="2" customFormat="1" x14ac:dyDescent="0.25">
      <c r="A14" s="2" t="s">
        <v>10</v>
      </c>
      <c r="B14" s="6">
        <f>SUM(B4:B13)</f>
        <v>381331</v>
      </c>
      <c r="C14" s="6">
        <f>SUM(C4:C13)</f>
        <v>62590</v>
      </c>
      <c r="D14" s="6">
        <f>SUM(D4:D13)</f>
        <v>47500</v>
      </c>
      <c r="E14" s="29">
        <f>SUM(E4:E13)</f>
        <v>271241</v>
      </c>
    </row>
  </sheetData>
  <printOptions gridLines="1"/>
  <pageMargins left="0.25" right="0.25" top="1.5" bottom="0.5" header="0.25" footer="0.25"/>
  <pageSetup orientation="portrait" horizontalDpi="4294967293" verticalDpi="4294967293" r:id="rId1"/>
  <headerFooter>
    <oddHeader xml:space="preserve">&amp;C&amp;"-,Bold"&amp;14SUMMARY OF TOWN BUDGET
ADOPTED 2915&amp;"-,Regular"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zoomScaleNormal="100" workbookViewId="0"/>
  </sheetViews>
  <sheetFormatPr defaultRowHeight="15" x14ac:dyDescent="0.25"/>
  <cols>
    <col min="1" max="1" width="31.28515625" style="9" customWidth="1"/>
    <col min="2" max="2" width="7.7109375" style="9" customWidth="1"/>
    <col min="3" max="3" width="12.5703125" customWidth="1"/>
    <col min="4" max="4" width="12.140625" customWidth="1"/>
    <col min="5" max="5" width="12.28515625" customWidth="1"/>
    <col min="6" max="6" width="11.5703125" customWidth="1"/>
    <col min="7" max="7" width="12.28515625" customWidth="1"/>
    <col min="8" max="8" width="10.28515625" customWidth="1"/>
    <col min="9" max="9" width="13.140625" customWidth="1"/>
  </cols>
  <sheetData>
    <row r="1" spans="1:8" s="2" customFormat="1" ht="39" x14ac:dyDescent="0.25">
      <c r="A1" s="10" t="s">
        <v>12</v>
      </c>
      <c r="B1" s="26" t="s">
        <v>13</v>
      </c>
      <c r="C1" s="27" t="s">
        <v>220</v>
      </c>
      <c r="D1" s="27" t="s">
        <v>221</v>
      </c>
      <c r="E1" s="27" t="s">
        <v>222</v>
      </c>
      <c r="F1" s="27" t="s">
        <v>223</v>
      </c>
      <c r="G1" s="27" t="s">
        <v>219</v>
      </c>
    </row>
    <row r="2" spans="1:8" s="2" customFormat="1" ht="15.75" x14ac:dyDescent="0.25">
      <c r="A2" s="10"/>
      <c r="B2" s="26"/>
      <c r="C2" s="27"/>
      <c r="D2" s="27"/>
      <c r="E2" s="27"/>
      <c r="F2" s="27"/>
      <c r="G2" s="27"/>
    </row>
    <row r="3" spans="1:8" s="2" customFormat="1" ht="15.75" x14ac:dyDescent="0.25">
      <c r="A3" s="30" t="s">
        <v>11</v>
      </c>
      <c r="B3" s="30"/>
      <c r="C3" s="30"/>
      <c r="D3" s="30"/>
      <c r="E3" s="30"/>
      <c r="F3" s="30"/>
      <c r="G3" s="30"/>
    </row>
    <row r="4" spans="1:8" s="2" customFormat="1" ht="15.75" x14ac:dyDescent="0.25">
      <c r="A4" s="10"/>
      <c r="B4" s="26"/>
      <c r="C4" s="27"/>
      <c r="D4" s="27"/>
      <c r="E4" s="27"/>
      <c r="F4" s="27"/>
      <c r="G4" s="27"/>
    </row>
    <row r="5" spans="1:8" s="2" customFormat="1" ht="15.75" customHeight="1" x14ac:dyDescent="0.25">
      <c r="A5" s="10" t="s">
        <v>14</v>
      </c>
      <c r="B5" s="20"/>
      <c r="C5" s="21"/>
      <c r="D5" s="21"/>
      <c r="E5" s="21"/>
    </row>
    <row r="6" spans="1:8" s="11" customFormat="1" ht="15.75" customHeight="1" x14ac:dyDescent="0.25">
      <c r="A6" s="10" t="s">
        <v>15</v>
      </c>
      <c r="B6" s="20" t="s">
        <v>29</v>
      </c>
      <c r="C6" s="21">
        <v>2400</v>
      </c>
      <c r="D6" s="21">
        <v>2400</v>
      </c>
      <c r="E6" s="21">
        <v>1900</v>
      </c>
      <c r="F6" s="21">
        <v>2400</v>
      </c>
      <c r="G6" s="21">
        <v>2400</v>
      </c>
    </row>
    <row r="7" spans="1:8" s="11" customFormat="1" x14ac:dyDescent="0.25">
      <c r="A7" s="10" t="s">
        <v>16</v>
      </c>
      <c r="B7" s="20" t="s">
        <v>30</v>
      </c>
      <c r="C7" s="21" t="s">
        <v>71</v>
      </c>
      <c r="D7" s="21"/>
      <c r="E7" s="21"/>
      <c r="F7" s="21"/>
      <c r="G7" s="21"/>
    </row>
    <row r="8" spans="1:8" s="11" customFormat="1" x14ac:dyDescent="0.25">
      <c r="A8" s="10" t="s">
        <v>17</v>
      </c>
      <c r="B8" s="20" t="s">
        <v>31</v>
      </c>
      <c r="C8" s="21" t="s">
        <v>71</v>
      </c>
      <c r="D8" s="21"/>
      <c r="E8" s="21"/>
      <c r="F8" s="21"/>
      <c r="G8" s="21"/>
    </row>
    <row r="9" spans="1:8" s="11" customFormat="1" x14ac:dyDescent="0.25">
      <c r="A9" s="10" t="s">
        <v>18</v>
      </c>
      <c r="B9" s="20"/>
      <c r="C9" s="21">
        <f>SUM(C6:C8)</f>
        <v>2400</v>
      </c>
      <c r="D9" s="21">
        <f>SUM(D6:D8)</f>
        <v>2400</v>
      </c>
      <c r="E9" s="21">
        <f>SUM(E6:E8)</f>
        <v>1900</v>
      </c>
      <c r="F9" s="21">
        <f>SUM(F6:F8)</f>
        <v>2400</v>
      </c>
      <c r="G9" s="21">
        <f>SUM(G6:G8)</f>
        <v>2400</v>
      </c>
    </row>
    <row r="10" spans="1:8" s="11" customFormat="1" x14ac:dyDescent="0.25">
      <c r="A10" s="10"/>
      <c r="B10" s="20"/>
      <c r="C10" s="21"/>
      <c r="D10" s="21"/>
      <c r="E10" s="21"/>
      <c r="F10" s="21"/>
      <c r="G10" s="21"/>
    </row>
    <row r="11" spans="1:8" s="11" customFormat="1" ht="15" customHeight="1" x14ac:dyDescent="0.25">
      <c r="A11" s="10" t="s">
        <v>19</v>
      </c>
      <c r="B11" s="20"/>
      <c r="C11" s="21"/>
      <c r="D11" s="21"/>
      <c r="E11" s="21"/>
      <c r="F11" s="21"/>
      <c r="G11" s="21"/>
    </row>
    <row r="12" spans="1:8" s="11" customFormat="1" x14ac:dyDescent="0.25">
      <c r="A12" s="10" t="s">
        <v>15</v>
      </c>
      <c r="B12" s="20" t="s">
        <v>32</v>
      </c>
      <c r="C12" s="21">
        <v>5000</v>
      </c>
      <c r="D12" s="21">
        <v>5750</v>
      </c>
      <c r="E12" s="21">
        <v>5750</v>
      </c>
      <c r="F12" s="21">
        <v>5750</v>
      </c>
      <c r="G12" s="21">
        <v>5750</v>
      </c>
      <c r="H12" s="12"/>
    </row>
    <row r="13" spans="1:8" s="11" customFormat="1" x14ac:dyDescent="0.25">
      <c r="A13" s="10" t="s">
        <v>16</v>
      </c>
      <c r="B13" s="20" t="s">
        <v>33</v>
      </c>
      <c r="C13" s="21" t="s">
        <v>71</v>
      </c>
      <c r="D13" s="21"/>
      <c r="E13" s="21"/>
      <c r="F13" s="21"/>
      <c r="G13" s="21"/>
    </row>
    <row r="14" spans="1:8" s="11" customFormat="1" x14ac:dyDescent="0.25">
      <c r="A14" s="10" t="s">
        <v>17</v>
      </c>
      <c r="B14" s="20" t="s">
        <v>34</v>
      </c>
      <c r="C14" s="21">
        <v>16318</v>
      </c>
      <c r="D14" s="21">
        <v>1400</v>
      </c>
      <c r="E14" s="21">
        <v>1400</v>
      </c>
      <c r="F14" s="21">
        <v>1400</v>
      </c>
      <c r="G14" s="21">
        <v>1400</v>
      </c>
    </row>
    <row r="15" spans="1:8" s="11" customFormat="1" x14ac:dyDescent="0.25">
      <c r="A15" s="10" t="s">
        <v>18</v>
      </c>
      <c r="B15" s="20"/>
      <c r="C15" s="21">
        <f>SUM(C12:C14)</f>
        <v>21318</v>
      </c>
      <c r="D15" s="21">
        <f>SUM(D12:D14)</f>
        <v>7150</v>
      </c>
      <c r="E15" s="21">
        <f>SUM(E12:E14)</f>
        <v>7150</v>
      </c>
      <c r="F15" s="21">
        <f>SUM(F12:F14)</f>
        <v>7150</v>
      </c>
      <c r="G15" s="21">
        <f>SUM(G12:G14)</f>
        <v>7150</v>
      </c>
    </row>
    <row r="16" spans="1:8" s="11" customFormat="1" x14ac:dyDescent="0.25">
      <c r="A16" s="10"/>
      <c r="B16" s="20"/>
      <c r="C16" s="21"/>
      <c r="D16" s="21"/>
      <c r="E16" s="21"/>
      <c r="F16" s="21"/>
      <c r="G16" s="21"/>
    </row>
    <row r="17" spans="1:7" s="11" customFormat="1" x14ac:dyDescent="0.25">
      <c r="A17" s="10" t="s">
        <v>20</v>
      </c>
      <c r="B17" s="20"/>
      <c r="C17" s="21"/>
      <c r="D17" s="21"/>
      <c r="E17" s="21"/>
      <c r="F17" s="21"/>
      <c r="G17" s="21"/>
    </row>
    <row r="18" spans="1:7" s="11" customFormat="1" x14ac:dyDescent="0.25">
      <c r="A18" s="10" t="s">
        <v>15</v>
      </c>
      <c r="B18" s="20" t="s">
        <v>35</v>
      </c>
      <c r="C18" s="21"/>
      <c r="D18" s="21">
        <v>1438</v>
      </c>
      <c r="E18" s="21">
        <v>2000</v>
      </c>
      <c r="F18" s="21">
        <v>2000</v>
      </c>
      <c r="G18" s="21">
        <v>2000</v>
      </c>
    </row>
    <row r="19" spans="1:7" s="11" customFormat="1" x14ac:dyDescent="0.25">
      <c r="A19" s="10" t="s">
        <v>16</v>
      </c>
      <c r="B19" s="20" t="s">
        <v>36</v>
      </c>
      <c r="C19" s="21"/>
      <c r="D19" s="21"/>
      <c r="E19" s="21"/>
      <c r="F19" s="21"/>
      <c r="G19" s="21"/>
    </row>
    <row r="20" spans="1:7" s="11" customFormat="1" x14ac:dyDescent="0.25">
      <c r="A20" s="10" t="s">
        <v>17</v>
      </c>
      <c r="B20" s="20" t="s">
        <v>37</v>
      </c>
      <c r="C20" s="21">
        <v>1660</v>
      </c>
      <c r="D20" s="21">
        <v>562</v>
      </c>
      <c r="E20" s="21">
        <v>1000</v>
      </c>
      <c r="F20" s="21">
        <v>1000</v>
      </c>
      <c r="G20" s="21">
        <v>800</v>
      </c>
    </row>
    <row r="21" spans="1:7" s="11" customFormat="1" x14ac:dyDescent="0.25">
      <c r="A21" s="10" t="s">
        <v>18</v>
      </c>
      <c r="B21" s="20"/>
      <c r="C21" s="21">
        <f>SUM(C18:C20)</f>
        <v>1660</v>
      </c>
      <c r="D21" s="21">
        <f>SUM(D18:D20)</f>
        <v>2000</v>
      </c>
      <c r="E21" s="21">
        <f>SUM(E18:E20)</f>
        <v>3000</v>
      </c>
      <c r="F21" s="21">
        <f>SUM(F18:F20)</f>
        <v>3000</v>
      </c>
      <c r="G21" s="21">
        <f>SUM(G18:G20)</f>
        <v>2800</v>
      </c>
    </row>
    <row r="22" spans="1:7" s="11" customFormat="1" x14ac:dyDescent="0.25">
      <c r="A22" s="10"/>
      <c r="B22" s="20"/>
      <c r="C22" s="21"/>
      <c r="D22" s="21"/>
      <c r="E22" s="21"/>
      <c r="F22" s="21"/>
      <c r="G22" s="21"/>
    </row>
    <row r="23" spans="1:7" s="11" customFormat="1" x14ac:dyDescent="0.25">
      <c r="A23" s="10" t="s">
        <v>21</v>
      </c>
      <c r="B23" s="20"/>
      <c r="C23" s="21"/>
      <c r="D23" s="21"/>
      <c r="E23" s="21"/>
      <c r="F23" s="21"/>
      <c r="G23" s="21"/>
    </row>
    <row r="24" spans="1:7" s="11" customFormat="1" x14ac:dyDescent="0.25">
      <c r="A24" s="10" t="s">
        <v>15</v>
      </c>
      <c r="B24" s="20" t="s">
        <v>38</v>
      </c>
      <c r="C24" s="21">
        <v>1950</v>
      </c>
      <c r="D24" s="21">
        <v>1950</v>
      </c>
      <c r="E24" s="21">
        <v>1950</v>
      </c>
      <c r="F24" s="21">
        <v>1950</v>
      </c>
      <c r="G24" s="21">
        <v>1950</v>
      </c>
    </row>
    <row r="25" spans="1:7" s="11" customFormat="1" x14ac:dyDescent="0.25">
      <c r="A25" s="10" t="s">
        <v>16</v>
      </c>
      <c r="B25" s="20" t="s">
        <v>39</v>
      </c>
      <c r="C25" s="21"/>
      <c r="D25" s="21"/>
      <c r="E25" s="21"/>
      <c r="F25" s="21"/>
      <c r="G25" s="21"/>
    </row>
    <row r="26" spans="1:7" s="11" customFormat="1" x14ac:dyDescent="0.25">
      <c r="A26" s="10" t="s">
        <v>17</v>
      </c>
      <c r="B26" s="20" t="s">
        <v>40</v>
      </c>
      <c r="C26" s="21">
        <v>590</v>
      </c>
      <c r="D26" s="21">
        <v>650</v>
      </c>
      <c r="E26" s="21">
        <v>600</v>
      </c>
      <c r="F26" s="21">
        <v>600</v>
      </c>
      <c r="G26" s="21">
        <v>600</v>
      </c>
    </row>
    <row r="27" spans="1:7" s="11" customFormat="1" x14ac:dyDescent="0.25">
      <c r="A27" s="10" t="s">
        <v>18</v>
      </c>
      <c r="B27" s="20"/>
      <c r="C27" s="21">
        <f>SUM(C24:C26)</f>
        <v>2540</v>
      </c>
      <c r="D27" s="21">
        <f>SUM(D24:D26)</f>
        <v>2600</v>
      </c>
      <c r="E27" s="21">
        <f>SUM(E24:E26)</f>
        <v>2550</v>
      </c>
      <c r="F27" s="21">
        <f>SUM(F24:F26)</f>
        <v>2550</v>
      </c>
      <c r="G27" s="21">
        <f>SUM(G24:G26)</f>
        <v>2550</v>
      </c>
    </row>
    <row r="28" spans="1:7" s="11" customFormat="1" x14ac:dyDescent="0.25">
      <c r="A28" s="10"/>
      <c r="B28" s="20"/>
      <c r="C28" s="21"/>
      <c r="D28" s="21"/>
      <c r="E28" s="21"/>
      <c r="F28" s="21"/>
      <c r="G28" s="21"/>
    </row>
    <row r="29" spans="1:7" s="11" customFormat="1" x14ac:dyDescent="0.25">
      <c r="A29" s="10" t="s">
        <v>22</v>
      </c>
      <c r="B29" s="20"/>
      <c r="C29" s="21"/>
      <c r="D29" s="21"/>
      <c r="E29" s="21"/>
      <c r="F29" s="21"/>
      <c r="G29" s="21"/>
    </row>
    <row r="30" spans="1:7" s="11" customFormat="1" x14ac:dyDescent="0.25">
      <c r="A30" s="10" t="s">
        <v>15</v>
      </c>
      <c r="B30" s="20" t="s">
        <v>41</v>
      </c>
      <c r="C30" s="21">
        <v>11000</v>
      </c>
      <c r="D30" s="21">
        <v>11000</v>
      </c>
      <c r="E30" s="21">
        <v>11000</v>
      </c>
      <c r="F30" s="21">
        <v>11000</v>
      </c>
      <c r="G30" s="21">
        <v>11000</v>
      </c>
    </row>
    <row r="31" spans="1:7" s="11" customFormat="1" x14ac:dyDescent="0.25">
      <c r="A31" s="10" t="s">
        <v>16</v>
      </c>
      <c r="B31" s="20" t="s">
        <v>42</v>
      </c>
      <c r="C31" s="21"/>
      <c r="D31" s="21"/>
      <c r="E31" s="21"/>
      <c r="F31" s="21"/>
      <c r="G31" s="21"/>
    </row>
    <row r="32" spans="1:7" s="11" customFormat="1" x14ac:dyDescent="0.25">
      <c r="A32" s="10" t="s">
        <v>17</v>
      </c>
      <c r="B32" s="20" t="s">
        <v>43</v>
      </c>
      <c r="C32" s="21">
        <v>155</v>
      </c>
      <c r="D32" s="21">
        <v>750</v>
      </c>
      <c r="E32" s="21">
        <v>500</v>
      </c>
      <c r="F32" s="21">
        <v>500</v>
      </c>
      <c r="G32" s="21">
        <v>500</v>
      </c>
    </row>
    <row r="33" spans="1:7" s="11" customFormat="1" x14ac:dyDescent="0.25">
      <c r="A33" s="10" t="s">
        <v>18</v>
      </c>
      <c r="B33" s="20"/>
      <c r="C33" s="21">
        <f>SUM(C30:C32)</f>
        <v>11155</v>
      </c>
      <c r="D33" s="21">
        <f>SUM(D30:D32)</f>
        <v>11750</v>
      </c>
      <c r="E33" s="21">
        <f>SUM(E30:E32)</f>
        <v>11500</v>
      </c>
      <c r="F33" s="21">
        <f>SUM(F30:F32)</f>
        <v>11500</v>
      </c>
      <c r="G33" s="21">
        <f>SUM(G30:G32)</f>
        <v>11500</v>
      </c>
    </row>
    <row r="34" spans="1:7" s="11" customFormat="1" x14ac:dyDescent="0.25">
      <c r="A34" s="10"/>
      <c r="B34" s="20"/>
      <c r="C34" s="21"/>
      <c r="D34" s="21"/>
      <c r="E34" s="21"/>
      <c r="F34" s="21"/>
      <c r="G34" s="21"/>
    </row>
    <row r="35" spans="1:7" s="11" customFormat="1" x14ac:dyDescent="0.25">
      <c r="A35" s="10"/>
      <c r="B35" s="20"/>
      <c r="C35" s="21"/>
      <c r="D35" s="21"/>
      <c r="E35" s="21"/>
      <c r="F35" s="21"/>
      <c r="G35" s="21"/>
    </row>
    <row r="36" spans="1:7" s="11" customFormat="1" x14ac:dyDescent="0.25">
      <c r="A36" s="10" t="s">
        <v>23</v>
      </c>
      <c r="B36" s="20"/>
      <c r="C36" s="21"/>
      <c r="D36" s="21"/>
      <c r="E36" s="21"/>
      <c r="F36" s="21"/>
      <c r="G36" s="21"/>
    </row>
    <row r="37" spans="1:7" s="11" customFormat="1" x14ac:dyDescent="0.25">
      <c r="A37" s="10" t="s">
        <v>15</v>
      </c>
      <c r="B37" s="20" t="s">
        <v>44</v>
      </c>
      <c r="C37" s="21">
        <v>7550</v>
      </c>
      <c r="D37" s="21">
        <v>7550</v>
      </c>
      <c r="E37" s="21">
        <v>7550</v>
      </c>
      <c r="F37" s="21">
        <v>7550</v>
      </c>
      <c r="G37" s="21">
        <v>7550</v>
      </c>
    </row>
    <row r="38" spans="1:7" s="11" customFormat="1" x14ac:dyDescent="0.25">
      <c r="A38" s="10" t="s">
        <v>16</v>
      </c>
      <c r="B38" s="20" t="s">
        <v>45</v>
      </c>
      <c r="C38" s="21"/>
      <c r="D38" s="21"/>
      <c r="E38" s="21"/>
      <c r="F38" s="21"/>
      <c r="G38" s="21"/>
    </row>
    <row r="39" spans="1:7" s="11" customFormat="1" x14ac:dyDescent="0.25">
      <c r="A39" s="10" t="s">
        <v>17</v>
      </c>
      <c r="B39" s="20" t="s">
        <v>46</v>
      </c>
      <c r="C39" s="21">
        <v>2400</v>
      </c>
      <c r="D39" s="21">
        <v>1695</v>
      </c>
      <c r="E39" s="21">
        <v>1680</v>
      </c>
      <c r="F39" s="21">
        <v>1680</v>
      </c>
      <c r="G39" s="21">
        <v>1680</v>
      </c>
    </row>
    <row r="40" spans="1:7" s="11" customFormat="1" x14ac:dyDescent="0.25">
      <c r="A40" s="10" t="s">
        <v>18</v>
      </c>
      <c r="B40" s="20"/>
      <c r="C40" s="21">
        <f>SUM(C37:C39)</f>
        <v>9950</v>
      </c>
      <c r="D40" s="21">
        <f>SUM(D37:D39)</f>
        <v>9245</v>
      </c>
      <c r="E40" s="21">
        <f>SUM(E37:E39)</f>
        <v>9230</v>
      </c>
      <c r="F40" s="21">
        <f>SUM(F37:F39)</f>
        <v>9230</v>
      </c>
      <c r="G40" s="21">
        <f>SUM(G37:G39)</f>
        <v>9230</v>
      </c>
    </row>
    <row r="41" spans="1:7" s="11" customFormat="1" x14ac:dyDescent="0.25">
      <c r="A41" s="10"/>
      <c r="B41" s="20"/>
      <c r="C41" s="21"/>
      <c r="D41" s="21"/>
      <c r="E41" s="21"/>
      <c r="F41" s="21"/>
      <c r="G41" s="21"/>
    </row>
    <row r="42" spans="1:7" s="11" customFormat="1" x14ac:dyDescent="0.25">
      <c r="A42" s="10" t="s">
        <v>24</v>
      </c>
      <c r="B42" s="20"/>
      <c r="C42" s="21"/>
      <c r="D42" s="21"/>
      <c r="E42" s="21"/>
      <c r="F42" s="21"/>
      <c r="G42" s="21"/>
    </row>
    <row r="43" spans="1:7" s="11" customFormat="1" x14ac:dyDescent="0.25">
      <c r="A43" s="10" t="s">
        <v>15</v>
      </c>
      <c r="B43" s="20" t="s">
        <v>47</v>
      </c>
      <c r="C43" s="21"/>
      <c r="D43" s="21"/>
      <c r="E43" s="21"/>
      <c r="F43" s="21"/>
      <c r="G43" s="21"/>
    </row>
    <row r="44" spans="1:7" s="11" customFormat="1" x14ac:dyDescent="0.25">
      <c r="A44" s="10" t="s">
        <v>16</v>
      </c>
      <c r="B44" s="20" t="s">
        <v>48</v>
      </c>
      <c r="C44" s="21" t="s">
        <v>71</v>
      </c>
      <c r="D44" s="21"/>
      <c r="E44" s="21"/>
      <c r="F44" s="21"/>
      <c r="G44" s="21"/>
    </row>
    <row r="45" spans="1:7" s="11" customFormat="1" x14ac:dyDescent="0.25">
      <c r="A45" s="10" t="s">
        <v>17</v>
      </c>
      <c r="B45" s="20" t="s">
        <v>49</v>
      </c>
      <c r="C45" s="21">
        <v>3410</v>
      </c>
      <c r="D45" s="21">
        <v>3500</v>
      </c>
      <c r="E45" s="21">
        <v>3500</v>
      </c>
      <c r="F45" s="21">
        <v>3500</v>
      </c>
      <c r="G45" s="21">
        <v>3500</v>
      </c>
    </row>
    <row r="46" spans="1:7" s="11" customFormat="1" x14ac:dyDescent="0.25">
      <c r="A46" s="10" t="s">
        <v>18</v>
      </c>
      <c r="B46" s="20"/>
      <c r="C46" s="21">
        <f>SUM(C43:C45)</f>
        <v>3410</v>
      </c>
      <c r="D46" s="21">
        <f>SUM(D43:D45)</f>
        <v>3500</v>
      </c>
      <c r="E46" s="21">
        <f>SUM(E43:E45)</f>
        <v>3500</v>
      </c>
      <c r="F46" s="21">
        <f>SUM(F43:F45)</f>
        <v>3500</v>
      </c>
      <c r="G46" s="21">
        <f>SUM(G43:G45)</f>
        <v>3500</v>
      </c>
    </row>
    <row r="47" spans="1:7" s="11" customFormat="1" ht="39" x14ac:dyDescent="0.25">
      <c r="A47" s="10" t="s">
        <v>12</v>
      </c>
      <c r="B47" s="26" t="s">
        <v>13</v>
      </c>
      <c r="C47" s="27" t="s">
        <v>220</v>
      </c>
      <c r="D47" s="27" t="s">
        <v>221</v>
      </c>
      <c r="E47" s="27" t="s">
        <v>222</v>
      </c>
      <c r="F47" s="27" t="s">
        <v>223</v>
      </c>
      <c r="G47" s="27" t="s">
        <v>219</v>
      </c>
    </row>
    <row r="48" spans="1:7" s="11" customFormat="1" x14ac:dyDescent="0.25">
      <c r="A48" s="10"/>
      <c r="B48" s="26"/>
      <c r="C48" s="27"/>
      <c r="D48" s="27"/>
      <c r="E48" s="27"/>
      <c r="F48" s="27"/>
      <c r="G48" s="27"/>
    </row>
    <row r="49" spans="1:7" s="11" customFormat="1" ht="15.75" x14ac:dyDescent="0.25">
      <c r="A49" s="30" t="s">
        <v>11</v>
      </c>
      <c r="B49" s="30"/>
      <c r="C49" s="30"/>
      <c r="D49" s="30"/>
      <c r="E49" s="30"/>
      <c r="F49" s="30"/>
      <c r="G49" s="30"/>
    </row>
    <row r="50" spans="1:7" s="11" customFormat="1" x14ac:dyDescent="0.25">
      <c r="A50" s="10"/>
      <c r="B50" s="26"/>
      <c r="C50" s="27"/>
      <c r="D50" s="27"/>
      <c r="E50" s="27"/>
      <c r="F50" s="27"/>
      <c r="G50" s="27"/>
    </row>
    <row r="51" spans="1:7" s="11" customFormat="1" x14ac:dyDescent="0.25">
      <c r="A51" s="10" t="s">
        <v>25</v>
      </c>
      <c r="B51" s="20"/>
      <c r="C51" s="21"/>
      <c r="D51" s="21"/>
      <c r="E51" s="21"/>
      <c r="F51" s="21"/>
      <c r="G51" s="21"/>
    </row>
    <row r="52" spans="1:7" s="11" customFormat="1" x14ac:dyDescent="0.25">
      <c r="A52" s="10" t="s">
        <v>15</v>
      </c>
      <c r="B52" s="20" t="s">
        <v>50</v>
      </c>
      <c r="C52" s="21">
        <v>5400</v>
      </c>
      <c r="D52" s="21">
        <v>5400</v>
      </c>
      <c r="E52" s="21">
        <v>5400</v>
      </c>
      <c r="F52" s="21">
        <v>5400</v>
      </c>
      <c r="G52" s="21">
        <v>5400</v>
      </c>
    </row>
    <row r="53" spans="1:7" s="11" customFormat="1" x14ac:dyDescent="0.25">
      <c r="A53" s="10" t="s">
        <v>16</v>
      </c>
      <c r="B53" s="20" t="s">
        <v>51</v>
      </c>
      <c r="C53" s="21" t="s">
        <v>71</v>
      </c>
      <c r="D53" s="21"/>
      <c r="E53" s="21"/>
      <c r="F53" s="21"/>
      <c r="G53" s="21"/>
    </row>
    <row r="54" spans="1:7" s="11" customFormat="1" x14ac:dyDescent="0.25">
      <c r="A54" s="10" t="s">
        <v>17</v>
      </c>
      <c r="B54" s="20" t="s">
        <v>52</v>
      </c>
      <c r="C54" s="21">
        <v>815</v>
      </c>
      <c r="D54" s="21">
        <v>500</v>
      </c>
      <c r="E54" s="21">
        <v>500</v>
      </c>
      <c r="F54" s="21">
        <v>500</v>
      </c>
      <c r="G54" s="21">
        <v>500</v>
      </c>
    </row>
    <row r="55" spans="1:7" s="11" customFormat="1" x14ac:dyDescent="0.25">
      <c r="A55" s="10" t="s">
        <v>18</v>
      </c>
      <c r="B55" s="20"/>
      <c r="C55" s="21">
        <f>SUM(C52:C54)</f>
        <v>6215</v>
      </c>
      <c r="D55" s="21">
        <f>SUM(D52:D54)</f>
        <v>5900</v>
      </c>
      <c r="E55" s="21">
        <f>SUM(E52:E54)</f>
        <v>5900</v>
      </c>
      <c r="F55" s="21">
        <f>SUM(F52:F54)</f>
        <v>5900</v>
      </c>
      <c r="G55" s="21">
        <f>SUM(G52:G54)</f>
        <v>5900</v>
      </c>
    </row>
    <row r="56" spans="1:7" s="11" customFormat="1" x14ac:dyDescent="0.25">
      <c r="A56" s="10"/>
      <c r="B56" s="20"/>
      <c r="C56" s="21"/>
      <c r="D56" s="21"/>
      <c r="E56" s="21"/>
      <c r="F56" s="21"/>
      <c r="G56" s="21"/>
    </row>
    <row r="57" spans="1:7" s="11" customFormat="1" x14ac:dyDescent="0.25">
      <c r="A57" s="10" t="s">
        <v>26</v>
      </c>
      <c r="B57" s="20"/>
      <c r="C57" s="21"/>
      <c r="D57" s="21"/>
      <c r="E57" s="21"/>
      <c r="F57" s="21"/>
      <c r="G57" s="21"/>
    </row>
    <row r="58" spans="1:7" s="11" customFormat="1" x14ac:dyDescent="0.25">
      <c r="A58" s="10" t="s">
        <v>15</v>
      </c>
      <c r="B58" s="20" t="s">
        <v>53</v>
      </c>
      <c r="C58" s="21" t="s">
        <v>71</v>
      </c>
      <c r="D58" s="21"/>
      <c r="E58" s="21"/>
      <c r="F58" s="21"/>
      <c r="G58" s="21"/>
    </row>
    <row r="59" spans="1:7" s="11" customFormat="1" x14ac:dyDescent="0.25">
      <c r="A59" s="10" t="s">
        <v>16</v>
      </c>
      <c r="B59" s="20" t="s">
        <v>54</v>
      </c>
      <c r="C59" s="21"/>
      <c r="D59" s="21"/>
      <c r="E59" s="21"/>
      <c r="F59" s="21"/>
      <c r="G59" s="21"/>
    </row>
    <row r="60" spans="1:7" s="11" customFormat="1" x14ac:dyDescent="0.25">
      <c r="A60" s="10" t="s">
        <v>17</v>
      </c>
      <c r="B60" s="20" t="s">
        <v>55</v>
      </c>
      <c r="C60" s="21"/>
      <c r="D60" s="21"/>
      <c r="E60" s="21"/>
      <c r="F60" s="21"/>
      <c r="G60" s="21"/>
    </row>
    <row r="61" spans="1:7" s="11" customFormat="1" x14ac:dyDescent="0.25">
      <c r="A61" s="10" t="s">
        <v>18</v>
      </c>
      <c r="B61" s="20"/>
      <c r="C61" s="21">
        <f>SUM(C58:C60)</f>
        <v>0</v>
      </c>
      <c r="D61" s="21">
        <f>SUM(D58:D60)</f>
        <v>0</v>
      </c>
      <c r="E61" s="21">
        <f>SUM(E58:E60)</f>
        <v>0</v>
      </c>
      <c r="F61" s="21">
        <f>SUM(F58:F60)</f>
        <v>0</v>
      </c>
      <c r="G61" s="21">
        <f>SUM(G58:G60)</f>
        <v>0</v>
      </c>
    </row>
    <row r="62" spans="1:7" s="11" customFormat="1" x14ac:dyDescent="0.25">
      <c r="A62" s="10"/>
      <c r="B62" s="20"/>
      <c r="C62" s="21"/>
      <c r="D62" s="21"/>
      <c r="E62" s="21"/>
      <c r="F62" s="21"/>
      <c r="G62" s="21"/>
    </row>
    <row r="63" spans="1:7" s="11" customFormat="1" x14ac:dyDescent="0.25">
      <c r="A63" s="10" t="s">
        <v>27</v>
      </c>
      <c r="B63" s="20"/>
      <c r="C63" s="21"/>
      <c r="D63" s="21"/>
      <c r="E63" s="21"/>
      <c r="F63" s="21"/>
      <c r="G63" s="21"/>
    </row>
    <row r="64" spans="1:7" s="11" customFormat="1" x14ac:dyDescent="0.25">
      <c r="A64" s="10" t="s">
        <v>15</v>
      </c>
      <c r="B64" s="20" t="s">
        <v>56</v>
      </c>
      <c r="C64" s="21" t="s">
        <v>71</v>
      </c>
      <c r="D64" s="21"/>
      <c r="E64" s="21"/>
      <c r="F64" s="21"/>
      <c r="G64" s="21"/>
    </row>
    <row r="65" spans="1:7" s="11" customFormat="1" x14ac:dyDescent="0.25">
      <c r="A65" s="10" t="s">
        <v>16</v>
      </c>
      <c r="B65" s="20" t="s">
        <v>57</v>
      </c>
      <c r="C65" s="21" t="s">
        <v>71</v>
      </c>
      <c r="D65" s="21"/>
      <c r="E65" s="21"/>
      <c r="F65" s="21"/>
      <c r="G65" s="21"/>
    </row>
    <row r="66" spans="1:7" s="11" customFormat="1" x14ac:dyDescent="0.25">
      <c r="A66" s="10" t="s">
        <v>17</v>
      </c>
      <c r="B66" s="20" t="s">
        <v>58</v>
      </c>
      <c r="C66" s="21" t="s">
        <v>71</v>
      </c>
      <c r="D66" s="21">
        <v>750</v>
      </c>
      <c r="E66" s="21">
        <v>750</v>
      </c>
      <c r="F66" s="21">
        <v>750</v>
      </c>
      <c r="G66" s="21">
        <v>750</v>
      </c>
    </row>
    <row r="67" spans="1:7" s="11" customFormat="1" x14ac:dyDescent="0.25">
      <c r="A67" s="10" t="s">
        <v>18</v>
      </c>
      <c r="B67" s="20"/>
      <c r="C67" s="21">
        <f>SUM(C64:C66)</f>
        <v>0</v>
      </c>
      <c r="D67" s="21">
        <f>SUM(D64:D66)</f>
        <v>750</v>
      </c>
      <c r="E67" s="21">
        <f>SUM(E64:E66)</f>
        <v>750</v>
      </c>
      <c r="F67" s="21">
        <f>SUM(F64:F66)</f>
        <v>750</v>
      </c>
      <c r="G67" s="21">
        <f>SUM(G64:G66)</f>
        <v>750</v>
      </c>
    </row>
    <row r="68" spans="1:7" s="11" customFormat="1" x14ac:dyDescent="0.25">
      <c r="A68" s="10"/>
      <c r="B68" s="20"/>
      <c r="C68" s="21"/>
      <c r="D68" s="21"/>
      <c r="E68" s="21"/>
      <c r="F68" s="21"/>
      <c r="G68" s="21"/>
    </row>
    <row r="69" spans="1:7" s="11" customFormat="1" x14ac:dyDescent="0.25">
      <c r="A69" s="10" t="s">
        <v>70</v>
      </c>
      <c r="B69" s="20"/>
      <c r="C69" s="21"/>
      <c r="D69" s="21"/>
      <c r="E69" s="21"/>
      <c r="F69" s="21"/>
      <c r="G69" s="21"/>
    </row>
    <row r="70" spans="1:7" s="11" customFormat="1" x14ac:dyDescent="0.25">
      <c r="A70" s="10" t="s">
        <v>15</v>
      </c>
      <c r="B70" s="20" t="s">
        <v>59</v>
      </c>
      <c r="C70" s="21" t="s">
        <v>71</v>
      </c>
      <c r="D70" s="21"/>
      <c r="E70" s="21"/>
      <c r="F70" s="21"/>
      <c r="G70" s="21"/>
    </row>
    <row r="71" spans="1:7" s="11" customFormat="1" x14ac:dyDescent="0.25">
      <c r="A71" s="10" t="s">
        <v>16</v>
      </c>
      <c r="B71" s="20" t="s">
        <v>60</v>
      </c>
      <c r="C71" s="21" t="s">
        <v>71</v>
      </c>
      <c r="D71" s="21"/>
      <c r="E71" s="21"/>
      <c r="F71" s="21"/>
      <c r="G71" s="21"/>
    </row>
    <row r="72" spans="1:7" s="11" customFormat="1" x14ac:dyDescent="0.25">
      <c r="A72" s="10" t="s">
        <v>17</v>
      </c>
      <c r="B72" s="20" t="s">
        <v>61</v>
      </c>
      <c r="C72" s="21">
        <v>3008</v>
      </c>
      <c r="D72" s="21">
        <v>3000</v>
      </c>
      <c r="E72" s="21">
        <v>3000</v>
      </c>
      <c r="F72" s="21">
        <v>3000</v>
      </c>
      <c r="G72" s="21">
        <v>3000</v>
      </c>
    </row>
    <row r="73" spans="1:7" s="11" customFormat="1" x14ac:dyDescent="0.25">
      <c r="A73" s="10" t="s">
        <v>18</v>
      </c>
      <c r="B73" s="20"/>
      <c r="C73" s="21">
        <f>SUM(C70:C72)</f>
        <v>3008</v>
      </c>
      <c r="D73" s="21">
        <f>SUM(D70:D72)</f>
        <v>3000</v>
      </c>
      <c r="E73" s="21">
        <f>SUM(E70:E72)</f>
        <v>3000</v>
      </c>
      <c r="F73" s="21">
        <f>SUM(F70:F72)</f>
        <v>3000</v>
      </c>
      <c r="G73" s="21">
        <f>SUM(G70:G72)</f>
        <v>3000</v>
      </c>
    </row>
    <row r="74" spans="1:7" s="11" customFormat="1" x14ac:dyDescent="0.25">
      <c r="A74" s="10"/>
      <c r="B74" s="20"/>
      <c r="C74" s="21"/>
      <c r="D74" s="21"/>
      <c r="E74" s="21"/>
      <c r="F74" s="21"/>
      <c r="G74" s="21"/>
    </row>
    <row r="75" spans="1:7" s="11" customFormat="1" x14ac:dyDescent="0.25">
      <c r="A75" s="10" t="s">
        <v>28</v>
      </c>
      <c r="B75" s="20"/>
      <c r="C75" s="21"/>
      <c r="D75" s="21"/>
      <c r="E75" s="21"/>
      <c r="F75" s="21"/>
      <c r="G75" s="21"/>
    </row>
    <row r="76" spans="1:7" s="11" customFormat="1" ht="15.75" customHeight="1" x14ac:dyDescent="0.25">
      <c r="A76" s="10" t="s">
        <v>66</v>
      </c>
      <c r="B76" s="20" t="s">
        <v>62</v>
      </c>
      <c r="C76" s="21">
        <v>6632</v>
      </c>
      <c r="D76" s="21">
        <v>7000</v>
      </c>
      <c r="E76" s="21">
        <v>7000</v>
      </c>
      <c r="F76" s="21">
        <v>7000</v>
      </c>
      <c r="G76" s="21">
        <v>7000</v>
      </c>
    </row>
    <row r="77" spans="1:7" s="11" customFormat="1" x14ac:dyDescent="0.25">
      <c r="A77" s="10" t="s">
        <v>67</v>
      </c>
      <c r="B77" s="20" t="s">
        <v>63</v>
      </c>
      <c r="C77" s="21">
        <v>460</v>
      </c>
      <c r="D77" s="21">
        <v>460</v>
      </c>
      <c r="E77" s="21">
        <v>460</v>
      </c>
      <c r="F77" s="21">
        <v>460</v>
      </c>
      <c r="G77" s="21">
        <v>460</v>
      </c>
    </row>
    <row r="78" spans="1:7" s="11" customFormat="1" x14ac:dyDescent="0.25">
      <c r="A78" s="10" t="s">
        <v>68</v>
      </c>
      <c r="B78" s="20" t="s">
        <v>64</v>
      </c>
      <c r="C78" s="21" t="s">
        <v>71</v>
      </c>
      <c r="D78" s="21">
        <v>0</v>
      </c>
      <c r="E78" s="21">
        <v>0</v>
      </c>
      <c r="F78" s="21">
        <v>0</v>
      </c>
      <c r="G78" s="21">
        <v>0</v>
      </c>
    </row>
    <row r="79" spans="1:7" s="11" customFormat="1" x14ac:dyDescent="0.25">
      <c r="A79" s="10" t="s">
        <v>69</v>
      </c>
      <c r="B79" s="20" t="s">
        <v>65</v>
      </c>
      <c r="C79" s="21" t="s">
        <v>71</v>
      </c>
      <c r="D79" s="21">
        <v>25084</v>
      </c>
      <c r="E79" s="21">
        <v>15000</v>
      </c>
      <c r="F79" s="21">
        <v>15000</v>
      </c>
      <c r="G79" s="21">
        <v>15000</v>
      </c>
    </row>
    <row r="80" spans="1:7" s="11" customFormat="1" x14ac:dyDescent="0.25">
      <c r="A80" s="10" t="s">
        <v>18</v>
      </c>
      <c r="B80" s="20"/>
      <c r="C80" s="21">
        <f>SUM(C76:C79)</f>
        <v>7092</v>
      </c>
      <c r="D80" s="21">
        <f>SUM(D76:D79)</f>
        <v>32544</v>
      </c>
      <c r="E80" s="21">
        <f>SUM(E76:E79)</f>
        <v>22460</v>
      </c>
      <c r="F80" s="21">
        <f>SUM(F76:F79)</f>
        <v>22460</v>
      </c>
      <c r="G80" s="21">
        <f>SUM(G76:G79)</f>
        <v>22460</v>
      </c>
    </row>
    <row r="81" spans="1:7" s="11" customFormat="1" x14ac:dyDescent="0.25">
      <c r="A81" s="10"/>
      <c r="B81" s="20"/>
      <c r="C81" s="21"/>
      <c r="D81" s="21"/>
      <c r="E81" s="21"/>
      <c r="F81" s="21"/>
      <c r="G81" s="21"/>
    </row>
    <row r="82" spans="1:7" s="11" customFormat="1" x14ac:dyDescent="0.25">
      <c r="A82" s="10" t="s">
        <v>177</v>
      </c>
      <c r="B82" s="20"/>
      <c r="C82" s="21">
        <f>SUM(C9+C15+C21+C27+C33+C40+C46+C55+C61+C67+C73+C80)</f>
        <v>68748</v>
      </c>
      <c r="D82" s="21">
        <f>SUM(D9+D15+D21+D27+D33+D40+D46+D55+D61+D67+D73+D80)</f>
        <v>80839</v>
      </c>
      <c r="E82" s="21">
        <f>SUM(E9+E15+E21+E27+E33+E40+E46+E55+E61+E67+E73+E80)</f>
        <v>70940</v>
      </c>
      <c r="F82" s="21">
        <f>SUM(F9+F15+F21+F27+F33+F40+F46+F55+F61+F67+F73+F80)</f>
        <v>71440</v>
      </c>
      <c r="G82" s="21">
        <f>SUM(G9+G15+G21+G27+G33+G40+G46+G55+G61+G67+G73+G80)</f>
        <v>71240</v>
      </c>
    </row>
    <row r="83" spans="1:7" s="11" customFormat="1" x14ac:dyDescent="0.25">
      <c r="A83" s="10" t="s">
        <v>71</v>
      </c>
      <c r="B83" s="20"/>
      <c r="C83" s="22"/>
      <c r="D83" s="22"/>
      <c r="E83" s="22"/>
      <c r="F83" s="22"/>
      <c r="G83" s="22"/>
    </row>
    <row r="84" spans="1:7" s="11" customFormat="1" ht="15.75" x14ac:dyDescent="0.25">
      <c r="A84" s="30" t="s">
        <v>72</v>
      </c>
      <c r="B84" s="30"/>
      <c r="C84" s="30"/>
      <c r="D84" s="30"/>
      <c r="E84" s="30"/>
      <c r="F84" s="30"/>
      <c r="G84" s="30"/>
    </row>
    <row r="85" spans="1:7" s="11" customFormat="1" x14ac:dyDescent="0.25">
      <c r="A85" s="10"/>
      <c r="B85" s="20"/>
      <c r="C85" s="22"/>
      <c r="D85" s="22"/>
      <c r="E85" s="22"/>
      <c r="F85" s="22"/>
      <c r="G85" s="22"/>
    </row>
    <row r="86" spans="1:7" s="11" customFormat="1" x14ac:dyDescent="0.25">
      <c r="A86" s="10" t="s">
        <v>73</v>
      </c>
      <c r="B86" s="20"/>
      <c r="C86" s="21"/>
      <c r="D86" s="21"/>
      <c r="E86" s="21"/>
      <c r="F86" s="21"/>
      <c r="G86" s="21"/>
    </row>
    <row r="87" spans="1:7" s="11" customFormat="1" x14ac:dyDescent="0.25">
      <c r="A87" s="10" t="s">
        <v>15</v>
      </c>
      <c r="B87" s="20" t="s">
        <v>76</v>
      </c>
      <c r="C87" s="21">
        <v>871</v>
      </c>
      <c r="D87" s="21">
        <v>1122</v>
      </c>
      <c r="E87" s="21">
        <v>1300</v>
      </c>
      <c r="F87" s="21">
        <v>1122</v>
      </c>
      <c r="G87" s="21">
        <v>1122</v>
      </c>
    </row>
    <row r="88" spans="1:7" s="11" customFormat="1" x14ac:dyDescent="0.25">
      <c r="A88" s="10" t="s">
        <v>16</v>
      </c>
      <c r="B88" s="20" t="s">
        <v>77</v>
      </c>
      <c r="C88" s="21" t="s">
        <v>71</v>
      </c>
      <c r="D88" s="21"/>
      <c r="E88" s="21"/>
      <c r="F88" s="21"/>
      <c r="G88" s="21"/>
    </row>
    <row r="89" spans="1:7" s="11" customFormat="1" x14ac:dyDescent="0.25">
      <c r="A89" s="10" t="s">
        <v>17</v>
      </c>
      <c r="B89" s="20" t="s">
        <v>78</v>
      </c>
      <c r="C89" s="21">
        <v>104</v>
      </c>
      <c r="D89" s="21">
        <v>825</v>
      </c>
      <c r="E89" s="21">
        <v>825</v>
      </c>
      <c r="F89" s="21">
        <v>825</v>
      </c>
      <c r="G89" s="21">
        <v>825</v>
      </c>
    </row>
    <row r="90" spans="1:7" s="11" customFormat="1" x14ac:dyDescent="0.25">
      <c r="A90" s="10" t="s">
        <v>176</v>
      </c>
      <c r="B90" s="20"/>
      <c r="C90" s="21">
        <f>SUM(C87:C89)</f>
        <v>975</v>
      </c>
      <c r="D90" s="21">
        <f>SUM(D87:D89)</f>
        <v>1947</v>
      </c>
      <c r="E90" s="21">
        <f>SUM(E87:E89)</f>
        <v>2125</v>
      </c>
      <c r="F90" s="21">
        <f>SUM(F87:F89)</f>
        <v>1947</v>
      </c>
      <c r="G90" s="21">
        <f>SUM(G87:G89)</f>
        <v>1947</v>
      </c>
    </row>
    <row r="91" spans="1:7" s="11" customFormat="1" x14ac:dyDescent="0.25">
      <c r="A91" s="10" t="s">
        <v>71</v>
      </c>
      <c r="B91" s="20"/>
      <c r="C91" s="21"/>
      <c r="D91" s="21"/>
      <c r="E91" s="21"/>
      <c r="F91" s="21"/>
      <c r="G91" s="21"/>
    </row>
    <row r="92" spans="1:7" s="11" customFormat="1" x14ac:dyDescent="0.25">
      <c r="A92" s="10"/>
      <c r="B92" s="20"/>
      <c r="C92" s="21"/>
      <c r="D92" s="21"/>
      <c r="E92" s="21"/>
      <c r="F92" s="21"/>
      <c r="G92" s="21"/>
    </row>
    <row r="93" spans="1:7" s="11" customFormat="1" ht="39" x14ac:dyDescent="0.25">
      <c r="A93" s="10" t="s">
        <v>12</v>
      </c>
      <c r="B93" s="26" t="s">
        <v>13</v>
      </c>
      <c r="C93" s="27" t="s">
        <v>220</v>
      </c>
      <c r="D93" s="27" t="s">
        <v>221</v>
      </c>
      <c r="E93" s="27" t="s">
        <v>222</v>
      </c>
      <c r="F93" s="27" t="s">
        <v>223</v>
      </c>
      <c r="G93" s="27" t="s">
        <v>219</v>
      </c>
    </row>
    <row r="94" spans="1:7" s="11" customFormat="1" x14ac:dyDescent="0.25">
      <c r="A94" s="10"/>
      <c r="B94" s="26"/>
      <c r="C94" s="27"/>
      <c r="D94" s="27"/>
      <c r="E94" s="27"/>
      <c r="F94" s="27"/>
      <c r="G94" s="27"/>
    </row>
    <row r="95" spans="1:7" s="11" customFormat="1" x14ac:dyDescent="0.25">
      <c r="A95" s="31" t="s">
        <v>74</v>
      </c>
      <c r="B95" s="31"/>
      <c r="C95" s="31"/>
      <c r="D95" s="31"/>
      <c r="E95" s="31"/>
      <c r="F95" s="31"/>
      <c r="G95" s="31"/>
    </row>
    <row r="96" spans="1:7" s="11" customFormat="1" x14ac:dyDescent="0.25">
      <c r="A96" s="10"/>
      <c r="B96" s="20"/>
      <c r="C96" s="21"/>
      <c r="D96" s="21"/>
      <c r="E96" s="21"/>
      <c r="F96" s="21"/>
      <c r="G96" s="21"/>
    </row>
    <row r="97" spans="1:7" s="11" customFormat="1" x14ac:dyDescent="0.25">
      <c r="A97" s="10" t="s">
        <v>75</v>
      </c>
      <c r="B97" s="20"/>
      <c r="C97" s="21"/>
      <c r="D97" s="21"/>
      <c r="E97" s="21"/>
      <c r="F97" s="21"/>
      <c r="G97" s="21"/>
    </row>
    <row r="98" spans="1:7" s="11" customFormat="1" x14ac:dyDescent="0.25">
      <c r="A98" s="10" t="s">
        <v>15</v>
      </c>
      <c r="B98" s="20" t="s">
        <v>79</v>
      </c>
      <c r="C98" s="21">
        <v>200</v>
      </c>
      <c r="D98" s="21">
        <v>200</v>
      </c>
      <c r="E98" s="21">
        <v>200</v>
      </c>
      <c r="F98" s="21">
        <v>200</v>
      </c>
      <c r="G98" s="21">
        <v>200</v>
      </c>
    </row>
    <row r="99" spans="1:7" s="11" customFormat="1" x14ac:dyDescent="0.25">
      <c r="A99" s="10" t="s">
        <v>16</v>
      </c>
      <c r="B99" s="20" t="s">
        <v>80</v>
      </c>
      <c r="C99" s="21"/>
      <c r="D99" s="21"/>
      <c r="E99" s="21"/>
      <c r="F99" s="21"/>
      <c r="G99" s="21"/>
    </row>
    <row r="100" spans="1:7" s="11" customFormat="1" x14ac:dyDescent="0.25">
      <c r="A100" s="10" t="s">
        <v>17</v>
      </c>
      <c r="B100" s="20" t="s">
        <v>81</v>
      </c>
      <c r="C100" s="21"/>
      <c r="D100" s="21"/>
      <c r="E100" s="21"/>
      <c r="F100" s="21"/>
      <c r="G100" s="21"/>
    </row>
    <row r="101" spans="1:7" s="11" customFormat="1" x14ac:dyDescent="0.25">
      <c r="A101" s="10" t="s">
        <v>18</v>
      </c>
      <c r="B101" s="20"/>
      <c r="C101" s="21">
        <f>SUM(C98:C100)</f>
        <v>200</v>
      </c>
      <c r="D101" s="21">
        <f>SUM(D98:D100)</f>
        <v>200</v>
      </c>
      <c r="E101" s="21">
        <f>SUM(E98:E100)</f>
        <v>200</v>
      </c>
      <c r="F101" s="21">
        <f>SUM(F98:F100)</f>
        <v>200</v>
      </c>
      <c r="G101" s="21">
        <f>SUM(G98:G100)</f>
        <v>200</v>
      </c>
    </row>
    <row r="102" spans="1:7" s="11" customFormat="1" x14ac:dyDescent="0.25">
      <c r="A102" s="10"/>
      <c r="B102" s="20"/>
      <c r="C102" s="21"/>
      <c r="D102" s="21"/>
      <c r="E102" s="21"/>
      <c r="F102" s="21"/>
      <c r="G102" s="21"/>
    </row>
    <row r="103" spans="1:7" s="11" customFormat="1" x14ac:dyDescent="0.25">
      <c r="A103" s="10" t="s">
        <v>89</v>
      </c>
      <c r="B103" s="20"/>
      <c r="C103" s="21"/>
      <c r="D103" s="21"/>
      <c r="E103" s="21"/>
      <c r="F103" s="21"/>
      <c r="G103" s="21"/>
    </row>
    <row r="104" spans="1:7" s="11" customFormat="1" x14ac:dyDescent="0.25">
      <c r="A104" s="10" t="s">
        <v>15</v>
      </c>
      <c r="B104" s="20" t="s">
        <v>82</v>
      </c>
      <c r="C104" s="21"/>
      <c r="D104" s="21"/>
      <c r="E104" s="21"/>
      <c r="F104" s="21"/>
      <c r="G104" s="21"/>
    </row>
    <row r="105" spans="1:7" s="11" customFormat="1" x14ac:dyDescent="0.25">
      <c r="A105" s="10" t="s">
        <v>16</v>
      </c>
      <c r="B105" s="20" t="s">
        <v>83</v>
      </c>
      <c r="C105" s="21"/>
      <c r="D105" s="21"/>
      <c r="E105" s="21"/>
      <c r="F105" s="21"/>
      <c r="G105" s="21"/>
    </row>
    <row r="106" spans="1:7" s="11" customFormat="1" x14ac:dyDescent="0.25">
      <c r="A106" s="10" t="s">
        <v>17</v>
      </c>
      <c r="B106" s="20" t="s">
        <v>84</v>
      </c>
      <c r="C106" s="21"/>
      <c r="D106" s="21"/>
      <c r="E106" s="21"/>
      <c r="F106" s="21"/>
      <c r="G106" s="21"/>
    </row>
    <row r="107" spans="1:7" s="11" customFormat="1" x14ac:dyDescent="0.25">
      <c r="A107" s="10" t="s">
        <v>18</v>
      </c>
      <c r="B107" s="20"/>
      <c r="C107" s="21">
        <f>SUM(C104:C106)</f>
        <v>0</v>
      </c>
      <c r="D107" s="21">
        <f>SUM(D104:D106)</f>
        <v>0</v>
      </c>
      <c r="E107" s="21">
        <f>SUM(E104:E106)</f>
        <v>0</v>
      </c>
      <c r="F107" s="21">
        <f>SUM(F104:F106)</f>
        <v>0</v>
      </c>
      <c r="G107" s="21">
        <f>SUM(G104:G106)</f>
        <v>0</v>
      </c>
    </row>
    <row r="108" spans="1:7" s="11" customFormat="1" x14ac:dyDescent="0.25">
      <c r="A108" s="10"/>
      <c r="B108" s="20"/>
      <c r="C108" s="21"/>
      <c r="D108" s="21"/>
      <c r="E108" s="21"/>
      <c r="F108" s="21"/>
      <c r="G108" s="21"/>
    </row>
    <row r="109" spans="1:7" s="11" customFormat="1" ht="15.75" customHeight="1" x14ac:dyDescent="0.25">
      <c r="A109" s="10" t="s">
        <v>85</v>
      </c>
      <c r="B109" s="20"/>
      <c r="C109" s="21"/>
      <c r="D109" s="21"/>
      <c r="E109" s="21"/>
      <c r="F109" s="21"/>
      <c r="G109" s="21"/>
    </row>
    <row r="110" spans="1:7" s="11" customFormat="1" x14ac:dyDescent="0.25">
      <c r="A110" s="10" t="s">
        <v>15</v>
      </c>
      <c r="B110" s="20" t="s">
        <v>86</v>
      </c>
      <c r="C110" s="21"/>
      <c r="D110" s="21"/>
      <c r="E110" s="21"/>
      <c r="F110" s="21"/>
      <c r="G110" s="21"/>
    </row>
    <row r="111" spans="1:7" s="11" customFormat="1" x14ac:dyDescent="0.25">
      <c r="A111" s="10" t="s">
        <v>16</v>
      </c>
      <c r="B111" s="20" t="s">
        <v>87</v>
      </c>
      <c r="C111" s="21"/>
      <c r="D111" s="21"/>
      <c r="E111" s="21"/>
      <c r="F111" s="21"/>
      <c r="G111" s="21"/>
    </row>
    <row r="112" spans="1:7" s="11" customFormat="1" x14ac:dyDescent="0.25">
      <c r="A112" s="10" t="s">
        <v>17</v>
      </c>
      <c r="B112" s="20" t="s">
        <v>88</v>
      </c>
      <c r="C112" s="21">
        <v>2800</v>
      </c>
      <c r="D112" s="21">
        <v>2800</v>
      </c>
      <c r="E112" s="21">
        <v>2800</v>
      </c>
      <c r="F112" s="21">
        <v>2800</v>
      </c>
      <c r="G112" s="21">
        <v>2800</v>
      </c>
    </row>
    <row r="113" spans="1:7" s="11" customFormat="1" x14ac:dyDescent="0.25">
      <c r="A113" s="10" t="s">
        <v>18</v>
      </c>
      <c r="B113" s="20"/>
      <c r="C113" s="21">
        <f>SUM(C110:C112)</f>
        <v>2800</v>
      </c>
      <c r="D113" s="21">
        <f>SUM(D110:D112)</f>
        <v>2800</v>
      </c>
      <c r="E113" s="21">
        <f>SUM(E110:E112)</f>
        <v>2800</v>
      </c>
      <c r="F113" s="21">
        <f>SUM(F110:F112)</f>
        <v>2800</v>
      </c>
      <c r="G113" s="21">
        <f>SUM(G110:G112)</f>
        <v>2800</v>
      </c>
    </row>
    <row r="114" spans="1:7" s="11" customFormat="1" x14ac:dyDescent="0.25">
      <c r="A114" s="10" t="s">
        <v>175</v>
      </c>
      <c r="B114" s="20"/>
      <c r="C114" s="21">
        <f>SUM(C101+C107+C113)</f>
        <v>3000</v>
      </c>
      <c r="D114" s="21">
        <f>SUM(D101+D107+D113)</f>
        <v>3000</v>
      </c>
      <c r="E114" s="21">
        <f>SUM(E101+E107+E113)</f>
        <v>3000</v>
      </c>
      <c r="F114" s="21">
        <f>SUM(F101+F107+F113)</f>
        <v>3000</v>
      </c>
      <c r="G114" s="21">
        <f>SUM(G101+G107+G113)</f>
        <v>3000</v>
      </c>
    </row>
    <row r="115" spans="1:7" s="11" customFormat="1" x14ac:dyDescent="0.25">
      <c r="A115" s="10"/>
      <c r="B115" s="20"/>
      <c r="C115" s="21"/>
      <c r="D115" s="21"/>
      <c r="E115" s="21"/>
      <c r="F115" s="21"/>
      <c r="G115" s="21"/>
    </row>
    <row r="116" spans="1:7" s="11" customFormat="1" ht="15.75" x14ac:dyDescent="0.25">
      <c r="A116" s="30" t="s">
        <v>90</v>
      </c>
      <c r="B116" s="30"/>
      <c r="C116" s="30"/>
      <c r="D116" s="30"/>
      <c r="E116" s="30"/>
      <c r="F116" s="30"/>
      <c r="G116" s="30"/>
    </row>
    <row r="117" spans="1:7" s="11" customFormat="1" x14ac:dyDescent="0.25">
      <c r="A117" s="10"/>
      <c r="B117" s="20"/>
      <c r="C117" s="21"/>
      <c r="D117" s="21"/>
      <c r="E117" s="21"/>
      <c r="F117" s="21"/>
      <c r="G117" s="21"/>
    </row>
    <row r="118" spans="1:7" s="11" customFormat="1" x14ac:dyDescent="0.25">
      <c r="A118" s="10" t="s">
        <v>91</v>
      </c>
      <c r="B118" s="20"/>
      <c r="C118" s="21"/>
      <c r="D118" s="21"/>
      <c r="E118" s="21"/>
      <c r="F118" s="21"/>
      <c r="G118" s="21"/>
    </row>
    <row r="119" spans="1:7" s="11" customFormat="1" x14ac:dyDescent="0.25">
      <c r="A119" s="10" t="s">
        <v>15</v>
      </c>
      <c r="B119" s="20" t="s">
        <v>92</v>
      </c>
      <c r="C119" s="21">
        <v>14000</v>
      </c>
      <c r="D119" s="21">
        <v>14000</v>
      </c>
      <c r="E119" s="21">
        <v>14000</v>
      </c>
      <c r="F119" s="21">
        <v>14000</v>
      </c>
      <c r="G119" s="21">
        <v>14000</v>
      </c>
    </row>
    <row r="120" spans="1:7" s="11" customFormat="1" x14ac:dyDescent="0.25">
      <c r="A120" s="10" t="s">
        <v>16</v>
      </c>
      <c r="B120" s="20" t="s">
        <v>93</v>
      </c>
      <c r="C120" s="21"/>
      <c r="D120" s="21"/>
      <c r="E120" s="21"/>
      <c r="F120" s="21"/>
      <c r="G120" s="21"/>
    </row>
    <row r="121" spans="1:7" s="11" customFormat="1" x14ac:dyDescent="0.25">
      <c r="A121" s="10" t="s">
        <v>17</v>
      </c>
      <c r="B121" s="20" t="s">
        <v>94</v>
      </c>
      <c r="C121" s="21">
        <v>352</v>
      </c>
      <c r="D121" s="21">
        <v>450</v>
      </c>
      <c r="E121" s="21">
        <v>450</v>
      </c>
      <c r="F121" s="21">
        <v>450</v>
      </c>
      <c r="G121" s="21">
        <v>390</v>
      </c>
    </row>
    <row r="122" spans="1:7" s="11" customFormat="1" x14ac:dyDescent="0.25">
      <c r="A122" s="10" t="s">
        <v>18</v>
      </c>
      <c r="B122" s="20"/>
      <c r="C122" s="21">
        <f>SUM(C119:C121)</f>
        <v>14352</v>
      </c>
      <c r="D122" s="21">
        <f>SUM(D119:D121)</f>
        <v>14450</v>
      </c>
      <c r="E122" s="21">
        <f>SUM(E119:E121)</f>
        <v>14450</v>
      </c>
      <c r="F122" s="21">
        <f>SUM(F119:F121)</f>
        <v>14450</v>
      </c>
      <c r="G122" s="21">
        <f>SUM(G119:G121)</f>
        <v>14390</v>
      </c>
    </row>
    <row r="123" spans="1:7" s="11" customFormat="1" x14ac:dyDescent="0.25">
      <c r="A123" s="10"/>
      <c r="B123" s="20"/>
      <c r="C123" s="21"/>
      <c r="D123" s="21"/>
      <c r="E123" s="21"/>
      <c r="F123" s="21"/>
      <c r="G123" s="21"/>
    </row>
    <row r="124" spans="1:7" s="11" customFormat="1" x14ac:dyDescent="0.25">
      <c r="A124" s="10" t="s">
        <v>95</v>
      </c>
      <c r="B124" s="20"/>
      <c r="C124" s="21"/>
      <c r="D124" s="21"/>
      <c r="E124" s="21"/>
      <c r="F124" s="21"/>
      <c r="G124" s="21"/>
    </row>
    <row r="125" spans="1:7" s="11" customFormat="1" x14ac:dyDescent="0.25">
      <c r="A125" s="10" t="s">
        <v>15</v>
      </c>
      <c r="B125" s="20" t="s">
        <v>96</v>
      </c>
      <c r="C125" s="21"/>
      <c r="D125" s="21"/>
      <c r="E125" s="21"/>
      <c r="F125" s="21"/>
      <c r="G125" s="21"/>
    </row>
    <row r="126" spans="1:7" s="11" customFormat="1" x14ac:dyDescent="0.25">
      <c r="A126" s="10" t="s">
        <v>16</v>
      </c>
      <c r="B126" s="20" t="s">
        <v>97</v>
      </c>
      <c r="C126" s="21"/>
      <c r="D126" s="21"/>
      <c r="E126" s="21"/>
      <c r="F126" s="21"/>
      <c r="G126" s="21"/>
    </row>
    <row r="127" spans="1:7" s="11" customFormat="1" x14ac:dyDescent="0.25">
      <c r="A127" s="10" t="s">
        <v>17</v>
      </c>
      <c r="B127" s="20" t="s">
        <v>98</v>
      </c>
      <c r="C127" s="21">
        <v>13975</v>
      </c>
      <c r="D127" s="21">
        <v>12409</v>
      </c>
      <c r="E127" s="21">
        <v>15000</v>
      </c>
      <c r="F127" s="21">
        <v>15000</v>
      </c>
      <c r="G127" s="21">
        <v>15000</v>
      </c>
    </row>
    <row r="128" spans="1:7" s="11" customFormat="1" x14ac:dyDescent="0.25">
      <c r="A128" s="10" t="s">
        <v>18</v>
      </c>
      <c r="B128" s="20"/>
      <c r="C128" s="21">
        <f>SUM(C125:C127)</f>
        <v>13975</v>
      </c>
      <c r="D128" s="21">
        <f>SUM(D125:D127)</f>
        <v>12409</v>
      </c>
      <c r="E128" s="21">
        <f>SUM(E125:E127)</f>
        <v>15000</v>
      </c>
      <c r="F128" s="21">
        <f>SUM(F125:F127)</f>
        <v>15000</v>
      </c>
      <c r="G128" s="21">
        <f>SUM(G125:G127)</f>
        <v>15000</v>
      </c>
    </row>
    <row r="129" spans="1:7" s="11" customFormat="1" x14ac:dyDescent="0.25">
      <c r="A129" s="10" t="s">
        <v>174</v>
      </c>
      <c r="B129" s="20"/>
      <c r="C129" s="21">
        <f>SUM(C122+C128)</f>
        <v>28327</v>
      </c>
      <c r="D129" s="21">
        <f>SUM(D122+D128)</f>
        <v>26859</v>
      </c>
      <c r="E129" s="21">
        <f>SUM(E122+E128)</f>
        <v>29450</v>
      </c>
      <c r="F129" s="21">
        <f>SUM(F122+F128)</f>
        <v>29450</v>
      </c>
      <c r="G129" s="21">
        <f>SUM(G122+G128)</f>
        <v>29390</v>
      </c>
    </row>
    <row r="130" spans="1:7" s="11" customFormat="1" x14ac:dyDescent="0.25">
      <c r="A130" s="10"/>
      <c r="B130" s="20"/>
      <c r="C130" s="21"/>
      <c r="D130" s="21"/>
      <c r="E130" s="21"/>
      <c r="F130" s="21"/>
      <c r="G130" s="21"/>
    </row>
    <row r="131" spans="1:7" s="11" customFormat="1" ht="15.75" x14ac:dyDescent="0.25">
      <c r="A131" s="30" t="s">
        <v>100</v>
      </c>
      <c r="B131" s="30"/>
      <c r="C131" s="30"/>
      <c r="D131" s="30"/>
      <c r="E131" s="30"/>
      <c r="F131" s="30"/>
      <c r="G131" s="30"/>
    </row>
    <row r="132" spans="1:7" s="11" customFormat="1" x14ac:dyDescent="0.25">
      <c r="A132" s="10" t="s">
        <v>99</v>
      </c>
      <c r="B132" s="20"/>
      <c r="C132" s="21"/>
      <c r="D132" s="21"/>
      <c r="E132" s="21"/>
      <c r="F132" s="21"/>
      <c r="G132" s="21"/>
    </row>
    <row r="133" spans="1:7" s="11" customFormat="1" x14ac:dyDescent="0.25">
      <c r="A133" s="10" t="s">
        <v>15</v>
      </c>
      <c r="B133" s="20" t="s">
        <v>101</v>
      </c>
      <c r="C133" s="21">
        <v>200</v>
      </c>
      <c r="D133" s="21">
        <v>200</v>
      </c>
      <c r="E133" s="21">
        <v>200</v>
      </c>
      <c r="F133" s="21">
        <v>200</v>
      </c>
      <c r="G133" s="21">
        <v>200</v>
      </c>
    </row>
    <row r="134" spans="1:7" s="11" customFormat="1" x14ac:dyDescent="0.25">
      <c r="A134" s="10" t="s">
        <v>16</v>
      </c>
      <c r="B134" s="20" t="s">
        <v>102</v>
      </c>
      <c r="C134" s="21"/>
      <c r="D134" s="21"/>
      <c r="E134" s="21"/>
      <c r="F134" s="21"/>
      <c r="G134" s="21"/>
    </row>
    <row r="135" spans="1:7" s="11" customFormat="1" x14ac:dyDescent="0.25">
      <c r="A135" s="10" t="s">
        <v>17</v>
      </c>
      <c r="B135" s="20" t="s">
        <v>103</v>
      </c>
      <c r="C135" s="21"/>
      <c r="D135" s="21">
        <v>100</v>
      </c>
      <c r="E135" s="21">
        <v>50</v>
      </c>
      <c r="F135" s="21">
        <v>50</v>
      </c>
      <c r="G135" s="21">
        <v>50</v>
      </c>
    </row>
    <row r="136" spans="1:7" s="11" customFormat="1" x14ac:dyDescent="0.25">
      <c r="A136" s="10" t="s">
        <v>170</v>
      </c>
      <c r="B136" s="20"/>
      <c r="C136" s="21">
        <f>SUM(C133:C135)</f>
        <v>200</v>
      </c>
      <c r="D136" s="21">
        <f>SUM(D133:D135)</f>
        <v>300</v>
      </c>
      <c r="E136" s="21">
        <f>SUM(E133:E135)</f>
        <v>250</v>
      </c>
      <c r="F136" s="21">
        <f>SUM(F133:F135)</f>
        <v>250</v>
      </c>
      <c r="G136" s="21">
        <f>SUM(G133:G135)</f>
        <v>250</v>
      </c>
    </row>
    <row r="137" spans="1:7" s="11" customFormat="1" x14ac:dyDescent="0.25">
      <c r="A137" s="10"/>
      <c r="B137" s="20"/>
      <c r="C137" s="21"/>
      <c r="D137" s="21"/>
      <c r="E137" s="21"/>
      <c r="F137" s="21"/>
      <c r="G137" s="21"/>
    </row>
    <row r="138" spans="1:7" s="11" customFormat="1" ht="39" x14ac:dyDescent="0.25">
      <c r="A138" s="10" t="s">
        <v>12</v>
      </c>
      <c r="B138" s="26" t="s">
        <v>13</v>
      </c>
      <c r="C138" s="27" t="s">
        <v>220</v>
      </c>
      <c r="D138" s="27" t="s">
        <v>221</v>
      </c>
      <c r="E138" s="27" t="s">
        <v>222</v>
      </c>
      <c r="F138" s="27" t="s">
        <v>223</v>
      </c>
      <c r="G138" s="27" t="s">
        <v>219</v>
      </c>
    </row>
    <row r="139" spans="1:7" s="11" customFormat="1" x14ac:dyDescent="0.25">
      <c r="A139" s="10"/>
      <c r="B139" s="26"/>
      <c r="C139" s="27"/>
      <c r="D139" s="27"/>
      <c r="E139" s="27"/>
      <c r="F139" s="27"/>
      <c r="G139" s="27"/>
    </row>
    <row r="140" spans="1:7" s="11" customFormat="1" ht="15" customHeight="1" x14ac:dyDescent="0.25">
      <c r="A140" s="30" t="s">
        <v>104</v>
      </c>
      <c r="B140" s="30"/>
      <c r="C140" s="30"/>
      <c r="D140" s="30"/>
      <c r="E140" s="30"/>
      <c r="F140" s="30"/>
      <c r="G140" s="30"/>
    </row>
    <row r="141" spans="1:7" s="11" customFormat="1" x14ac:dyDescent="0.25">
      <c r="A141" s="10"/>
      <c r="B141" s="20"/>
      <c r="C141" s="21"/>
      <c r="D141" s="21"/>
      <c r="E141" s="21"/>
      <c r="F141" s="21"/>
      <c r="G141" s="21"/>
    </row>
    <row r="142" spans="1:7" s="11" customFormat="1" x14ac:dyDescent="0.25">
      <c r="A142" s="10" t="s">
        <v>105</v>
      </c>
      <c r="B142" s="20"/>
      <c r="C142" s="21"/>
      <c r="D142" s="21"/>
      <c r="E142" s="21"/>
      <c r="F142" s="21"/>
      <c r="G142" s="21"/>
    </row>
    <row r="143" spans="1:7" s="11" customFormat="1" x14ac:dyDescent="0.25">
      <c r="A143" s="10" t="s">
        <v>15</v>
      </c>
      <c r="B143" s="20" t="s">
        <v>106</v>
      </c>
      <c r="C143" s="21">
        <v>700</v>
      </c>
      <c r="D143" s="21">
        <v>700</v>
      </c>
      <c r="E143" s="21">
        <v>700</v>
      </c>
      <c r="F143" s="21">
        <v>700</v>
      </c>
      <c r="G143" s="21">
        <v>700</v>
      </c>
    </row>
    <row r="144" spans="1:7" s="11" customFormat="1" x14ac:dyDescent="0.25">
      <c r="A144" s="10" t="s">
        <v>16</v>
      </c>
      <c r="B144" s="20" t="s">
        <v>107</v>
      </c>
      <c r="C144" s="21"/>
      <c r="D144" s="21"/>
      <c r="E144" s="21"/>
      <c r="F144" s="21"/>
      <c r="G144" s="21"/>
    </row>
    <row r="145" spans="1:7" s="11" customFormat="1" x14ac:dyDescent="0.25">
      <c r="A145" s="10" t="s">
        <v>17</v>
      </c>
      <c r="B145" s="20" t="s">
        <v>108</v>
      </c>
      <c r="C145" s="21" t="s">
        <v>71</v>
      </c>
      <c r="D145" s="21">
        <v>200</v>
      </c>
      <c r="E145" s="21">
        <v>100</v>
      </c>
      <c r="F145" s="21">
        <v>100</v>
      </c>
      <c r="G145" s="21">
        <v>100</v>
      </c>
    </row>
    <row r="146" spans="1:7" s="11" customFormat="1" x14ac:dyDescent="0.25">
      <c r="A146" s="10" t="s">
        <v>18</v>
      </c>
      <c r="B146" s="20"/>
      <c r="C146" s="21">
        <f>SUM(C143:C145)</f>
        <v>700</v>
      </c>
      <c r="D146" s="21">
        <f>SUM(D143:D145)</f>
        <v>900</v>
      </c>
      <c r="E146" s="21">
        <f>SUM(E143:E145)</f>
        <v>800</v>
      </c>
      <c r="F146" s="21">
        <f>SUM(F143:F145)</f>
        <v>800</v>
      </c>
      <c r="G146" s="21">
        <f>SUM(G143:G145)</f>
        <v>800</v>
      </c>
    </row>
    <row r="147" spans="1:7" s="11" customFormat="1" x14ac:dyDescent="0.25">
      <c r="A147" s="10"/>
      <c r="B147" s="20"/>
      <c r="C147" s="21"/>
      <c r="D147" s="21"/>
      <c r="E147" s="21"/>
      <c r="F147" s="21"/>
      <c r="G147" s="21"/>
    </row>
    <row r="148" spans="1:7" s="11" customFormat="1" x14ac:dyDescent="0.25">
      <c r="A148" s="10" t="s">
        <v>109</v>
      </c>
      <c r="B148" s="20"/>
      <c r="C148" s="21"/>
      <c r="D148" s="21"/>
      <c r="E148" s="21"/>
      <c r="F148" s="21"/>
      <c r="G148" s="21"/>
    </row>
    <row r="149" spans="1:7" s="11" customFormat="1" x14ac:dyDescent="0.25">
      <c r="A149" s="10" t="s">
        <v>15</v>
      </c>
      <c r="B149" s="20" t="s">
        <v>110</v>
      </c>
      <c r="C149" s="21"/>
      <c r="D149" s="21"/>
      <c r="E149" s="21"/>
      <c r="F149" s="21"/>
      <c r="G149" s="21"/>
    </row>
    <row r="150" spans="1:7" s="11" customFormat="1" x14ac:dyDescent="0.25">
      <c r="A150" s="10" t="s">
        <v>16</v>
      </c>
      <c r="B150" s="20" t="s">
        <v>111</v>
      </c>
      <c r="C150" s="21"/>
      <c r="D150" s="21"/>
      <c r="E150" s="21"/>
      <c r="F150" s="21"/>
      <c r="G150" s="21"/>
    </row>
    <row r="151" spans="1:7" s="11" customFormat="1" x14ac:dyDescent="0.25">
      <c r="A151" s="10" t="s">
        <v>17</v>
      </c>
      <c r="B151" s="20" t="s">
        <v>112</v>
      </c>
      <c r="C151" s="21">
        <v>425</v>
      </c>
      <c r="D151" s="21">
        <v>250</v>
      </c>
      <c r="E151" s="21">
        <v>250</v>
      </c>
      <c r="F151" s="21">
        <v>250</v>
      </c>
      <c r="G151" s="21">
        <v>250</v>
      </c>
    </row>
    <row r="152" spans="1:7" s="11" customFormat="1" x14ac:dyDescent="0.25">
      <c r="A152" s="10" t="s">
        <v>173</v>
      </c>
      <c r="B152" s="20"/>
      <c r="C152" s="21">
        <f>SUM(C146+C151)</f>
        <v>1125</v>
      </c>
      <c r="D152" s="21">
        <f>SUM(D146+D151)</f>
        <v>1150</v>
      </c>
      <c r="E152" s="21">
        <f>SUM(E146+E151)</f>
        <v>1050</v>
      </c>
      <c r="F152" s="21">
        <f>SUM(F146+F151)</f>
        <v>1050</v>
      </c>
      <c r="G152" s="21">
        <f>SUM(G146+G151)</f>
        <v>1050</v>
      </c>
    </row>
    <row r="153" spans="1:7" s="11" customFormat="1" x14ac:dyDescent="0.25">
      <c r="B153" s="20"/>
      <c r="C153" s="21"/>
      <c r="D153" s="21"/>
      <c r="E153" s="21"/>
      <c r="F153" s="21"/>
      <c r="G153" s="21"/>
    </row>
    <row r="154" spans="1:7" s="11" customFormat="1" ht="15.75" x14ac:dyDescent="0.25">
      <c r="A154" s="30" t="s">
        <v>113</v>
      </c>
      <c r="B154" s="30"/>
      <c r="C154" s="30"/>
      <c r="D154" s="30"/>
      <c r="E154" s="30"/>
      <c r="F154" s="30"/>
      <c r="G154" s="30"/>
    </row>
    <row r="155" spans="1:7" s="11" customFormat="1" ht="15.75" x14ac:dyDescent="0.25">
      <c r="A155" s="19"/>
      <c r="B155" s="19"/>
      <c r="C155" s="19"/>
      <c r="D155" s="19"/>
      <c r="E155" s="19"/>
      <c r="F155" s="19"/>
      <c r="G155" s="19"/>
    </row>
    <row r="156" spans="1:7" s="11" customFormat="1" x14ac:dyDescent="0.25">
      <c r="A156" s="10" t="s">
        <v>114</v>
      </c>
      <c r="B156" s="23"/>
      <c r="C156" s="23"/>
      <c r="D156" s="23"/>
      <c r="E156" s="23"/>
      <c r="F156" s="23"/>
      <c r="G156" s="23"/>
    </row>
    <row r="157" spans="1:7" s="11" customFormat="1" x14ac:dyDescent="0.25">
      <c r="A157" s="10" t="s">
        <v>115</v>
      </c>
      <c r="B157" s="20" t="s">
        <v>116</v>
      </c>
      <c r="C157" s="24">
        <v>5498</v>
      </c>
      <c r="D157" s="24">
        <v>2000</v>
      </c>
      <c r="E157" s="24">
        <v>5000</v>
      </c>
      <c r="F157" s="24">
        <v>5000</v>
      </c>
      <c r="G157" s="24">
        <v>6300</v>
      </c>
    </row>
    <row r="158" spans="1:7" s="11" customFormat="1" x14ac:dyDescent="0.25">
      <c r="A158" s="10" t="s">
        <v>117</v>
      </c>
      <c r="B158" s="20" t="s">
        <v>118</v>
      </c>
      <c r="C158" s="24">
        <v>3700</v>
      </c>
      <c r="D158" s="24">
        <v>4200</v>
      </c>
      <c r="E158" s="24">
        <v>4300</v>
      </c>
      <c r="F158" s="24">
        <v>4300</v>
      </c>
      <c r="G158" s="24">
        <v>4300</v>
      </c>
    </row>
    <row r="159" spans="1:7" s="11" customFormat="1" x14ac:dyDescent="0.25">
      <c r="A159" s="14" t="s">
        <v>121</v>
      </c>
      <c r="B159" s="20" t="s">
        <v>119</v>
      </c>
      <c r="C159" s="24"/>
      <c r="D159" s="24"/>
      <c r="E159" s="24"/>
      <c r="F159" s="24"/>
      <c r="G159" s="24"/>
    </row>
    <row r="160" spans="1:7" s="11" customFormat="1" x14ac:dyDescent="0.25">
      <c r="A160" s="10" t="s">
        <v>120</v>
      </c>
      <c r="B160" s="20" t="s">
        <v>122</v>
      </c>
      <c r="C160" s="24"/>
      <c r="D160" s="24"/>
      <c r="E160" s="24"/>
      <c r="F160" s="24"/>
      <c r="G160" s="24"/>
    </row>
    <row r="161" spans="1:7" s="11" customFormat="1" x14ac:dyDescent="0.25">
      <c r="A161" s="10" t="s">
        <v>123</v>
      </c>
      <c r="B161" s="20" t="s">
        <v>124</v>
      </c>
      <c r="C161" s="24"/>
      <c r="D161" s="24"/>
      <c r="E161" s="24"/>
      <c r="F161" s="24"/>
      <c r="G161" s="24"/>
    </row>
    <row r="162" spans="1:7" s="11" customFormat="1" x14ac:dyDescent="0.25">
      <c r="A162" s="10" t="s">
        <v>126</v>
      </c>
      <c r="B162" s="20" t="s">
        <v>125</v>
      </c>
      <c r="C162" s="24"/>
      <c r="D162" s="24"/>
      <c r="E162" s="24"/>
      <c r="F162" s="24"/>
      <c r="G162" s="24"/>
    </row>
    <row r="163" spans="1:7" s="11" customFormat="1" x14ac:dyDescent="0.25">
      <c r="A163" s="10" t="s">
        <v>127</v>
      </c>
      <c r="B163" s="20" t="s">
        <v>128</v>
      </c>
      <c r="C163" s="24"/>
      <c r="D163" s="24"/>
      <c r="E163" s="24"/>
      <c r="F163" s="24"/>
      <c r="G163" s="24"/>
    </row>
    <row r="164" spans="1:7" s="11" customFormat="1" x14ac:dyDescent="0.25">
      <c r="A164" s="10" t="s">
        <v>172</v>
      </c>
      <c r="B164" s="20"/>
      <c r="C164" s="21">
        <f>SUM(C157:C163)</f>
        <v>9198</v>
      </c>
      <c r="D164" s="21">
        <f>SUM(D157:D163)</f>
        <v>6200</v>
      </c>
      <c r="E164" s="21">
        <f>SUM(E157:E163)</f>
        <v>9300</v>
      </c>
      <c r="F164" s="21">
        <f>SUM(F157:F163)</f>
        <v>9300</v>
      </c>
      <c r="G164" s="21">
        <f>SUM(G157:G163)</f>
        <v>10600</v>
      </c>
    </row>
    <row r="165" spans="1:7" s="11" customFormat="1" x14ac:dyDescent="0.25">
      <c r="A165" s="10" t="s">
        <v>71</v>
      </c>
      <c r="B165" s="20"/>
      <c r="C165" s="23"/>
      <c r="D165" s="23"/>
      <c r="E165" s="23"/>
      <c r="F165" s="23"/>
      <c r="G165" s="23"/>
    </row>
    <row r="166" spans="1:7" s="11" customFormat="1" x14ac:dyDescent="0.25">
      <c r="A166" s="10" t="s">
        <v>129</v>
      </c>
      <c r="B166" s="10"/>
      <c r="C166" s="10"/>
      <c r="D166" s="10"/>
      <c r="E166" s="10"/>
      <c r="F166" s="10"/>
      <c r="G166" s="10"/>
    </row>
    <row r="167" spans="1:7" s="11" customFormat="1" x14ac:dyDescent="0.25">
      <c r="A167" s="10" t="s">
        <v>227</v>
      </c>
      <c r="B167" s="20"/>
      <c r="C167" s="23"/>
      <c r="D167" s="23"/>
      <c r="E167" s="23"/>
      <c r="F167" s="23"/>
      <c r="G167" s="23"/>
    </row>
    <row r="168" spans="1:7" s="11" customFormat="1" x14ac:dyDescent="0.25">
      <c r="A168" s="10" t="s">
        <v>130</v>
      </c>
      <c r="B168" s="20" t="s">
        <v>131</v>
      </c>
      <c r="C168" s="24"/>
      <c r="D168" s="24"/>
      <c r="E168" s="24"/>
      <c r="F168" s="24"/>
      <c r="G168" s="24"/>
    </row>
    <row r="169" spans="1:7" s="11" customFormat="1" x14ac:dyDescent="0.25">
      <c r="A169" s="10" t="s">
        <v>132</v>
      </c>
      <c r="B169" s="20" t="s">
        <v>133</v>
      </c>
      <c r="C169" s="24" t="s">
        <v>71</v>
      </c>
      <c r="D169" s="24"/>
      <c r="E169" s="24"/>
      <c r="F169" s="24"/>
      <c r="G169" s="24"/>
    </row>
    <row r="170" spans="1:7" s="11" customFormat="1" x14ac:dyDescent="0.25">
      <c r="A170" s="10" t="s">
        <v>137</v>
      </c>
      <c r="B170" s="20" t="s">
        <v>134</v>
      </c>
      <c r="C170" s="24"/>
      <c r="D170" s="24" t="s">
        <v>71</v>
      </c>
      <c r="E170" s="24" t="s">
        <v>71</v>
      </c>
      <c r="F170" s="24" t="s">
        <v>71</v>
      </c>
      <c r="G170" s="24" t="s">
        <v>71</v>
      </c>
    </row>
    <row r="171" spans="1:7" s="11" customFormat="1" x14ac:dyDescent="0.25">
      <c r="A171" s="10" t="s">
        <v>171</v>
      </c>
      <c r="B171" s="20"/>
      <c r="C171" s="21">
        <f>SUM(C168:C170)</f>
        <v>0</v>
      </c>
      <c r="D171" s="21">
        <f>SUM(D168:D170)</f>
        <v>0</v>
      </c>
      <c r="E171" s="21">
        <f>SUM(E168:E170)</f>
        <v>0</v>
      </c>
      <c r="F171" s="21">
        <f>SUM(F168:F170)</f>
        <v>0</v>
      </c>
      <c r="G171" s="21">
        <f>SUM(G168:G170)</f>
        <v>0</v>
      </c>
    </row>
    <row r="172" spans="1:7" s="11" customFormat="1" x14ac:dyDescent="0.25">
      <c r="A172" s="13"/>
      <c r="B172" s="23"/>
      <c r="C172" s="23"/>
      <c r="D172" s="23"/>
      <c r="E172" s="23"/>
      <c r="F172" s="23"/>
      <c r="G172" s="23"/>
    </row>
    <row r="173" spans="1:7" s="11" customFormat="1" x14ac:dyDescent="0.25">
      <c r="A173" s="10" t="s">
        <v>135</v>
      </c>
      <c r="B173" s="23"/>
      <c r="C173" s="25">
        <f>SUM(C82+C90+C114+C129+C136+C152+C164+C171)</f>
        <v>111573</v>
      </c>
      <c r="D173" s="25">
        <f>SUM(D82+D90+D114+D129+D136+D152+D164+D171)</f>
        <v>120295</v>
      </c>
      <c r="E173" s="25">
        <f>SUM(E82+E90+E114+E129+E136+E152+E164+E171)</f>
        <v>116115</v>
      </c>
      <c r="F173" s="25">
        <f>SUM(F82+F90+F114+F129+F136+F152+F164+F171)</f>
        <v>116437</v>
      </c>
      <c r="G173" s="25">
        <f>SUM(G82+G90+G114+G129+G136+G152+G164+G171)</f>
        <v>117477</v>
      </c>
    </row>
    <row r="174" spans="1:7" s="11" customFormat="1" x14ac:dyDescent="0.25">
      <c r="A174" s="10" t="s">
        <v>136</v>
      </c>
      <c r="B174" s="13"/>
      <c r="C174" s="13"/>
      <c r="D174" s="13"/>
      <c r="E174" s="13"/>
      <c r="F174" s="13"/>
      <c r="G174" s="13"/>
    </row>
    <row r="175" spans="1:7" s="11" customFormat="1" x14ac:dyDescent="0.25">
      <c r="A175" s="13"/>
      <c r="B175" s="13"/>
      <c r="C175" s="13"/>
      <c r="D175" s="13"/>
      <c r="E175" s="13"/>
      <c r="F175" s="13"/>
      <c r="G175" s="13"/>
    </row>
    <row r="176" spans="1:7" s="11" customFormat="1" x14ac:dyDescent="0.25">
      <c r="A176" s="10"/>
      <c r="B176" s="10"/>
    </row>
    <row r="177" spans="1:7" s="11" customFormat="1" x14ac:dyDescent="0.25">
      <c r="A177" s="10"/>
      <c r="B177" s="10"/>
    </row>
    <row r="178" spans="1:7" s="11" customFormat="1" ht="15.75" x14ac:dyDescent="0.25">
      <c r="A178" s="8"/>
      <c r="B178" s="8"/>
      <c r="C178" s="3"/>
      <c r="D178" s="3"/>
      <c r="E178" s="3"/>
      <c r="F178" s="3"/>
      <c r="G178" s="3"/>
    </row>
    <row r="179" spans="1:7" s="3" customFormat="1" ht="15.75" x14ac:dyDescent="0.25">
      <c r="A179" s="8"/>
      <c r="B179" s="8"/>
    </row>
    <row r="180" spans="1:7" s="3" customFormat="1" ht="15.75" x14ac:dyDescent="0.25">
      <c r="A180" s="8"/>
      <c r="B180" s="8"/>
    </row>
    <row r="181" spans="1:7" s="3" customFormat="1" ht="15.75" x14ac:dyDescent="0.25">
      <c r="A181" s="8"/>
      <c r="B181" s="8"/>
    </row>
    <row r="182" spans="1:7" s="3" customFormat="1" ht="15.75" x14ac:dyDescent="0.25">
      <c r="A182" s="8"/>
      <c r="B182" s="8"/>
    </row>
    <row r="183" spans="1:7" s="3" customFormat="1" ht="15.75" x14ac:dyDescent="0.25">
      <c r="A183" s="8"/>
      <c r="B183" s="8"/>
    </row>
    <row r="184" spans="1:7" s="3" customFormat="1" ht="15.75" x14ac:dyDescent="0.25">
      <c r="A184" s="8"/>
      <c r="B184" s="8"/>
    </row>
    <row r="185" spans="1:7" s="3" customFormat="1" ht="15.75" x14ac:dyDescent="0.25">
      <c r="A185" s="8"/>
      <c r="B185" s="8"/>
    </row>
    <row r="186" spans="1:7" s="3" customFormat="1" ht="15.75" x14ac:dyDescent="0.25">
      <c r="A186" s="8"/>
      <c r="B186" s="8"/>
    </row>
    <row r="187" spans="1:7" s="3" customFormat="1" ht="15.75" x14ac:dyDescent="0.25">
      <c r="A187" s="8"/>
      <c r="B187" s="8"/>
    </row>
    <row r="188" spans="1:7" s="3" customFormat="1" ht="15.75" x14ac:dyDescent="0.25">
      <c r="A188" s="8"/>
      <c r="B188" s="8"/>
    </row>
    <row r="189" spans="1:7" s="3" customFormat="1" ht="15.75" x14ac:dyDescent="0.25">
      <c r="A189" s="8"/>
      <c r="B189" s="8"/>
    </row>
    <row r="190" spans="1:7" s="3" customFormat="1" ht="15.75" x14ac:dyDescent="0.25">
      <c r="A190" s="8"/>
      <c r="B190" s="8"/>
    </row>
    <row r="191" spans="1:7" s="3" customFormat="1" ht="15.75" x14ac:dyDescent="0.25">
      <c r="A191" s="8"/>
      <c r="B191" s="8"/>
    </row>
    <row r="192" spans="1:7" s="3" customFormat="1" ht="15.75" x14ac:dyDescent="0.25">
      <c r="A192" s="8"/>
      <c r="B192" s="8"/>
    </row>
    <row r="193" spans="1:2" s="3" customFormat="1" ht="15.75" x14ac:dyDescent="0.25">
      <c r="A193" s="8"/>
      <c r="B193" s="8"/>
    </row>
    <row r="194" spans="1:2" s="3" customFormat="1" ht="15.75" x14ac:dyDescent="0.25">
      <c r="A194" s="8"/>
      <c r="B194" s="8"/>
    </row>
    <row r="195" spans="1:2" s="3" customFormat="1" ht="15.75" x14ac:dyDescent="0.25">
      <c r="A195" s="8"/>
      <c r="B195" s="8"/>
    </row>
    <row r="196" spans="1:2" s="3" customFormat="1" ht="15.75" x14ac:dyDescent="0.25">
      <c r="A196" s="8"/>
      <c r="B196" s="8"/>
    </row>
    <row r="197" spans="1:2" s="3" customFormat="1" ht="15.75" x14ac:dyDescent="0.25">
      <c r="A197" s="8"/>
      <c r="B197" s="8"/>
    </row>
    <row r="198" spans="1:2" s="3" customFormat="1" ht="15.75" x14ac:dyDescent="0.25">
      <c r="A198" s="8"/>
      <c r="B198" s="8"/>
    </row>
    <row r="199" spans="1:2" s="3" customFormat="1" ht="15.75" x14ac:dyDescent="0.25">
      <c r="A199" s="8"/>
      <c r="B199" s="8"/>
    </row>
    <row r="200" spans="1:2" s="3" customFormat="1" ht="15.75" x14ac:dyDescent="0.25">
      <c r="A200" s="8"/>
      <c r="B200" s="8"/>
    </row>
    <row r="201" spans="1:2" s="3" customFormat="1" ht="15.75" x14ac:dyDescent="0.25">
      <c r="A201" s="8"/>
      <c r="B201" s="8"/>
    </row>
    <row r="202" spans="1:2" s="3" customFormat="1" ht="15.75" x14ac:dyDescent="0.25">
      <c r="A202" s="8"/>
      <c r="B202" s="8"/>
    </row>
    <row r="203" spans="1:2" s="3" customFormat="1" ht="15.75" x14ac:dyDescent="0.25">
      <c r="A203" s="8"/>
      <c r="B203" s="8"/>
    </row>
    <row r="204" spans="1:2" s="3" customFormat="1" ht="15.75" x14ac:dyDescent="0.25">
      <c r="A204" s="8"/>
      <c r="B204" s="8"/>
    </row>
    <row r="205" spans="1:2" s="3" customFormat="1" ht="15.75" x14ac:dyDescent="0.25">
      <c r="A205" s="8"/>
      <c r="B205" s="8"/>
    </row>
    <row r="206" spans="1:2" s="3" customFormat="1" ht="15.75" x14ac:dyDescent="0.25">
      <c r="A206" s="8"/>
      <c r="B206" s="8"/>
    </row>
    <row r="207" spans="1:2" s="3" customFormat="1" ht="15.75" x14ac:dyDescent="0.25">
      <c r="A207" s="8"/>
      <c r="B207" s="8"/>
    </row>
    <row r="208" spans="1:2" s="3" customFormat="1" ht="15.75" x14ac:dyDescent="0.25">
      <c r="A208" s="8"/>
      <c r="B208" s="8"/>
    </row>
    <row r="209" spans="1:7" s="3" customFormat="1" ht="15.75" x14ac:dyDescent="0.25">
      <c r="A209" s="8"/>
      <c r="B209" s="8"/>
    </row>
    <row r="210" spans="1:7" s="3" customFormat="1" ht="15.75" x14ac:dyDescent="0.25">
      <c r="A210" s="8"/>
      <c r="B210" s="8"/>
    </row>
    <row r="211" spans="1:7" s="3" customFormat="1" ht="15.75" x14ac:dyDescent="0.25">
      <c r="A211" s="8"/>
      <c r="B211" s="8"/>
    </row>
    <row r="212" spans="1:7" s="3" customFormat="1" ht="15.75" x14ac:dyDescent="0.25">
      <c r="A212" s="8"/>
      <c r="B212" s="8"/>
    </row>
    <row r="213" spans="1:7" s="3" customFormat="1" ht="15.75" x14ac:dyDescent="0.25">
      <c r="A213" s="8"/>
      <c r="B213" s="8"/>
    </row>
    <row r="214" spans="1:7" s="3" customFormat="1" ht="15.75" x14ac:dyDescent="0.25">
      <c r="A214" s="8"/>
      <c r="B214" s="8"/>
    </row>
    <row r="215" spans="1:7" s="3" customFormat="1" ht="15.75" x14ac:dyDescent="0.25">
      <c r="A215" s="8"/>
      <c r="B215" s="8"/>
    </row>
    <row r="216" spans="1:7" s="3" customFormat="1" ht="15.75" x14ac:dyDescent="0.25">
      <c r="A216" s="8"/>
      <c r="B216" s="8"/>
    </row>
    <row r="217" spans="1:7" s="3" customFormat="1" ht="15.75" x14ac:dyDescent="0.25">
      <c r="A217" s="8"/>
      <c r="B217" s="8"/>
    </row>
    <row r="218" spans="1:7" s="3" customFormat="1" ht="15.75" x14ac:dyDescent="0.25">
      <c r="A218" s="8"/>
      <c r="B218" s="8"/>
    </row>
    <row r="219" spans="1:7" s="3" customFormat="1" ht="15.75" x14ac:dyDescent="0.25">
      <c r="A219" s="8"/>
      <c r="B219" s="8"/>
    </row>
    <row r="220" spans="1:7" s="3" customFormat="1" ht="15.75" x14ac:dyDescent="0.25">
      <c r="A220" s="9"/>
      <c r="B220" s="9"/>
      <c r="C220"/>
      <c r="D220"/>
      <c r="E220"/>
      <c r="F220"/>
      <c r="G220"/>
    </row>
  </sheetData>
  <mergeCells count="8">
    <mergeCell ref="A131:G131"/>
    <mergeCell ref="A140:G140"/>
    <mergeCell ref="A154:G154"/>
    <mergeCell ref="A3:G3"/>
    <mergeCell ref="A49:G49"/>
    <mergeCell ref="A84:G84"/>
    <mergeCell ref="A95:G95"/>
    <mergeCell ref="A116:G116"/>
  </mergeCells>
  <printOptions gridLines="1"/>
  <pageMargins left="0.25" right="0.25" top="0.75" bottom="0.5" header="0.25" footer="0.25"/>
  <pageSetup orientation="portrait" horizontalDpi="4294967293" r:id="rId1"/>
  <headerFooter>
    <oddHeader xml:space="preserve">&amp;C&amp;"-,Bold"GENERAL FUND APPROPRIATIONS
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Layout" topLeftCell="A45" zoomScaleNormal="100" workbookViewId="0">
      <selection activeCell="A46" sqref="A46"/>
    </sheetView>
  </sheetViews>
  <sheetFormatPr defaultRowHeight="15" x14ac:dyDescent="0.25"/>
  <cols>
    <col min="1" max="1" width="33.140625" customWidth="1"/>
    <col min="2" max="2" width="6.85546875" customWidth="1"/>
    <col min="3" max="3" width="12" style="17" customWidth="1"/>
    <col min="4" max="4" width="11.5703125" style="17" customWidth="1"/>
    <col min="5" max="5" width="11.28515625" style="17" customWidth="1"/>
    <col min="6" max="6" width="13.140625" style="17" customWidth="1"/>
    <col min="7" max="7" width="12.7109375" style="17" customWidth="1"/>
  </cols>
  <sheetData>
    <row r="1" spans="1:9" s="11" customFormat="1" ht="45" customHeight="1" x14ac:dyDescent="0.25">
      <c r="A1" s="10" t="s">
        <v>12</v>
      </c>
      <c r="B1" s="26" t="s">
        <v>13</v>
      </c>
      <c r="C1" s="27" t="s">
        <v>220</v>
      </c>
      <c r="D1" s="27" t="s">
        <v>221</v>
      </c>
      <c r="E1" s="27" t="s">
        <v>222</v>
      </c>
      <c r="F1" s="27" t="s">
        <v>223</v>
      </c>
      <c r="G1" s="27" t="s">
        <v>219</v>
      </c>
    </row>
    <row r="2" spans="1:9" s="13" customFormat="1" x14ac:dyDescent="0.25">
      <c r="C2" s="16"/>
      <c r="D2" s="16"/>
      <c r="E2" s="16"/>
      <c r="F2" s="16"/>
      <c r="G2" s="16"/>
    </row>
    <row r="3" spans="1:9" s="13" customFormat="1" x14ac:dyDescent="0.25">
      <c r="A3" s="7" t="s">
        <v>138</v>
      </c>
      <c r="B3" s="7"/>
      <c r="C3" s="18"/>
      <c r="D3" s="18"/>
      <c r="E3" s="18"/>
      <c r="F3" s="18"/>
      <c r="G3" s="18"/>
      <c r="H3" s="7"/>
      <c r="I3" s="7"/>
    </row>
    <row r="4" spans="1:9" s="13" customFormat="1" ht="30" x14ac:dyDescent="0.25">
      <c r="A4" s="11" t="s">
        <v>139</v>
      </c>
      <c r="B4" s="7" t="s">
        <v>140</v>
      </c>
      <c r="C4" s="18">
        <v>1602</v>
      </c>
      <c r="D4" s="18">
        <v>1500</v>
      </c>
      <c r="E4" s="18">
        <v>1500</v>
      </c>
      <c r="F4" s="18">
        <v>1500</v>
      </c>
      <c r="G4" s="18">
        <v>1500</v>
      </c>
      <c r="H4" s="7"/>
      <c r="I4" s="7"/>
    </row>
    <row r="5" spans="1:9" s="13" customFormat="1" x14ac:dyDescent="0.25">
      <c r="A5" s="7" t="s">
        <v>71</v>
      </c>
      <c r="B5" s="7"/>
      <c r="C5" s="18"/>
      <c r="D5" s="18"/>
      <c r="E5" s="18"/>
      <c r="F5" s="18"/>
      <c r="G5" s="18"/>
      <c r="H5" s="7"/>
      <c r="I5" s="7"/>
    </row>
    <row r="6" spans="1:9" s="13" customFormat="1" x14ac:dyDescent="0.25">
      <c r="A6" s="7" t="s">
        <v>143</v>
      </c>
      <c r="B6" s="7"/>
      <c r="C6" s="18"/>
      <c r="D6" s="18"/>
      <c r="E6" s="18"/>
      <c r="F6" s="18"/>
      <c r="G6" s="18"/>
      <c r="H6" s="7"/>
      <c r="I6" s="7"/>
    </row>
    <row r="7" spans="1:9" s="13" customFormat="1" x14ac:dyDescent="0.25">
      <c r="A7" s="7" t="s">
        <v>141</v>
      </c>
      <c r="B7" s="7" t="s">
        <v>145</v>
      </c>
      <c r="C7" s="18">
        <v>772</v>
      </c>
      <c r="D7" s="18">
        <v>300</v>
      </c>
      <c r="E7" s="18">
        <v>300</v>
      </c>
      <c r="F7" s="18">
        <v>300</v>
      </c>
      <c r="G7" s="18">
        <v>400</v>
      </c>
      <c r="H7" s="7"/>
      <c r="I7" s="7"/>
    </row>
    <row r="8" spans="1:9" s="13" customFormat="1" x14ac:dyDescent="0.25">
      <c r="A8" s="7" t="s">
        <v>142</v>
      </c>
      <c r="B8" s="7" t="s">
        <v>144</v>
      </c>
      <c r="C8" s="18">
        <v>90</v>
      </c>
      <c r="D8" s="18"/>
      <c r="E8" s="18"/>
      <c r="F8" s="18">
        <v>50</v>
      </c>
      <c r="G8" s="18">
        <v>50</v>
      </c>
      <c r="H8" s="7"/>
      <c r="I8" s="7"/>
    </row>
    <row r="9" spans="1:9" s="13" customFormat="1" x14ac:dyDescent="0.25">
      <c r="A9" s="7"/>
      <c r="B9" s="7"/>
      <c r="C9" s="18"/>
      <c r="D9" s="18"/>
      <c r="E9" s="18"/>
      <c r="F9" s="18"/>
      <c r="G9" s="18"/>
      <c r="H9" s="7"/>
      <c r="I9" s="7"/>
    </row>
    <row r="10" spans="1:9" s="13" customFormat="1" x14ac:dyDescent="0.25">
      <c r="A10" s="7" t="s">
        <v>146</v>
      </c>
      <c r="B10" s="7"/>
      <c r="C10" s="18"/>
      <c r="D10" s="18"/>
      <c r="E10" s="18"/>
      <c r="F10" s="18"/>
      <c r="G10" s="18"/>
      <c r="H10" s="7"/>
      <c r="I10" s="7"/>
    </row>
    <row r="11" spans="1:9" s="13" customFormat="1" x14ac:dyDescent="0.25">
      <c r="A11" s="7" t="s">
        <v>147</v>
      </c>
      <c r="B11" s="7" t="s">
        <v>149</v>
      </c>
      <c r="C11" s="18">
        <v>100</v>
      </c>
      <c r="D11" s="18">
        <v>100</v>
      </c>
      <c r="E11" s="18">
        <v>100</v>
      </c>
      <c r="F11" s="18">
        <v>100</v>
      </c>
      <c r="G11" s="18">
        <v>100</v>
      </c>
      <c r="H11" s="7"/>
      <c r="I11" s="7"/>
    </row>
    <row r="12" spans="1:9" s="13" customFormat="1" x14ac:dyDescent="0.25">
      <c r="A12" s="7" t="s">
        <v>148</v>
      </c>
      <c r="B12" s="7" t="s">
        <v>150</v>
      </c>
      <c r="C12" s="18"/>
      <c r="D12" s="18"/>
      <c r="E12" s="18"/>
      <c r="F12" s="18"/>
      <c r="G12" s="18"/>
      <c r="H12" s="7"/>
      <c r="I12" s="7"/>
    </row>
    <row r="13" spans="1:9" s="13" customFormat="1" x14ac:dyDescent="0.25">
      <c r="A13" s="7"/>
      <c r="B13" s="7"/>
      <c r="C13" s="18"/>
      <c r="D13" s="18"/>
      <c r="E13" s="18"/>
      <c r="F13" s="18"/>
      <c r="G13" s="18"/>
      <c r="H13" s="7"/>
      <c r="I13" s="7"/>
    </row>
    <row r="14" spans="1:9" s="13" customFormat="1" x14ac:dyDescent="0.25">
      <c r="A14" s="7" t="s">
        <v>151</v>
      </c>
      <c r="B14" s="7"/>
      <c r="C14" s="18"/>
      <c r="D14" s="18"/>
      <c r="E14" s="18"/>
      <c r="F14" s="18"/>
      <c r="G14" s="18"/>
      <c r="H14" s="7"/>
      <c r="I14" s="7"/>
    </row>
    <row r="15" spans="1:9" s="13" customFormat="1" x14ac:dyDescent="0.25">
      <c r="A15" s="7" t="s">
        <v>203</v>
      </c>
      <c r="B15" s="7" t="s">
        <v>204</v>
      </c>
      <c r="C15" s="18">
        <v>1050</v>
      </c>
      <c r="D15" s="18">
        <v>750</v>
      </c>
      <c r="E15" s="18">
        <v>800</v>
      </c>
      <c r="F15" s="18">
        <v>800</v>
      </c>
      <c r="G15" s="18">
        <v>800</v>
      </c>
      <c r="H15" s="7"/>
      <c r="I15" s="7"/>
    </row>
    <row r="16" spans="1:9" s="13" customFormat="1" x14ac:dyDescent="0.25">
      <c r="A16" s="7" t="s">
        <v>205</v>
      </c>
      <c r="B16" s="7" t="s">
        <v>206</v>
      </c>
      <c r="C16" s="18">
        <v>903</v>
      </c>
      <c r="D16" s="18"/>
      <c r="E16" s="18"/>
      <c r="F16" s="18"/>
      <c r="G16" s="18"/>
      <c r="H16" s="7"/>
      <c r="I16" s="7"/>
    </row>
    <row r="17" spans="1:9" s="13" customFormat="1" x14ac:dyDescent="0.25">
      <c r="A17" s="7"/>
      <c r="B17" s="7"/>
      <c r="C17" s="18"/>
      <c r="D17" s="18"/>
      <c r="E17" s="18"/>
      <c r="F17" s="18"/>
      <c r="G17" s="18"/>
      <c r="H17" s="7"/>
      <c r="I17" s="7"/>
    </row>
    <row r="18" spans="1:9" s="13" customFormat="1" x14ac:dyDescent="0.25">
      <c r="A18" s="7" t="s">
        <v>152</v>
      </c>
      <c r="B18" s="7" t="s">
        <v>153</v>
      </c>
      <c r="C18" s="18">
        <v>18127</v>
      </c>
      <c r="D18" s="18">
        <v>4000</v>
      </c>
      <c r="E18" s="18">
        <v>4000</v>
      </c>
      <c r="F18" s="18">
        <v>4000</v>
      </c>
      <c r="G18" s="18">
        <v>4000</v>
      </c>
      <c r="H18" s="7"/>
      <c r="I18" s="7"/>
    </row>
    <row r="19" spans="1:9" s="13" customFormat="1" x14ac:dyDescent="0.25">
      <c r="A19" s="7"/>
      <c r="B19" s="7"/>
      <c r="C19" s="18"/>
      <c r="D19" s="18"/>
      <c r="E19" s="18"/>
      <c r="F19" s="18"/>
      <c r="G19" s="18"/>
      <c r="H19" s="7"/>
      <c r="I19" s="7"/>
    </row>
    <row r="20" spans="1:9" s="13" customFormat="1" x14ac:dyDescent="0.25">
      <c r="A20" s="7" t="s">
        <v>154</v>
      </c>
      <c r="B20" s="7"/>
      <c r="C20" s="18"/>
      <c r="D20" s="18"/>
      <c r="E20" s="18"/>
      <c r="F20" s="18"/>
      <c r="G20" s="18"/>
      <c r="H20" s="7"/>
      <c r="I20" s="7"/>
    </row>
    <row r="21" spans="1:9" s="13" customFormat="1" x14ac:dyDescent="0.25">
      <c r="A21" s="7" t="s">
        <v>155</v>
      </c>
      <c r="B21" s="7" t="s">
        <v>157</v>
      </c>
      <c r="C21" s="18"/>
      <c r="D21" s="18"/>
      <c r="E21" s="18"/>
      <c r="F21" s="18"/>
      <c r="G21" s="18"/>
      <c r="H21" s="7"/>
      <c r="I21" s="7"/>
    </row>
    <row r="22" spans="1:9" s="13" customFormat="1" x14ac:dyDescent="0.25">
      <c r="A22" s="7" t="s">
        <v>156</v>
      </c>
      <c r="B22" s="7" t="s">
        <v>158</v>
      </c>
      <c r="C22" s="18"/>
      <c r="D22" s="18"/>
      <c r="E22" s="18"/>
      <c r="F22" s="18"/>
      <c r="G22" s="18"/>
      <c r="H22" s="7"/>
      <c r="I22" s="7"/>
    </row>
    <row r="23" spans="1:9" s="13" customFormat="1" x14ac:dyDescent="0.25">
      <c r="A23" s="7" t="s">
        <v>159</v>
      </c>
      <c r="B23" s="7" t="s">
        <v>160</v>
      </c>
      <c r="C23" s="18"/>
      <c r="D23" s="18"/>
      <c r="E23" s="18"/>
      <c r="F23" s="18"/>
      <c r="G23" s="18"/>
      <c r="H23" s="7"/>
      <c r="I23" s="7"/>
    </row>
    <row r="24" spans="1:9" s="13" customFormat="1" x14ac:dyDescent="0.25">
      <c r="A24" s="7" t="s">
        <v>161</v>
      </c>
      <c r="B24" s="7"/>
      <c r="C24" s="18"/>
      <c r="D24" s="18"/>
      <c r="E24" s="18"/>
      <c r="F24" s="18"/>
      <c r="G24" s="18"/>
      <c r="H24" s="7"/>
      <c r="I24" s="7"/>
    </row>
    <row r="25" spans="1:9" s="13" customFormat="1" x14ac:dyDescent="0.25">
      <c r="A25" s="7" t="s">
        <v>207</v>
      </c>
      <c r="B25" s="7" t="s">
        <v>162</v>
      </c>
      <c r="C25" s="18">
        <v>1645</v>
      </c>
      <c r="D25" s="18"/>
      <c r="E25" s="18"/>
      <c r="F25" s="18"/>
      <c r="G25" s="18"/>
      <c r="H25" s="7"/>
      <c r="I25" s="7"/>
    </row>
    <row r="26" spans="1:9" s="13" customFormat="1" x14ac:dyDescent="0.25">
      <c r="A26" s="7" t="s">
        <v>224</v>
      </c>
      <c r="B26" s="7" t="s">
        <v>162</v>
      </c>
      <c r="C26" s="18">
        <v>17975</v>
      </c>
      <c r="D26" s="18"/>
      <c r="E26" s="18"/>
      <c r="F26" s="18"/>
      <c r="G26" s="18"/>
      <c r="H26" s="7"/>
      <c r="I26" s="7"/>
    </row>
    <row r="27" spans="1:9" s="13" customFormat="1" x14ac:dyDescent="0.25">
      <c r="A27" s="7" t="s">
        <v>225</v>
      </c>
      <c r="B27" s="7" t="s">
        <v>162</v>
      </c>
      <c r="C27" s="18">
        <v>2909</v>
      </c>
      <c r="D27" s="18"/>
      <c r="E27" s="18"/>
      <c r="F27" s="18"/>
      <c r="G27" s="18"/>
      <c r="H27" s="7"/>
      <c r="I27" s="7"/>
    </row>
    <row r="28" spans="1:9" s="13" customFormat="1" x14ac:dyDescent="0.25">
      <c r="A28" s="7" t="s">
        <v>226</v>
      </c>
      <c r="B28" s="7" t="s">
        <v>162</v>
      </c>
      <c r="C28" s="18"/>
      <c r="D28" s="18">
        <v>1409</v>
      </c>
      <c r="E28" s="18"/>
      <c r="F28" s="18"/>
      <c r="G28" s="18"/>
      <c r="H28" s="7"/>
      <c r="I28" s="7"/>
    </row>
    <row r="29" spans="1:9" s="13" customFormat="1" x14ac:dyDescent="0.25">
      <c r="A29" s="7"/>
      <c r="B29" s="7"/>
      <c r="C29" s="18"/>
      <c r="D29" s="18"/>
      <c r="E29" s="18"/>
      <c r="F29" s="18"/>
      <c r="G29" s="18"/>
      <c r="H29" s="7"/>
      <c r="I29" s="7"/>
    </row>
    <row r="30" spans="1:9" s="13" customFormat="1" x14ac:dyDescent="0.25">
      <c r="A30" s="7" t="s">
        <v>163</v>
      </c>
      <c r="B30" s="7"/>
      <c r="C30" s="18"/>
      <c r="D30" s="18"/>
      <c r="E30" s="18"/>
      <c r="F30" s="18"/>
      <c r="G30" s="18"/>
      <c r="H30" s="7"/>
      <c r="I30" s="7"/>
    </row>
    <row r="31" spans="1:9" s="13" customFormat="1" x14ac:dyDescent="0.25">
      <c r="A31" s="7" t="s">
        <v>164</v>
      </c>
      <c r="B31" s="7" t="s">
        <v>208</v>
      </c>
      <c r="C31" s="18">
        <v>3640</v>
      </c>
      <c r="D31" s="18">
        <v>3100</v>
      </c>
      <c r="E31" s="18">
        <v>3100</v>
      </c>
      <c r="F31" s="18">
        <v>3100</v>
      </c>
      <c r="G31" s="18">
        <v>3640</v>
      </c>
      <c r="H31" s="7"/>
      <c r="I31" s="7"/>
    </row>
    <row r="32" spans="1:9" s="13" customFormat="1" x14ac:dyDescent="0.25">
      <c r="A32" s="7" t="s">
        <v>165</v>
      </c>
      <c r="B32" s="7" t="s">
        <v>209</v>
      </c>
      <c r="C32" s="18">
        <v>11289</v>
      </c>
      <c r="D32" s="18">
        <v>9000</v>
      </c>
      <c r="E32" s="18">
        <v>9000</v>
      </c>
      <c r="F32" s="18">
        <v>9000</v>
      </c>
      <c r="G32" s="18">
        <v>9000</v>
      </c>
      <c r="H32" s="7"/>
      <c r="I32" s="7"/>
    </row>
    <row r="33" spans="1:9" s="13" customFormat="1" x14ac:dyDescent="0.25">
      <c r="A33" s="7"/>
      <c r="B33" s="7"/>
      <c r="C33" s="18"/>
      <c r="D33" s="18"/>
      <c r="E33" s="18"/>
      <c r="F33" s="18"/>
      <c r="G33" s="18"/>
      <c r="H33" s="7"/>
      <c r="I33" s="7"/>
    </row>
    <row r="34" spans="1:9" s="13" customFormat="1" x14ac:dyDescent="0.25">
      <c r="A34" s="7" t="s">
        <v>166</v>
      </c>
      <c r="B34" s="7"/>
      <c r="C34" s="18">
        <f>SUM(C3:C32)</f>
        <v>60102</v>
      </c>
      <c r="D34" s="18">
        <f>SUM(D3:D32)</f>
        <v>20159</v>
      </c>
      <c r="E34" s="18">
        <f>SUM(E3:E32)</f>
        <v>18800</v>
      </c>
      <c r="F34" s="18">
        <f>SUM(F3:F32)</f>
        <v>18850</v>
      </c>
      <c r="G34" s="18">
        <f>SUM(G3:G32)</f>
        <v>19490</v>
      </c>
      <c r="H34" s="7"/>
      <c r="I34" s="7"/>
    </row>
    <row r="35" spans="1:9" s="13" customFormat="1" x14ac:dyDescent="0.25">
      <c r="A35" s="7" t="s">
        <v>167</v>
      </c>
      <c r="B35" s="7"/>
      <c r="C35" s="18"/>
      <c r="D35" s="18"/>
      <c r="E35" s="18"/>
      <c r="F35" s="18"/>
      <c r="G35" s="18"/>
      <c r="H35" s="7"/>
      <c r="I35" s="7"/>
    </row>
    <row r="36" spans="1:9" s="11" customFormat="1" ht="13.5" customHeight="1" x14ac:dyDescent="0.25">
      <c r="A36" s="10"/>
      <c r="B36" s="10"/>
      <c r="C36" s="15"/>
      <c r="D36" s="15"/>
      <c r="E36" s="15"/>
      <c r="F36" s="15"/>
      <c r="G36" s="15"/>
    </row>
    <row r="37" spans="1:9" s="13" customFormat="1" ht="15.75" x14ac:dyDescent="0.25">
      <c r="A37" s="30" t="s">
        <v>168</v>
      </c>
      <c r="B37" s="30"/>
      <c r="C37" s="30"/>
      <c r="D37" s="30"/>
      <c r="E37" s="30"/>
      <c r="F37" s="30"/>
      <c r="G37" s="30"/>
      <c r="H37" s="7"/>
      <c r="I37" s="7"/>
    </row>
    <row r="38" spans="1:9" s="13" customFormat="1" x14ac:dyDescent="0.25">
      <c r="A38" s="7" t="s">
        <v>169</v>
      </c>
      <c r="B38" s="7"/>
      <c r="C38" s="18"/>
      <c r="D38" s="18">
        <v>41084</v>
      </c>
      <c r="E38" s="18">
        <v>35000</v>
      </c>
      <c r="F38" s="18">
        <v>35000</v>
      </c>
      <c r="G38" s="18">
        <v>0</v>
      </c>
      <c r="H38" s="7"/>
      <c r="I38" s="7"/>
    </row>
    <row r="39" spans="1:9" s="13" customFormat="1" x14ac:dyDescent="0.25">
      <c r="A39" s="7" t="s">
        <v>136</v>
      </c>
      <c r="B39" s="7"/>
      <c r="C39" s="18"/>
      <c r="D39" s="18"/>
      <c r="E39" s="18"/>
      <c r="F39" s="18"/>
      <c r="G39" s="18"/>
      <c r="H39" s="7"/>
      <c r="I39" s="7"/>
    </row>
    <row r="40" spans="1:9" s="13" customFormat="1" x14ac:dyDescent="0.25">
      <c r="C40" s="16"/>
      <c r="D40" s="16"/>
      <c r="E40" s="16"/>
      <c r="F40" s="16"/>
      <c r="G40" s="16"/>
    </row>
  </sheetData>
  <mergeCells count="1">
    <mergeCell ref="A37:G37"/>
  </mergeCells>
  <printOptions gridLines="1"/>
  <pageMargins left="0.25" right="0.25" top="0.75" bottom="0.5" header="0.25" footer="0.25"/>
  <pageSetup orientation="portrait" horizontalDpi="4294967293" r:id="rId1"/>
  <headerFooter>
    <oddHeader xml:space="preserve">&amp;C&amp;"-,Bold"&amp;12GENERAL FUND ESTIMATED REVENUES
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/>
  </sheetViews>
  <sheetFormatPr defaultRowHeight="15" x14ac:dyDescent="0.25"/>
  <cols>
    <col min="1" max="1" width="32.140625" customWidth="1"/>
    <col min="3" max="3" width="12" customWidth="1"/>
    <col min="4" max="4" width="11.7109375" customWidth="1"/>
    <col min="5" max="5" width="11.5703125" customWidth="1"/>
    <col min="6" max="6" width="11.7109375" customWidth="1"/>
    <col min="7" max="7" width="13.140625" customWidth="1"/>
  </cols>
  <sheetData>
    <row r="1" spans="1:8" s="11" customFormat="1" ht="42" customHeight="1" x14ac:dyDescent="0.25">
      <c r="A1" s="10" t="s">
        <v>12</v>
      </c>
      <c r="B1" s="26" t="s">
        <v>13</v>
      </c>
      <c r="C1" s="27" t="s">
        <v>220</v>
      </c>
      <c r="D1" s="27" t="s">
        <v>221</v>
      </c>
      <c r="E1" s="27" t="s">
        <v>222</v>
      </c>
      <c r="F1" s="27" t="s">
        <v>223</v>
      </c>
      <c r="G1" s="27" t="s">
        <v>219</v>
      </c>
    </row>
    <row r="2" spans="1:8" x14ac:dyDescent="0.25">
      <c r="A2" s="10"/>
      <c r="B2" s="10"/>
      <c r="C2" s="12"/>
      <c r="D2" s="12"/>
      <c r="E2" s="12"/>
      <c r="F2" s="12"/>
      <c r="G2" s="12"/>
      <c r="H2" s="11"/>
    </row>
    <row r="3" spans="1:8" x14ac:dyDescent="0.25">
      <c r="A3" s="10" t="s">
        <v>178</v>
      </c>
      <c r="B3" s="10"/>
      <c r="C3" s="12"/>
      <c r="D3" s="12"/>
      <c r="E3" s="12"/>
      <c r="F3" s="12"/>
      <c r="G3" s="12"/>
      <c r="H3" s="11"/>
    </row>
    <row r="4" spans="1:8" x14ac:dyDescent="0.25">
      <c r="A4" s="10" t="s">
        <v>15</v>
      </c>
      <c r="B4" s="10" t="s">
        <v>179</v>
      </c>
      <c r="C4" s="12">
        <v>55555</v>
      </c>
      <c r="D4" s="12">
        <v>57000</v>
      </c>
      <c r="E4" s="12">
        <v>57000</v>
      </c>
      <c r="F4" s="12">
        <v>56000</v>
      </c>
      <c r="G4" s="12">
        <v>56000</v>
      </c>
      <c r="H4" s="11"/>
    </row>
    <row r="5" spans="1:8" x14ac:dyDescent="0.25">
      <c r="A5" s="10" t="s">
        <v>17</v>
      </c>
      <c r="B5" s="10" t="s">
        <v>180</v>
      </c>
      <c r="C5" s="12">
        <v>21288</v>
      </c>
      <c r="D5" s="12">
        <v>34000</v>
      </c>
      <c r="E5" s="12">
        <v>36000</v>
      </c>
      <c r="F5" s="12">
        <v>36000</v>
      </c>
      <c r="G5" s="12">
        <v>36000</v>
      </c>
      <c r="H5" s="11"/>
    </row>
    <row r="6" spans="1:8" x14ac:dyDescent="0.25">
      <c r="A6" s="10" t="s">
        <v>18</v>
      </c>
      <c r="B6" s="10"/>
      <c r="C6" s="12">
        <f>SUM(C4:C5)</f>
        <v>76843</v>
      </c>
      <c r="D6" s="12">
        <f>SUM(D4:D5)</f>
        <v>91000</v>
      </c>
      <c r="E6" s="12">
        <f>SUM(E4:E5)</f>
        <v>93000</v>
      </c>
      <c r="F6" s="12">
        <f>SUM(F4:F5)</f>
        <v>92000</v>
      </c>
      <c r="G6" s="12">
        <f>SUM(G4:G5)</f>
        <v>92000</v>
      </c>
      <c r="H6" s="12"/>
    </row>
    <row r="7" spans="1:8" x14ac:dyDescent="0.25">
      <c r="A7" s="10"/>
      <c r="B7" s="10"/>
      <c r="C7" s="12"/>
      <c r="D7" s="12"/>
      <c r="E7" s="12"/>
      <c r="F7" s="12"/>
      <c r="G7" s="12"/>
      <c r="H7" s="11"/>
    </row>
    <row r="8" spans="1:8" x14ac:dyDescent="0.25">
      <c r="A8" s="10" t="s">
        <v>181</v>
      </c>
      <c r="B8" s="10"/>
      <c r="C8" s="12"/>
      <c r="D8" s="12"/>
      <c r="E8" s="12"/>
      <c r="F8" s="12"/>
      <c r="G8" s="12"/>
      <c r="H8" s="11"/>
    </row>
    <row r="9" spans="1:8" x14ac:dyDescent="0.25">
      <c r="A9" s="10" t="s">
        <v>182</v>
      </c>
      <c r="B9" s="10" t="s">
        <v>183</v>
      </c>
      <c r="C9" s="12">
        <v>44362</v>
      </c>
      <c r="D9" s="12">
        <v>43000</v>
      </c>
      <c r="E9" s="12">
        <v>43000</v>
      </c>
      <c r="F9" s="12">
        <v>43000</v>
      </c>
      <c r="G9" s="12">
        <v>43000</v>
      </c>
      <c r="H9" s="11"/>
    </row>
    <row r="10" spans="1:8" x14ac:dyDescent="0.25">
      <c r="A10" s="10"/>
      <c r="B10" s="10"/>
      <c r="C10" s="12"/>
      <c r="D10" s="12"/>
      <c r="E10" s="12"/>
      <c r="F10" s="12"/>
      <c r="G10" s="12"/>
      <c r="H10" s="11"/>
    </row>
    <row r="11" spans="1:8" x14ac:dyDescent="0.25">
      <c r="A11" s="10" t="s">
        <v>184</v>
      </c>
      <c r="B11" s="10"/>
      <c r="C11" s="12"/>
      <c r="D11" s="12"/>
      <c r="E11" s="12"/>
      <c r="F11" s="12"/>
      <c r="G11" s="12"/>
      <c r="H11" s="11"/>
    </row>
    <row r="12" spans="1:8" x14ac:dyDescent="0.25">
      <c r="A12" s="10" t="s">
        <v>15</v>
      </c>
      <c r="B12" s="10" t="s">
        <v>185</v>
      </c>
      <c r="C12" s="12" t="s">
        <v>71</v>
      </c>
      <c r="D12" s="12"/>
      <c r="E12" s="12"/>
      <c r="F12" s="12"/>
      <c r="G12" s="12"/>
      <c r="H12" s="11"/>
    </row>
    <row r="13" spans="1:8" x14ac:dyDescent="0.25">
      <c r="A13" s="10" t="s">
        <v>16</v>
      </c>
      <c r="B13" s="10" t="s">
        <v>186</v>
      </c>
      <c r="C13" s="12">
        <v>593</v>
      </c>
      <c r="D13" s="12">
        <v>1500</v>
      </c>
      <c r="E13" s="12">
        <v>1500</v>
      </c>
      <c r="F13" s="12">
        <v>1500</v>
      </c>
      <c r="G13" s="12">
        <v>1500</v>
      </c>
      <c r="H13" s="11"/>
    </row>
    <row r="14" spans="1:8" x14ac:dyDescent="0.25">
      <c r="A14" s="10" t="s">
        <v>17</v>
      </c>
      <c r="B14" s="10" t="s">
        <v>187</v>
      </c>
      <c r="C14" s="12">
        <v>9133</v>
      </c>
      <c r="D14" s="12">
        <v>15500</v>
      </c>
      <c r="E14" s="12">
        <v>15500</v>
      </c>
      <c r="F14" s="12">
        <v>15500</v>
      </c>
      <c r="G14" s="12">
        <v>15500</v>
      </c>
      <c r="H14" s="11"/>
    </row>
    <row r="15" spans="1:8" x14ac:dyDescent="0.25">
      <c r="A15" s="10" t="s">
        <v>18</v>
      </c>
      <c r="B15" s="10"/>
      <c r="C15" s="12">
        <f>SUM(C12:C14)</f>
        <v>9726</v>
      </c>
      <c r="D15" s="12">
        <f>SUM(D12:D14)</f>
        <v>17000</v>
      </c>
      <c r="E15" s="12">
        <f>SUM(E12:E14)</f>
        <v>17000</v>
      </c>
      <c r="F15" s="12">
        <f>SUM(F12:F14)</f>
        <v>17000</v>
      </c>
      <c r="G15" s="12">
        <f>SUM(G12:G14)</f>
        <v>17000</v>
      </c>
      <c r="H15" s="11"/>
    </row>
    <row r="16" spans="1:8" x14ac:dyDescent="0.25">
      <c r="A16" s="10"/>
      <c r="B16" s="10"/>
      <c r="C16" s="12"/>
      <c r="D16" s="12"/>
      <c r="E16" s="12"/>
      <c r="F16" s="12"/>
      <c r="G16" s="12"/>
      <c r="H16" s="11"/>
    </row>
    <row r="17" spans="1:8" x14ac:dyDescent="0.25">
      <c r="A17" s="10" t="s">
        <v>188</v>
      </c>
      <c r="B17" s="10"/>
      <c r="C17" s="12"/>
      <c r="D17" s="12"/>
      <c r="E17" s="12"/>
      <c r="F17" s="12"/>
      <c r="G17" s="12"/>
      <c r="H17" s="11"/>
    </row>
    <row r="18" spans="1:8" x14ac:dyDescent="0.25">
      <c r="A18" s="10" t="s">
        <v>15</v>
      </c>
      <c r="B18" s="10" t="s">
        <v>189</v>
      </c>
      <c r="C18" s="12" t="s">
        <v>71</v>
      </c>
      <c r="D18" s="12"/>
      <c r="E18" s="12"/>
      <c r="F18" s="12"/>
      <c r="G18" s="12"/>
      <c r="H18" s="11"/>
    </row>
    <row r="19" spans="1:8" x14ac:dyDescent="0.25">
      <c r="A19" s="10" t="s">
        <v>17</v>
      </c>
      <c r="B19" s="10" t="s">
        <v>190</v>
      </c>
      <c r="C19" s="12">
        <v>1436</v>
      </c>
      <c r="D19" s="12">
        <v>1700</v>
      </c>
      <c r="E19" s="12">
        <v>1700</v>
      </c>
      <c r="F19" s="12">
        <v>1700</v>
      </c>
      <c r="G19" s="12">
        <v>1700</v>
      </c>
      <c r="H19" s="11"/>
    </row>
    <row r="20" spans="1:8" x14ac:dyDescent="0.25">
      <c r="A20" s="10" t="s">
        <v>18</v>
      </c>
      <c r="B20" s="10"/>
      <c r="C20" s="12">
        <f>SUM(C18:C19)</f>
        <v>1436</v>
      </c>
      <c r="D20" s="12">
        <f>SUM(D18:D19)</f>
        <v>1700</v>
      </c>
      <c r="E20" s="12">
        <f>SUM(E18:E19)</f>
        <v>1700</v>
      </c>
      <c r="F20" s="12">
        <f>SUM(F18:F19)</f>
        <v>1700</v>
      </c>
      <c r="G20" s="12">
        <f>SUM(G18:G19)</f>
        <v>1700</v>
      </c>
      <c r="H20" s="11"/>
    </row>
    <row r="21" spans="1:8" x14ac:dyDescent="0.25">
      <c r="A21" s="10"/>
      <c r="B21" s="10"/>
      <c r="C21" s="12"/>
      <c r="D21" s="12"/>
      <c r="E21" s="12"/>
      <c r="F21" s="12"/>
      <c r="G21" s="12"/>
      <c r="H21" s="11"/>
    </row>
    <row r="22" spans="1:8" x14ac:dyDescent="0.25">
      <c r="A22" s="10" t="s">
        <v>191</v>
      </c>
      <c r="B22" s="10"/>
      <c r="C22" s="12"/>
      <c r="D22" s="12"/>
      <c r="E22" s="12"/>
      <c r="F22" s="12"/>
      <c r="G22" s="12"/>
      <c r="H22" s="11"/>
    </row>
    <row r="23" spans="1:8" x14ac:dyDescent="0.25">
      <c r="A23" s="10" t="s">
        <v>15</v>
      </c>
      <c r="B23" s="10" t="s">
        <v>192</v>
      </c>
      <c r="C23" s="12" t="s">
        <v>71</v>
      </c>
      <c r="D23" s="12"/>
      <c r="E23" s="12"/>
      <c r="F23" s="12"/>
      <c r="G23" s="12"/>
      <c r="H23" s="11"/>
    </row>
    <row r="24" spans="1:8" x14ac:dyDescent="0.25">
      <c r="A24" s="10" t="s">
        <v>17</v>
      </c>
      <c r="B24" s="10" t="s">
        <v>193</v>
      </c>
      <c r="C24" s="12">
        <v>28265</v>
      </c>
      <c r="D24" s="12">
        <v>33000</v>
      </c>
      <c r="E24" s="12">
        <v>37500</v>
      </c>
      <c r="F24" s="12">
        <v>37400</v>
      </c>
      <c r="G24" s="12">
        <v>37000</v>
      </c>
      <c r="H24" s="11"/>
    </row>
    <row r="25" spans="1:8" x14ac:dyDescent="0.25">
      <c r="A25" s="10" t="s">
        <v>18</v>
      </c>
      <c r="B25" s="10"/>
      <c r="C25" s="12">
        <f>SUM(C23:C24)</f>
        <v>28265</v>
      </c>
      <c r="D25" s="12">
        <f>SUM(D23:D24)</f>
        <v>33000</v>
      </c>
      <c r="E25" s="12">
        <f>SUM(E23:E24)</f>
        <v>37500</v>
      </c>
      <c r="F25" s="12">
        <f>SUM(F23:F24)</f>
        <v>37400</v>
      </c>
      <c r="G25" s="12">
        <f>SUM(G23:G24)</f>
        <v>37000</v>
      </c>
      <c r="H25" s="11"/>
    </row>
    <row r="26" spans="1:8" x14ac:dyDescent="0.25">
      <c r="A26" s="10"/>
      <c r="B26" s="10"/>
      <c r="C26" s="12"/>
      <c r="D26" s="12"/>
      <c r="E26" s="12"/>
      <c r="F26" s="12"/>
      <c r="G26" s="12"/>
      <c r="H26" s="11"/>
    </row>
    <row r="27" spans="1:8" s="11" customFormat="1" x14ac:dyDescent="0.25">
      <c r="A27" s="10" t="s">
        <v>113</v>
      </c>
      <c r="B27" s="10"/>
      <c r="C27" s="12"/>
      <c r="D27" s="12"/>
      <c r="E27" s="12"/>
      <c r="F27" s="12"/>
      <c r="G27" s="12"/>
    </row>
    <row r="28" spans="1:8" s="11" customFormat="1" x14ac:dyDescent="0.25">
      <c r="A28" s="10" t="s">
        <v>114</v>
      </c>
      <c r="B28" s="13"/>
      <c r="C28" s="13"/>
      <c r="D28" s="13"/>
      <c r="E28" s="13"/>
      <c r="F28" s="13"/>
      <c r="G28" s="13"/>
    </row>
    <row r="29" spans="1:8" s="11" customFormat="1" x14ac:dyDescent="0.25">
      <c r="A29" s="10" t="s">
        <v>115</v>
      </c>
      <c r="B29" s="7" t="s">
        <v>210</v>
      </c>
      <c r="C29" s="16">
        <v>6635</v>
      </c>
      <c r="D29" s="16">
        <v>4500</v>
      </c>
      <c r="E29" s="16">
        <v>5000</v>
      </c>
      <c r="F29" s="16">
        <v>5000</v>
      </c>
      <c r="G29" s="16">
        <v>5000</v>
      </c>
    </row>
    <row r="30" spans="1:8" s="11" customFormat="1" x14ac:dyDescent="0.25">
      <c r="A30" s="10" t="s">
        <v>117</v>
      </c>
      <c r="B30" s="7" t="s">
        <v>211</v>
      </c>
      <c r="C30" s="16">
        <v>4250</v>
      </c>
      <c r="D30" s="16">
        <v>4400</v>
      </c>
      <c r="E30" s="16">
        <v>4400</v>
      </c>
      <c r="F30" s="16">
        <v>4400</v>
      </c>
      <c r="G30" s="16">
        <v>4400</v>
      </c>
    </row>
    <row r="31" spans="1:8" s="11" customFormat="1" x14ac:dyDescent="0.25">
      <c r="A31" s="14" t="s">
        <v>121</v>
      </c>
      <c r="B31" s="7" t="s">
        <v>212</v>
      </c>
      <c r="C31" s="16"/>
      <c r="D31" s="16"/>
      <c r="E31" s="16"/>
      <c r="F31" s="16"/>
      <c r="G31" s="16"/>
    </row>
    <row r="32" spans="1:8" s="11" customFormat="1" x14ac:dyDescent="0.25">
      <c r="A32" s="10" t="s">
        <v>120</v>
      </c>
      <c r="B32" s="7" t="s">
        <v>213</v>
      </c>
      <c r="C32" s="16"/>
      <c r="D32" s="16"/>
      <c r="E32" s="16"/>
      <c r="F32" s="16"/>
      <c r="G32" s="16"/>
    </row>
    <row r="33" spans="1:8" s="11" customFormat="1" x14ac:dyDescent="0.25">
      <c r="A33" s="10" t="s">
        <v>123</v>
      </c>
      <c r="B33" s="7" t="s">
        <v>214</v>
      </c>
      <c r="C33" s="16"/>
      <c r="D33" s="16"/>
      <c r="E33" s="16"/>
      <c r="F33" s="16"/>
      <c r="G33" s="16"/>
    </row>
    <row r="34" spans="1:8" s="11" customFormat="1" x14ac:dyDescent="0.25">
      <c r="A34" s="10" t="s">
        <v>126</v>
      </c>
      <c r="B34" s="7" t="s">
        <v>215</v>
      </c>
      <c r="C34" s="16"/>
      <c r="D34" s="16"/>
      <c r="E34" s="16"/>
      <c r="F34" s="16"/>
      <c r="G34" s="16"/>
    </row>
    <row r="35" spans="1:8" s="11" customFormat="1" x14ac:dyDescent="0.25">
      <c r="A35" s="10" t="s">
        <v>127</v>
      </c>
      <c r="B35" s="7" t="s">
        <v>216</v>
      </c>
      <c r="C35" s="16">
        <v>15978</v>
      </c>
      <c r="D35" s="16">
        <v>20000</v>
      </c>
      <c r="E35" s="16">
        <v>23500</v>
      </c>
      <c r="F35" s="16">
        <v>23500</v>
      </c>
      <c r="G35" s="16">
        <v>23500</v>
      </c>
    </row>
    <row r="36" spans="1:8" s="11" customFormat="1" x14ac:dyDescent="0.25">
      <c r="A36" s="10" t="s">
        <v>217</v>
      </c>
      <c r="B36" s="7" t="s">
        <v>218</v>
      </c>
      <c r="C36" s="16">
        <v>1439</v>
      </c>
      <c r="D36" s="16">
        <v>1500</v>
      </c>
      <c r="E36" s="16">
        <v>1500</v>
      </c>
      <c r="F36" s="16">
        <v>1500</v>
      </c>
      <c r="G36" s="16">
        <v>1500</v>
      </c>
    </row>
    <row r="37" spans="1:8" s="11" customFormat="1" x14ac:dyDescent="0.25">
      <c r="A37" s="10" t="s">
        <v>172</v>
      </c>
      <c r="B37" s="7"/>
      <c r="C37" s="12">
        <f>SUM(C29:C36)</f>
        <v>28302</v>
      </c>
      <c r="D37" s="12">
        <f>SUM(D29:D36)</f>
        <v>30400</v>
      </c>
      <c r="E37" s="12">
        <f>SUM(E29:E36)</f>
        <v>34400</v>
      </c>
      <c r="F37" s="12">
        <f>SUM(F29:F36)</f>
        <v>34400</v>
      </c>
      <c r="G37" s="12">
        <f>SUM(G29:G36)</f>
        <v>34400</v>
      </c>
    </row>
    <row r="38" spans="1:8" s="11" customFormat="1" x14ac:dyDescent="0.25">
      <c r="A38" s="10" t="s">
        <v>71</v>
      </c>
      <c r="B38" s="7"/>
      <c r="C38" s="13"/>
      <c r="D38" s="13"/>
      <c r="E38" s="13"/>
      <c r="F38" s="13"/>
      <c r="G38" s="13"/>
    </row>
    <row r="39" spans="1:8" s="11" customFormat="1" x14ac:dyDescent="0.25">
      <c r="A39" s="10" t="s">
        <v>129</v>
      </c>
      <c r="B39" s="7"/>
      <c r="C39" s="13"/>
      <c r="D39" s="13"/>
      <c r="E39" s="13"/>
      <c r="F39" s="13"/>
      <c r="G39" s="13"/>
    </row>
    <row r="40" spans="1:8" s="11" customFormat="1" x14ac:dyDescent="0.25">
      <c r="A40" s="10" t="s">
        <v>227</v>
      </c>
      <c r="B40" s="7"/>
      <c r="C40" s="13"/>
      <c r="D40" s="13"/>
      <c r="E40" s="13"/>
      <c r="F40" s="13"/>
      <c r="G40" s="13"/>
    </row>
    <row r="41" spans="1:8" s="11" customFormat="1" x14ac:dyDescent="0.25">
      <c r="A41" s="10" t="s">
        <v>130</v>
      </c>
      <c r="B41" s="7" t="s">
        <v>131</v>
      </c>
      <c r="C41" s="16"/>
      <c r="D41" s="16"/>
      <c r="E41" s="16"/>
      <c r="F41" s="16"/>
      <c r="G41" s="16"/>
    </row>
    <row r="42" spans="1:8" s="11" customFormat="1" x14ac:dyDescent="0.25">
      <c r="A42" s="10" t="s">
        <v>132</v>
      </c>
      <c r="B42" s="7" t="s">
        <v>133</v>
      </c>
      <c r="C42" s="16" t="s">
        <v>71</v>
      </c>
      <c r="D42" s="16">
        <v>20909</v>
      </c>
      <c r="E42" s="16" t="s">
        <v>71</v>
      </c>
      <c r="F42" s="16" t="s">
        <v>71</v>
      </c>
      <c r="G42" s="16" t="s">
        <v>71</v>
      </c>
    </row>
    <row r="43" spans="1:8" s="11" customFormat="1" x14ac:dyDescent="0.25">
      <c r="A43" s="10" t="s">
        <v>137</v>
      </c>
      <c r="B43" s="7" t="s">
        <v>134</v>
      </c>
      <c r="C43" s="16"/>
      <c r="D43" s="16" t="s">
        <v>71</v>
      </c>
      <c r="E43" s="16" t="s">
        <v>71</v>
      </c>
      <c r="F43" s="16" t="s">
        <v>71</v>
      </c>
      <c r="G43" s="16" t="s">
        <v>71</v>
      </c>
    </row>
    <row r="44" spans="1:8" s="11" customFormat="1" x14ac:dyDescent="0.25">
      <c r="A44" s="10" t="s">
        <v>171</v>
      </c>
      <c r="B44" s="13"/>
      <c r="C44" s="12">
        <f>SUM(C41:C43)</f>
        <v>0</v>
      </c>
      <c r="D44" s="12">
        <f>SUM(D41:D43)</f>
        <v>20909</v>
      </c>
      <c r="E44" s="12">
        <f>SUM(E41:E43)</f>
        <v>0</v>
      </c>
      <c r="F44" s="12">
        <f>SUM(F41:F43)</f>
        <v>0</v>
      </c>
      <c r="G44" s="12">
        <f>SUM(G41:G43)</f>
        <v>0</v>
      </c>
    </row>
    <row r="45" spans="1:8" x14ac:dyDescent="0.25">
      <c r="A45" s="10" t="s">
        <v>135</v>
      </c>
      <c r="B45" s="13"/>
      <c r="C45" s="25">
        <f>SUM(C6,C9,C15,C20,C25,C37,C44)</f>
        <v>188934</v>
      </c>
      <c r="D45" s="25">
        <f>SUM(D6,D9,D15,D20,D25,D37,D44)</f>
        <v>237009</v>
      </c>
      <c r="E45" s="25">
        <f>SUM(E6,E9,E15,E20,E25,E37,E44)</f>
        <v>226600</v>
      </c>
      <c r="F45" s="25">
        <f>SUM(F6,F9,F15,F20,F25,F37,F44)</f>
        <v>225500</v>
      </c>
      <c r="G45" s="25">
        <f>SUM(G6,G9,G15,G20,G25,G37,G44)</f>
        <v>225100</v>
      </c>
      <c r="H45" s="11"/>
    </row>
    <row r="46" spans="1:8" x14ac:dyDescent="0.25">
      <c r="A46" s="10" t="s">
        <v>136</v>
      </c>
      <c r="B46" s="13"/>
      <c r="C46" s="13"/>
      <c r="D46" s="13"/>
      <c r="E46" s="13"/>
      <c r="F46" s="13"/>
      <c r="G46" s="13"/>
      <c r="H46" s="11"/>
    </row>
  </sheetData>
  <printOptions gridLines="1"/>
  <pageMargins left="0.25" right="0.25" top="0.75" bottom="0.5" header="0.25" footer="0.25"/>
  <pageSetup orientation="portrait" horizontalDpi="4294967293" r:id="rId1"/>
  <headerFooter>
    <oddHeader>&amp;A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zoomScaleNormal="100" workbookViewId="0">
      <selection sqref="A1:G25"/>
    </sheetView>
  </sheetViews>
  <sheetFormatPr defaultRowHeight="15" x14ac:dyDescent="0.25"/>
  <cols>
    <col min="1" max="1" width="32.5703125" customWidth="1"/>
    <col min="2" max="2" width="7.140625" customWidth="1"/>
    <col min="3" max="3" width="10.85546875" customWidth="1"/>
    <col min="4" max="4" width="11.42578125" customWidth="1"/>
    <col min="5" max="5" width="11.28515625" customWidth="1"/>
    <col min="6" max="6" width="11.7109375" customWidth="1"/>
    <col min="7" max="7" width="13.140625" customWidth="1"/>
  </cols>
  <sheetData>
    <row r="1" spans="1:7" s="11" customFormat="1" ht="45" customHeight="1" x14ac:dyDescent="0.25">
      <c r="A1" s="10" t="s">
        <v>12</v>
      </c>
      <c r="B1" s="10" t="s">
        <v>13</v>
      </c>
      <c r="C1" s="15" t="s">
        <v>220</v>
      </c>
      <c r="D1" s="15" t="s">
        <v>221</v>
      </c>
      <c r="E1" s="15" t="s">
        <v>222</v>
      </c>
      <c r="F1" s="15" t="s">
        <v>223</v>
      </c>
      <c r="G1" s="15" t="s">
        <v>219</v>
      </c>
    </row>
    <row r="2" spans="1:7" x14ac:dyDescent="0.25">
      <c r="A2" s="13"/>
      <c r="B2" s="13"/>
      <c r="C2" s="16"/>
      <c r="D2" s="16"/>
      <c r="E2" s="16"/>
      <c r="F2" s="16"/>
      <c r="G2" s="16"/>
    </row>
    <row r="3" spans="1:7" x14ac:dyDescent="0.25">
      <c r="A3" s="7" t="s">
        <v>194</v>
      </c>
      <c r="B3" s="7"/>
      <c r="C3" s="18"/>
      <c r="D3" s="18"/>
      <c r="E3" s="18"/>
      <c r="F3" s="18"/>
      <c r="G3" s="18"/>
    </row>
    <row r="4" spans="1:7" x14ac:dyDescent="0.25">
      <c r="A4" s="7" t="s">
        <v>197</v>
      </c>
      <c r="B4" s="7" t="s">
        <v>198</v>
      </c>
      <c r="C4" s="18"/>
      <c r="D4" s="18"/>
      <c r="E4" s="18"/>
      <c r="F4" s="18"/>
      <c r="G4" s="18"/>
    </row>
    <row r="5" spans="1:7" x14ac:dyDescent="0.25">
      <c r="A5" s="7" t="s">
        <v>195</v>
      </c>
      <c r="B5" s="7" t="s">
        <v>199</v>
      </c>
      <c r="C5" s="18">
        <v>94</v>
      </c>
      <c r="D5" s="18">
        <v>100</v>
      </c>
      <c r="E5" s="18">
        <v>100</v>
      </c>
      <c r="F5" s="18">
        <v>100</v>
      </c>
      <c r="G5" s="18"/>
    </row>
    <row r="6" spans="1:7" x14ac:dyDescent="0.25">
      <c r="A6" s="7" t="s">
        <v>196</v>
      </c>
      <c r="B6" s="7"/>
      <c r="C6" s="18"/>
      <c r="D6" s="18"/>
      <c r="E6" s="18"/>
      <c r="F6" s="18"/>
      <c r="G6" s="18"/>
    </row>
    <row r="7" spans="1:7" x14ac:dyDescent="0.25">
      <c r="A7" s="7" t="s">
        <v>228</v>
      </c>
      <c r="B7" s="7"/>
      <c r="C7" s="18">
        <v>6</v>
      </c>
      <c r="D7" s="18"/>
      <c r="E7" s="18"/>
      <c r="F7" s="18"/>
      <c r="G7" s="18"/>
    </row>
    <row r="8" spans="1:7" x14ac:dyDescent="0.25">
      <c r="A8" s="7"/>
      <c r="B8" s="7"/>
      <c r="C8" s="18"/>
      <c r="D8" s="18"/>
      <c r="E8" s="18"/>
      <c r="F8" s="18"/>
      <c r="G8" s="18"/>
    </row>
    <row r="9" spans="1:7" x14ac:dyDescent="0.25">
      <c r="A9" s="7"/>
      <c r="B9" s="7"/>
      <c r="C9" s="18"/>
      <c r="D9" s="18"/>
      <c r="E9" s="18"/>
      <c r="F9" s="18"/>
      <c r="G9" s="18"/>
    </row>
    <row r="10" spans="1:7" x14ac:dyDescent="0.25">
      <c r="A10" s="7" t="s">
        <v>200</v>
      </c>
      <c r="B10" s="7"/>
      <c r="C10" s="18"/>
      <c r="D10" s="18"/>
      <c r="E10" s="18"/>
      <c r="F10" s="18"/>
      <c r="G10" s="18"/>
    </row>
    <row r="11" spans="1:7" x14ac:dyDescent="0.25">
      <c r="A11" s="7" t="s">
        <v>201</v>
      </c>
      <c r="B11" s="7" t="s">
        <v>202</v>
      </c>
      <c r="C11" s="18">
        <v>43471</v>
      </c>
      <c r="D11" s="18">
        <v>43000</v>
      </c>
      <c r="E11" s="18">
        <v>43000</v>
      </c>
      <c r="F11" s="18">
        <v>43000</v>
      </c>
      <c r="G11" s="18" t="s">
        <v>71</v>
      </c>
    </row>
    <row r="12" spans="1:7" x14ac:dyDescent="0.25">
      <c r="A12" s="7"/>
      <c r="B12" s="7"/>
      <c r="C12" s="18"/>
      <c r="D12" s="18"/>
      <c r="E12" s="18"/>
      <c r="F12" s="18"/>
      <c r="G12" s="18"/>
    </row>
    <row r="13" spans="1:7" x14ac:dyDescent="0.25">
      <c r="A13" s="7" t="s">
        <v>166</v>
      </c>
      <c r="B13" s="7"/>
      <c r="C13" s="18">
        <f>SUM(C3:C12)</f>
        <v>43571</v>
      </c>
      <c r="D13" s="18">
        <f>SUM(D3:D12)</f>
        <v>43100</v>
      </c>
      <c r="E13" s="18">
        <f>SUM(E3:E12)</f>
        <v>43100</v>
      </c>
      <c r="F13" s="18">
        <f>SUM(F3:F12)</f>
        <v>43100</v>
      </c>
      <c r="G13" s="18">
        <f>SUM(G3:G12)</f>
        <v>0</v>
      </c>
    </row>
    <row r="14" spans="1:7" x14ac:dyDescent="0.25">
      <c r="A14" s="7" t="s">
        <v>167</v>
      </c>
      <c r="B14" s="7"/>
      <c r="C14" s="18"/>
      <c r="D14" s="18"/>
      <c r="E14" s="18"/>
      <c r="F14" s="18"/>
      <c r="G14" s="18"/>
    </row>
    <row r="15" spans="1:7" x14ac:dyDescent="0.25">
      <c r="A15" s="7"/>
      <c r="B15" s="7"/>
      <c r="C15" s="18"/>
      <c r="D15" s="18"/>
      <c r="E15" s="18"/>
      <c r="F15" s="18"/>
      <c r="G15" s="18"/>
    </row>
    <row r="16" spans="1:7" x14ac:dyDescent="0.25">
      <c r="A16" s="7" t="s">
        <v>168</v>
      </c>
      <c r="B16" s="7"/>
      <c r="C16" s="18"/>
      <c r="D16" s="18"/>
      <c r="E16" s="18"/>
      <c r="F16" s="18"/>
      <c r="G16" s="18"/>
    </row>
    <row r="17" spans="1:7" x14ac:dyDescent="0.25">
      <c r="A17" s="7" t="s">
        <v>169</v>
      </c>
      <c r="B17" s="7"/>
      <c r="C17" s="18">
        <v>0</v>
      </c>
      <c r="D17" s="18">
        <v>22909</v>
      </c>
      <c r="E17" s="18">
        <v>12500</v>
      </c>
      <c r="F17" s="18">
        <v>12500</v>
      </c>
      <c r="G17" s="18">
        <v>0</v>
      </c>
    </row>
    <row r="18" spans="1:7" x14ac:dyDescent="0.25">
      <c r="A18" s="7" t="s">
        <v>136</v>
      </c>
      <c r="B18" s="7"/>
      <c r="C18" s="18"/>
      <c r="D18" s="18"/>
      <c r="E18" s="18"/>
      <c r="F18" s="18"/>
      <c r="G18" s="18"/>
    </row>
  </sheetData>
  <printOptions gridLines="1"/>
  <pageMargins left="0.25" right="0.25" top="0.75" bottom="0.5" header="0.25" footer="0.25"/>
  <pageSetup orientation="portrait" horizontalDpi="4294967293" r:id="rId1"/>
  <headerFooter>
    <oddHeader>&amp;C&amp;"-,Bold"&amp;12&amp;A - TOWNWIDE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Layout" topLeftCell="A2" zoomScaleNormal="100" workbookViewId="0">
      <selection activeCell="G10" sqref="G10"/>
    </sheetView>
  </sheetViews>
  <sheetFormatPr defaultRowHeight="15" x14ac:dyDescent="0.25"/>
  <cols>
    <col min="1" max="1" width="31.5703125" customWidth="1"/>
    <col min="2" max="2" width="8" bestFit="1" customWidth="1"/>
    <col min="3" max="4" width="10.85546875" customWidth="1"/>
    <col min="5" max="5" width="10.85546875" bestFit="1" customWidth="1"/>
    <col min="6" max="6" width="11.42578125" customWidth="1"/>
    <col min="7" max="7" width="10.85546875" bestFit="1" customWidth="1"/>
  </cols>
  <sheetData>
    <row r="1" spans="1:7" ht="64.5" x14ac:dyDescent="0.25">
      <c r="A1" s="10" t="s">
        <v>12</v>
      </c>
      <c r="B1" s="10" t="s">
        <v>13</v>
      </c>
      <c r="C1" s="15" t="s">
        <v>220</v>
      </c>
      <c r="D1" s="15" t="s">
        <v>221</v>
      </c>
      <c r="E1" s="15" t="s">
        <v>222</v>
      </c>
      <c r="F1" s="15" t="s">
        <v>223</v>
      </c>
      <c r="G1" s="15" t="s">
        <v>219</v>
      </c>
    </row>
    <row r="2" spans="1:7" x14ac:dyDescent="0.25">
      <c r="A2" s="13"/>
      <c r="B2" s="13"/>
      <c r="C2" s="16"/>
      <c r="D2" s="16"/>
      <c r="E2" s="16"/>
      <c r="F2" s="16"/>
      <c r="G2" s="16"/>
    </row>
    <row r="3" spans="1:7" ht="15.75" customHeight="1" x14ac:dyDescent="0.25">
      <c r="A3" s="30" t="s">
        <v>229</v>
      </c>
      <c r="B3" s="30"/>
      <c r="C3" s="30"/>
      <c r="D3" s="30"/>
      <c r="E3" s="30"/>
      <c r="F3" s="30"/>
      <c r="G3" s="30"/>
    </row>
    <row r="4" spans="1:7" ht="15.75" customHeight="1" x14ac:dyDescent="0.25">
      <c r="A4" s="30" t="s">
        <v>230</v>
      </c>
      <c r="B4" s="30"/>
      <c r="C4" s="30"/>
      <c r="D4" s="30"/>
      <c r="E4" s="30"/>
      <c r="F4" s="30"/>
      <c r="G4" s="30"/>
    </row>
    <row r="5" spans="1:7" ht="15.75" customHeight="1" x14ac:dyDescent="0.25">
      <c r="A5" s="19"/>
      <c r="B5" s="19"/>
      <c r="C5" s="19"/>
      <c r="D5" s="19"/>
      <c r="E5" s="19"/>
      <c r="F5" s="19"/>
      <c r="G5" s="16"/>
    </row>
    <row r="6" spans="1:7" x14ac:dyDescent="0.25">
      <c r="A6" s="7" t="s">
        <v>231</v>
      </c>
      <c r="B6" s="7"/>
      <c r="C6" s="18"/>
      <c r="D6" s="18"/>
      <c r="E6" s="18"/>
      <c r="F6" s="18"/>
      <c r="G6" s="18"/>
    </row>
    <row r="7" spans="1:7" x14ac:dyDescent="0.25">
      <c r="A7" s="7" t="s">
        <v>232</v>
      </c>
      <c r="B7" s="26" t="s">
        <v>233</v>
      </c>
      <c r="C7" s="18">
        <v>27813</v>
      </c>
      <c r="D7" s="18">
        <v>31985</v>
      </c>
      <c r="E7" s="18">
        <v>31985</v>
      </c>
      <c r="F7" s="18">
        <v>34000</v>
      </c>
      <c r="G7" s="18">
        <v>34000</v>
      </c>
    </row>
    <row r="8" spans="1:7" x14ac:dyDescent="0.25">
      <c r="A8" s="7"/>
      <c r="B8" s="26"/>
      <c r="C8" s="18"/>
      <c r="D8" s="18"/>
      <c r="E8" s="18"/>
      <c r="F8" s="18"/>
      <c r="G8" s="18"/>
    </row>
    <row r="9" spans="1:7" x14ac:dyDescent="0.25">
      <c r="A9" s="7" t="s">
        <v>234</v>
      </c>
      <c r="B9" s="26">
        <v>3410.4</v>
      </c>
      <c r="C9" s="18">
        <v>27813</v>
      </c>
      <c r="D9" s="18">
        <v>31985</v>
      </c>
      <c r="E9" s="18">
        <v>31985</v>
      </c>
      <c r="F9" s="18">
        <v>34000</v>
      </c>
      <c r="G9" s="18">
        <v>34000</v>
      </c>
    </row>
    <row r="10" spans="1:7" x14ac:dyDescent="0.25">
      <c r="A10" s="7" t="s">
        <v>236</v>
      </c>
      <c r="B10" s="7"/>
      <c r="C10" s="18"/>
      <c r="D10" s="18"/>
      <c r="E10" s="18"/>
      <c r="F10" s="18"/>
      <c r="G10" s="18"/>
    </row>
    <row r="11" spans="1:7" x14ac:dyDescent="0.25">
      <c r="A11" s="7" t="s">
        <v>136</v>
      </c>
      <c r="B11" s="7"/>
      <c r="C11" s="18"/>
      <c r="D11" s="18"/>
      <c r="E11" s="18"/>
      <c r="F11" s="18"/>
      <c r="G11" s="18"/>
    </row>
    <row r="12" spans="1:7" x14ac:dyDescent="0.25">
      <c r="A12" s="7"/>
      <c r="B12" s="7"/>
      <c r="C12" s="18"/>
      <c r="D12" s="18"/>
      <c r="E12" s="18"/>
      <c r="F12" s="18"/>
      <c r="G12" s="18"/>
    </row>
    <row r="13" spans="1:7" ht="15.75" customHeight="1" x14ac:dyDescent="0.25">
      <c r="A13" s="30" t="s">
        <v>237</v>
      </c>
      <c r="B13" s="30"/>
      <c r="C13" s="30"/>
      <c r="D13" s="30"/>
      <c r="E13" s="30"/>
      <c r="F13" s="30"/>
      <c r="G13" s="30"/>
    </row>
    <row r="14" spans="1:7" ht="15.75" customHeight="1" x14ac:dyDescent="0.25">
      <c r="A14" s="30" t="s">
        <v>230</v>
      </c>
      <c r="B14" s="30"/>
      <c r="C14" s="30"/>
      <c r="D14" s="30"/>
      <c r="E14" s="30"/>
      <c r="F14" s="30"/>
      <c r="G14" s="30"/>
    </row>
    <row r="15" spans="1:7" ht="15.75" customHeight="1" x14ac:dyDescent="0.25">
      <c r="A15" s="19"/>
      <c r="B15" s="19"/>
      <c r="C15" s="19"/>
      <c r="D15" s="19"/>
      <c r="E15" s="19"/>
      <c r="F15" s="19"/>
      <c r="G15" s="16"/>
    </row>
    <row r="16" spans="1:7" x14ac:dyDescent="0.25">
      <c r="A16" s="7" t="s">
        <v>231</v>
      </c>
      <c r="B16" s="7"/>
      <c r="C16" s="18"/>
      <c r="D16" s="18"/>
      <c r="E16" s="18"/>
      <c r="F16" s="18"/>
      <c r="G16" s="18"/>
    </row>
    <row r="17" spans="1:7" x14ac:dyDescent="0.25">
      <c r="A17" s="7" t="s">
        <v>232</v>
      </c>
      <c r="B17" s="26" t="s">
        <v>235</v>
      </c>
      <c r="C17" s="18">
        <v>4541</v>
      </c>
      <c r="D17" s="18">
        <v>4724</v>
      </c>
      <c r="E17" s="18">
        <v>4724</v>
      </c>
      <c r="F17" s="18">
        <v>4754</v>
      </c>
      <c r="G17" s="18">
        <v>4754</v>
      </c>
    </row>
    <row r="18" spans="1:7" x14ac:dyDescent="0.25">
      <c r="A18" s="7"/>
      <c r="B18" s="26"/>
      <c r="C18" s="18"/>
      <c r="D18" s="18"/>
      <c r="E18" s="18"/>
      <c r="F18" s="18"/>
      <c r="G18" s="18"/>
    </row>
    <row r="19" spans="1:7" x14ac:dyDescent="0.25">
      <c r="A19" s="7" t="s">
        <v>234</v>
      </c>
      <c r="B19" s="26">
        <v>3410.4</v>
      </c>
      <c r="C19" s="18">
        <v>4541</v>
      </c>
      <c r="D19" s="18">
        <v>4724</v>
      </c>
      <c r="E19" s="18">
        <v>4724</v>
      </c>
      <c r="F19" s="18">
        <v>4754</v>
      </c>
      <c r="G19" s="18">
        <v>4754</v>
      </c>
    </row>
    <row r="20" spans="1:7" x14ac:dyDescent="0.25">
      <c r="A20" s="7" t="s">
        <v>18</v>
      </c>
      <c r="B20" s="7"/>
      <c r="C20" s="18"/>
      <c r="D20" s="18"/>
      <c r="E20" s="18"/>
      <c r="F20" s="18"/>
      <c r="G20" s="18"/>
    </row>
    <row r="21" spans="1:7" x14ac:dyDescent="0.25">
      <c r="A21" s="7" t="s">
        <v>136</v>
      </c>
      <c r="B21" s="7"/>
      <c r="C21" s="18"/>
      <c r="D21" s="18"/>
      <c r="E21" s="18"/>
      <c r="F21" s="18"/>
      <c r="G21" s="18"/>
    </row>
  </sheetData>
  <mergeCells count="4">
    <mergeCell ref="A3:G3"/>
    <mergeCell ref="A4:G4"/>
    <mergeCell ref="A13:G13"/>
    <mergeCell ref="A14:G14"/>
  </mergeCells>
  <printOptions gridLines="1"/>
  <pageMargins left="0.25" right="0.25" top="0.75" bottom="0.5" header="0.25" footer="0.25"/>
  <pageSetup orientation="portrait" horizontalDpi="4294967293" verticalDpi="4294967293" r:id="rId1"/>
  <headerFooter>
    <oddHeader>&amp;C&amp;"-,Bold"&amp;12SPECIAL DISTRICTS</oddHead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Layout" zoomScaleNormal="100" workbookViewId="0">
      <selection activeCell="E4" sqref="E4"/>
    </sheetView>
  </sheetViews>
  <sheetFormatPr defaultRowHeight="15" x14ac:dyDescent="0.25"/>
  <cols>
    <col min="7" max="7" width="10.140625" bestFit="1" customWidth="1"/>
  </cols>
  <sheetData>
    <row r="1" spans="1:7" s="7" customFormat="1" x14ac:dyDescent="0.25">
      <c r="A1" s="7" t="s">
        <v>238</v>
      </c>
      <c r="G1" s="7" t="s">
        <v>239</v>
      </c>
    </row>
    <row r="2" spans="1:7" x14ac:dyDescent="0.25">
      <c r="G2" t="s">
        <v>71</v>
      </c>
    </row>
    <row r="3" spans="1:7" x14ac:dyDescent="0.25">
      <c r="A3" t="s">
        <v>240</v>
      </c>
      <c r="G3" s="28">
        <v>2400</v>
      </c>
    </row>
    <row r="4" spans="1:7" x14ac:dyDescent="0.25">
      <c r="G4" s="28" t="s">
        <v>71</v>
      </c>
    </row>
    <row r="5" spans="1:7" x14ac:dyDescent="0.25">
      <c r="A5" t="s">
        <v>19</v>
      </c>
      <c r="G5" s="28">
        <v>5750</v>
      </c>
    </row>
    <row r="6" spans="1:7" x14ac:dyDescent="0.25">
      <c r="G6" s="28"/>
    </row>
    <row r="7" spans="1:7" x14ac:dyDescent="0.25">
      <c r="A7" t="s">
        <v>20</v>
      </c>
      <c r="G7" s="28">
        <v>2000</v>
      </c>
    </row>
    <row r="8" spans="1:7" x14ac:dyDescent="0.25">
      <c r="G8" s="28"/>
    </row>
    <row r="9" spans="1:7" x14ac:dyDescent="0.25">
      <c r="A9" t="s">
        <v>21</v>
      </c>
      <c r="G9" s="28">
        <v>1850</v>
      </c>
    </row>
    <row r="10" spans="1:7" x14ac:dyDescent="0.25">
      <c r="G10" s="28"/>
    </row>
    <row r="11" spans="1:7" x14ac:dyDescent="0.25">
      <c r="A11" t="s">
        <v>23</v>
      </c>
      <c r="G11" s="28">
        <v>7300</v>
      </c>
    </row>
    <row r="12" spans="1:7" x14ac:dyDescent="0.25">
      <c r="G12" s="28"/>
    </row>
    <row r="13" spans="1:7" x14ac:dyDescent="0.25">
      <c r="A13" t="s">
        <v>241</v>
      </c>
      <c r="G13" s="28">
        <v>13000</v>
      </c>
    </row>
    <row r="14" spans="1:7" x14ac:dyDescent="0.25">
      <c r="G14" s="28"/>
    </row>
    <row r="15" spans="1:7" x14ac:dyDescent="0.25">
      <c r="A15" t="s">
        <v>22</v>
      </c>
      <c r="G15" s="28">
        <v>11000</v>
      </c>
    </row>
  </sheetData>
  <printOptions gridLines="1"/>
  <pageMargins left="0.25" right="0.25" top="1.5" bottom="0.5" header="0.25" footer="0.25"/>
  <pageSetup orientation="portrait" horizontalDpi="4294967293" verticalDpi="4294967293" r:id="rId1"/>
  <headerFooter>
    <oddHeader xml:space="preserve">&amp;L
&amp;C&amp;"-,Bold"&amp;12SCHEDULE OF SALARIES OF ELECTED OFFICERS
ARTICLE 8 OF NEW YORK TOWN LAW&amp;"-,Regular"&amp;11
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BUDGET ADOPTED 2015</vt:lpstr>
      <vt:lpstr>GENERAL FUND APPROPRIATIONS</vt:lpstr>
      <vt:lpstr>General Fund Estimated Revenues</vt:lpstr>
      <vt:lpstr>HIGHWAY APPROPRIATIONS</vt:lpstr>
      <vt:lpstr>HIGHWAY REVENUES</vt:lpstr>
      <vt:lpstr>Special district</vt:lpstr>
      <vt:lpstr>Salaries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 O'Brien</cp:lastModifiedBy>
  <cp:lastPrinted>2014-10-29T11:10:43Z</cp:lastPrinted>
  <dcterms:created xsi:type="dcterms:W3CDTF">2013-08-23T01:07:00Z</dcterms:created>
  <dcterms:modified xsi:type="dcterms:W3CDTF">2014-10-29T11:15:31Z</dcterms:modified>
</cp:coreProperties>
</file>