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5875" windowHeight="10875" firstSheet="4" activeTab="9"/>
  </bookViews>
  <sheets>
    <sheet name="Total Tons" sheetId="24" r:id="rId1"/>
    <sheet name="3-16 inch" sheetId="12" r:id="rId2"/>
    <sheet name="1-4 inch" sheetId="1" r:id="rId3"/>
    <sheet name="5-16 inch" sheetId="26" r:id="rId4"/>
    <sheet name="3-8 Inch" sheetId="3" r:id="rId5"/>
    <sheet name="1-2 inch" sheetId="4" r:id="rId6"/>
    <sheet name="5-8 inch" sheetId="2" r:id="rId7"/>
    <sheet name="9-16 Inch" sheetId="15" r:id="rId8"/>
    <sheet name="3-4 in" sheetId="25" r:id="rId9"/>
    <sheet name="1 Inch" sheetId="5" r:id="rId10"/>
    <sheet name="1.125 Inch" sheetId="13" r:id="rId11"/>
    <sheet name="1.25 Inch" sheetId="6" r:id="rId12"/>
    <sheet name="1.5 Inch" sheetId="7" r:id="rId13"/>
    <sheet name="1.625 Inch" sheetId="14" r:id="rId14"/>
    <sheet name="1.75 Inch" sheetId="8" r:id="rId15"/>
    <sheet name="2 Inch" sheetId="9" r:id="rId16"/>
    <sheet name="2.25 Inch" sheetId="10" r:id="rId17"/>
    <sheet name="2.5 Inch" sheetId="11" r:id="rId18"/>
    <sheet name=".5 mm" sheetId="16" r:id="rId19"/>
    <sheet name="5 mm" sheetId="17" r:id="rId20"/>
    <sheet name="6 mm" sheetId="18" r:id="rId21"/>
    <sheet name="9 mm" sheetId="19" r:id="rId22"/>
    <sheet name="10 mm" sheetId="20" r:id="rId23"/>
    <sheet name="12 mm" sheetId="21" r:id="rId24"/>
    <sheet name="18 mm" sheetId="22" r:id="rId25"/>
    <sheet name="22 mm" sheetId="23" r:id="rId26"/>
  </sheets>
  <calcPr calcId="145621"/>
</workbook>
</file>

<file path=xl/calcChain.xml><?xml version="1.0" encoding="utf-8"?>
<calcChain xmlns="http://schemas.openxmlformats.org/spreadsheetml/2006/main">
  <c r="F56" i="3" l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B10" i="24"/>
  <c r="N15" i="26" l="1"/>
  <c r="N14" i="26"/>
  <c r="N13" i="26"/>
  <c r="N12" i="26"/>
  <c r="N11" i="26"/>
  <c r="N9" i="26"/>
  <c r="N8" i="26"/>
  <c r="M8" i="26"/>
  <c r="M9" i="26"/>
  <c r="M10" i="26"/>
  <c r="N10" i="26" s="1"/>
  <c r="M11" i="26"/>
  <c r="M12" i="26"/>
  <c r="M13" i="26"/>
  <c r="M14" i="26"/>
  <c r="M15" i="26"/>
  <c r="M7" i="26"/>
  <c r="N7" i="26" s="1"/>
  <c r="A2" i="26"/>
  <c r="A4" i="26" s="1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" i="26"/>
  <c r="I2" i="26" l="1"/>
  <c r="F39" i="26"/>
  <c r="F31" i="26"/>
  <c r="F41" i="26"/>
  <c r="F33" i="26"/>
  <c r="F29" i="26"/>
  <c r="F43" i="26"/>
  <c r="F35" i="26"/>
  <c r="F27" i="26"/>
  <c r="F45" i="26"/>
  <c r="F37" i="26"/>
  <c r="F4" i="26"/>
  <c r="F15" i="26"/>
  <c r="F19" i="26"/>
  <c r="F32" i="26"/>
  <c r="F2" i="26"/>
  <c r="F5" i="26"/>
  <c r="F8" i="26"/>
  <c r="F12" i="26"/>
  <c r="F16" i="26"/>
  <c r="F20" i="26"/>
  <c r="F24" i="26"/>
  <c r="F30" i="26"/>
  <c r="F38" i="26"/>
  <c r="F46" i="26"/>
  <c r="F11" i="26"/>
  <c r="F23" i="26"/>
  <c r="F40" i="26"/>
  <c r="F3" i="26"/>
  <c r="F6" i="26"/>
  <c r="F9" i="26"/>
  <c r="F13" i="26"/>
  <c r="F17" i="26"/>
  <c r="F21" i="26"/>
  <c r="F25" i="26"/>
  <c r="F28" i="26"/>
  <c r="F36" i="26"/>
  <c r="F44" i="26"/>
  <c r="F47" i="26"/>
  <c r="F7" i="26"/>
  <c r="F10" i="26"/>
  <c r="F14" i="26"/>
  <c r="F18" i="26"/>
  <c r="F22" i="26"/>
  <c r="F26" i="26"/>
  <c r="F34" i="26"/>
  <c r="F42" i="26"/>
  <c r="F48" i="26"/>
  <c r="B20" i="24"/>
  <c r="B28" i="24"/>
  <c r="B27" i="24"/>
  <c r="B25" i="24"/>
  <c r="B22" i="24"/>
  <c r="B21" i="24"/>
  <c r="B18" i="24"/>
  <c r="B16" i="24"/>
  <c r="B13" i="24"/>
  <c r="A2" i="25"/>
  <c r="A4" i="25" s="1"/>
  <c r="F47" i="25" s="1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A2" i="20"/>
  <c r="A4" i="20" s="1"/>
  <c r="A2" i="23"/>
  <c r="A4" i="23" s="1"/>
  <c r="A2" i="22"/>
  <c r="A4" i="22" s="1"/>
  <c r="F3" i="22" s="1"/>
  <c r="A2" i="21"/>
  <c r="A4" i="21" s="1"/>
  <c r="A2" i="19"/>
  <c r="A2" i="18"/>
  <c r="A4" i="18" s="1"/>
  <c r="A2" i="17"/>
  <c r="A4" i="17" s="1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2" i="23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E3" i="22"/>
  <c r="E2" i="22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2" i="21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E2" i="20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" i="19"/>
  <c r="A4" i="19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2" i="17"/>
  <c r="A2" i="16"/>
  <c r="A4" i="16" s="1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" i="16"/>
  <c r="F3" i="25" l="1"/>
  <c r="F10" i="25"/>
  <c r="F18" i="25"/>
  <c r="F22" i="25"/>
  <c r="F26" i="25"/>
  <c r="F30" i="25"/>
  <c r="F34" i="25"/>
  <c r="F38" i="25"/>
  <c r="F46" i="25"/>
  <c r="F6" i="25"/>
  <c r="F14" i="25"/>
  <c r="F42" i="25"/>
  <c r="F4" i="25"/>
  <c r="F8" i="25"/>
  <c r="F12" i="25"/>
  <c r="F16" i="25"/>
  <c r="F20" i="25"/>
  <c r="F24" i="25"/>
  <c r="F28" i="25"/>
  <c r="F32" i="25"/>
  <c r="F36" i="25"/>
  <c r="F40" i="25"/>
  <c r="F44" i="25"/>
  <c r="F48" i="25"/>
  <c r="F7" i="25"/>
  <c r="F11" i="25"/>
  <c r="F15" i="25"/>
  <c r="F19" i="25"/>
  <c r="F23" i="25"/>
  <c r="F29" i="25"/>
  <c r="F45" i="25"/>
  <c r="F2" i="25"/>
  <c r="F5" i="25"/>
  <c r="F9" i="25"/>
  <c r="F13" i="25"/>
  <c r="F17" i="25"/>
  <c r="F21" i="25"/>
  <c r="F25" i="25"/>
  <c r="F27" i="25"/>
  <c r="F31" i="25"/>
  <c r="F33" i="25"/>
  <c r="F35" i="25"/>
  <c r="F37" i="25"/>
  <c r="F39" i="25"/>
  <c r="F41" i="25"/>
  <c r="F43" i="25"/>
  <c r="F47" i="23"/>
  <c r="F2" i="23"/>
  <c r="F4" i="23"/>
  <c r="F12" i="23"/>
  <c r="F20" i="23"/>
  <c r="F28" i="23"/>
  <c r="F32" i="23"/>
  <c r="F36" i="23"/>
  <c r="F40" i="23"/>
  <c r="F44" i="23"/>
  <c r="F8" i="23"/>
  <c r="F16" i="23"/>
  <c r="F24" i="23"/>
  <c r="F48" i="23"/>
  <c r="F3" i="23"/>
  <c r="F6" i="23"/>
  <c r="F10" i="23"/>
  <c r="F14" i="23"/>
  <c r="F18" i="23"/>
  <c r="F22" i="23"/>
  <c r="F26" i="23"/>
  <c r="F30" i="23"/>
  <c r="F34" i="23"/>
  <c r="F38" i="23"/>
  <c r="F42" i="23"/>
  <c r="F46" i="23"/>
  <c r="F8" i="22"/>
  <c r="F12" i="22"/>
  <c r="F20" i="22"/>
  <c r="F28" i="22"/>
  <c r="F32" i="22"/>
  <c r="F36" i="22"/>
  <c r="F40" i="22"/>
  <c r="F44" i="22"/>
  <c r="F4" i="22"/>
  <c r="F16" i="22"/>
  <c r="F24" i="22"/>
  <c r="F48" i="22"/>
  <c r="F4" i="21"/>
  <c r="F8" i="21"/>
  <c r="F12" i="21"/>
  <c r="F16" i="21"/>
  <c r="F20" i="21"/>
  <c r="F24" i="21"/>
  <c r="F28" i="21"/>
  <c r="F32" i="21"/>
  <c r="F36" i="21"/>
  <c r="F40" i="21"/>
  <c r="F44" i="21"/>
  <c r="F48" i="21"/>
  <c r="F3" i="21"/>
  <c r="F7" i="21"/>
  <c r="F11" i="21"/>
  <c r="F15" i="21"/>
  <c r="F19" i="21"/>
  <c r="F23" i="21"/>
  <c r="F27" i="21"/>
  <c r="F31" i="21"/>
  <c r="F35" i="21"/>
  <c r="F39" i="21"/>
  <c r="F43" i="21"/>
  <c r="F47" i="21"/>
  <c r="F3" i="20"/>
  <c r="F7" i="20"/>
  <c r="F11" i="20"/>
  <c r="F15" i="20"/>
  <c r="F19" i="20"/>
  <c r="F23" i="20"/>
  <c r="F27" i="20"/>
  <c r="F31" i="20"/>
  <c r="F35" i="20"/>
  <c r="F39" i="20"/>
  <c r="F43" i="20"/>
  <c r="F47" i="20"/>
  <c r="F4" i="20"/>
  <c r="F8" i="20"/>
  <c r="F12" i="20"/>
  <c r="F16" i="20"/>
  <c r="F20" i="20"/>
  <c r="F24" i="20"/>
  <c r="F28" i="20"/>
  <c r="F32" i="20"/>
  <c r="F36" i="20"/>
  <c r="F40" i="20"/>
  <c r="F44" i="20"/>
  <c r="F48" i="20"/>
  <c r="F3" i="19"/>
  <c r="F7" i="19"/>
  <c r="F11" i="19"/>
  <c r="F15" i="19"/>
  <c r="F19" i="19"/>
  <c r="F23" i="19"/>
  <c r="F27" i="19"/>
  <c r="F31" i="19"/>
  <c r="F35" i="19"/>
  <c r="F39" i="19"/>
  <c r="F43" i="19"/>
  <c r="F47" i="19"/>
  <c r="F4" i="19"/>
  <c r="F8" i="19"/>
  <c r="F12" i="19"/>
  <c r="F16" i="19"/>
  <c r="F20" i="19"/>
  <c r="F24" i="19"/>
  <c r="F28" i="19"/>
  <c r="F32" i="19"/>
  <c r="F36" i="19"/>
  <c r="F40" i="19"/>
  <c r="F44" i="19"/>
  <c r="F48" i="19"/>
  <c r="F8" i="18"/>
  <c r="F16" i="18"/>
  <c r="F24" i="18"/>
  <c r="F32" i="18"/>
  <c r="F40" i="18"/>
  <c r="F48" i="18"/>
  <c r="F4" i="18"/>
  <c r="F12" i="18"/>
  <c r="F20" i="18"/>
  <c r="F28" i="18"/>
  <c r="F36" i="18"/>
  <c r="F44" i="18"/>
  <c r="F3" i="18"/>
  <c r="F7" i="18"/>
  <c r="F11" i="18"/>
  <c r="F15" i="18"/>
  <c r="F19" i="18"/>
  <c r="F23" i="18"/>
  <c r="F27" i="18"/>
  <c r="F31" i="18"/>
  <c r="F35" i="18"/>
  <c r="F39" i="18"/>
  <c r="F43" i="18"/>
  <c r="F47" i="18"/>
  <c r="F2" i="17"/>
  <c r="F10" i="17"/>
  <c r="F14" i="17"/>
  <c r="F18" i="17"/>
  <c r="F22" i="17"/>
  <c r="F26" i="17"/>
  <c r="F30" i="17"/>
  <c r="F34" i="17"/>
  <c r="F38" i="17"/>
  <c r="F42" i="17"/>
  <c r="F46" i="17"/>
  <c r="F3" i="17"/>
  <c r="F7" i="17"/>
  <c r="F11" i="17"/>
  <c r="F15" i="17"/>
  <c r="F19" i="17"/>
  <c r="F23" i="17"/>
  <c r="F27" i="17"/>
  <c r="F31" i="17"/>
  <c r="F35" i="17"/>
  <c r="F39" i="17"/>
  <c r="F43" i="17"/>
  <c r="F47" i="17"/>
  <c r="F4" i="17"/>
  <c r="F8" i="17"/>
  <c r="F12" i="17"/>
  <c r="F16" i="17"/>
  <c r="F20" i="17"/>
  <c r="F24" i="17"/>
  <c r="F28" i="17"/>
  <c r="F32" i="17"/>
  <c r="F36" i="17"/>
  <c r="F40" i="17"/>
  <c r="F44" i="17"/>
  <c r="F48" i="17"/>
  <c r="F6" i="17"/>
  <c r="F5" i="23"/>
  <c r="F7" i="23"/>
  <c r="F9" i="23"/>
  <c r="F11" i="23"/>
  <c r="F13" i="23"/>
  <c r="F15" i="23"/>
  <c r="F17" i="23"/>
  <c r="F19" i="23"/>
  <c r="F21" i="23"/>
  <c r="F23" i="23"/>
  <c r="F25" i="23"/>
  <c r="F27" i="23"/>
  <c r="F29" i="23"/>
  <c r="F31" i="23"/>
  <c r="F33" i="23"/>
  <c r="F35" i="23"/>
  <c r="F37" i="23"/>
  <c r="F39" i="23"/>
  <c r="F41" i="23"/>
  <c r="F43" i="23"/>
  <c r="F45" i="23"/>
  <c r="F9" i="22"/>
  <c r="F17" i="22"/>
  <c r="F25" i="22"/>
  <c r="F33" i="22"/>
  <c r="F37" i="22"/>
  <c r="F45" i="22"/>
  <c r="F2" i="22"/>
  <c r="F6" i="22"/>
  <c r="F10" i="22"/>
  <c r="F14" i="22"/>
  <c r="F18" i="22"/>
  <c r="F22" i="22"/>
  <c r="F26" i="22"/>
  <c r="F30" i="22"/>
  <c r="F34" i="22"/>
  <c r="F38" i="22"/>
  <c r="F42" i="22"/>
  <c r="F46" i="22"/>
  <c r="F5" i="22"/>
  <c r="F13" i="22"/>
  <c r="F21" i="22"/>
  <c r="F29" i="22"/>
  <c r="F41" i="22"/>
  <c r="F7" i="22"/>
  <c r="F11" i="22"/>
  <c r="F15" i="22"/>
  <c r="F19" i="22"/>
  <c r="F23" i="22"/>
  <c r="F27" i="22"/>
  <c r="F31" i="22"/>
  <c r="F35" i="22"/>
  <c r="F39" i="22"/>
  <c r="F43" i="22"/>
  <c r="F47" i="22"/>
  <c r="F5" i="21"/>
  <c r="F9" i="21"/>
  <c r="F13" i="21"/>
  <c r="F17" i="21"/>
  <c r="F21" i="21"/>
  <c r="F25" i="21"/>
  <c r="F29" i="21"/>
  <c r="F33" i="21"/>
  <c r="F37" i="21"/>
  <c r="F41" i="21"/>
  <c r="F45" i="21"/>
  <c r="F2" i="21"/>
  <c r="F6" i="21"/>
  <c r="F10" i="21"/>
  <c r="F14" i="21"/>
  <c r="F18" i="21"/>
  <c r="F22" i="21"/>
  <c r="F26" i="21"/>
  <c r="F30" i="21"/>
  <c r="F34" i="21"/>
  <c r="F38" i="21"/>
  <c r="F42" i="21"/>
  <c r="F46" i="21"/>
  <c r="F5" i="20"/>
  <c r="F9" i="20"/>
  <c r="F13" i="20"/>
  <c r="F17" i="20"/>
  <c r="F21" i="20"/>
  <c r="F25" i="20"/>
  <c r="F29" i="20"/>
  <c r="F33" i="20"/>
  <c r="F37" i="20"/>
  <c r="F41" i="20"/>
  <c r="F45" i="20"/>
  <c r="F2" i="20"/>
  <c r="F6" i="20"/>
  <c r="F10" i="20"/>
  <c r="F14" i="20"/>
  <c r="F18" i="20"/>
  <c r="F22" i="20"/>
  <c r="F26" i="20"/>
  <c r="F30" i="20"/>
  <c r="F34" i="20"/>
  <c r="F38" i="20"/>
  <c r="F42" i="20"/>
  <c r="F46" i="20"/>
  <c r="F5" i="19"/>
  <c r="F9" i="19"/>
  <c r="F13" i="19"/>
  <c r="F17" i="19"/>
  <c r="F21" i="19"/>
  <c r="F25" i="19"/>
  <c r="F29" i="19"/>
  <c r="F33" i="19"/>
  <c r="F37" i="19"/>
  <c r="F41" i="19"/>
  <c r="F45" i="19"/>
  <c r="F2" i="19"/>
  <c r="F6" i="19"/>
  <c r="F10" i="19"/>
  <c r="F14" i="19"/>
  <c r="F18" i="19"/>
  <c r="F22" i="19"/>
  <c r="F26" i="19"/>
  <c r="F30" i="19"/>
  <c r="F34" i="19"/>
  <c r="F38" i="19"/>
  <c r="F42" i="19"/>
  <c r="F46" i="19"/>
  <c r="F5" i="18"/>
  <c r="F9" i="18"/>
  <c r="F13" i="18"/>
  <c r="F17" i="18"/>
  <c r="F21" i="18"/>
  <c r="F25" i="18"/>
  <c r="F29" i="18"/>
  <c r="F33" i="18"/>
  <c r="F37" i="18"/>
  <c r="F41" i="18"/>
  <c r="F45" i="18"/>
  <c r="F2" i="18"/>
  <c r="F6" i="18"/>
  <c r="F10" i="18"/>
  <c r="F14" i="18"/>
  <c r="F18" i="18"/>
  <c r="F22" i="18"/>
  <c r="F26" i="18"/>
  <c r="F30" i="18"/>
  <c r="F34" i="18"/>
  <c r="F38" i="18"/>
  <c r="F42" i="18"/>
  <c r="F46" i="18"/>
  <c r="F5" i="17"/>
  <c r="I2" i="17" s="1"/>
  <c r="F9" i="17"/>
  <c r="F13" i="17"/>
  <c r="F17" i="17"/>
  <c r="F21" i="17"/>
  <c r="F25" i="17"/>
  <c r="F29" i="17"/>
  <c r="F33" i="17"/>
  <c r="F37" i="17"/>
  <c r="F41" i="17"/>
  <c r="F45" i="17"/>
  <c r="F3" i="16"/>
  <c r="F5" i="16"/>
  <c r="I2" i="16" s="1"/>
  <c r="F13" i="16"/>
  <c r="F21" i="16"/>
  <c r="F29" i="16"/>
  <c r="F37" i="16"/>
  <c r="F45" i="16"/>
  <c r="F6" i="16"/>
  <c r="F10" i="16"/>
  <c r="F14" i="16"/>
  <c r="F18" i="16"/>
  <c r="F22" i="16"/>
  <c r="F26" i="16"/>
  <c r="F30" i="16"/>
  <c r="F34" i="16"/>
  <c r="F38" i="16"/>
  <c r="F42" i="16"/>
  <c r="F46" i="16"/>
  <c r="F7" i="16"/>
  <c r="F11" i="16"/>
  <c r="F15" i="16"/>
  <c r="F19" i="16"/>
  <c r="F23" i="16"/>
  <c r="F27" i="16"/>
  <c r="F31" i="16"/>
  <c r="F35" i="16"/>
  <c r="F39" i="16"/>
  <c r="F43" i="16"/>
  <c r="F47" i="16"/>
  <c r="F9" i="16"/>
  <c r="F17" i="16"/>
  <c r="F25" i="16"/>
  <c r="F33" i="16"/>
  <c r="F41" i="16"/>
  <c r="F2" i="16"/>
  <c r="F4" i="16"/>
  <c r="F8" i="16"/>
  <c r="F12" i="16"/>
  <c r="F16" i="16"/>
  <c r="F20" i="16"/>
  <c r="F24" i="16"/>
  <c r="F28" i="16"/>
  <c r="F32" i="16"/>
  <c r="F36" i="16"/>
  <c r="F40" i="16"/>
  <c r="F44" i="16"/>
  <c r="F48" i="16"/>
  <c r="A2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A4" i="15"/>
  <c r="F45" i="15" s="1"/>
  <c r="E3" i="15"/>
  <c r="E2" i="15"/>
  <c r="E48" i="14"/>
  <c r="F48" i="14" s="1"/>
  <c r="E47" i="14"/>
  <c r="E46" i="14"/>
  <c r="E45" i="14"/>
  <c r="E44" i="14"/>
  <c r="F44" i="14" s="1"/>
  <c r="E43" i="14"/>
  <c r="E42" i="14"/>
  <c r="E41" i="14"/>
  <c r="E40" i="14"/>
  <c r="F40" i="14" s="1"/>
  <c r="E39" i="14"/>
  <c r="E38" i="14"/>
  <c r="E37" i="14"/>
  <c r="E36" i="14"/>
  <c r="F36" i="14" s="1"/>
  <c r="E35" i="14"/>
  <c r="E34" i="14"/>
  <c r="E33" i="14"/>
  <c r="E32" i="14"/>
  <c r="F32" i="14" s="1"/>
  <c r="E31" i="14"/>
  <c r="E30" i="14"/>
  <c r="E29" i="14"/>
  <c r="E28" i="14"/>
  <c r="F28" i="14" s="1"/>
  <c r="E27" i="14"/>
  <c r="E26" i="14"/>
  <c r="E25" i="14"/>
  <c r="E24" i="14"/>
  <c r="F24" i="14" s="1"/>
  <c r="E23" i="14"/>
  <c r="E22" i="14"/>
  <c r="E21" i="14"/>
  <c r="E20" i="14"/>
  <c r="F20" i="14" s="1"/>
  <c r="E19" i="14"/>
  <c r="E18" i="14"/>
  <c r="E17" i="14"/>
  <c r="E16" i="14"/>
  <c r="F16" i="14" s="1"/>
  <c r="E15" i="14"/>
  <c r="E14" i="14"/>
  <c r="E13" i="14"/>
  <c r="E12" i="14"/>
  <c r="F12" i="14" s="1"/>
  <c r="E11" i="14"/>
  <c r="E10" i="14"/>
  <c r="F10" i="14" s="1"/>
  <c r="E9" i="14"/>
  <c r="E8" i="14"/>
  <c r="F8" i="14" s="1"/>
  <c r="E7" i="14"/>
  <c r="E6" i="14"/>
  <c r="F6" i="14" s="1"/>
  <c r="E5" i="14"/>
  <c r="E4" i="14"/>
  <c r="F4" i="14" s="1"/>
  <c r="A4" i="14"/>
  <c r="F47" i="14" s="1"/>
  <c r="E3" i="14"/>
  <c r="F3" i="14" s="1"/>
  <c r="E2" i="14"/>
  <c r="E48" i="13"/>
  <c r="F48" i="13" s="1"/>
  <c r="F47" i="13"/>
  <c r="E47" i="13"/>
  <c r="E46" i="13"/>
  <c r="F46" i="13" s="1"/>
  <c r="F45" i="13"/>
  <c r="E45" i="13"/>
  <c r="E44" i="13"/>
  <c r="F44" i="13" s="1"/>
  <c r="F43" i="13"/>
  <c r="E43" i="13"/>
  <c r="E42" i="13"/>
  <c r="F42" i="13" s="1"/>
  <c r="F41" i="13"/>
  <c r="E41" i="13"/>
  <c r="E40" i="13"/>
  <c r="F40" i="13" s="1"/>
  <c r="F39" i="13"/>
  <c r="E39" i="13"/>
  <c r="E38" i="13"/>
  <c r="F38" i="13" s="1"/>
  <c r="F37" i="13"/>
  <c r="E37" i="13"/>
  <c r="E36" i="13"/>
  <c r="F36" i="13" s="1"/>
  <c r="F35" i="13"/>
  <c r="E35" i="13"/>
  <c r="E34" i="13"/>
  <c r="F34" i="13" s="1"/>
  <c r="F33" i="13"/>
  <c r="E33" i="13"/>
  <c r="E32" i="13"/>
  <c r="F32" i="13" s="1"/>
  <c r="F31" i="13"/>
  <c r="E31" i="13"/>
  <c r="E30" i="13"/>
  <c r="F30" i="13" s="1"/>
  <c r="F29" i="13"/>
  <c r="E29" i="13"/>
  <c r="E28" i="13"/>
  <c r="F28" i="13" s="1"/>
  <c r="F27" i="13"/>
  <c r="E27" i="13"/>
  <c r="E26" i="13"/>
  <c r="F26" i="13" s="1"/>
  <c r="F25" i="13"/>
  <c r="E25" i="13"/>
  <c r="E24" i="13"/>
  <c r="F24" i="13" s="1"/>
  <c r="F23" i="13"/>
  <c r="E23" i="13"/>
  <c r="E22" i="13"/>
  <c r="F22" i="13" s="1"/>
  <c r="E21" i="13"/>
  <c r="F21" i="13" s="1"/>
  <c r="E20" i="13"/>
  <c r="F20" i="13" s="1"/>
  <c r="F19" i="13"/>
  <c r="E19" i="13"/>
  <c r="E18" i="13"/>
  <c r="F18" i="13" s="1"/>
  <c r="F17" i="13"/>
  <c r="E17" i="13"/>
  <c r="E16" i="13"/>
  <c r="F16" i="13" s="1"/>
  <c r="F15" i="13"/>
  <c r="E15" i="13"/>
  <c r="E14" i="13"/>
  <c r="F14" i="13" s="1"/>
  <c r="F13" i="13"/>
  <c r="E13" i="13"/>
  <c r="E12" i="13"/>
  <c r="F12" i="13" s="1"/>
  <c r="F11" i="13"/>
  <c r="E11" i="13"/>
  <c r="E10" i="13"/>
  <c r="F10" i="13" s="1"/>
  <c r="F9" i="13"/>
  <c r="E9" i="13"/>
  <c r="E8" i="13"/>
  <c r="F8" i="13" s="1"/>
  <c r="F7" i="13"/>
  <c r="E7" i="13"/>
  <c r="E6" i="13"/>
  <c r="F6" i="13" s="1"/>
  <c r="F5" i="13"/>
  <c r="E5" i="13"/>
  <c r="E4" i="13"/>
  <c r="F4" i="13" s="1"/>
  <c r="A4" i="13"/>
  <c r="F3" i="13"/>
  <c r="E3" i="13"/>
  <c r="F2" i="13"/>
  <c r="E2" i="13"/>
  <c r="A2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A4" i="12"/>
  <c r="E3" i="12"/>
  <c r="E2" i="12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A4" i="11"/>
  <c r="F47" i="11" s="1"/>
  <c r="E3" i="11"/>
  <c r="E2" i="11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A4" i="10"/>
  <c r="F48" i="10" s="1"/>
  <c r="E3" i="10"/>
  <c r="E2" i="10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A4" i="9"/>
  <c r="F47" i="9" s="1"/>
  <c r="E3" i="9"/>
  <c r="E2" i="9"/>
  <c r="A4" i="8"/>
  <c r="F47" i="8" s="1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A2" i="2"/>
  <c r="A4" i="7"/>
  <c r="A4" i="6"/>
  <c r="A4" i="5"/>
  <c r="A4" i="4"/>
  <c r="A4" i="2"/>
  <c r="A2" i="3"/>
  <c r="A4" i="3"/>
  <c r="F43" i="1"/>
  <c r="F42" i="1"/>
  <c r="F41" i="1"/>
  <c r="F40" i="1"/>
  <c r="F39" i="1"/>
  <c r="F38" i="1"/>
  <c r="F37" i="1"/>
  <c r="F36" i="1"/>
  <c r="F35" i="1"/>
  <c r="F34" i="1"/>
  <c r="F33" i="1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I2" i="25" l="1"/>
  <c r="B11" i="24" s="1"/>
  <c r="I2" i="23"/>
  <c r="I2" i="22"/>
  <c r="I2" i="21"/>
  <c r="B26" i="24" s="1"/>
  <c r="I2" i="20"/>
  <c r="I2" i="19"/>
  <c r="B24" i="24" s="1"/>
  <c r="I2" i="18"/>
  <c r="B23" i="24" s="1"/>
  <c r="F21" i="15"/>
  <c r="F2" i="15"/>
  <c r="I2" i="15" s="1"/>
  <c r="F5" i="15"/>
  <c r="F8" i="15"/>
  <c r="F11" i="15"/>
  <c r="F18" i="15"/>
  <c r="F22" i="15"/>
  <c r="F25" i="15"/>
  <c r="F28" i="15"/>
  <c r="F33" i="15"/>
  <c r="F36" i="15"/>
  <c r="F41" i="15"/>
  <c r="F44" i="15"/>
  <c r="F4" i="15"/>
  <c r="F10" i="15"/>
  <c r="F17" i="15"/>
  <c r="F24" i="15"/>
  <c r="F27" i="15"/>
  <c r="F30" i="15"/>
  <c r="F35" i="15"/>
  <c r="F38" i="15"/>
  <c r="F43" i="15"/>
  <c r="F46" i="15"/>
  <c r="F3" i="15"/>
  <c r="F6" i="15"/>
  <c r="F12" i="15"/>
  <c r="F15" i="15"/>
  <c r="F19" i="15"/>
  <c r="F26" i="15"/>
  <c r="F31" i="15"/>
  <c r="F34" i="15"/>
  <c r="F39" i="15"/>
  <c r="F42" i="15"/>
  <c r="F47" i="15"/>
  <c r="F7" i="15"/>
  <c r="F9" i="15"/>
  <c r="F13" i="15"/>
  <c r="F16" i="15"/>
  <c r="F20" i="15"/>
  <c r="F23" i="15"/>
  <c r="F29" i="15"/>
  <c r="F32" i="15"/>
  <c r="F37" i="15"/>
  <c r="F40" i="15"/>
  <c r="F48" i="15"/>
  <c r="F14" i="15"/>
  <c r="F2" i="14"/>
  <c r="F14" i="14"/>
  <c r="F18" i="14"/>
  <c r="F22" i="14"/>
  <c r="F26" i="14"/>
  <c r="F30" i="14"/>
  <c r="F34" i="14"/>
  <c r="F38" i="14"/>
  <c r="F42" i="14"/>
  <c r="F46" i="14"/>
  <c r="F5" i="14"/>
  <c r="F7" i="14"/>
  <c r="F9" i="14"/>
  <c r="F11" i="14"/>
  <c r="F13" i="14"/>
  <c r="F15" i="14"/>
  <c r="F17" i="14"/>
  <c r="F19" i="14"/>
  <c r="F21" i="14"/>
  <c r="F23" i="14"/>
  <c r="F25" i="14"/>
  <c r="F27" i="14"/>
  <c r="F29" i="14"/>
  <c r="F31" i="14"/>
  <c r="F33" i="14"/>
  <c r="F35" i="14"/>
  <c r="F37" i="14"/>
  <c r="F39" i="14"/>
  <c r="F41" i="14"/>
  <c r="F43" i="14"/>
  <c r="F45" i="14"/>
  <c r="I2" i="13"/>
  <c r="F3" i="12"/>
  <c r="F11" i="12"/>
  <c r="F23" i="12"/>
  <c r="F39" i="12"/>
  <c r="F2" i="12"/>
  <c r="F8" i="12"/>
  <c r="F12" i="12"/>
  <c r="F16" i="12"/>
  <c r="F20" i="12"/>
  <c r="F24" i="12"/>
  <c r="F28" i="12"/>
  <c r="F32" i="12"/>
  <c r="F36" i="12"/>
  <c r="F40" i="12"/>
  <c r="F5" i="12"/>
  <c r="F9" i="12"/>
  <c r="F13" i="12"/>
  <c r="F17" i="12"/>
  <c r="F21" i="12"/>
  <c r="F25" i="12"/>
  <c r="F29" i="12"/>
  <c r="F33" i="12"/>
  <c r="F37" i="12"/>
  <c r="F41" i="12"/>
  <c r="F7" i="12"/>
  <c r="F19" i="12"/>
  <c r="F35" i="12"/>
  <c r="F4" i="12"/>
  <c r="F6" i="12"/>
  <c r="F10" i="12"/>
  <c r="F14" i="12"/>
  <c r="F18" i="12"/>
  <c r="F22" i="12"/>
  <c r="F26" i="12"/>
  <c r="F30" i="12"/>
  <c r="F34" i="12"/>
  <c r="F38" i="12"/>
  <c r="F42" i="12"/>
  <c r="F15" i="12"/>
  <c r="F27" i="12"/>
  <c r="F31" i="12"/>
  <c r="F43" i="12"/>
  <c r="F4" i="11"/>
  <c r="F8" i="11"/>
  <c r="F16" i="11"/>
  <c r="F24" i="11"/>
  <c r="F36" i="11"/>
  <c r="F48" i="11"/>
  <c r="F2" i="11"/>
  <c r="F12" i="11"/>
  <c r="F20" i="11"/>
  <c r="F28" i="11"/>
  <c r="F32" i="11"/>
  <c r="F40" i="11"/>
  <c r="F44" i="11"/>
  <c r="F3" i="11"/>
  <c r="F6" i="11"/>
  <c r="F10" i="11"/>
  <c r="F14" i="11"/>
  <c r="F18" i="11"/>
  <c r="F22" i="11"/>
  <c r="F26" i="11"/>
  <c r="F30" i="11"/>
  <c r="F34" i="11"/>
  <c r="F38" i="11"/>
  <c r="F42" i="11"/>
  <c r="F46" i="11"/>
  <c r="F5" i="11"/>
  <c r="F7" i="11"/>
  <c r="F9" i="11"/>
  <c r="F11" i="11"/>
  <c r="F13" i="11"/>
  <c r="F15" i="11"/>
  <c r="F17" i="11"/>
  <c r="F19" i="11"/>
  <c r="F21" i="11"/>
  <c r="F23" i="11"/>
  <c r="F25" i="11"/>
  <c r="F27" i="11"/>
  <c r="F29" i="11"/>
  <c r="F31" i="11"/>
  <c r="F33" i="11"/>
  <c r="F35" i="11"/>
  <c r="F37" i="11"/>
  <c r="F39" i="11"/>
  <c r="F41" i="11"/>
  <c r="F43" i="11"/>
  <c r="F45" i="11"/>
  <c r="F2" i="10"/>
  <c r="F3" i="10"/>
  <c r="F4" i="10"/>
  <c r="F8" i="10"/>
  <c r="F12" i="10"/>
  <c r="F16" i="10"/>
  <c r="F20" i="10"/>
  <c r="F26" i="10"/>
  <c r="F30" i="10"/>
  <c r="F34" i="10"/>
  <c r="F46" i="10"/>
  <c r="F5" i="10"/>
  <c r="F7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6" i="10"/>
  <c r="F10" i="10"/>
  <c r="F14" i="10"/>
  <c r="F18" i="10"/>
  <c r="F22" i="10"/>
  <c r="F24" i="10"/>
  <c r="F28" i="10"/>
  <c r="F32" i="10"/>
  <c r="F36" i="10"/>
  <c r="F38" i="10"/>
  <c r="F40" i="10"/>
  <c r="F42" i="10"/>
  <c r="F44" i="10"/>
  <c r="F4" i="9"/>
  <c r="F12" i="9"/>
  <c r="F20" i="9"/>
  <c r="F24" i="9"/>
  <c r="F28" i="9"/>
  <c r="F32" i="9"/>
  <c r="F36" i="9"/>
  <c r="F44" i="9"/>
  <c r="F48" i="9"/>
  <c r="F2" i="9"/>
  <c r="F8" i="9"/>
  <c r="F16" i="9"/>
  <c r="F40" i="9"/>
  <c r="F3" i="9"/>
  <c r="F6" i="9"/>
  <c r="F10" i="9"/>
  <c r="F14" i="9"/>
  <c r="F18" i="9"/>
  <c r="F22" i="9"/>
  <c r="F26" i="9"/>
  <c r="F30" i="9"/>
  <c r="F34" i="9"/>
  <c r="F38" i="9"/>
  <c r="F42" i="9"/>
  <c r="F46" i="9"/>
  <c r="F5" i="9"/>
  <c r="F7" i="9"/>
  <c r="F9" i="9"/>
  <c r="F11" i="9"/>
  <c r="F13" i="9"/>
  <c r="F15" i="9"/>
  <c r="F17" i="9"/>
  <c r="F19" i="9"/>
  <c r="F21" i="9"/>
  <c r="F23" i="9"/>
  <c r="F25" i="9"/>
  <c r="F27" i="9"/>
  <c r="F29" i="9"/>
  <c r="F31" i="9"/>
  <c r="F33" i="9"/>
  <c r="F35" i="9"/>
  <c r="F37" i="9"/>
  <c r="F39" i="9"/>
  <c r="F41" i="9"/>
  <c r="F43" i="9"/>
  <c r="F45" i="9"/>
  <c r="F4" i="8"/>
  <c r="F12" i="8"/>
  <c r="F20" i="8"/>
  <c r="F28" i="8"/>
  <c r="F40" i="8"/>
  <c r="F48" i="8"/>
  <c r="F2" i="8"/>
  <c r="F8" i="8"/>
  <c r="F16" i="8"/>
  <c r="F24" i="8"/>
  <c r="F32" i="8"/>
  <c r="F36" i="8"/>
  <c r="F44" i="8"/>
  <c r="F3" i="8"/>
  <c r="F6" i="8"/>
  <c r="F10" i="8"/>
  <c r="F14" i="8"/>
  <c r="F18" i="8"/>
  <c r="F22" i="8"/>
  <c r="F26" i="8"/>
  <c r="F30" i="8"/>
  <c r="F34" i="8"/>
  <c r="F38" i="8"/>
  <c r="F42" i="8"/>
  <c r="F46" i="8"/>
  <c r="F5" i="8"/>
  <c r="F7" i="8"/>
  <c r="F9" i="8"/>
  <c r="F11" i="8"/>
  <c r="F13" i="8"/>
  <c r="F15" i="8"/>
  <c r="F17" i="8"/>
  <c r="F19" i="8"/>
  <c r="F21" i="8"/>
  <c r="F23" i="8"/>
  <c r="F25" i="8"/>
  <c r="F27" i="8"/>
  <c r="F29" i="8"/>
  <c r="F31" i="8"/>
  <c r="F33" i="8"/>
  <c r="F35" i="8"/>
  <c r="F37" i="8"/>
  <c r="F39" i="8"/>
  <c r="F41" i="8"/>
  <c r="F43" i="8"/>
  <c r="F45" i="8"/>
  <c r="F8" i="7"/>
  <c r="F4" i="7"/>
  <c r="F48" i="7"/>
  <c r="F6" i="7"/>
  <c r="F9" i="7"/>
  <c r="F13" i="7"/>
  <c r="F17" i="7"/>
  <c r="F21" i="7"/>
  <c r="F25" i="7"/>
  <c r="F29" i="7"/>
  <c r="F33" i="7"/>
  <c r="F37" i="7"/>
  <c r="F41" i="7"/>
  <c r="F45" i="7"/>
  <c r="F7" i="7"/>
  <c r="F2" i="7"/>
  <c r="F11" i="7"/>
  <c r="F15" i="7"/>
  <c r="F19" i="7"/>
  <c r="F23" i="7"/>
  <c r="F27" i="7"/>
  <c r="F31" i="7"/>
  <c r="F35" i="7"/>
  <c r="F39" i="7"/>
  <c r="F43" i="7"/>
  <c r="F47" i="7"/>
  <c r="F3" i="7"/>
  <c r="F5" i="7"/>
  <c r="F46" i="6"/>
  <c r="F42" i="6"/>
  <c r="F38" i="6"/>
  <c r="F34" i="6"/>
  <c r="F30" i="6"/>
  <c r="F26" i="6"/>
  <c r="F22" i="6"/>
  <c r="F18" i="6"/>
  <c r="F14" i="6"/>
  <c r="F10" i="6"/>
  <c r="F6" i="6"/>
  <c r="F2" i="6"/>
  <c r="F7" i="6"/>
  <c r="F45" i="6"/>
  <c r="F41" i="6"/>
  <c r="F37" i="6"/>
  <c r="F33" i="6"/>
  <c r="F29" i="6"/>
  <c r="F25" i="6"/>
  <c r="F21" i="6"/>
  <c r="F17" i="6"/>
  <c r="F13" i="6"/>
  <c r="F9" i="6"/>
  <c r="F5" i="6"/>
  <c r="F48" i="6"/>
  <c r="F44" i="6"/>
  <c r="F40" i="6"/>
  <c r="F36" i="6"/>
  <c r="F32" i="6"/>
  <c r="F28" i="6"/>
  <c r="F24" i="6"/>
  <c r="F20" i="6"/>
  <c r="F16" i="6"/>
  <c r="F12" i="6"/>
  <c r="F8" i="6"/>
  <c r="F4" i="6"/>
  <c r="F47" i="6"/>
  <c r="F43" i="6"/>
  <c r="F39" i="6"/>
  <c r="F35" i="6"/>
  <c r="F31" i="6"/>
  <c r="F27" i="6"/>
  <c r="F23" i="6"/>
  <c r="F19" i="6"/>
  <c r="F15" i="6"/>
  <c r="F11" i="6"/>
  <c r="F3" i="6"/>
  <c r="F46" i="4"/>
  <c r="F42" i="4"/>
  <c r="F38" i="4"/>
  <c r="F34" i="4"/>
  <c r="F30" i="4"/>
  <c r="F26" i="4"/>
  <c r="F10" i="4"/>
  <c r="F45" i="4"/>
  <c r="F41" i="4"/>
  <c r="F37" i="4"/>
  <c r="F33" i="4"/>
  <c r="F29" i="4"/>
  <c r="F25" i="4"/>
  <c r="F17" i="4"/>
  <c r="F9" i="4"/>
  <c r="F48" i="4"/>
  <c r="F44" i="4"/>
  <c r="F40" i="4"/>
  <c r="F36" i="4"/>
  <c r="F32" i="4"/>
  <c r="F47" i="4"/>
  <c r="F43" i="4"/>
  <c r="F39" i="4"/>
  <c r="F35" i="4"/>
  <c r="F31" i="4"/>
  <c r="F23" i="4"/>
  <c r="F15" i="4"/>
  <c r="F7" i="4"/>
  <c r="F48" i="2"/>
  <c r="F44" i="2"/>
  <c r="F40" i="2"/>
  <c r="F36" i="2"/>
  <c r="F47" i="2"/>
  <c r="F43" i="2"/>
  <c r="F39" i="2"/>
  <c r="F35" i="2"/>
  <c r="F23" i="2"/>
  <c r="F15" i="2"/>
  <c r="F7" i="2"/>
  <c r="F46" i="2"/>
  <c r="F42" i="2"/>
  <c r="F38" i="2"/>
  <c r="F45" i="2"/>
  <c r="F41" i="2"/>
  <c r="F37" i="2"/>
  <c r="F25" i="2"/>
  <c r="F13" i="2"/>
  <c r="F5" i="2"/>
  <c r="F10" i="7"/>
  <c r="F12" i="7"/>
  <c r="F14" i="7"/>
  <c r="F16" i="7"/>
  <c r="F18" i="7"/>
  <c r="F20" i="7"/>
  <c r="F22" i="7"/>
  <c r="F24" i="7"/>
  <c r="F26" i="7"/>
  <c r="F28" i="7"/>
  <c r="F30" i="7"/>
  <c r="F32" i="7"/>
  <c r="F34" i="7"/>
  <c r="F36" i="7"/>
  <c r="F38" i="7"/>
  <c r="F40" i="7"/>
  <c r="F42" i="7"/>
  <c r="F44" i="7"/>
  <c r="F46" i="7"/>
  <c r="I2" i="5"/>
  <c r="B12" i="24" s="1"/>
  <c r="L8" i="4"/>
  <c r="L7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F28" i="4" s="1"/>
  <c r="E27" i="4"/>
  <c r="F27" i="4" s="1"/>
  <c r="E26" i="4"/>
  <c r="E25" i="4"/>
  <c r="E24" i="4"/>
  <c r="F24" i="4" s="1"/>
  <c r="E23" i="4"/>
  <c r="E22" i="4"/>
  <c r="F22" i="4" s="1"/>
  <c r="E21" i="4"/>
  <c r="F21" i="4" s="1"/>
  <c r="E20" i="4"/>
  <c r="F20" i="4" s="1"/>
  <c r="E19" i="4"/>
  <c r="F19" i="4" s="1"/>
  <c r="E18" i="4"/>
  <c r="F18" i="4" s="1"/>
  <c r="E17" i="4"/>
  <c r="E16" i="4"/>
  <c r="F16" i="4" s="1"/>
  <c r="E15" i="4"/>
  <c r="E14" i="4"/>
  <c r="F14" i="4" s="1"/>
  <c r="E13" i="4"/>
  <c r="F13" i="4" s="1"/>
  <c r="E12" i="4"/>
  <c r="F12" i="4" s="1"/>
  <c r="E11" i="4"/>
  <c r="F11" i="4" s="1"/>
  <c r="E10" i="4"/>
  <c r="E9" i="4"/>
  <c r="E8" i="4"/>
  <c r="F8" i="4" s="1"/>
  <c r="E7" i="4"/>
  <c r="E6" i="4"/>
  <c r="F6" i="4" s="1"/>
  <c r="E5" i="4"/>
  <c r="F5" i="4" s="1"/>
  <c r="E4" i="4"/>
  <c r="F4" i="4" s="1"/>
  <c r="E3" i="4"/>
  <c r="F3" i="4" s="1"/>
  <c r="E2" i="4"/>
  <c r="F2" i="4" s="1"/>
  <c r="E44" i="3"/>
  <c r="F44" i="3" s="1"/>
  <c r="E45" i="3"/>
  <c r="F45" i="3" s="1"/>
  <c r="E46" i="3"/>
  <c r="F46" i="3" s="1"/>
  <c r="E47" i="3"/>
  <c r="F47" i="3" s="1"/>
  <c r="E48" i="3"/>
  <c r="F48" i="3" s="1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3" i="2"/>
  <c r="E42" i="2"/>
  <c r="E41" i="2"/>
  <c r="E40" i="2"/>
  <c r="E39" i="2"/>
  <c r="E38" i="2"/>
  <c r="E37" i="2"/>
  <c r="E36" i="2"/>
  <c r="E35" i="2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E24" i="2"/>
  <c r="F24" i="2" s="1"/>
  <c r="E23" i="2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E14" i="2"/>
  <c r="F14" i="2" s="1"/>
  <c r="E13" i="2"/>
  <c r="E12" i="2"/>
  <c r="F12" i="2" s="1"/>
  <c r="E11" i="2"/>
  <c r="F11" i="2" s="1"/>
  <c r="E10" i="2"/>
  <c r="F10" i="2" s="1"/>
  <c r="E9" i="2"/>
  <c r="F9" i="2" s="1"/>
  <c r="E8" i="2"/>
  <c r="F8" i="2" s="1"/>
  <c r="E7" i="2"/>
  <c r="E6" i="2"/>
  <c r="F6" i="2" s="1"/>
  <c r="E5" i="2"/>
  <c r="E4" i="2"/>
  <c r="F4" i="2" s="1"/>
  <c r="E3" i="2"/>
  <c r="F3" i="2" s="1"/>
  <c r="E2" i="2"/>
  <c r="F2" i="2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E34" i="1"/>
  <c r="E35" i="1"/>
  <c r="E36" i="1"/>
  <c r="E37" i="1"/>
  <c r="E38" i="1"/>
  <c r="E39" i="1"/>
  <c r="E40" i="1"/>
  <c r="E41" i="1"/>
  <c r="E42" i="1"/>
  <c r="E43" i="1"/>
  <c r="E2" i="1"/>
  <c r="F2" i="1" s="1"/>
  <c r="A4" i="1"/>
  <c r="I2" i="1" l="1"/>
  <c r="B7" i="24" s="1"/>
  <c r="I2" i="2"/>
  <c r="I2" i="3"/>
  <c r="B8" i="24" s="1"/>
  <c r="I2" i="14"/>
  <c r="I2" i="12"/>
  <c r="B6" i="24" s="1"/>
  <c r="I2" i="11"/>
  <c r="I2" i="10"/>
  <c r="B19" i="24" s="1"/>
  <c r="I2" i="9"/>
  <c r="I2" i="8"/>
  <c r="B17" i="24" s="1"/>
  <c r="I2" i="4"/>
  <c r="B9" i="24" s="1"/>
  <c r="I2" i="6"/>
  <c r="B14" i="24" s="1"/>
  <c r="I2" i="7"/>
  <c r="B15" i="24" s="1"/>
  <c r="B1" i="24" l="1"/>
</calcChain>
</file>

<file path=xl/sharedStrings.xml><?xml version="1.0" encoding="utf-8"?>
<sst xmlns="http://schemas.openxmlformats.org/spreadsheetml/2006/main" count="214" uniqueCount="35">
  <si>
    <t>Size</t>
  </si>
  <si>
    <t>a</t>
  </si>
  <si>
    <t>b</t>
  </si>
  <si>
    <t>#</t>
  </si>
  <si>
    <t>3 w/ skelton cuts</t>
  </si>
  <si>
    <t>Sq Ft</t>
  </si>
  <si>
    <t>Short Tons</t>
  </si>
  <si>
    <t>Total Tons</t>
  </si>
  <si>
    <t>Triangle</t>
  </si>
  <si>
    <t>3/16 in</t>
  </si>
  <si>
    <t>1/4 in</t>
  </si>
  <si>
    <t>3/8 in</t>
  </si>
  <si>
    <t>1/2 in</t>
  </si>
  <si>
    <t>9/16 in</t>
  </si>
  <si>
    <t>1 in</t>
  </si>
  <si>
    <t>3/4 in</t>
  </si>
  <si>
    <t>1 1/8 in</t>
  </si>
  <si>
    <t>1 1/4 in</t>
  </si>
  <si>
    <t>1 1/2 in</t>
  </si>
  <si>
    <t>1 5/8 in</t>
  </si>
  <si>
    <t>1 3/4 in</t>
  </si>
  <si>
    <t>2 in</t>
  </si>
  <si>
    <t>2 1/4 in</t>
  </si>
  <si>
    <t>2 1/2 in</t>
  </si>
  <si>
    <t>.5 mm</t>
  </si>
  <si>
    <t>5 mm</t>
  </si>
  <si>
    <t>6 mm</t>
  </si>
  <si>
    <t>9 mm</t>
  </si>
  <si>
    <t>10 mm</t>
  </si>
  <si>
    <t>12 mm</t>
  </si>
  <si>
    <t>18 mm</t>
  </si>
  <si>
    <t>22 mm</t>
  </si>
  <si>
    <t>Tons</t>
  </si>
  <si>
    <t>c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</si>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</sst>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41">
    <xf numFmtId="0" fontId="0" fillId="0" borderId="0" xfId="0"/>
    <xf numFmtId="0" fontId="0" fillId="0" borderId="6" xfId="0" quotePrefix="1" applyNumberFormat="1" applyBorder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NumberFormat="1" applyBorder="1"/>
    <xf numFmtId="0" fontId="1" fillId="2" borderId="1" xfId="1" applyNumberFormat="1"/>
    <xf numFmtId="0" fontId="3" fillId="3" borderId="2" xfId="2" applyFont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3" fillId="3" borderId="2" xfId="2" applyNumberFormat="1" applyFont="1"/>
    <xf numFmtId="0" fontId="2" fillId="3" borderId="2" xfId="2"/>
    <xf numFmtId="0" fontId="4" fillId="3" borderId="2" xfId="2" applyFont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0" fillId="0" borderId="0" xfId="0"/>
    <xf numFmtId="0" fontId="0" fillId="0" borderId="0" xfId="0" applyNumberFormat="1"/>
    <xf numFmtId="0" fontId="0" fillId="0" borderId="6" xfId="0" applyNumberFormat="1" applyBorder="1"/>
    <xf numFmtId="0" fontId="0" fillId="0" borderId="8" xfId="0" applyNumberFormat="1" applyBorder="1"/>
    <xf numFmtId="0" fontId="0" fillId="0" borderId="0" xfId="0" applyFill="1" applyBorder="1"/>
  </cellXfs>
  <cellStyles count="3">
    <cellStyle name="Calculation" xfId="1" builtinId="22"/>
    <cellStyle name="Check Cell" xfId="2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11" sqref="B11:B17"/>
    </sheetView>
  </sheetViews>
  <sheetFormatPr defaultRowHeight="15" x14ac:dyDescent="0.25"/>
  <cols>
    <col min="1" max="1" width="11.140625" style="36" customWidth="1"/>
    <col min="2" max="16384" width="9.140625" style="36"/>
  </cols>
  <sheetData>
    <row r="1" spans="1:2" x14ac:dyDescent="0.25">
      <c r="A1" s="36" t="s">
        <v>7</v>
      </c>
      <c r="B1" s="36">
        <f xml:space="preserve"> SUM(B6:B28)</f>
        <v>237.7771306686183</v>
      </c>
    </row>
    <row r="5" spans="1:2" x14ac:dyDescent="0.25">
      <c r="A5" s="36" t="s">
        <v>0</v>
      </c>
      <c r="B5" s="36" t="s">
        <v>32</v>
      </c>
    </row>
    <row r="6" spans="1:2" x14ac:dyDescent="0.25">
      <c r="A6" s="36" t="s">
        <v>9</v>
      </c>
      <c r="B6" s="36">
        <f>'3-16 inch'!I2</f>
        <v>3.9308781249999996</v>
      </c>
    </row>
    <row r="7" spans="1:2" x14ac:dyDescent="0.25">
      <c r="A7" s="36" t="s">
        <v>10</v>
      </c>
      <c r="B7" s="36">
        <f>'1-4 inch'!I2</f>
        <v>30.396212500000001</v>
      </c>
    </row>
    <row r="8" spans="1:2" x14ac:dyDescent="0.25">
      <c r="A8" s="36" t="s">
        <v>11</v>
      </c>
      <c r="B8" s="36">
        <f>'3-8 Inch'!I2</f>
        <v>56.384750000000004</v>
      </c>
    </row>
    <row r="9" spans="1:2" x14ac:dyDescent="0.25">
      <c r="A9" s="36" t="s">
        <v>12</v>
      </c>
      <c r="B9" s="36">
        <f>'1-2 inch'!I2</f>
        <v>31.176016666666662</v>
      </c>
    </row>
    <row r="10" spans="1:2" x14ac:dyDescent="0.25">
      <c r="A10" s="36" t="s">
        <v>13</v>
      </c>
      <c r="B10" s="36">
        <f>'9-16 Inch'!I2</f>
        <v>0.92756249999999996</v>
      </c>
    </row>
    <row r="11" spans="1:2" x14ac:dyDescent="0.25">
      <c r="A11" s="36" t="s">
        <v>15</v>
      </c>
      <c r="B11" s="36">
        <f>'3-4 in'!I2</f>
        <v>16.328500000000002</v>
      </c>
    </row>
    <row r="12" spans="1:2" x14ac:dyDescent="0.25">
      <c r="A12" s="36" t="s">
        <v>14</v>
      </c>
      <c r="B12" s="36">
        <f>'1 Inch'!I2</f>
        <v>15.779966666666665</v>
      </c>
    </row>
    <row r="13" spans="1:2" x14ac:dyDescent="0.25">
      <c r="A13" s="36" t="s">
        <v>16</v>
      </c>
      <c r="B13" s="36">
        <f>'1.125 Inch'!I2</f>
        <v>1.9634999999999998</v>
      </c>
    </row>
    <row r="14" spans="1:2" x14ac:dyDescent="0.25">
      <c r="A14" s="36" t="s">
        <v>17</v>
      </c>
      <c r="B14" s="36">
        <f>'1.25 Inch'!I2</f>
        <v>0.96899999999999997</v>
      </c>
    </row>
    <row r="15" spans="1:2" x14ac:dyDescent="0.25">
      <c r="A15" s="36" t="s">
        <v>18</v>
      </c>
      <c r="B15" s="36">
        <f>'1.5 Inch'!I2</f>
        <v>17.460699999999999</v>
      </c>
    </row>
    <row r="16" spans="1:2" x14ac:dyDescent="0.25">
      <c r="A16" s="36" t="s">
        <v>19</v>
      </c>
      <c r="B16" s="36">
        <f>'1.625 Inch'!I2</f>
        <v>13.182650000000001</v>
      </c>
    </row>
    <row r="17" spans="1:2" x14ac:dyDescent="0.25">
      <c r="A17" s="36" t="s">
        <v>20</v>
      </c>
      <c r="B17" s="36">
        <f>'1.75 Inch'!I2</f>
        <v>18.98545833333333</v>
      </c>
    </row>
    <row r="18" spans="1:2" x14ac:dyDescent="0.25">
      <c r="A18" s="36" t="s">
        <v>21</v>
      </c>
      <c r="B18" s="36">
        <f>'2 Inch'!I2</f>
        <v>5.6303999999999998</v>
      </c>
    </row>
    <row r="19" spans="1:2" x14ac:dyDescent="0.25">
      <c r="A19" s="36" t="s">
        <v>22</v>
      </c>
      <c r="B19" s="36">
        <f>'2.25 Inch'!I2</f>
        <v>6.0020625000000001</v>
      </c>
    </row>
    <row r="20" spans="1:2" x14ac:dyDescent="0.25">
      <c r="A20" s="36" t="s">
        <v>23</v>
      </c>
      <c r="B20" s="36">
        <f>'2.5 Inch'!I2</f>
        <v>8.9675000000000011</v>
      </c>
    </row>
    <row r="21" spans="1:2" x14ac:dyDescent="0.25">
      <c r="A21" s="36" t="s">
        <v>24</v>
      </c>
      <c r="B21" s="36">
        <f>'.5 mm'!I2</f>
        <v>3.3358490566037735E-2</v>
      </c>
    </row>
    <row r="22" spans="1:2" x14ac:dyDescent="0.25">
      <c r="A22" s="36" t="s">
        <v>25</v>
      </c>
      <c r="B22" s="36">
        <f>'5 mm'!I2</f>
        <v>0.94053358585858571</v>
      </c>
    </row>
    <row r="23" spans="1:2" x14ac:dyDescent="0.25">
      <c r="A23" s="36" t="s">
        <v>26</v>
      </c>
      <c r="B23" s="36">
        <f>'6 mm'!I2</f>
        <v>1.6789028089887641</v>
      </c>
    </row>
    <row r="24" spans="1:2" x14ac:dyDescent="0.25">
      <c r="A24" s="36" t="s">
        <v>27</v>
      </c>
      <c r="B24" s="36">
        <f>'9 mm'!I2</f>
        <v>2.0587236111111111</v>
      </c>
    </row>
    <row r="25" spans="1:2" x14ac:dyDescent="0.25">
      <c r="A25" s="36" t="s">
        <v>28</v>
      </c>
      <c r="B25" s="36">
        <f>'10 mm'!I2</f>
        <v>0.52236363636363625</v>
      </c>
    </row>
    <row r="26" spans="1:2" x14ac:dyDescent="0.25">
      <c r="A26" s="36" t="s">
        <v>29</v>
      </c>
      <c r="B26" s="36">
        <f>'12 mm'!I2</f>
        <v>2.2964325842696631</v>
      </c>
    </row>
    <row r="27" spans="1:2" x14ac:dyDescent="0.25">
      <c r="A27" s="36" t="s">
        <v>30</v>
      </c>
      <c r="B27" s="36">
        <f>'18 mm'!I2</f>
        <v>0.65637000000000001</v>
      </c>
    </row>
    <row r="28" spans="1:2" x14ac:dyDescent="0.25">
      <c r="A28" s="36" t="s">
        <v>31</v>
      </c>
      <c r="B28" s="36">
        <f>'22 mm'!I2</f>
        <v>1.5052886597938144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B5" sqref="B5"/>
    </sheetView>
  </sheetViews>
  <sheetFormatPr defaultRowHeight="15" x14ac:dyDescent="0.25"/>
  <cols>
    <col min="1" max="5" width="9.140625" style="17"/>
    <col min="6" max="6" width="11.28515625" style="17" customWidth="1"/>
    <col min="7" max="7" width="9.140625" style="17"/>
    <col min="8" max="8" width="11.140625" style="17" customWidth="1"/>
    <col min="9" max="16384" width="9.140625" style="17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1</v>
      </c>
      <c r="B2" s="12">
        <v>35</v>
      </c>
      <c r="C2" s="12">
        <v>120</v>
      </c>
      <c r="D2" s="12">
        <v>1</v>
      </c>
      <c r="E2" s="11">
        <f>B2*C2*D2/144</f>
        <v>29.166666666666668</v>
      </c>
      <c r="F2" s="11">
        <f>E2*40.8/2000</f>
        <v>0.59499999999999997</v>
      </c>
      <c r="H2" s="18" t="s">
        <v>7</v>
      </c>
      <c r="I2" s="18">
        <f>SUM(F2:F100)+L8</f>
        <v>15.779966666666665</v>
      </c>
    </row>
    <row r="3" spans="1:9" ht="16.5" thickTop="1" thickBot="1" x14ac:dyDescent="0.3">
      <c r="A3" s="26">
        <v>40.799999999999997</v>
      </c>
      <c r="B3" s="12">
        <v>40</v>
      </c>
      <c r="C3" s="12">
        <v>120</v>
      </c>
      <c r="D3" s="12">
        <v>2</v>
      </c>
      <c r="E3" s="11">
        <f t="shared" ref="E3:E48" si="0">B3*C3*D3/144</f>
        <v>66.666666666666671</v>
      </c>
      <c r="F3" s="11">
        <f t="shared" ref="F3:F48" si="1">E3*40.8/2000</f>
        <v>1.36</v>
      </c>
    </row>
    <row r="4" spans="1:9" ht="16.5" thickTop="1" thickBot="1" x14ac:dyDescent="0.3">
      <c r="A4" s="26">
        <f>A3*A2</f>
        <v>40.799999999999997</v>
      </c>
      <c r="B4" s="12">
        <v>41</v>
      </c>
      <c r="C4" s="12">
        <v>120</v>
      </c>
      <c r="D4" s="12">
        <v>2</v>
      </c>
      <c r="E4" s="11">
        <f t="shared" si="0"/>
        <v>68.333333333333329</v>
      </c>
      <c r="F4" s="11">
        <f t="shared" si="1"/>
        <v>1.3939999999999997</v>
      </c>
    </row>
    <row r="5" spans="1:9" ht="16.5" thickTop="1" thickBot="1" x14ac:dyDescent="0.3">
      <c r="A5" s="19"/>
      <c r="B5" s="12">
        <v>42</v>
      </c>
      <c r="C5" s="12">
        <v>120</v>
      </c>
      <c r="D5" s="12">
        <v>1</v>
      </c>
      <c r="E5" s="11">
        <f t="shared" si="0"/>
        <v>35</v>
      </c>
      <c r="F5" s="11">
        <f t="shared" si="1"/>
        <v>0.71399999999999997</v>
      </c>
    </row>
    <row r="6" spans="1:9" ht="16.5" thickTop="1" thickBot="1" x14ac:dyDescent="0.3">
      <c r="A6" s="19"/>
      <c r="B6" s="12">
        <v>43</v>
      </c>
      <c r="C6" s="12">
        <v>120</v>
      </c>
      <c r="D6" s="12">
        <v>1</v>
      </c>
      <c r="E6" s="11">
        <f t="shared" si="0"/>
        <v>35.833333333333336</v>
      </c>
      <c r="F6" s="11">
        <f t="shared" si="1"/>
        <v>0.73099999999999998</v>
      </c>
    </row>
    <row r="7" spans="1:9" ht="16.5" thickTop="1" thickBot="1" x14ac:dyDescent="0.3">
      <c r="A7" s="19"/>
      <c r="B7" s="12">
        <v>44</v>
      </c>
      <c r="C7" s="12">
        <v>120</v>
      </c>
      <c r="D7" s="12">
        <v>4</v>
      </c>
      <c r="E7" s="11">
        <f t="shared" si="0"/>
        <v>146.66666666666666</v>
      </c>
      <c r="F7" s="11">
        <f t="shared" si="1"/>
        <v>2.9919999999999995</v>
      </c>
    </row>
    <row r="8" spans="1:9" ht="16.5" thickTop="1" thickBot="1" x14ac:dyDescent="0.3">
      <c r="A8" s="19"/>
      <c r="B8" s="12">
        <v>46</v>
      </c>
      <c r="C8" s="12">
        <v>120</v>
      </c>
      <c r="D8" s="12">
        <v>1</v>
      </c>
      <c r="E8" s="11">
        <f t="shared" si="0"/>
        <v>38.333333333333336</v>
      </c>
      <c r="F8" s="11">
        <f t="shared" si="1"/>
        <v>0.78200000000000003</v>
      </c>
    </row>
    <row r="9" spans="1:9" ht="16.5" thickTop="1" thickBot="1" x14ac:dyDescent="0.3">
      <c r="A9" s="19"/>
      <c r="B9" s="12">
        <v>63</v>
      </c>
      <c r="C9" s="12">
        <v>72</v>
      </c>
      <c r="D9" s="12">
        <v>1</v>
      </c>
      <c r="E9" s="11">
        <f t="shared" si="0"/>
        <v>31.5</v>
      </c>
      <c r="F9" s="11">
        <f t="shared" si="1"/>
        <v>0.64259999999999995</v>
      </c>
    </row>
    <row r="10" spans="1:9" ht="16.5" thickTop="1" thickBot="1" x14ac:dyDescent="0.3">
      <c r="A10" s="19"/>
      <c r="B10" s="12">
        <v>72</v>
      </c>
      <c r="C10" s="12">
        <v>129</v>
      </c>
      <c r="D10" s="12">
        <v>1</v>
      </c>
      <c r="E10" s="11">
        <f t="shared" si="0"/>
        <v>64.5</v>
      </c>
      <c r="F10" s="11">
        <f t="shared" si="1"/>
        <v>1.3157999999999999</v>
      </c>
    </row>
    <row r="11" spans="1:9" ht="16.5" thickTop="1" thickBot="1" x14ac:dyDescent="0.3">
      <c r="A11" s="19"/>
      <c r="B11" s="12">
        <v>94</v>
      </c>
      <c r="C11" s="12">
        <v>130</v>
      </c>
      <c r="D11" s="12">
        <v>1</v>
      </c>
      <c r="E11" s="11">
        <f t="shared" si="0"/>
        <v>84.861111111111114</v>
      </c>
      <c r="F11" s="11">
        <f t="shared" si="1"/>
        <v>1.7311666666666665</v>
      </c>
    </row>
    <row r="12" spans="1:9" ht="16.5" thickTop="1" thickBot="1" x14ac:dyDescent="0.3">
      <c r="A12" s="19"/>
      <c r="B12" s="12">
        <v>96</v>
      </c>
      <c r="C12" s="12">
        <v>112</v>
      </c>
      <c r="D12" s="12">
        <v>1</v>
      </c>
      <c r="E12" s="11">
        <f t="shared" si="0"/>
        <v>74.666666666666671</v>
      </c>
      <c r="F12" s="11">
        <f t="shared" si="1"/>
        <v>1.5232000000000001</v>
      </c>
    </row>
    <row r="13" spans="1:9" ht="16.5" thickTop="1" thickBot="1" x14ac:dyDescent="0.3">
      <c r="A13" s="19"/>
      <c r="B13" s="12">
        <v>96</v>
      </c>
      <c r="C13" s="12">
        <v>147</v>
      </c>
      <c r="D13" s="12">
        <v>1</v>
      </c>
      <c r="E13" s="11">
        <f t="shared" si="0"/>
        <v>98</v>
      </c>
      <c r="F13" s="11">
        <f t="shared" si="1"/>
        <v>1.9991999999999999</v>
      </c>
    </row>
    <row r="14" spans="1:9" ht="16.5" thickTop="1" thickBot="1" x14ac:dyDescent="0.3">
      <c r="A14" s="19"/>
      <c r="B14" s="12"/>
      <c r="C14" s="12"/>
      <c r="D14" s="12"/>
      <c r="E14" s="11">
        <f t="shared" si="0"/>
        <v>0</v>
      </c>
      <c r="F14" s="11">
        <f t="shared" si="1"/>
        <v>0</v>
      </c>
    </row>
    <row r="15" spans="1:9" ht="16.5" thickTop="1" thickBot="1" x14ac:dyDescent="0.3">
      <c r="A15" s="19"/>
      <c r="B15" s="12"/>
      <c r="C15" s="12"/>
      <c r="D15" s="12"/>
      <c r="E15" s="11">
        <f t="shared" si="0"/>
        <v>0</v>
      </c>
      <c r="F15" s="11">
        <f t="shared" si="1"/>
        <v>0</v>
      </c>
    </row>
    <row r="16" spans="1:9" ht="16.5" thickTop="1" thickBot="1" x14ac:dyDescent="0.3">
      <c r="A16" s="19"/>
      <c r="B16" s="12"/>
      <c r="C16" s="12"/>
      <c r="D16" s="12"/>
      <c r="E16" s="11">
        <f t="shared" si="0"/>
        <v>0</v>
      </c>
      <c r="F16" s="11">
        <f t="shared" si="1"/>
        <v>0</v>
      </c>
    </row>
    <row r="17" spans="1:6" ht="16.5" thickTop="1" thickBot="1" x14ac:dyDescent="0.3">
      <c r="A17" s="19"/>
      <c r="B17" s="12"/>
      <c r="C17" s="12"/>
      <c r="D17" s="12"/>
      <c r="E17" s="11">
        <f t="shared" si="0"/>
        <v>0</v>
      </c>
      <c r="F17" s="11">
        <f t="shared" si="1"/>
        <v>0</v>
      </c>
    </row>
    <row r="18" spans="1:6" ht="16.5" thickTop="1" thickBot="1" x14ac:dyDescent="0.3">
      <c r="A18" s="19"/>
      <c r="B18" s="12"/>
      <c r="C18" s="12"/>
      <c r="D18" s="12"/>
      <c r="E18" s="11">
        <f t="shared" si="0"/>
        <v>0</v>
      </c>
      <c r="F18" s="11">
        <f t="shared" si="1"/>
        <v>0</v>
      </c>
    </row>
    <row r="19" spans="1:6" ht="16.5" thickTop="1" thickBot="1" x14ac:dyDescent="0.3">
      <c r="A19" s="19"/>
      <c r="B19" s="12"/>
      <c r="C19" s="12"/>
      <c r="D19" s="12"/>
      <c r="E19" s="11">
        <f t="shared" si="0"/>
        <v>0</v>
      </c>
      <c r="F19" s="11">
        <f t="shared" si="1"/>
        <v>0</v>
      </c>
    </row>
    <row r="20" spans="1:6" ht="16.5" thickTop="1" thickBot="1" x14ac:dyDescent="0.3">
      <c r="A20" s="19"/>
      <c r="B20" s="12"/>
      <c r="C20" s="12"/>
      <c r="D20" s="12"/>
      <c r="E20" s="11">
        <f t="shared" si="0"/>
        <v>0</v>
      </c>
      <c r="F20" s="11">
        <f t="shared" si="1"/>
        <v>0</v>
      </c>
    </row>
    <row r="21" spans="1:6" ht="16.5" thickTop="1" thickBot="1" x14ac:dyDescent="0.3">
      <c r="A21" s="19"/>
      <c r="B21" s="12"/>
      <c r="C21" s="12"/>
      <c r="D21" s="12"/>
      <c r="E21" s="11">
        <f t="shared" si="0"/>
        <v>0</v>
      </c>
      <c r="F21" s="11">
        <f t="shared" si="1"/>
        <v>0</v>
      </c>
    </row>
    <row r="22" spans="1:6" ht="16.5" thickTop="1" thickBot="1" x14ac:dyDescent="0.3">
      <c r="A22" s="19"/>
      <c r="B22" s="12"/>
      <c r="C22" s="12"/>
      <c r="D22" s="12"/>
      <c r="E22" s="11">
        <f t="shared" si="0"/>
        <v>0</v>
      </c>
      <c r="F22" s="11">
        <f t="shared" si="1"/>
        <v>0</v>
      </c>
    </row>
    <row r="23" spans="1:6" ht="16.5" thickTop="1" thickBot="1" x14ac:dyDescent="0.3">
      <c r="A23" s="19"/>
      <c r="B23" s="12"/>
      <c r="C23" s="12"/>
      <c r="D23" s="12"/>
      <c r="E23" s="11">
        <f t="shared" si="0"/>
        <v>0</v>
      </c>
      <c r="F23" s="11">
        <f t="shared" si="1"/>
        <v>0</v>
      </c>
    </row>
    <row r="24" spans="1:6" ht="16.5" thickTop="1" thickBot="1" x14ac:dyDescent="0.3">
      <c r="A24" s="19"/>
      <c r="B24" s="12"/>
      <c r="C24" s="12"/>
      <c r="D24" s="12"/>
      <c r="E24" s="11">
        <f t="shared" si="0"/>
        <v>0</v>
      </c>
      <c r="F24" s="11">
        <f t="shared" si="1"/>
        <v>0</v>
      </c>
    </row>
    <row r="25" spans="1:6" ht="16.5" thickTop="1" thickBot="1" x14ac:dyDescent="0.3">
      <c r="A25" s="19"/>
      <c r="B25" s="12"/>
      <c r="C25" s="12"/>
      <c r="D25" s="12"/>
      <c r="E25" s="11">
        <f t="shared" si="0"/>
        <v>0</v>
      </c>
      <c r="F25" s="11">
        <f t="shared" si="1"/>
        <v>0</v>
      </c>
    </row>
    <row r="26" spans="1:6" ht="16.5" thickTop="1" thickBot="1" x14ac:dyDescent="0.3">
      <c r="A26" s="19"/>
      <c r="B26" s="12"/>
      <c r="C26" s="12"/>
      <c r="D26" s="12"/>
      <c r="E26" s="11">
        <f t="shared" si="0"/>
        <v>0</v>
      </c>
      <c r="F26" s="11">
        <f t="shared" si="1"/>
        <v>0</v>
      </c>
    </row>
    <row r="27" spans="1:6" ht="16.5" thickTop="1" thickBot="1" x14ac:dyDescent="0.3">
      <c r="A27" s="19"/>
      <c r="B27" s="12"/>
      <c r="C27" s="12"/>
      <c r="D27" s="12"/>
      <c r="E27" s="11">
        <f t="shared" si="0"/>
        <v>0</v>
      </c>
      <c r="F27" s="11">
        <f t="shared" si="1"/>
        <v>0</v>
      </c>
    </row>
    <row r="28" spans="1:6" ht="16.5" thickTop="1" thickBot="1" x14ac:dyDescent="0.3">
      <c r="A28" s="19"/>
      <c r="B28" s="12"/>
      <c r="C28" s="12"/>
      <c r="D28" s="12"/>
      <c r="E28" s="11">
        <f t="shared" si="0"/>
        <v>0</v>
      </c>
      <c r="F28" s="11">
        <f t="shared" si="1"/>
        <v>0</v>
      </c>
    </row>
    <row r="29" spans="1:6" ht="16.5" thickTop="1" thickBot="1" x14ac:dyDescent="0.3">
      <c r="A29" s="19"/>
      <c r="B29" s="12"/>
      <c r="C29" s="12"/>
      <c r="D29" s="12"/>
      <c r="E29" s="11">
        <f t="shared" si="0"/>
        <v>0</v>
      </c>
      <c r="F29" s="11">
        <f t="shared" si="1"/>
        <v>0</v>
      </c>
    </row>
    <row r="30" spans="1:6" ht="16.5" thickTop="1" thickBot="1" x14ac:dyDescent="0.3">
      <c r="A30" s="19"/>
      <c r="B30" s="12"/>
      <c r="C30" s="12"/>
      <c r="D30" s="12"/>
      <c r="E30" s="11">
        <f t="shared" si="0"/>
        <v>0</v>
      </c>
      <c r="F30" s="11">
        <f t="shared" si="1"/>
        <v>0</v>
      </c>
    </row>
    <row r="31" spans="1:6" ht="16.5" thickTop="1" thickBot="1" x14ac:dyDescent="0.3">
      <c r="A31" s="19"/>
      <c r="B31" s="12"/>
      <c r="C31" s="12"/>
      <c r="D31" s="12"/>
      <c r="E31" s="11">
        <f t="shared" si="0"/>
        <v>0</v>
      </c>
      <c r="F31" s="11">
        <f t="shared" si="1"/>
        <v>0</v>
      </c>
    </row>
    <row r="32" spans="1:6" ht="16.5" thickTop="1" thickBot="1" x14ac:dyDescent="0.3">
      <c r="A32" s="19"/>
      <c r="B32" s="12"/>
      <c r="C32" s="12"/>
      <c r="D32" s="12"/>
      <c r="E32" s="11">
        <f t="shared" si="0"/>
        <v>0</v>
      </c>
      <c r="F32" s="11">
        <f t="shared" si="1"/>
        <v>0</v>
      </c>
    </row>
    <row r="33" spans="1:6" ht="16.5" thickTop="1" thickBot="1" x14ac:dyDescent="0.3">
      <c r="A33" s="19"/>
      <c r="B33" s="12"/>
      <c r="C33" s="12"/>
      <c r="D33" s="12"/>
      <c r="E33" s="11">
        <f t="shared" si="0"/>
        <v>0</v>
      </c>
      <c r="F33" s="11">
        <f t="shared" si="1"/>
        <v>0</v>
      </c>
    </row>
    <row r="34" spans="1:6" ht="16.5" thickTop="1" thickBot="1" x14ac:dyDescent="0.3">
      <c r="A34" s="19"/>
      <c r="B34" s="12"/>
      <c r="C34" s="12"/>
      <c r="D34" s="12"/>
      <c r="E34" s="11">
        <f t="shared" si="0"/>
        <v>0</v>
      </c>
      <c r="F34" s="11">
        <f t="shared" si="1"/>
        <v>0</v>
      </c>
    </row>
    <row r="35" spans="1:6" ht="16.5" thickTop="1" thickBot="1" x14ac:dyDescent="0.3">
      <c r="A35" s="19"/>
      <c r="B35" s="12"/>
      <c r="C35" s="12"/>
      <c r="D35" s="12"/>
      <c r="E35" s="11">
        <f t="shared" si="0"/>
        <v>0</v>
      </c>
      <c r="F35" s="11">
        <f t="shared" si="1"/>
        <v>0</v>
      </c>
    </row>
    <row r="36" spans="1:6" ht="16.5" thickTop="1" thickBot="1" x14ac:dyDescent="0.3">
      <c r="A36" s="19"/>
      <c r="B36" s="12"/>
      <c r="C36" s="12"/>
      <c r="D36" s="12"/>
      <c r="E36" s="11">
        <f t="shared" si="0"/>
        <v>0</v>
      </c>
      <c r="F36" s="11">
        <f t="shared" si="1"/>
        <v>0</v>
      </c>
    </row>
    <row r="37" spans="1:6" ht="16.5" thickTop="1" thickBot="1" x14ac:dyDescent="0.3">
      <c r="A37" s="19"/>
      <c r="B37" s="12"/>
      <c r="C37" s="12"/>
      <c r="D37" s="12"/>
      <c r="E37" s="11">
        <f t="shared" si="0"/>
        <v>0</v>
      </c>
      <c r="F37" s="11">
        <f t="shared" si="1"/>
        <v>0</v>
      </c>
    </row>
    <row r="38" spans="1:6" ht="16.5" thickTop="1" thickBot="1" x14ac:dyDescent="0.3">
      <c r="A38" s="19"/>
      <c r="B38" s="12"/>
      <c r="C38" s="12"/>
      <c r="D38" s="12"/>
      <c r="E38" s="11">
        <f t="shared" si="0"/>
        <v>0</v>
      </c>
      <c r="F38" s="11">
        <f t="shared" si="1"/>
        <v>0</v>
      </c>
    </row>
    <row r="39" spans="1:6" ht="16.5" thickTop="1" thickBot="1" x14ac:dyDescent="0.3">
      <c r="A39" s="19"/>
      <c r="B39" s="12"/>
      <c r="C39" s="12"/>
      <c r="D39" s="12"/>
      <c r="E39" s="11">
        <f t="shared" si="0"/>
        <v>0</v>
      </c>
      <c r="F39" s="11">
        <f t="shared" si="1"/>
        <v>0</v>
      </c>
    </row>
    <row r="40" spans="1:6" ht="16.5" thickTop="1" thickBot="1" x14ac:dyDescent="0.3">
      <c r="A40" s="19"/>
      <c r="B40" s="12"/>
      <c r="C40" s="12"/>
      <c r="D40" s="12"/>
      <c r="E40" s="11">
        <f t="shared" si="0"/>
        <v>0</v>
      </c>
      <c r="F40" s="11">
        <f t="shared" si="1"/>
        <v>0</v>
      </c>
    </row>
    <row r="41" spans="1:6" ht="16.5" thickTop="1" thickBot="1" x14ac:dyDescent="0.3">
      <c r="A41" s="19"/>
      <c r="B41" s="12"/>
      <c r="C41" s="12"/>
      <c r="D41" s="12"/>
      <c r="E41" s="11">
        <f t="shared" si="0"/>
        <v>0</v>
      </c>
      <c r="F41" s="11">
        <f t="shared" si="1"/>
        <v>0</v>
      </c>
    </row>
    <row r="42" spans="1:6" ht="16.5" thickTop="1" thickBot="1" x14ac:dyDescent="0.3">
      <c r="A42" s="19"/>
      <c r="B42" s="12"/>
      <c r="C42" s="12"/>
      <c r="D42" s="12"/>
      <c r="E42" s="11">
        <f t="shared" si="0"/>
        <v>0</v>
      </c>
      <c r="F42" s="11">
        <f t="shared" si="1"/>
        <v>0</v>
      </c>
    </row>
    <row r="43" spans="1:6" ht="16.5" thickTop="1" thickBot="1" x14ac:dyDescent="0.3">
      <c r="A43" s="20"/>
      <c r="B43" s="12"/>
      <c r="C43" s="12"/>
      <c r="D43" s="12"/>
      <c r="E43" s="11">
        <f t="shared" si="0"/>
        <v>0</v>
      </c>
      <c r="F43" s="11">
        <f t="shared" si="1"/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 t="shared" si="1"/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 t="shared" si="1"/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 t="shared" si="1"/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 t="shared" si="1"/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 t="shared" si="1"/>
        <v>0</v>
      </c>
    </row>
    <row r="49" ht="15.75" thickTop="1" x14ac:dyDescent="0.25"/>
  </sheetData>
  <sortState ref="B3:D13">
    <sortCondition ref="B3:B13"/>
    <sortCondition ref="C3:C13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1.125</v>
      </c>
      <c r="B2" s="12">
        <v>84</v>
      </c>
      <c r="C2" s="12">
        <v>165</v>
      </c>
      <c r="D2" s="12">
        <v>1</v>
      </c>
      <c r="E2" s="11">
        <f>B2*C2*D2/144</f>
        <v>96.25</v>
      </c>
      <c r="F2" s="11">
        <f>E2*40.8/2000</f>
        <v>1.9634999999999998</v>
      </c>
      <c r="H2" s="37" t="s">
        <v>7</v>
      </c>
      <c r="I2" s="37">
        <f>SUM(F2:F100)+L8</f>
        <v>1.9634999999999998</v>
      </c>
    </row>
    <row r="3" spans="1:9" ht="16.5" thickTop="1" thickBot="1" x14ac:dyDescent="0.3">
      <c r="A3" s="38">
        <v>40.799999999999997</v>
      </c>
      <c r="B3" s="12"/>
      <c r="C3" s="12"/>
      <c r="D3" s="12"/>
      <c r="E3" s="11">
        <f t="shared" ref="E3:E48" si="0">B3*C3*D3/144</f>
        <v>0</v>
      </c>
      <c r="F3" s="11">
        <f t="shared" ref="F3:F48" si="1">E3*40.8/2000</f>
        <v>0</v>
      </c>
    </row>
    <row r="4" spans="1:9" ht="16.5" thickTop="1" thickBot="1" x14ac:dyDescent="0.3">
      <c r="A4" s="38">
        <f>A3*A2</f>
        <v>45.9</v>
      </c>
      <c r="B4" s="12"/>
      <c r="C4" s="12"/>
      <c r="D4" s="12"/>
      <c r="E4" s="11">
        <f t="shared" si="0"/>
        <v>0</v>
      </c>
      <c r="F4" s="11">
        <f t="shared" si="1"/>
        <v>0</v>
      </c>
    </row>
    <row r="5" spans="1:9" ht="16.5" thickTop="1" thickBot="1" x14ac:dyDescent="0.3">
      <c r="A5" s="38"/>
      <c r="B5" s="12"/>
      <c r="C5" s="12"/>
      <c r="D5" s="12"/>
      <c r="E5" s="11">
        <f t="shared" si="0"/>
        <v>0</v>
      </c>
      <c r="F5" s="11">
        <f t="shared" si="1"/>
        <v>0</v>
      </c>
    </row>
    <row r="6" spans="1:9" ht="16.5" thickTop="1" thickBot="1" x14ac:dyDescent="0.3">
      <c r="A6" s="38"/>
      <c r="B6" s="12"/>
      <c r="C6" s="12"/>
      <c r="D6" s="12"/>
      <c r="E6" s="11">
        <f t="shared" si="0"/>
        <v>0</v>
      </c>
      <c r="F6" s="11">
        <f t="shared" si="1"/>
        <v>0</v>
      </c>
    </row>
    <row r="7" spans="1:9" ht="16.5" thickTop="1" thickBot="1" x14ac:dyDescent="0.3">
      <c r="A7" s="38"/>
      <c r="B7" s="12"/>
      <c r="C7" s="12"/>
      <c r="D7" s="12"/>
      <c r="E7" s="11">
        <f t="shared" si="0"/>
        <v>0</v>
      </c>
      <c r="F7" s="11">
        <f t="shared" si="1"/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 t="shared" si="1"/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 t="shared" si="1"/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 t="shared" si="1"/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 t="shared" si="1"/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 t="shared" si="1"/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 t="shared" si="1"/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 t="shared" si="1"/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 t="shared" si="1"/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 t="shared" si="1"/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 t="shared" si="1"/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 t="shared" si="1"/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 t="shared" si="1"/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 t="shared" si="1"/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 t="shared" si="1"/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 t="shared" si="1"/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 t="shared" si="1"/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 t="shared" si="1"/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 t="shared" si="1"/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 t="shared" si="1"/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 t="shared" si="1"/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 t="shared" si="1"/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 t="shared" si="1"/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 t="shared" si="1"/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 t="shared" si="1"/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 t="shared" si="1"/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 t="shared" si="1"/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 t="shared" si="1"/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 t="shared" si="1"/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 t="shared" si="1"/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 t="shared" si="1"/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 t="shared" si="1"/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 t="shared" si="1"/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 t="shared" si="1"/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 t="shared" si="1"/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 t="shared" si="1"/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 t="shared" si="1"/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 t="shared" si="1"/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 t="shared" si="1"/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 t="shared" si="1"/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 t="shared" si="1"/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 t="shared" si="1"/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3" sqref="D3"/>
    </sheetView>
  </sheetViews>
  <sheetFormatPr defaultRowHeight="15" x14ac:dyDescent="0.25"/>
  <cols>
    <col min="1" max="5" width="9.140625" style="17"/>
    <col min="6" max="6" width="11.28515625" style="17" customWidth="1"/>
    <col min="7" max="7" width="9.140625" style="17"/>
    <col min="8" max="8" width="11.140625" style="17" customWidth="1"/>
    <col min="9" max="16384" width="9.140625" style="17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1.25</v>
      </c>
      <c r="B2" s="12">
        <v>57</v>
      </c>
      <c r="C2" s="12">
        <v>96</v>
      </c>
      <c r="D2" s="12">
        <v>1</v>
      </c>
      <c r="E2" s="11">
        <f>B2*C2*D2/144</f>
        <v>38</v>
      </c>
      <c r="F2" s="11">
        <f>E2*A4/2000</f>
        <v>0.96899999999999997</v>
      </c>
      <c r="H2" s="18" t="s">
        <v>7</v>
      </c>
      <c r="I2" s="18">
        <f>SUM(F2:F100)+L8</f>
        <v>0.96899999999999997</v>
      </c>
    </row>
    <row r="3" spans="1:9" ht="16.5" thickTop="1" thickBot="1" x14ac:dyDescent="0.3">
      <c r="A3" s="26">
        <v>40.799999999999997</v>
      </c>
      <c r="B3" s="12"/>
      <c r="C3" s="12"/>
      <c r="D3" s="12"/>
      <c r="E3" s="11">
        <f t="shared" ref="E3:E48" si="0">B3*C3*D3/144</f>
        <v>0</v>
      </c>
      <c r="F3" s="11">
        <f>E3*A4/2000</f>
        <v>0</v>
      </c>
    </row>
    <row r="4" spans="1:9" ht="16.5" thickTop="1" thickBot="1" x14ac:dyDescent="0.3">
      <c r="A4" s="26">
        <f>A3*A2</f>
        <v>51</v>
      </c>
      <c r="B4" s="12"/>
      <c r="C4" s="12"/>
      <c r="D4" s="12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19"/>
      <c r="B5" s="12"/>
      <c r="C5" s="12"/>
      <c r="D5" s="12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19"/>
      <c r="B6" s="12"/>
      <c r="C6" s="12"/>
      <c r="D6" s="12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19"/>
      <c r="B7" s="12"/>
      <c r="C7" s="12"/>
      <c r="D7" s="1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19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19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19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19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19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19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19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19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19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19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19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19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19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19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19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19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19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19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19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19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19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19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19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19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19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19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19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19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19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19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19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19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19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19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19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20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2" sqref="B2:D8"/>
    </sheetView>
  </sheetViews>
  <sheetFormatPr defaultRowHeight="15" x14ac:dyDescent="0.25"/>
  <cols>
    <col min="1" max="5" width="9.140625" style="17"/>
    <col min="6" max="6" width="11.28515625" style="17" customWidth="1"/>
    <col min="7" max="7" width="9.140625" style="17"/>
    <col min="8" max="8" width="11.140625" style="17" customWidth="1"/>
    <col min="9" max="16384" width="9.140625" style="17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1.5</v>
      </c>
      <c r="B2" s="23">
        <v>26</v>
      </c>
      <c r="C2" s="23">
        <v>84</v>
      </c>
      <c r="D2" s="23">
        <v>1</v>
      </c>
      <c r="E2" s="11">
        <f>B2*C2*D2/144</f>
        <v>15.166666666666666</v>
      </c>
      <c r="F2" s="11">
        <f>E2*A4/2000</f>
        <v>0.46409999999999996</v>
      </c>
      <c r="H2" s="18" t="s">
        <v>7</v>
      </c>
      <c r="I2" s="18">
        <f>SUM(F2:F100)+L8</f>
        <v>17.460699999999999</v>
      </c>
    </row>
    <row r="3" spans="1:9" ht="16.5" thickTop="1" thickBot="1" x14ac:dyDescent="0.3">
      <c r="A3" s="26">
        <v>40.799999999999997</v>
      </c>
      <c r="B3" s="23">
        <v>60</v>
      </c>
      <c r="C3" s="23">
        <v>102</v>
      </c>
      <c r="D3" s="23">
        <v>2</v>
      </c>
      <c r="E3" s="11">
        <f t="shared" ref="E3:E48" si="0">B3*C3*D3/144</f>
        <v>85</v>
      </c>
      <c r="F3" s="11">
        <f>E3*A4/2000</f>
        <v>2.601</v>
      </c>
    </row>
    <row r="4" spans="1:9" ht="16.5" thickTop="1" thickBot="1" x14ac:dyDescent="0.3">
      <c r="A4" s="26">
        <f>A3*A2</f>
        <v>61.199999999999996</v>
      </c>
      <c r="B4" s="23">
        <v>64</v>
      </c>
      <c r="C4" s="23">
        <v>96</v>
      </c>
      <c r="D4" s="23">
        <v>1</v>
      </c>
      <c r="E4" s="11">
        <f t="shared" si="0"/>
        <v>42.666666666666664</v>
      </c>
      <c r="F4" s="11">
        <f>E4*A4/2000</f>
        <v>1.3055999999999999</v>
      </c>
    </row>
    <row r="5" spans="1:9" ht="16.5" thickTop="1" thickBot="1" x14ac:dyDescent="0.3">
      <c r="A5" s="19"/>
      <c r="B5" s="23">
        <v>96</v>
      </c>
      <c r="C5" s="23">
        <v>101</v>
      </c>
      <c r="D5" s="23">
        <v>1</v>
      </c>
      <c r="E5" s="11">
        <f t="shared" si="0"/>
        <v>67.333333333333329</v>
      </c>
      <c r="F5" s="11">
        <f>E5*A4/2000</f>
        <v>2.0603999999999996</v>
      </c>
    </row>
    <row r="6" spans="1:9" ht="16.5" thickTop="1" thickBot="1" x14ac:dyDescent="0.3">
      <c r="A6" s="19"/>
      <c r="B6" s="12">
        <v>96</v>
      </c>
      <c r="C6" s="12">
        <v>139</v>
      </c>
      <c r="D6" s="12">
        <v>1</v>
      </c>
      <c r="E6" s="11">
        <f t="shared" si="0"/>
        <v>92.666666666666671</v>
      </c>
      <c r="F6" s="11">
        <f>E6*A4/2000</f>
        <v>2.8355999999999999</v>
      </c>
    </row>
    <row r="7" spans="1:9" ht="16.5" thickTop="1" thickBot="1" x14ac:dyDescent="0.3">
      <c r="A7" s="19"/>
      <c r="B7" s="23">
        <v>96</v>
      </c>
      <c r="C7" s="23">
        <v>240</v>
      </c>
      <c r="D7" s="23">
        <v>1</v>
      </c>
      <c r="E7" s="11">
        <f t="shared" si="0"/>
        <v>160</v>
      </c>
      <c r="F7" s="11">
        <f>E7*A4/2000</f>
        <v>4.8959999999999999</v>
      </c>
    </row>
    <row r="8" spans="1:9" ht="16.5" thickTop="1" thickBot="1" x14ac:dyDescent="0.3">
      <c r="A8" s="19"/>
      <c r="B8" s="23">
        <v>97</v>
      </c>
      <c r="C8" s="23">
        <v>160</v>
      </c>
      <c r="D8" s="23">
        <v>1</v>
      </c>
      <c r="E8" s="11">
        <f t="shared" si="0"/>
        <v>107.77777777777777</v>
      </c>
      <c r="F8" s="11">
        <f>E8*A4/2000</f>
        <v>3.2979999999999996</v>
      </c>
    </row>
    <row r="9" spans="1:9" ht="16.5" thickTop="1" thickBot="1" x14ac:dyDescent="0.3">
      <c r="A9" s="19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19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19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19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19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19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19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19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19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19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19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19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19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19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19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19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19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19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19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19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19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19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19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19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19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19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19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19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19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19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19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19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19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19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20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sortState ref="B2:D8">
    <sortCondition ref="B2:B8"/>
    <sortCondition ref="C2:C8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6" sqref="D6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1.625</v>
      </c>
      <c r="B2" s="23">
        <v>76</v>
      </c>
      <c r="C2" s="23">
        <v>84</v>
      </c>
      <c r="D2" s="23">
        <v>1</v>
      </c>
      <c r="E2" s="11">
        <f>B2*C2*D2/144</f>
        <v>44.333333333333336</v>
      </c>
      <c r="F2" s="11">
        <f>E2*A4/2000</f>
        <v>1.4696500000000001</v>
      </c>
      <c r="H2" s="37" t="s">
        <v>7</v>
      </c>
      <c r="I2" s="37">
        <f>SUM(F2:F100)+L8</f>
        <v>13.182650000000001</v>
      </c>
    </row>
    <row r="3" spans="1:9" ht="16.5" thickTop="1" thickBot="1" x14ac:dyDescent="0.3">
      <c r="A3" s="38">
        <v>40.799999999999997</v>
      </c>
      <c r="B3" s="23">
        <v>96</v>
      </c>
      <c r="C3" s="23">
        <v>129</v>
      </c>
      <c r="D3" s="23">
        <v>1</v>
      </c>
      <c r="E3" s="11">
        <f t="shared" ref="E3:E48" si="0">B3*C3*D3/144</f>
        <v>86</v>
      </c>
      <c r="F3" s="11">
        <f>E3*A4/2000</f>
        <v>2.8509000000000002</v>
      </c>
    </row>
    <row r="4" spans="1:9" ht="16.5" thickTop="1" thickBot="1" x14ac:dyDescent="0.3">
      <c r="A4" s="38">
        <f>A3*A2</f>
        <v>66.3</v>
      </c>
      <c r="B4" s="23">
        <v>96</v>
      </c>
      <c r="C4" s="23">
        <v>184</v>
      </c>
      <c r="D4" s="23">
        <v>1</v>
      </c>
      <c r="E4" s="11">
        <f t="shared" si="0"/>
        <v>122.66666666666667</v>
      </c>
      <c r="F4" s="11">
        <f>E4*A4/2000</f>
        <v>4.0663999999999998</v>
      </c>
    </row>
    <row r="5" spans="1:9" ht="16.5" thickTop="1" thickBot="1" x14ac:dyDescent="0.3">
      <c r="A5" s="38"/>
      <c r="B5" s="23">
        <v>96</v>
      </c>
      <c r="C5" s="23">
        <v>217</v>
      </c>
      <c r="D5" s="23">
        <v>1</v>
      </c>
      <c r="E5" s="11">
        <f t="shared" si="0"/>
        <v>144.66666666666666</v>
      </c>
      <c r="F5" s="11">
        <f>E5*A4/2000</f>
        <v>4.7957000000000001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2" sqref="B2:D8"/>
    </sheetView>
  </sheetViews>
  <sheetFormatPr defaultRowHeight="15" x14ac:dyDescent="0.25"/>
  <cols>
    <col min="1" max="5" width="9.140625" style="24"/>
    <col min="6" max="6" width="11.28515625" style="24" customWidth="1"/>
    <col min="7" max="7" width="9.140625" style="24"/>
    <col min="8" max="8" width="11.140625" style="24" customWidth="1"/>
    <col min="9" max="16384" width="9.140625" style="24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1.75</v>
      </c>
      <c r="B2" s="23">
        <v>44</v>
      </c>
      <c r="C2" s="23">
        <v>97</v>
      </c>
      <c r="D2" s="23">
        <v>1</v>
      </c>
      <c r="E2" s="11">
        <f>B2*C2*D2/144</f>
        <v>29.638888888888889</v>
      </c>
      <c r="F2" s="11">
        <f>E2*A4/2000</f>
        <v>1.0581083333333332</v>
      </c>
      <c r="H2" s="25" t="s">
        <v>7</v>
      </c>
      <c r="I2" s="25">
        <f>SUM(F2:F100)+L8</f>
        <v>18.98545833333333</v>
      </c>
    </row>
    <row r="3" spans="1:9" ht="16.5" thickTop="1" thickBot="1" x14ac:dyDescent="0.3">
      <c r="A3" s="26">
        <v>40.799999999999997</v>
      </c>
      <c r="B3" s="23">
        <v>54</v>
      </c>
      <c r="C3" s="23">
        <v>72</v>
      </c>
      <c r="D3" s="23">
        <v>1</v>
      </c>
      <c r="E3" s="11">
        <f t="shared" ref="E3:E48" si="0">B3*C3*D3/144</f>
        <v>27</v>
      </c>
      <c r="F3" s="11">
        <f>E3*A4/2000</f>
        <v>0.96389999999999987</v>
      </c>
    </row>
    <row r="4" spans="1:9" ht="16.5" thickTop="1" thickBot="1" x14ac:dyDescent="0.3">
      <c r="A4" s="26">
        <f>A3*A2</f>
        <v>71.399999999999991</v>
      </c>
      <c r="B4" s="23">
        <v>72</v>
      </c>
      <c r="C4" s="23">
        <v>93</v>
      </c>
      <c r="D4" s="23">
        <v>1</v>
      </c>
      <c r="E4" s="11">
        <f t="shared" si="0"/>
        <v>46.5</v>
      </c>
      <c r="F4" s="11">
        <f>E4*A4/2000</f>
        <v>1.6600499999999998</v>
      </c>
    </row>
    <row r="5" spans="1:9" ht="16.5" thickTop="1" thickBot="1" x14ac:dyDescent="0.3">
      <c r="A5" s="26"/>
      <c r="B5" s="23">
        <v>96</v>
      </c>
      <c r="C5" s="23">
        <v>198</v>
      </c>
      <c r="D5" s="23">
        <v>1</v>
      </c>
      <c r="E5" s="11">
        <f t="shared" si="0"/>
        <v>132</v>
      </c>
      <c r="F5" s="11">
        <f>E5*A4/2000</f>
        <v>4.7123999999999997</v>
      </c>
    </row>
    <row r="6" spans="1:9" ht="16.5" thickTop="1" thickBot="1" x14ac:dyDescent="0.3">
      <c r="A6" s="26"/>
      <c r="B6" s="23">
        <v>96</v>
      </c>
      <c r="C6" s="23">
        <v>219</v>
      </c>
      <c r="D6" s="23">
        <v>1</v>
      </c>
      <c r="E6" s="11">
        <f t="shared" si="0"/>
        <v>146</v>
      </c>
      <c r="F6" s="11">
        <f>E6*A4/2000</f>
        <v>5.2122000000000002</v>
      </c>
    </row>
    <row r="7" spans="1:9" ht="16.5" thickTop="1" thickBot="1" x14ac:dyDescent="0.3">
      <c r="A7" s="26"/>
      <c r="B7" s="23">
        <v>96</v>
      </c>
      <c r="C7" s="23">
        <v>226</v>
      </c>
      <c r="D7" s="23">
        <v>1</v>
      </c>
      <c r="E7" s="11">
        <f t="shared" si="0"/>
        <v>150.66666666666666</v>
      </c>
      <c r="F7" s="11">
        <f>E7*A4/2000</f>
        <v>5.3787999999999991</v>
      </c>
    </row>
    <row r="8" spans="1:9" ht="16.5" thickTop="1" thickBot="1" x14ac:dyDescent="0.3">
      <c r="A8" s="26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26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26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26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26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26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26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26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26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26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26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26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26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26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26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26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26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26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26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26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26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26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26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26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26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26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26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26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26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26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26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26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26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26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26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27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sortState ref="B2:D8">
    <sortCondition ref="B2:B8"/>
    <sortCondition ref="C2:C8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3" sqref="B33"/>
    </sheetView>
  </sheetViews>
  <sheetFormatPr defaultRowHeight="15" x14ac:dyDescent="0.25"/>
  <cols>
    <col min="1" max="5" width="9.140625" style="28"/>
    <col min="6" max="6" width="11.28515625" style="28" customWidth="1"/>
    <col min="7" max="7" width="9.140625" style="28"/>
    <col min="8" max="8" width="11.140625" style="28" customWidth="1"/>
    <col min="9" max="16384" width="9.140625" style="28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2</v>
      </c>
      <c r="B2" s="23">
        <v>96</v>
      </c>
      <c r="C2" s="23">
        <v>101</v>
      </c>
      <c r="D2" s="23">
        <v>1</v>
      </c>
      <c r="E2" s="11">
        <f>B2*C2*D2/144</f>
        <v>67.333333333333329</v>
      </c>
      <c r="F2" s="11">
        <f>E2*A4/2000</f>
        <v>2.7471999999999999</v>
      </c>
      <c r="H2" s="29" t="s">
        <v>7</v>
      </c>
      <c r="I2" s="29">
        <f>SUM(F2:F100)+L8</f>
        <v>5.6303999999999998</v>
      </c>
    </row>
    <row r="3" spans="1:9" ht="16.5" thickTop="1" thickBot="1" x14ac:dyDescent="0.3">
      <c r="A3" s="30">
        <v>40.799999999999997</v>
      </c>
      <c r="B3" s="23">
        <v>96</v>
      </c>
      <c r="C3" s="23">
        <v>106</v>
      </c>
      <c r="D3" s="23">
        <v>1</v>
      </c>
      <c r="E3" s="11">
        <f t="shared" ref="E3:E48" si="0">B3*C3*D3/144</f>
        <v>70.666666666666671</v>
      </c>
      <c r="F3" s="11">
        <f>E3*A4/2000</f>
        <v>2.8832</v>
      </c>
    </row>
    <row r="4" spans="1:9" ht="16.5" thickTop="1" thickBot="1" x14ac:dyDescent="0.3">
      <c r="A4" s="30">
        <f>A3*A2</f>
        <v>81.599999999999994</v>
      </c>
      <c r="B4" s="23"/>
      <c r="C4" s="23"/>
      <c r="D4" s="23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30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0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0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0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0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0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0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0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0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0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0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0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0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0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0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0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0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0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0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0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0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0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0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0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0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0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0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0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0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0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0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0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0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0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0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0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0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0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1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5" sqref="D5"/>
    </sheetView>
  </sheetViews>
  <sheetFormatPr defaultRowHeight="15" x14ac:dyDescent="0.25"/>
  <cols>
    <col min="1" max="5" width="9.140625" style="32"/>
    <col min="6" max="6" width="11.28515625" style="32" customWidth="1"/>
    <col min="7" max="7" width="9.140625" style="32"/>
    <col min="8" max="8" width="11.140625" style="32" customWidth="1"/>
    <col min="9" max="16384" width="9.140625" style="32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2.25</v>
      </c>
      <c r="B2" s="23">
        <v>24</v>
      </c>
      <c r="C2" s="23">
        <v>60</v>
      </c>
      <c r="D2" s="23">
        <v>1</v>
      </c>
      <c r="E2" s="11">
        <f>B2*C2*D2/144</f>
        <v>10</v>
      </c>
      <c r="F2" s="11">
        <f>E2*A4/2000</f>
        <v>0.45900000000000002</v>
      </c>
      <c r="H2" s="33" t="s">
        <v>7</v>
      </c>
      <c r="I2" s="33">
        <f>SUM(F2:F100)+L8</f>
        <v>6.0020625000000001</v>
      </c>
    </row>
    <row r="3" spans="1:9" ht="16.5" thickTop="1" thickBot="1" x14ac:dyDescent="0.3">
      <c r="A3" s="34">
        <v>40.799999999999997</v>
      </c>
      <c r="B3" s="23">
        <v>37</v>
      </c>
      <c r="C3" s="23">
        <v>74</v>
      </c>
      <c r="D3" s="23">
        <v>1</v>
      </c>
      <c r="E3" s="11">
        <f t="shared" ref="E3:E48" si="0">B3*C3*D3/144</f>
        <v>19.013888888888889</v>
      </c>
      <c r="F3" s="11">
        <f>E3*A4/2000</f>
        <v>0.87273749999999994</v>
      </c>
    </row>
    <row r="4" spans="1:9" ht="16.5" thickTop="1" thickBot="1" x14ac:dyDescent="0.3">
      <c r="A4" s="34">
        <f>A3*A2</f>
        <v>91.8</v>
      </c>
      <c r="B4" s="23">
        <v>99</v>
      </c>
      <c r="C4" s="23">
        <v>148</v>
      </c>
      <c r="D4" s="23">
        <v>1</v>
      </c>
      <c r="E4" s="11">
        <f t="shared" si="0"/>
        <v>101.75</v>
      </c>
      <c r="F4" s="11">
        <f>E4*A4/2000</f>
        <v>4.6703250000000001</v>
      </c>
    </row>
    <row r="5" spans="1:9" ht="16.5" thickTop="1" thickBot="1" x14ac:dyDescent="0.3">
      <c r="A5" s="34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4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4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4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4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4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4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4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4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4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4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4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4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4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4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4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4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4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4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4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4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4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4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4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4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4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4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4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4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4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4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4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4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4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4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4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4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4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5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H20" sqref="H20"/>
    </sheetView>
  </sheetViews>
  <sheetFormatPr defaultRowHeight="15" x14ac:dyDescent="0.25"/>
  <cols>
    <col min="1" max="5" width="9.140625" style="32"/>
    <col min="6" max="6" width="11.28515625" style="32" customWidth="1"/>
    <col min="7" max="7" width="9.140625" style="32"/>
    <col min="8" max="8" width="11.140625" style="32" customWidth="1"/>
    <col min="9" max="16384" width="9.140625" style="32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2.5</v>
      </c>
      <c r="B2" s="23">
        <v>71</v>
      </c>
      <c r="C2" s="23">
        <v>96</v>
      </c>
      <c r="D2" s="23">
        <v>1</v>
      </c>
      <c r="E2" s="11">
        <f>B2*C2*D2/144</f>
        <v>47.333333333333336</v>
      </c>
      <c r="F2" s="11">
        <f>E2*A4/2000</f>
        <v>2.4140000000000001</v>
      </c>
      <c r="H2" s="33" t="s">
        <v>7</v>
      </c>
      <c r="I2" s="33">
        <f>SUM(F2:F100)+L8</f>
        <v>8.9675000000000011</v>
      </c>
    </row>
    <row r="3" spans="1:9" ht="16.5" thickTop="1" thickBot="1" x14ac:dyDescent="0.3">
      <c r="A3" s="34">
        <v>40.799999999999997</v>
      </c>
      <c r="B3" s="23">
        <v>72</v>
      </c>
      <c r="C3" s="23">
        <v>153</v>
      </c>
      <c r="D3" s="23">
        <v>1</v>
      </c>
      <c r="E3" s="11">
        <f t="shared" ref="E3:E48" si="0">B3*C3*D3/144</f>
        <v>76.5</v>
      </c>
      <c r="F3" s="11">
        <f>E3*A4/2000</f>
        <v>3.9015</v>
      </c>
    </row>
    <row r="4" spans="1:9" ht="16.5" thickTop="1" thickBot="1" x14ac:dyDescent="0.3">
      <c r="A4" s="34">
        <f>A3*A2</f>
        <v>102</v>
      </c>
      <c r="B4" s="23">
        <v>78</v>
      </c>
      <c r="C4" s="23">
        <v>96</v>
      </c>
      <c r="D4" s="23">
        <v>1</v>
      </c>
      <c r="E4" s="11">
        <f t="shared" si="0"/>
        <v>52</v>
      </c>
      <c r="F4" s="11">
        <f>E4*A4/2000</f>
        <v>2.6520000000000001</v>
      </c>
    </row>
    <row r="5" spans="1:9" ht="16.5" thickTop="1" thickBot="1" x14ac:dyDescent="0.3">
      <c r="A5" s="34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4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4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4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4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4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4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4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4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4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4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4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4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4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4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4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4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4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4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4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4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4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4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4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4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4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4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4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4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4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4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4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4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4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4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4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4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4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5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1/53</f>
        <v>1.8867924528301886E-2</v>
      </c>
      <c r="B2" s="23">
        <v>96</v>
      </c>
      <c r="C2" s="23">
        <v>130</v>
      </c>
      <c r="D2" s="23">
        <v>1</v>
      </c>
      <c r="E2" s="11">
        <f>B2*C2*D2/144</f>
        <v>86.666666666666671</v>
      </c>
      <c r="F2" s="11">
        <f>E2*A4/2000</f>
        <v>3.3358490566037735E-2</v>
      </c>
      <c r="H2" s="37" t="s">
        <v>7</v>
      </c>
      <c r="I2" s="37">
        <f>SUM(F2:F100)+L8</f>
        <v>3.3358490566037735E-2</v>
      </c>
    </row>
    <row r="3" spans="1:9" ht="16.5" thickTop="1" thickBot="1" x14ac:dyDescent="0.3">
      <c r="A3" s="38">
        <v>40.799999999999997</v>
      </c>
      <c r="B3" s="23"/>
      <c r="C3" s="23"/>
      <c r="D3" s="23"/>
      <c r="E3" s="11">
        <f t="shared" ref="E3:E48" si="0">B3*C3*D3/144</f>
        <v>0</v>
      </c>
      <c r="F3" s="11">
        <f>E3*A4/2000</f>
        <v>0</v>
      </c>
    </row>
    <row r="4" spans="1:9" ht="16.5" thickTop="1" thickBot="1" x14ac:dyDescent="0.3">
      <c r="A4" s="38">
        <f>A3*A2</f>
        <v>0.76981132075471692</v>
      </c>
      <c r="B4" s="23"/>
      <c r="C4" s="23"/>
      <c r="D4" s="23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38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B2" sqref="B2:D11"/>
    </sheetView>
  </sheetViews>
  <sheetFormatPr defaultRowHeight="15" x14ac:dyDescent="0.25"/>
  <cols>
    <col min="1" max="5" width="9.140625" style="33"/>
    <col min="6" max="6" width="12.28515625" style="33" customWidth="1"/>
    <col min="7" max="7" width="9.140625" style="33"/>
    <col min="8" max="8" width="11" style="33" customWidth="1"/>
    <col min="9" max="16384" width="9.140625" style="33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3/16</f>
        <v>0.1875</v>
      </c>
      <c r="B2" s="23">
        <v>73</v>
      </c>
      <c r="C2" s="23">
        <v>97</v>
      </c>
      <c r="D2" s="23">
        <v>1</v>
      </c>
      <c r="E2" s="11">
        <f>B2*C2*D2/144</f>
        <v>49.173611111111114</v>
      </c>
      <c r="F2" s="11">
        <f>E2*A4/2000</f>
        <v>0.18808906250000001</v>
      </c>
      <c r="H2" s="33" t="s">
        <v>7</v>
      </c>
      <c r="I2" s="33">
        <f>SUM(F2:F43)</f>
        <v>3.9308781249999996</v>
      </c>
    </row>
    <row r="3" spans="1:9" ht="16.5" thickTop="1" thickBot="1" x14ac:dyDescent="0.3">
      <c r="A3" s="34">
        <v>40.799999999999997</v>
      </c>
      <c r="B3" s="23">
        <v>77</v>
      </c>
      <c r="C3" s="23">
        <v>163</v>
      </c>
      <c r="D3" s="23">
        <v>1</v>
      </c>
      <c r="E3" s="11">
        <f t="shared" ref="E3:E43" si="0">B3*C3*D3/144</f>
        <v>87.159722222222229</v>
      </c>
      <c r="F3" s="11">
        <f>E3*A4/2000</f>
        <v>0.33338593750000001</v>
      </c>
    </row>
    <row r="4" spans="1:9" ht="16.5" thickTop="1" thickBot="1" x14ac:dyDescent="0.3">
      <c r="A4" s="34">
        <f>A3*A2</f>
        <v>7.6499999999999995</v>
      </c>
      <c r="B4" s="21">
        <v>89</v>
      </c>
      <c r="C4" s="21">
        <v>138</v>
      </c>
      <c r="D4" s="21">
        <v>1</v>
      </c>
      <c r="E4" s="11">
        <f t="shared" si="0"/>
        <v>85.291666666666671</v>
      </c>
      <c r="F4" s="11">
        <f>E4*A4/2000</f>
        <v>0.32624062500000001</v>
      </c>
    </row>
    <row r="5" spans="1:9" ht="16.5" thickTop="1" thickBot="1" x14ac:dyDescent="0.3">
      <c r="A5" s="34"/>
      <c r="B5" s="23">
        <v>94</v>
      </c>
      <c r="C5" s="23">
        <v>139</v>
      </c>
      <c r="D5" s="23">
        <v>1</v>
      </c>
      <c r="E5" s="11">
        <f t="shared" si="0"/>
        <v>90.736111111111114</v>
      </c>
      <c r="F5" s="11">
        <f>E5*A4/2000</f>
        <v>0.34706562499999999</v>
      </c>
    </row>
    <row r="6" spans="1:9" ht="16.5" thickTop="1" thickBot="1" x14ac:dyDescent="0.3">
      <c r="A6" s="34"/>
      <c r="B6" s="23">
        <v>95</v>
      </c>
      <c r="C6" s="23">
        <v>98</v>
      </c>
      <c r="D6" s="23">
        <v>1</v>
      </c>
      <c r="E6" s="11">
        <f t="shared" si="0"/>
        <v>64.652777777777771</v>
      </c>
      <c r="F6" s="11">
        <f>E6*A4/2000</f>
        <v>0.24729687499999997</v>
      </c>
    </row>
    <row r="7" spans="1:9" ht="16.5" thickTop="1" thickBot="1" x14ac:dyDescent="0.3">
      <c r="A7" s="34"/>
      <c r="B7" s="23">
        <v>96</v>
      </c>
      <c r="C7" s="23">
        <v>105</v>
      </c>
      <c r="D7" s="23">
        <v>1</v>
      </c>
      <c r="E7" s="11">
        <f t="shared" si="0"/>
        <v>70</v>
      </c>
      <c r="F7" s="11">
        <f>E7*A4/2000</f>
        <v>0.26774999999999999</v>
      </c>
    </row>
    <row r="8" spans="1:9" ht="16.5" thickTop="1" thickBot="1" x14ac:dyDescent="0.3">
      <c r="A8" s="34"/>
      <c r="B8" s="23">
        <v>96</v>
      </c>
      <c r="C8" s="23">
        <v>111</v>
      </c>
      <c r="D8" s="23">
        <v>1</v>
      </c>
      <c r="E8" s="11">
        <f t="shared" si="0"/>
        <v>74</v>
      </c>
      <c r="F8" s="11">
        <f>E8*A4/2000</f>
        <v>0.28304999999999997</v>
      </c>
    </row>
    <row r="9" spans="1:9" ht="16.5" thickTop="1" thickBot="1" x14ac:dyDescent="0.3">
      <c r="A9" s="34"/>
      <c r="B9" s="21">
        <v>96</v>
      </c>
      <c r="C9" s="21">
        <v>184</v>
      </c>
      <c r="D9" s="21">
        <v>1</v>
      </c>
      <c r="E9" s="11">
        <f t="shared" si="0"/>
        <v>122.66666666666667</v>
      </c>
      <c r="F9" s="11">
        <f>E9*A4/2000</f>
        <v>0.46920000000000001</v>
      </c>
    </row>
    <row r="10" spans="1:9" ht="16.5" thickTop="1" thickBot="1" x14ac:dyDescent="0.3">
      <c r="A10" s="34"/>
      <c r="B10" s="23">
        <v>96</v>
      </c>
      <c r="C10" s="23">
        <v>288</v>
      </c>
      <c r="D10" s="23">
        <v>2</v>
      </c>
      <c r="E10" s="11">
        <f t="shared" si="0"/>
        <v>384</v>
      </c>
      <c r="F10" s="11">
        <f>E10*A4/2000</f>
        <v>1.4687999999999999</v>
      </c>
    </row>
    <row r="11" spans="1:9" ht="16.5" thickTop="1" thickBot="1" x14ac:dyDescent="0.3">
      <c r="A11" s="34"/>
      <c r="B11" s="21"/>
      <c r="C11" s="21"/>
      <c r="D11" s="21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4"/>
      <c r="B12" s="21"/>
      <c r="C12" s="21"/>
      <c r="D12" s="21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4"/>
      <c r="B13" s="21"/>
      <c r="C13" s="21"/>
      <c r="D13" s="21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4"/>
      <c r="B14" s="21"/>
      <c r="C14" s="21"/>
      <c r="D14" s="21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4"/>
      <c r="B15" s="21"/>
      <c r="C15" s="21"/>
      <c r="D15" s="21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4"/>
      <c r="B16" s="21"/>
      <c r="C16" s="21"/>
      <c r="D16" s="21"/>
      <c r="E16" s="11">
        <f t="shared" si="0"/>
        <v>0</v>
      </c>
      <c r="F16" s="11">
        <f>E16*A4/2000</f>
        <v>0</v>
      </c>
    </row>
    <row r="17" spans="1:11" ht="16.5" thickTop="1" thickBot="1" x14ac:dyDescent="0.3">
      <c r="A17" s="34"/>
      <c r="B17" s="21"/>
      <c r="C17" s="21"/>
      <c r="D17" s="21"/>
      <c r="E17" s="11">
        <f t="shared" si="0"/>
        <v>0</v>
      </c>
      <c r="F17" s="11">
        <f>E17*A4/2000</f>
        <v>0</v>
      </c>
    </row>
    <row r="18" spans="1:11" ht="16.5" thickTop="1" thickBot="1" x14ac:dyDescent="0.3">
      <c r="A18" s="34"/>
      <c r="B18" s="21"/>
      <c r="C18" s="21"/>
      <c r="D18" s="21"/>
      <c r="E18" s="11">
        <f t="shared" si="0"/>
        <v>0</v>
      </c>
      <c r="F18" s="11">
        <f>E18*A4/2000</f>
        <v>0</v>
      </c>
      <c r="G18" s="9"/>
      <c r="K18" s="10"/>
    </row>
    <row r="19" spans="1:11" ht="16.5" thickTop="1" thickBot="1" x14ac:dyDescent="0.3">
      <c r="A19" s="34"/>
      <c r="B19" s="21"/>
      <c r="C19" s="21"/>
      <c r="D19" s="21"/>
      <c r="E19" s="11">
        <f t="shared" si="0"/>
        <v>0</v>
      </c>
      <c r="F19" s="11">
        <f>E19*A4/2000</f>
        <v>0</v>
      </c>
    </row>
    <row r="20" spans="1:11" ht="16.5" thickTop="1" thickBot="1" x14ac:dyDescent="0.3">
      <c r="A20" s="34"/>
      <c r="B20" s="21"/>
      <c r="C20" s="21"/>
      <c r="D20" s="21"/>
      <c r="E20" s="11">
        <f t="shared" si="0"/>
        <v>0</v>
      </c>
      <c r="F20" s="11">
        <f>E20*A4/2000</f>
        <v>0</v>
      </c>
    </row>
    <row r="21" spans="1:11" ht="16.5" thickTop="1" thickBot="1" x14ac:dyDescent="0.3">
      <c r="A21" s="34"/>
      <c r="B21" s="21"/>
      <c r="C21" s="21"/>
      <c r="D21" s="21"/>
      <c r="E21" s="11">
        <f t="shared" si="0"/>
        <v>0</v>
      </c>
      <c r="F21" s="11">
        <f>E21*A4/2000</f>
        <v>0</v>
      </c>
    </row>
    <row r="22" spans="1:11" ht="16.5" thickTop="1" thickBot="1" x14ac:dyDescent="0.3">
      <c r="A22" s="34"/>
      <c r="B22" s="21"/>
      <c r="C22" s="21"/>
      <c r="D22" s="21"/>
      <c r="E22" s="11">
        <f t="shared" si="0"/>
        <v>0</v>
      </c>
      <c r="F22" s="11">
        <f>E22*A4/2000</f>
        <v>0</v>
      </c>
    </row>
    <row r="23" spans="1:11" ht="16.5" thickTop="1" thickBot="1" x14ac:dyDescent="0.3">
      <c r="A23" s="34"/>
      <c r="B23" s="21"/>
      <c r="C23" s="21"/>
      <c r="D23" s="21"/>
      <c r="E23" s="11">
        <f t="shared" si="0"/>
        <v>0</v>
      </c>
      <c r="F23" s="11">
        <f>E23*A4/2000</f>
        <v>0</v>
      </c>
    </row>
    <row r="24" spans="1:11" ht="16.5" thickTop="1" thickBot="1" x14ac:dyDescent="0.3">
      <c r="A24" s="34"/>
      <c r="B24" s="21"/>
      <c r="C24" s="21"/>
      <c r="D24" s="21"/>
      <c r="E24" s="11">
        <f t="shared" si="0"/>
        <v>0</v>
      </c>
      <c r="F24" s="11">
        <f>E24*A4/2000</f>
        <v>0</v>
      </c>
    </row>
    <row r="25" spans="1:11" ht="16.5" thickTop="1" thickBot="1" x14ac:dyDescent="0.3">
      <c r="A25" s="34"/>
      <c r="B25" s="21"/>
      <c r="C25" s="21"/>
      <c r="D25" s="21"/>
      <c r="E25" s="11">
        <f t="shared" si="0"/>
        <v>0</v>
      </c>
      <c r="F25" s="11">
        <f>E25*A4/2000</f>
        <v>0</v>
      </c>
      <c r="G25" s="32"/>
    </row>
    <row r="26" spans="1:11" ht="16.5" thickTop="1" thickBot="1" x14ac:dyDescent="0.3">
      <c r="A26" s="34"/>
      <c r="B26" s="21"/>
      <c r="C26" s="21"/>
      <c r="D26" s="21"/>
      <c r="E26" s="11">
        <f t="shared" si="0"/>
        <v>0</v>
      </c>
      <c r="F26" s="11">
        <f>E26*A4/2000</f>
        <v>0</v>
      </c>
      <c r="G26" s="32"/>
    </row>
    <row r="27" spans="1:11" ht="16.5" thickTop="1" thickBot="1" x14ac:dyDescent="0.3">
      <c r="A27" s="34"/>
      <c r="B27" s="21"/>
      <c r="C27" s="21"/>
      <c r="D27" s="21"/>
      <c r="E27" s="11">
        <f t="shared" si="0"/>
        <v>0</v>
      </c>
      <c r="F27" s="11">
        <f>E27*A4/2000</f>
        <v>0</v>
      </c>
      <c r="G27" s="32"/>
    </row>
    <row r="28" spans="1:11" ht="16.5" thickTop="1" thickBot="1" x14ac:dyDescent="0.3">
      <c r="A28" s="34"/>
      <c r="B28" s="21"/>
      <c r="C28" s="21"/>
      <c r="D28" s="21"/>
      <c r="E28" s="11">
        <f t="shared" si="0"/>
        <v>0</v>
      </c>
      <c r="F28" s="11">
        <f>E28*A4/2000</f>
        <v>0</v>
      </c>
      <c r="G28" s="32"/>
    </row>
    <row r="29" spans="1:11" ht="16.5" thickTop="1" thickBot="1" x14ac:dyDescent="0.3">
      <c r="A29" s="34"/>
      <c r="B29" s="21"/>
      <c r="C29" s="21"/>
      <c r="D29" s="21"/>
      <c r="E29" s="11">
        <f t="shared" si="0"/>
        <v>0</v>
      </c>
      <c r="F29" s="11">
        <f>E29*A4/2000</f>
        <v>0</v>
      </c>
    </row>
    <row r="30" spans="1:11" ht="16.5" thickTop="1" thickBot="1" x14ac:dyDescent="0.3">
      <c r="A30" s="34"/>
      <c r="B30" s="21"/>
      <c r="C30" s="21"/>
      <c r="D30" s="21"/>
      <c r="E30" s="11">
        <f t="shared" si="0"/>
        <v>0</v>
      </c>
      <c r="F30" s="11">
        <f>E30*A4/2000</f>
        <v>0</v>
      </c>
    </row>
    <row r="31" spans="1:11" ht="16.5" thickTop="1" thickBot="1" x14ac:dyDescent="0.3">
      <c r="A31" s="34"/>
      <c r="B31" s="21"/>
      <c r="C31" s="21"/>
      <c r="D31" s="21"/>
      <c r="E31" s="11">
        <f t="shared" si="0"/>
        <v>0</v>
      </c>
      <c r="F31" s="11">
        <f>E31*A4/2000</f>
        <v>0</v>
      </c>
    </row>
    <row r="32" spans="1:11" ht="16.5" thickTop="1" thickBot="1" x14ac:dyDescent="0.3">
      <c r="A32" s="34"/>
      <c r="B32" s="21"/>
      <c r="C32" s="21"/>
      <c r="D32" s="21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4"/>
      <c r="B33" s="21"/>
      <c r="C33" s="21"/>
      <c r="D33" s="21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4"/>
      <c r="B34" s="21"/>
      <c r="C34" s="21"/>
      <c r="D34" s="21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4"/>
      <c r="B35" s="21"/>
      <c r="C35" s="21"/>
      <c r="D35" s="21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4"/>
      <c r="B36" s="21"/>
      <c r="C36" s="21"/>
      <c r="D36" s="21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4"/>
      <c r="B37" s="21"/>
      <c r="C37" s="21"/>
      <c r="D37" s="21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4"/>
      <c r="B38" s="21"/>
      <c r="C38" s="21"/>
      <c r="D38" s="21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4"/>
      <c r="B39" s="21"/>
      <c r="C39" s="21"/>
      <c r="D39" s="21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4"/>
      <c r="B40" s="21"/>
      <c r="C40" s="21"/>
      <c r="D40" s="21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4"/>
      <c r="B41" s="21"/>
      <c r="C41" s="21"/>
      <c r="D41" s="21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4"/>
      <c r="B42" s="21"/>
      <c r="C42" s="21"/>
      <c r="D42" s="21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5"/>
      <c r="B43" s="21"/>
      <c r="C43" s="21"/>
      <c r="D43" s="21"/>
      <c r="E43" s="11">
        <f t="shared" si="0"/>
        <v>0</v>
      </c>
      <c r="F43" s="11">
        <f>E43*A4/2000</f>
        <v>0</v>
      </c>
    </row>
    <row r="44" spans="1:6" ht="15.75" thickTop="1" x14ac:dyDescent="0.25"/>
  </sheetData>
  <sortState ref="B2:D11">
    <sortCondition ref="B2:B11"/>
    <sortCondition ref="C2:C11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6" sqref="B6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13/66</f>
        <v>0.19696969696969696</v>
      </c>
      <c r="B2" s="23">
        <v>26</v>
      </c>
      <c r="C2" s="23">
        <v>116</v>
      </c>
      <c r="D2" s="23">
        <v>1</v>
      </c>
      <c r="E2" s="11">
        <f>B2*C2*D2/144</f>
        <v>20.944444444444443</v>
      </c>
      <c r="F2" s="11">
        <f>E2*A4/2000</f>
        <v>8.4158585858585835E-2</v>
      </c>
      <c r="H2" s="37" t="s">
        <v>7</v>
      </c>
      <c r="I2" s="37">
        <f>SUM(F2:F100)+L8</f>
        <v>0.94053358585858571</v>
      </c>
    </row>
    <row r="3" spans="1:9" ht="16.5" thickTop="1" thickBot="1" x14ac:dyDescent="0.3">
      <c r="A3" s="38">
        <v>40.799999999999997</v>
      </c>
      <c r="B3" s="23">
        <v>42</v>
      </c>
      <c r="C3" s="23">
        <v>61</v>
      </c>
      <c r="D3" s="23">
        <v>1</v>
      </c>
      <c r="E3" s="11">
        <f t="shared" ref="E3:E48" si="0">B3*C3*D3/144</f>
        <v>17.791666666666668</v>
      </c>
      <c r="F3" s="11">
        <f>E3*A4/2000</f>
        <v>7.1490151515151507E-2</v>
      </c>
    </row>
    <row r="4" spans="1:9" ht="16.5" thickTop="1" thickBot="1" x14ac:dyDescent="0.3">
      <c r="A4" s="38">
        <f>A3*A2</f>
        <v>8.0363636363636353</v>
      </c>
      <c r="B4" s="23">
        <v>65</v>
      </c>
      <c r="C4" s="23">
        <v>96</v>
      </c>
      <c r="D4" s="23">
        <v>1</v>
      </c>
      <c r="E4" s="11">
        <f t="shared" si="0"/>
        <v>43.333333333333336</v>
      </c>
      <c r="F4" s="11">
        <f>E4*A4/2000</f>
        <v>0.17412121212121209</v>
      </c>
    </row>
    <row r="5" spans="1:9" ht="16.5" thickTop="1" thickBot="1" x14ac:dyDescent="0.3">
      <c r="A5" s="38"/>
      <c r="B5" s="23">
        <v>76</v>
      </c>
      <c r="C5" s="23">
        <v>288</v>
      </c>
      <c r="D5" s="23">
        <v>1</v>
      </c>
      <c r="E5" s="11">
        <f t="shared" si="0"/>
        <v>152</v>
      </c>
      <c r="F5" s="11">
        <f>E5*A4/2000</f>
        <v>0.61076363636363629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7" sqref="D7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21/89</f>
        <v>0.23595505617977527</v>
      </c>
      <c r="B2" s="23">
        <v>86</v>
      </c>
      <c r="C2" s="23">
        <v>117</v>
      </c>
      <c r="D2" s="23">
        <v>1</v>
      </c>
      <c r="E2" s="11">
        <f>B2*C2*D2/144</f>
        <v>69.875</v>
      </c>
      <c r="F2" s="11">
        <f>E2*A4/2000</f>
        <v>0.33634213483146069</v>
      </c>
      <c r="H2" s="37" t="s">
        <v>7</v>
      </c>
      <c r="I2" s="37">
        <f>SUM(F2:F100)+L8</f>
        <v>1.6789028089887641</v>
      </c>
    </row>
    <row r="3" spans="1:9" ht="16.5" thickTop="1" thickBot="1" x14ac:dyDescent="0.3">
      <c r="A3" s="38">
        <v>40.799999999999997</v>
      </c>
      <c r="B3" s="23">
        <v>96</v>
      </c>
      <c r="C3" s="23">
        <v>159</v>
      </c>
      <c r="D3" s="23">
        <v>1</v>
      </c>
      <c r="E3" s="11">
        <f t="shared" ref="E3:E48" si="0">B3*C3*D3/144</f>
        <v>106</v>
      </c>
      <c r="F3" s="11">
        <f>E3*A4/2000</f>
        <v>0.51022921348314609</v>
      </c>
    </row>
    <row r="4" spans="1:9" ht="16.5" thickTop="1" thickBot="1" x14ac:dyDescent="0.3">
      <c r="A4" s="38">
        <f>A3*A2</f>
        <v>9.6269662921348313</v>
      </c>
      <c r="B4" s="23">
        <v>51</v>
      </c>
      <c r="C4" s="23">
        <v>108</v>
      </c>
      <c r="D4" s="23">
        <v>1</v>
      </c>
      <c r="E4" s="11">
        <f t="shared" si="0"/>
        <v>38.25</v>
      </c>
      <c r="F4" s="11">
        <f>E4*A4/2000</f>
        <v>0.18411573033707865</v>
      </c>
    </row>
    <row r="5" spans="1:9" ht="16.5" thickTop="1" thickBot="1" x14ac:dyDescent="0.3">
      <c r="A5" s="38"/>
      <c r="B5" s="23">
        <v>81</v>
      </c>
      <c r="C5" s="23">
        <v>96</v>
      </c>
      <c r="D5" s="23">
        <v>1</v>
      </c>
      <c r="E5" s="11">
        <f t="shared" si="0"/>
        <v>54</v>
      </c>
      <c r="F5" s="11">
        <f>E5*A4/2000</f>
        <v>0.25992808988764043</v>
      </c>
    </row>
    <row r="6" spans="1:9" ht="16.5" thickTop="1" thickBot="1" x14ac:dyDescent="0.3">
      <c r="A6" s="38"/>
      <c r="B6" s="23">
        <v>96</v>
      </c>
      <c r="C6" s="23">
        <v>121</v>
      </c>
      <c r="D6" s="23">
        <v>1</v>
      </c>
      <c r="E6" s="11">
        <f t="shared" si="0"/>
        <v>80.666666666666671</v>
      </c>
      <c r="F6" s="11">
        <f>E6*A4/2000</f>
        <v>0.38828764044943825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5" sqref="D5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17/48</f>
        <v>0.35416666666666669</v>
      </c>
      <c r="B2" s="23">
        <v>80</v>
      </c>
      <c r="C2" s="23">
        <v>270</v>
      </c>
      <c r="D2" s="23">
        <v>1</v>
      </c>
      <c r="E2" s="11">
        <f>B2*C2*D2/144</f>
        <v>150</v>
      </c>
      <c r="F2" s="11">
        <f>E2*A4/2000</f>
        <v>1.08375</v>
      </c>
      <c r="H2" s="37" t="s">
        <v>7</v>
      </c>
      <c r="I2" s="37">
        <f>SUM(F2:F100)+L8</f>
        <v>2.0587236111111111</v>
      </c>
    </row>
    <row r="3" spans="1:9" ht="16.5" thickTop="1" thickBot="1" x14ac:dyDescent="0.3">
      <c r="A3" s="38">
        <v>40.799999999999997</v>
      </c>
      <c r="B3" s="23">
        <v>96</v>
      </c>
      <c r="C3" s="23">
        <v>166</v>
      </c>
      <c r="D3" s="23">
        <v>1</v>
      </c>
      <c r="E3" s="11">
        <f t="shared" ref="E3:E48" si="0">B3*C3*D3/144</f>
        <v>110.66666666666667</v>
      </c>
      <c r="F3" s="11">
        <f>E3*A4/2000</f>
        <v>0.79956666666666665</v>
      </c>
    </row>
    <row r="4" spans="1:9" ht="16.5" thickTop="1" thickBot="1" x14ac:dyDescent="0.3">
      <c r="A4" s="38">
        <f>A3*A2</f>
        <v>14.45</v>
      </c>
      <c r="B4" s="23">
        <v>46</v>
      </c>
      <c r="C4" s="23">
        <v>76</v>
      </c>
      <c r="D4" s="23">
        <v>1</v>
      </c>
      <c r="E4" s="11">
        <f t="shared" si="0"/>
        <v>24.277777777777779</v>
      </c>
      <c r="F4" s="11">
        <f>E4*A4/2000</f>
        <v>0.17540694444444443</v>
      </c>
    </row>
    <row r="5" spans="1:9" ht="16.5" thickTop="1" thickBot="1" x14ac:dyDescent="0.3">
      <c r="A5" s="38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3" sqref="A3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13/33</f>
        <v>0.39393939393939392</v>
      </c>
      <c r="B2" s="23">
        <v>60</v>
      </c>
      <c r="C2" s="23">
        <v>156</v>
      </c>
      <c r="D2" s="23">
        <v>1</v>
      </c>
      <c r="E2" s="11">
        <f>B2*C2*D2/144</f>
        <v>65</v>
      </c>
      <c r="F2" s="11">
        <f>E2*A4/2000</f>
        <v>0.52236363636363625</v>
      </c>
      <c r="H2" s="37" t="s">
        <v>7</v>
      </c>
      <c r="I2" s="37">
        <f>SUM(F2:F100)+L8</f>
        <v>0.52236363636363625</v>
      </c>
    </row>
    <row r="3" spans="1:9" ht="16.5" thickTop="1" thickBot="1" x14ac:dyDescent="0.3">
      <c r="A3" s="38">
        <v>40.799999999999997</v>
      </c>
      <c r="B3" s="23"/>
      <c r="C3" s="23"/>
      <c r="D3" s="23"/>
      <c r="E3" s="11">
        <f t="shared" ref="E3:E48" si="0">B3*C3*D3/144</f>
        <v>0</v>
      </c>
      <c r="F3" s="11">
        <f>E3*A4/2000</f>
        <v>0</v>
      </c>
    </row>
    <row r="4" spans="1:9" ht="16.5" thickTop="1" thickBot="1" x14ac:dyDescent="0.3">
      <c r="A4" s="38">
        <f>A3*A2</f>
        <v>16.072727272727271</v>
      </c>
      <c r="B4" s="23"/>
      <c r="C4" s="23"/>
      <c r="D4" s="23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38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6" sqref="D6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42/89</f>
        <v>0.47191011235955055</v>
      </c>
      <c r="B2" s="23">
        <v>74</v>
      </c>
      <c r="C2" s="23">
        <v>85</v>
      </c>
      <c r="D2" s="23">
        <v>1</v>
      </c>
      <c r="E2" s="11">
        <f>B2*C2*D2/144</f>
        <v>43.680555555555557</v>
      </c>
      <c r="F2" s="11">
        <f>E2*A4/2000</f>
        <v>0.42051123595505618</v>
      </c>
      <c r="H2" s="37" t="s">
        <v>7</v>
      </c>
      <c r="I2" s="37">
        <f>SUM(F2:F100)+L8</f>
        <v>2.2964325842696631</v>
      </c>
    </row>
    <row r="3" spans="1:9" ht="16.5" thickTop="1" thickBot="1" x14ac:dyDescent="0.3">
      <c r="A3" s="38">
        <v>40.799999999999997</v>
      </c>
      <c r="B3" s="23">
        <v>86</v>
      </c>
      <c r="C3" s="23">
        <v>122</v>
      </c>
      <c r="D3" s="23">
        <v>1</v>
      </c>
      <c r="E3" s="11">
        <f t="shared" ref="E3:E48" si="0">B3*C3*D3/144</f>
        <v>72.861111111111114</v>
      </c>
      <c r="F3" s="11">
        <f>E3*A4/2000</f>
        <v>0.70143146067415729</v>
      </c>
    </row>
    <row r="4" spans="1:9" ht="16.5" thickTop="1" thickBot="1" x14ac:dyDescent="0.3">
      <c r="A4" s="38">
        <f>A3*A2</f>
        <v>19.253932584269663</v>
      </c>
      <c r="B4" s="23">
        <v>56</v>
      </c>
      <c r="C4" s="23">
        <v>96</v>
      </c>
      <c r="D4" s="23">
        <v>1</v>
      </c>
      <c r="E4" s="11">
        <f t="shared" si="0"/>
        <v>37.333333333333336</v>
      </c>
      <c r="F4" s="11">
        <f>E4*A4/2000</f>
        <v>0.35940674157303376</v>
      </c>
    </row>
    <row r="5" spans="1:9" ht="16.5" thickTop="1" thickBot="1" x14ac:dyDescent="0.3">
      <c r="A5" s="38"/>
      <c r="B5" s="23">
        <v>96</v>
      </c>
      <c r="C5" s="23">
        <v>127</v>
      </c>
      <c r="D5" s="23">
        <v>1</v>
      </c>
      <c r="E5" s="11">
        <f t="shared" si="0"/>
        <v>84.666666666666671</v>
      </c>
      <c r="F5" s="11">
        <f>E5*A4/2000</f>
        <v>0.81508314606741583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39/55</f>
        <v>0.70909090909090911</v>
      </c>
      <c r="B2" s="23">
        <v>54</v>
      </c>
      <c r="C2" s="23">
        <v>121</v>
      </c>
      <c r="D2" s="23">
        <v>1</v>
      </c>
      <c r="E2" s="11">
        <f>B2*C2*D2/144</f>
        <v>45.375</v>
      </c>
      <c r="F2" s="11">
        <f>E2*A4/2000</f>
        <v>0.65637000000000001</v>
      </c>
      <c r="H2" s="37" t="s">
        <v>7</v>
      </c>
      <c r="I2" s="37">
        <f>SUM(F2:F100)+L8</f>
        <v>0.65637000000000001</v>
      </c>
    </row>
    <row r="3" spans="1:9" ht="16.5" thickTop="1" thickBot="1" x14ac:dyDescent="0.3">
      <c r="A3" s="38">
        <v>40.799999999999997</v>
      </c>
      <c r="B3" s="23"/>
      <c r="C3" s="23"/>
      <c r="D3" s="23"/>
      <c r="E3" s="11">
        <f t="shared" ref="E3:E48" si="0">B3*C3*D3/144</f>
        <v>0</v>
      </c>
      <c r="F3" s="11">
        <f>E3*A4/2000</f>
        <v>0</v>
      </c>
    </row>
    <row r="4" spans="1:9" ht="16.5" thickTop="1" thickBot="1" x14ac:dyDescent="0.3">
      <c r="A4" s="38">
        <f>A3*A2</f>
        <v>28.93090909090909</v>
      </c>
      <c r="B4" s="23"/>
      <c r="C4" s="23"/>
      <c r="D4" s="23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38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4" sqref="B4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84/97</f>
        <v>0.865979381443299</v>
      </c>
      <c r="B2" s="23">
        <v>43</v>
      </c>
      <c r="C2" s="23">
        <v>204</v>
      </c>
      <c r="D2" s="23">
        <v>1</v>
      </c>
      <c r="E2" s="11">
        <f>B2*C2*D2/144</f>
        <v>60.916666666666664</v>
      </c>
      <c r="F2" s="11">
        <f>E2*A4/2000</f>
        <v>1.0761525773195877</v>
      </c>
      <c r="H2" s="37" t="s">
        <v>7</v>
      </c>
      <c r="I2" s="37">
        <f>SUM(F2:F100)+L8</f>
        <v>1.5052886597938144</v>
      </c>
    </row>
    <row r="3" spans="1:9" ht="16.5" thickTop="1" thickBot="1" x14ac:dyDescent="0.3">
      <c r="A3" s="38">
        <v>40.799999999999997</v>
      </c>
      <c r="B3" s="23">
        <v>53</v>
      </c>
      <c r="C3" s="23">
        <v>66</v>
      </c>
      <c r="D3" s="23">
        <v>1</v>
      </c>
      <c r="E3" s="11">
        <f t="shared" ref="E3:E48" si="0">B3*C3*D3/144</f>
        <v>24.291666666666668</v>
      </c>
      <c r="F3" s="11">
        <f>E3*A4/2000</f>
        <v>0.42913608247422685</v>
      </c>
    </row>
    <row r="4" spans="1:9" ht="16.5" thickTop="1" thickBot="1" x14ac:dyDescent="0.3">
      <c r="A4" s="38">
        <f>A3*A2</f>
        <v>35.3319587628866</v>
      </c>
      <c r="B4" s="23"/>
      <c r="C4" s="23"/>
      <c r="D4" s="23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38"/>
      <c r="B5" s="23"/>
      <c r="C5" s="23"/>
      <c r="D5" s="23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8"/>
      <c r="B6" s="23"/>
      <c r="C6" s="23"/>
      <c r="D6" s="23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22"/>
      <c r="C7" s="22"/>
      <c r="D7" s="2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" workbookViewId="0">
      <selection activeCell="B2" sqref="B2:D31"/>
    </sheetView>
  </sheetViews>
  <sheetFormatPr defaultRowHeight="15" x14ac:dyDescent="0.25"/>
  <cols>
    <col min="1" max="5" width="9.140625" style="3"/>
    <col min="6" max="6" width="12.28515625" style="3" customWidth="1"/>
    <col min="7" max="7" width="9.140625" style="3"/>
    <col min="8" max="8" width="11" style="3" customWidth="1"/>
    <col min="9" max="16384" width="9.140625" style="3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v>0.25</v>
      </c>
      <c r="B2" s="21">
        <v>25</v>
      </c>
      <c r="C2" s="21">
        <v>288</v>
      </c>
      <c r="D2" s="21">
        <v>3</v>
      </c>
      <c r="E2" s="11">
        <f>B2*C2*D2/144</f>
        <v>150</v>
      </c>
      <c r="F2" s="11">
        <f>E2*A4/2000</f>
        <v>0.76500000000000001</v>
      </c>
      <c r="H2" s="3" t="s">
        <v>7</v>
      </c>
      <c r="I2" s="3">
        <f>SUM(F2:F43)</f>
        <v>30.396212500000001</v>
      </c>
    </row>
    <row r="3" spans="1:9" ht="16.5" thickTop="1" thickBot="1" x14ac:dyDescent="0.3">
      <c r="A3" s="4">
        <v>40.799999999999997</v>
      </c>
      <c r="B3" s="21">
        <v>36</v>
      </c>
      <c r="C3" s="21">
        <v>288</v>
      </c>
      <c r="D3" s="21">
        <v>4</v>
      </c>
      <c r="E3" s="11">
        <f t="shared" ref="E3:E43" si="0">B3*C3*D3/144</f>
        <v>288</v>
      </c>
      <c r="F3" s="11">
        <f>E3*A4/2000</f>
        <v>1.4687999999999999</v>
      </c>
    </row>
    <row r="4" spans="1:9" ht="16.5" thickTop="1" thickBot="1" x14ac:dyDescent="0.3">
      <c r="A4" s="4">
        <f>A3*A2</f>
        <v>10.199999999999999</v>
      </c>
      <c r="B4" s="21">
        <v>38</v>
      </c>
      <c r="C4" s="21">
        <v>136</v>
      </c>
      <c r="D4" s="21">
        <v>1</v>
      </c>
      <c r="E4" s="11">
        <f t="shared" si="0"/>
        <v>35.888888888888886</v>
      </c>
      <c r="F4" s="11">
        <f>E4*A4/2000</f>
        <v>0.1830333333333333</v>
      </c>
    </row>
    <row r="5" spans="1:9" ht="16.5" thickTop="1" thickBot="1" x14ac:dyDescent="0.3">
      <c r="A5" s="4"/>
      <c r="B5" s="21">
        <v>47</v>
      </c>
      <c r="C5" s="21">
        <v>96</v>
      </c>
      <c r="D5" s="21">
        <v>1</v>
      </c>
      <c r="E5" s="11">
        <f t="shared" si="0"/>
        <v>31.333333333333332</v>
      </c>
      <c r="F5" s="11">
        <f>E5*A4/2000</f>
        <v>0.15979999999999997</v>
      </c>
    </row>
    <row r="6" spans="1:9" ht="16.5" thickTop="1" thickBot="1" x14ac:dyDescent="0.3">
      <c r="A6" s="4"/>
      <c r="B6" s="21">
        <v>54</v>
      </c>
      <c r="C6" s="21">
        <v>138</v>
      </c>
      <c r="D6" s="21">
        <v>1</v>
      </c>
      <c r="E6" s="11">
        <f t="shared" si="0"/>
        <v>51.75</v>
      </c>
      <c r="F6" s="11">
        <f>E6*A4/2000</f>
        <v>0.26392499999999997</v>
      </c>
    </row>
    <row r="7" spans="1:9" ht="16.5" thickTop="1" thickBot="1" x14ac:dyDescent="0.3">
      <c r="A7" s="4"/>
      <c r="B7" s="21">
        <v>54</v>
      </c>
      <c r="C7" s="21">
        <v>186</v>
      </c>
      <c r="D7" s="21">
        <v>1</v>
      </c>
      <c r="E7" s="11">
        <f t="shared" si="0"/>
        <v>69.75</v>
      </c>
      <c r="F7" s="11">
        <f>E7*A4/2000</f>
        <v>0.35572499999999996</v>
      </c>
    </row>
    <row r="8" spans="1:9" ht="16.5" thickTop="1" thickBot="1" x14ac:dyDescent="0.3">
      <c r="A8" s="4"/>
      <c r="B8" s="21">
        <v>61</v>
      </c>
      <c r="C8" s="21">
        <v>67</v>
      </c>
      <c r="D8" s="21">
        <v>1</v>
      </c>
      <c r="E8" s="11">
        <f t="shared" si="0"/>
        <v>28.381944444444443</v>
      </c>
      <c r="F8" s="11">
        <f>E8*A4/2000</f>
        <v>0.14474791666666664</v>
      </c>
    </row>
    <row r="9" spans="1:9" ht="16.5" thickTop="1" thickBot="1" x14ac:dyDescent="0.3">
      <c r="A9" s="4"/>
      <c r="B9" s="21">
        <v>66</v>
      </c>
      <c r="C9" s="21">
        <v>96</v>
      </c>
      <c r="D9" s="21">
        <v>1</v>
      </c>
      <c r="E9" s="11">
        <f t="shared" si="0"/>
        <v>44</v>
      </c>
      <c r="F9" s="11">
        <f>E9*A4/2000</f>
        <v>0.22439999999999999</v>
      </c>
    </row>
    <row r="10" spans="1:9" ht="16.5" thickTop="1" thickBot="1" x14ac:dyDescent="0.3">
      <c r="A10" s="4"/>
      <c r="B10" s="21">
        <v>70</v>
      </c>
      <c r="C10" s="21">
        <v>96</v>
      </c>
      <c r="D10" s="21">
        <v>1</v>
      </c>
      <c r="E10" s="11">
        <f t="shared" si="0"/>
        <v>46.666666666666664</v>
      </c>
      <c r="F10" s="11">
        <f>E10*A4/2000</f>
        <v>0.23799999999999996</v>
      </c>
    </row>
    <row r="11" spans="1:9" ht="16.5" thickTop="1" thickBot="1" x14ac:dyDescent="0.3">
      <c r="A11" s="4"/>
      <c r="B11" s="21">
        <v>72</v>
      </c>
      <c r="C11" s="21">
        <v>86</v>
      </c>
      <c r="D11" s="21">
        <v>1</v>
      </c>
      <c r="E11" s="11">
        <f t="shared" si="0"/>
        <v>43</v>
      </c>
      <c r="F11" s="11">
        <f>E11*A4/2000</f>
        <v>0.21929999999999999</v>
      </c>
    </row>
    <row r="12" spans="1:9" ht="16.5" thickTop="1" thickBot="1" x14ac:dyDescent="0.3">
      <c r="A12" s="4"/>
      <c r="B12" s="21">
        <v>72</v>
      </c>
      <c r="C12" s="21">
        <v>96</v>
      </c>
      <c r="D12" s="21">
        <v>4</v>
      </c>
      <c r="E12" s="11">
        <f t="shared" si="0"/>
        <v>192</v>
      </c>
      <c r="F12" s="11">
        <f>E12*A4/2000</f>
        <v>0.97919999999999996</v>
      </c>
    </row>
    <row r="13" spans="1:9" ht="16.5" thickTop="1" thickBot="1" x14ac:dyDescent="0.3">
      <c r="A13" s="4"/>
      <c r="B13" s="21">
        <v>72</v>
      </c>
      <c r="C13" s="21">
        <v>96</v>
      </c>
      <c r="D13" s="21">
        <v>1</v>
      </c>
      <c r="E13" s="11">
        <f t="shared" si="0"/>
        <v>48</v>
      </c>
      <c r="F13" s="11">
        <f>E13*A4/2000</f>
        <v>0.24479999999999999</v>
      </c>
    </row>
    <row r="14" spans="1:9" ht="16.5" thickTop="1" thickBot="1" x14ac:dyDescent="0.3">
      <c r="A14" s="4"/>
      <c r="B14" s="21">
        <v>76</v>
      </c>
      <c r="C14" s="21">
        <v>89</v>
      </c>
      <c r="D14" s="21">
        <v>1</v>
      </c>
      <c r="E14" s="11">
        <f t="shared" si="0"/>
        <v>46.972222222222221</v>
      </c>
      <c r="F14" s="11">
        <f>E14*A4/2000</f>
        <v>0.23955833333333332</v>
      </c>
    </row>
    <row r="15" spans="1:9" ht="16.5" thickTop="1" thickBot="1" x14ac:dyDescent="0.3">
      <c r="A15" s="4"/>
      <c r="B15" s="21">
        <v>83</v>
      </c>
      <c r="C15" s="21">
        <v>96</v>
      </c>
      <c r="D15" s="21">
        <v>16</v>
      </c>
      <c r="E15" s="11">
        <f t="shared" si="0"/>
        <v>885.33333333333337</v>
      </c>
      <c r="F15" s="11">
        <f>E15*A4/2000</f>
        <v>4.5152000000000001</v>
      </c>
    </row>
    <row r="16" spans="1:9" ht="16.5" thickTop="1" thickBot="1" x14ac:dyDescent="0.3">
      <c r="A16" s="4"/>
      <c r="B16" s="21">
        <v>84</v>
      </c>
      <c r="C16" s="21">
        <v>137</v>
      </c>
      <c r="D16" s="21">
        <v>7</v>
      </c>
      <c r="E16" s="11">
        <f t="shared" si="0"/>
        <v>559.41666666666663</v>
      </c>
      <c r="F16" s="11">
        <f>E16*A4/2000</f>
        <v>2.8530249999999997</v>
      </c>
    </row>
    <row r="17" spans="1:11" ht="16.5" thickTop="1" thickBot="1" x14ac:dyDescent="0.3">
      <c r="A17" s="4"/>
      <c r="B17" s="21">
        <v>87</v>
      </c>
      <c r="C17" s="21">
        <v>89</v>
      </c>
      <c r="D17" s="21">
        <v>1</v>
      </c>
      <c r="E17" s="11">
        <f t="shared" si="0"/>
        <v>53.770833333333336</v>
      </c>
      <c r="F17" s="11">
        <f>E17*A4/2000</f>
        <v>0.27423124999999998</v>
      </c>
    </row>
    <row r="18" spans="1:11" ht="16.5" thickTop="1" thickBot="1" x14ac:dyDescent="0.3">
      <c r="A18" s="4"/>
      <c r="B18" s="21">
        <v>88</v>
      </c>
      <c r="C18" s="21">
        <v>94</v>
      </c>
      <c r="D18" s="21">
        <v>2</v>
      </c>
      <c r="E18" s="11">
        <f t="shared" si="0"/>
        <v>114.88888888888889</v>
      </c>
      <c r="F18" s="11">
        <f>E18*A4/2000</f>
        <v>0.58593333333333331</v>
      </c>
      <c r="G18" s="9" t="s">
        <v>4</v>
      </c>
      <c r="K18" s="10"/>
    </row>
    <row r="19" spans="1:11" ht="16.5" thickTop="1" thickBot="1" x14ac:dyDescent="0.3">
      <c r="A19" s="4"/>
      <c r="B19" s="21">
        <v>89</v>
      </c>
      <c r="C19" s="21">
        <v>96</v>
      </c>
      <c r="D19" s="21">
        <v>1</v>
      </c>
      <c r="E19" s="11">
        <f t="shared" si="0"/>
        <v>59.333333333333336</v>
      </c>
      <c r="F19" s="11">
        <f>E19*A4/2000</f>
        <v>0.30259999999999998</v>
      </c>
    </row>
    <row r="20" spans="1:11" ht="16.5" thickTop="1" thickBot="1" x14ac:dyDescent="0.3">
      <c r="A20" s="4"/>
      <c r="B20" s="21">
        <v>89</v>
      </c>
      <c r="C20" s="21">
        <v>128</v>
      </c>
      <c r="D20" s="21">
        <v>2</v>
      </c>
      <c r="E20" s="11">
        <f t="shared" si="0"/>
        <v>158.22222222222223</v>
      </c>
      <c r="F20" s="11">
        <f>E20*A4/2000</f>
        <v>0.80693333333333328</v>
      </c>
    </row>
    <row r="21" spans="1:11" ht="16.5" thickTop="1" thickBot="1" x14ac:dyDescent="0.3">
      <c r="A21" s="4"/>
      <c r="B21" s="21">
        <v>90</v>
      </c>
      <c r="C21" s="21">
        <v>112</v>
      </c>
      <c r="D21" s="21">
        <v>1</v>
      </c>
      <c r="E21" s="11">
        <f t="shared" si="0"/>
        <v>70</v>
      </c>
      <c r="F21" s="11">
        <f>E21*A4/2000</f>
        <v>0.35699999999999998</v>
      </c>
    </row>
    <row r="22" spans="1:11" ht="16.5" thickTop="1" thickBot="1" x14ac:dyDescent="0.3">
      <c r="A22" s="4"/>
      <c r="B22" s="21">
        <v>95</v>
      </c>
      <c r="C22" s="21">
        <v>96</v>
      </c>
      <c r="D22" s="21">
        <v>9</v>
      </c>
      <c r="E22" s="11">
        <f t="shared" si="0"/>
        <v>570</v>
      </c>
      <c r="F22" s="11">
        <f>E22*A4/2000</f>
        <v>2.907</v>
      </c>
    </row>
    <row r="23" spans="1:11" ht="16.5" thickTop="1" thickBot="1" x14ac:dyDescent="0.3">
      <c r="A23" s="4"/>
      <c r="B23" s="21">
        <v>96</v>
      </c>
      <c r="C23" s="21">
        <v>97</v>
      </c>
      <c r="D23" s="21">
        <v>2</v>
      </c>
      <c r="E23" s="11">
        <f t="shared" si="0"/>
        <v>129.33333333333334</v>
      </c>
      <c r="F23" s="11">
        <f>E23*A4/2000</f>
        <v>0.65960000000000008</v>
      </c>
    </row>
    <row r="24" spans="1:11" ht="16.5" thickTop="1" thickBot="1" x14ac:dyDescent="0.3">
      <c r="A24" s="4"/>
      <c r="B24" s="21">
        <v>96</v>
      </c>
      <c r="C24" s="21">
        <v>98</v>
      </c>
      <c r="D24" s="21">
        <v>8</v>
      </c>
      <c r="E24" s="11">
        <f t="shared" si="0"/>
        <v>522.66666666666663</v>
      </c>
      <c r="F24" s="11">
        <f>E24*A4/2000</f>
        <v>2.6655999999999995</v>
      </c>
    </row>
    <row r="25" spans="1:11" ht="16.5" thickTop="1" thickBot="1" x14ac:dyDescent="0.3">
      <c r="A25" s="4"/>
      <c r="B25" s="21">
        <v>96</v>
      </c>
      <c r="C25" s="21">
        <v>99</v>
      </c>
      <c r="D25" s="21">
        <v>2</v>
      </c>
      <c r="E25" s="11">
        <f t="shared" si="0"/>
        <v>132</v>
      </c>
      <c r="F25" s="11">
        <f>E25*A4/2000</f>
        <v>0.67319999999999991</v>
      </c>
      <c r="G25" s="2"/>
    </row>
    <row r="26" spans="1:11" ht="16.5" thickTop="1" thickBot="1" x14ac:dyDescent="0.3">
      <c r="A26" s="4"/>
      <c r="B26" s="21">
        <v>96</v>
      </c>
      <c r="C26" s="21">
        <v>105</v>
      </c>
      <c r="D26" s="21">
        <v>1</v>
      </c>
      <c r="E26" s="11">
        <f t="shared" si="0"/>
        <v>70</v>
      </c>
      <c r="F26" s="11">
        <f>E26*A4/2000</f>
        <v>0.35699999999999998</v>
      </c>
      <c r="G26" s="2"/>
    </row>
    <row r="27" spans="1:11" ht="16.5" thickTop="1" thickBot="1" x14ac:dyDescent="0.3">
      <c r="A27" s="4"/>
      <c r="B27" s="21">
        <v>96</v>
      </c>
      <c r="C27" s="21">
        <v>140</v>
      </c>
      <c r="D27" s="21">
        <v>1</v>
      </c>
      <c r="E27" s="11">
        <f t="shared" si="0"/>
        <v>93.333333333333329</v>
      </c>
      <c r="F27" s="11">
        <f>E27*A4/2000</f>
        <v>0.47599999999999992</v>
      </c>
      <c r="G27" s="2"/>
    </row>
    <row r="28" spans="1:11" ht="16.5" thickTop="1" thickBot="1" x14ac:dyDescent="0.3">
      <c r="A28" s="4"/>
      <c r="B28" s="21">
        <v>96</v>
      </c>
      <c r="C28" s="21">
        <v>140</v>
      </c>
      <c r="D28" s="21">
        <v>4</v>
      </c>
      <c r="E28" s="11">
        <f t="shared" si="0"/>
        <v>373.33333333333331</v>
      </c>
      <c r="F28" s="11">
        <f>E28*A4/2000</f>
        <v>1.9039999999999997</v>
      </c>
      <c r="G28" s="2"/>
    </row>
    <row r="29" spans="1:11" ht="16.5" thickTop="1" thickBot="1" x14ac:dyDescent="0.3">
      <c r="A29" s="4"/>
      <c r="B29" s="21">
        <v>96</v>
      </c>
      <c r="C29" s="21">
        <v>146</v>
      </c>
      <c r="D29" s="21">
        <v>3</v>
      </c>
      <c r="E29" s="11">
        <f t="shared" si="0"/>
        <v>292</v>
      </c>
      <c r="F29" s="11">
        <f>E29*A4/2000</f>
        <v>1.4891999999999999</v>
      </c>
    </row>
    <row r="30" spans="1:11" ht="16.5" thickTop="1" thickBot="1" x14ac:dyDescent="0.3">
      <c r="A30" s="4"/>
      <c r="B30" s="21">
        <v>96</v>
      </c>
      <c r="C30" s="21">
        <v>197</v>
      </c>
      <c r="D30" s="21">
        <v>5</v>
      </c>
      <c r="E30" s="11">
        <f t="shared" si="0"/>
        <v>656.66666666666663</v>
      </c>
      <c r="F30" s="11">
        <f>E30*A4/2000</f>
        <v>3.3489999999999998</v>
      </c>
    </row>
    <row r="31" spans="1:11" ht="16.5" thickTop="1" thickBot="1" x14ac:dyDescent="0.3">
      <c r="A31" s="4"/>
      <c r="B31" s="21">
        <v>96</v>
      </c>
      <c r="C31" s="21">
        <v>216</v>
      </c>
      <c r="D31" s="21">
        <v>1</v>
      </c>
      <c r="E31" s="11">
        <f t="shared" si="0"/>
        <v>144</v>
      </c>
      <c r="F31" s="11">
        <f>E31*A4/2000</f>
        <v>0.73439999999999994</v>
      </c>
    </row>
    <row r="32" spans="1:11" ht="16.5" thickTop="1" thickBot="1" x14ac:dyDescent="0.3">
      <c r="A32" s="4"/>
      <c r="B32" s="21"/>
      <c r="C32" s="21"/>
      <c r="D32" s="21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4"/>
      <c r="B33" s="21"/>
      <c r="C33" s="21"/>
      <c r="D33" s="21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4"/>
      <c r="B34" s="21"/>
      <c r="C34" s="21"/>
      <c r="D34" s="21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4"/>
      <c r="B35" s="21"/>
      <c r="C35" s="21"/>
      <c r="D35" s="21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4"/>
      <c r="B36" s="21"/>
      <c r="C36" s="21"/>
      <c r="D36" s="21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4"/>
      <c r="B37" s="21"/>
      <c r="C37" s="21"/>
      <c r="D37" s="21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4"/>
      <c r="B38" s="21"/>
      <c r="C38" s="21"/>
      <c r="D38" s="21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4"/>
      <c r="B39" s="21"/>
      <c r="C39" s="21"/>
      <c r="D39" s="21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4"/>
      <c r="B40" s="21"/>
      <c r="C40" s="21"/>
      <c r="D40" s="21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4"/>
      <c r="B41" s="21"/>
      <c r="C41" s="21"/>
      <c r="D41" s="21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4"/>
      <c r="B42" s="21"/>
      <c r="C42" s="21"/>
      <c r="D42" s="21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5"/>
      <c r="B43" s="21"/>
      <c r="C43" s="21"/>
      <c r="D43" s="21"/>
      <c r="E43" s="11">
        <f t="shared" si="0"/>
        <v>0</v>
      </c>
      <c r="F43" s="11">
        <f>E43*A4/2000</f>
        <v>0</v>
      </c>
    </row>
    <row r="44" spans="1:6" ht="15.75" thickTop="1" x14ac:dyDescent="0.25"/>
  </sheetData>
  <sortState ref="B2:D31">
    <sortCondition ref="B2:B31"/>
    <sortCondition ref="C2:C3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L15" sqref="L15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3" width="9.140625" style="36"/>
    <col min="14" max="14" width="10" style="36" customWidth="1"/>
    <col min="15" max="16384" width="9.140625" style="36"/>
  </cols>
  <sheetData>
    <row r="1" spans="1:14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14" ht="16.5" thickTop="1" thickBot="1" x14ac:dyDescent="0.3">
      <c r="A2" s="1">
        <f>5/16</f>
        <v>0.3125</v>
      </c>
      <c r="B2" s="12"/>
      <c r="C2" s="12"/>
      <c r="D2" s="12"/>
      <c r="E2" s="11">
        <f>B2*C2*D2/144</f>
        <v>0</v>
      </c>
      <c r="F2" s="11">
        <f>E2*A4/2000</f>
        <v>0</v>
      </c>
      <c r="H2" s="37" t="s">
        <v>7</v>
      </c>
      <c r="I2" s="37" t="e">
        <f>SUM(F2:F100)+SUM(N7:N15)</f>
        <v>#VALUE!</v>
      </c>
    </row>
    <row r="3" spans="1:14" ht="16.5" thickTop="1" thickBot="1" x14ac:dyDescent="0.3">
      <c r="A3" s="38">
        <v>40.799999999999997</v>
      </c>
      <c r="B3" s="12"/>
      <c r="C3" s="12"/>
      <c r="D3" s="12"/>
      <c r="E3" s="11">
        <f t="shared" ref="E3:E48" si="0">B3*C3*D3/144</f>
        <v>0</v>
      </c>
      <c r="F3" s="11">
        <f>E3*A4/2000</f>
        <v>0</v>
      </c>
    </row>
    <row r="4" spans="1:14" ht="16.5" thickTop="1" thickBot="1" x14ac:dyDescent="0.3">
      <c r="A4" s="38">
        <f>A3*A2</f>
        <v>12.75</v>
      </c>
      <c r="B4" s="12"/>
      <c r="C4" s="12"/>
      <c r="D4" s="12"/>
      <c r="E4" s="11">
        <f t="shared" si="0"/>
        <v>0</v>
      </c>
      <c r="F4" s="11">
        <f>E4*A4/2000</f>
        <v>0</v>
      </c>
    </row>
    <row r="5" spans="1:14" ht="16.5" thickTop="1" thickBot="1" x14ac:dyDescent="0.3">
      <c r="A5" s="38"/>
      <c r="B5" s="12"/>
      <c r="C5" s="12"/>
      <c r="D5" s="12"/>
      <c r="E5" s="11">
        <f t="shared" si="0"/>
        <v>0</v>
      </c>
      <c r="F5" s="11">
        <f>E5*A4/2000</f>
        <v>0</v>
      </c>
    </row>
    <row r="6" spans="1:14" ht="16.5" thickTop="1" thickBot="1" x14ac:dyDescent="0.3">
      <c r="A6" s="38"/>
      <c r="B6" s="12"/>
      <c r="C6" s="12"/>
      <c r="D6" s="12"/>
      <c r="E6" s="11">
        <f t="shared" si="0"/>
        <v>0</v>
      </c>
      <c r="F6" s="11">
        <f>E6*A4/2000</f>
        <v>0</v>
      </c>
      <c r="I6" s="36" t="s">
        <v>1</v>
      </c>
      <c r="J6" s="36" t="s">
        <v>2</v>
      </c>
      <c r="K6" s="36" t="s">
        <v>33</v>
      </c>
      <c r="L6" s="36" t="s">
        <v>3</v>
      </c>
      <c r="M6" s="36" t="s">
        <v>5</v>
      </c>
      <c r="N6" s="36" t="s">
        <v>6</v>
      </c>
    </row>
    <row r="7" spans="1:14" ht="16.5" thickTop="1" thickBot="1" x14ac:dyDescent="0.3">
      <c r="A7" s="38"/>
      <c r="B7" s="12"/>
      <c r="C7" s="12"/>
      <c r="D7" s="12"/>
      <c r="E7" s="11">
        <f t="shared" si="0"/>
        <v>0</v>
      </c>
      <c r="F7" s="11">
        <f>E7*A4/2000</f>
        <v>0</v>
      </c>
      <c r="H7" s="36" t="s">
        <v>8</v>
      </c>
      <c r="I7" s="36">
        <v>38</v>
      </c>
      <c r="J7" s="36">
        <v>57</v>
      </c>
      <c r="K7" s="36">
        <v>438</v>
      </c>
      <c r="L7" s="36">
        <v>15</v>
      </c>
      <c r="M7" s="36">
        <f>0.5*(J7+I7)*K7/144</f>
        <v>144.47916666666666</v>
      </c>
      <c r="N7" s="36">
        <f>M7*L7*A4/2000</f>
        <v>13.8158203125</v>
      </c>
    </row>
    <row r="8" spans="1:14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  <c r="I8" s="36">
        <v>28</v>
      </c>
      <c r="J8" s="36">
        <v>57</v>
      </c>
      <c r="K8" s="36">
        <v>526</v>
      </c>
      <c r="L8" s="40">
        <v>4</v>
      </c>
      <c r="M8" s="36">
        <f t="shared" ref="M8:M15" si="1">0.5*(J8+I8)*K8/144</f>
        <v>155.24305555555554</v>
      </c>
      <c r="N8" s="36">
        <f>M8*L8*A4/2000</f>
        <v>3.9586979166666665</v>
      </c>
    </row>
    <row r="9" spans="1:14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  <c r="I9" s="36">
        <v>38</v>
      </c>
      <c r="J9" s="36">
        <v>57</v>
      </c>
      <c r="K9" s="36">
        <v>138</v>
      </c>
      <c r="L9" s="40">
        <v>18</v>
      </c>
      <c r="M9" s="36">
        <f t="shared" si="1"/>
        <v>45.520833333333336</v>
      </c>
      <c r="N9" s="36">
        <f>M9*L9*A4/2000</f>
        <v>5.2235156250000001</v>
      </c>
    </row>
    <row r="10" spans="1:14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  <c r="I10" s="36" t="s">
        <v>34</v>
      </c>
      <c r="J10" s="36" t="s">
        <v>34</v>
      </c>
      <c r="K10" s="36" t="s">
        <v>34</v>
      </c>
      <c r="L10" s="40">
        <v>20</v>
      </c>
      <c r="M10" s="36" t="e">
        <f t="shared" si="1"/>
        <v>#VALUE!</v>
      </c>
      <c r="N10" s="36" t="e">
        <f>M10*L10*A4/2000</f>
        <v>#VALUE!</v>
      </c>
    </row>
    <row r="11" spans="1:14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  <c r="M11" s="36">
        <f t="shared" si="1"/>
        <v>0</v>
      </c>
      <c r="N11" s="36">
        <f>M11*L11*A4/2000</f>
        <v>0</v>
      </c>
    </row>
    <row r="12" spans="1:14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  <c r="M12" s="36">
        <f t="shared" si="1"/>
        <v>0</v>
      </c>
      <c r="N12" s="36">
        <f>M12*L12*A4/2000</f>
        <v>0</v>
      </c>
    </row>
    <row r="13" spans="1:14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  <c r="M13" s="36">
        <f t="shared" si="1"/>
        <v>0</v>
      </c>
      <c r="N13" s="36">
        <f>M13*L13*A4/2000</f>
        <v>0</v>
      </c>
    </row>
    <row r="14" spans="1:14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  <c r="M14" s="36">
        <f t="shared" si="1"/>
        <v>0</v>
      </c>
      <c r="N14" s="36">
        <f>M14*L14*A4/2000</f>
        <v>0</v>
      </c>
    </row>
    <row r="15" spans="1:14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  <c r="M15" s="36">
        <f t="shared" si="1"/>
        <v>0</v>
      </c>
      <c r="N15" s="36">
        <f>M15*L15*A4/2000</f>
        <v>0</v>
      </c>
    </row>
    <row r="16" spans="1:14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9" workbookViewId="0">
      <selection activeCell="D55" sqref="B2:D55"/>
    </sheetView>
  </sheetViews>
  <sheetFormatPr defaultRowHeight="15" x14ac:dyDescent="0.25"/>
  <cols>
    <col min="6" max="6" width="11.28515625" customWidth="1"/>
    <col min="8" max="8" width="11.140625" customWidth="1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  <c r="G1" s="13"/>
      <c r="H1" s="13"/>
      <c r="I1" s="13"/>
    </row>
    <row r="2" spans="1:9" ht="16.5" thickTop="1" thickBot="1" x14ac:dyDescent="0.3">
      <c r="A2" s="1">
        <f>3/8</f>
        <v>0.375</v>
      </c>
      <c r="B2" s="12">
        <v>25</v>
      </c>
      <c r="C2" s="12">
        <v>290</v>
      </c>
      <c r="D2" s="12">
        <v>3</v>
      </c>
      <c r="E2" s="11">
        <f>B2*C2*D2/144</f>
        <v>151.04166666666666</v>
      </c>
      <c r="F2" s="11">
        <f>E2*A4/2000</f>
        <v>1.1554687499999998</v>
      </c>
      <c r="G2" s="13"/>
      <c r="H2" s="14" t="s">
        <v>7</v>
      </c>
      <c r="I2" s="14">
        <f>SUM(F2:F100)</f>
        <v>56.384750000000004</v>
      </c>
    </row>
    <row r="3" spans="1:9" ht="16.5" thickTop="1" thickBot="1" x14ac:dyDescent="0.3">
      <c r="A3" s="26">
        <v>40.799999999999997</v>
      </c>
      <c r="B3" s="12">
        <v>26</v>
      </c>
      <c r="C3" s="12">
        <v>280</v>
      </c>
      <c r="D3" s="12">
        <v>1</v>
      </c>
      <c r="E3" s="11">
        <f t="shared" ref="E3:E19" si="0">B3*C3*D3/144</f>
        <v>50.555555555555557</v>
      </c>
      <c r="F3" s="11">
        <f>E3*A4/2000</f>
        <v>0.38674999999999998</v>
      </c>
      <c r="G3" s="13"/>
      <c r="H3" s="13"/>
      <c r="I3" s="13"/>
    </row>
    <row r="4" spans="1:9" ht="16.5" thickTop="1" thickBot="1" x14ac:dyDescent="0.3">
      <c r="A4" s="26">
        <f>A3*A2</f>
        <v>15.299999999999999</v>
      </c>
      <c r="B4" s="12">
        <v>27</v>
      </c>
      <c r="C4" s="12">
        <v>280</v>
      </c>
      <c r="D4" s="12">
        <v>1</v>
      </c>
      <c r="E4" s="11">
        <f t="shared" si="0"/>
        <v>52.5</v>
      </c>
      <c r="F4" s="11">
        <f>E4*A4/2000</f>
        <v>0.40162500000000001</v>
      </c>
      <c r="G4" s="13"/>
      <c r="H4" s="13"/>
      <c r="I4" s="13"/>
    </row>
    <row r="5" spans="1:9" ht="16.5" thickTop="1" thickBot="1" x14ac:dyDescent="0.3">
      <c r="A5" s="15"/>
      <c r="B5" s="12">
        <v>32</v>
      </c>
      <c r="C5" s="12">
        <v>260</v>
      </c>
      <c r="D5" s="12">
        <v>1</v>
      </c>
      <c r="E5" s="11">
        <f t="shared" si="0"/>
        <v>57.777777777777779</v>
      </c>
      <c r="F5" s="11">
        <f>E5*A4/2000</f>
        <v>0.442</v>
      </c>
      <c r="G5" s="13"/>
      <c r="H5" s="13"/>
      <c r="I5" s="13"/>
    </row>
    <row r="6" spans="1:9" ht="16.5" thickTop="1" thickBot="1" x14ac:dyDescent="0.3">
      <c r="A6" s="15"/>
      <c r="B6" s="12">
        <v>38</v>
      </c>
      <c r="C6" s="12">
        <v>288</v>
      </c>
      <c r="D6" s="12">
        <v>1</v>
      </c>
      <c r="E6" s="11">
        <f t="shared" si="0"/>
        <v>76</v>
      </c>
      <c r="F6" s="11">
        <f>E6*A4/2000</f>
        <v>0.58140000000000003</v>
      </c>
      <c r="G6" s="13"/>
      <c r="H6" s="13"/>
      <c r="I6" s="13"/>
    </row>
    <row r="7" spans="1:9" ht="16.5" thickTop="1" thickBot="1" x14ac:dyDescent="0.3">
      <c r="A7" s="15"/>
      <c r="B7" s="12">
        <v>41</v>
      </c>
      <c r="C7" s="12">
        <v>240</v>
      </c>
      <c r="D7" s="12">
        <v>1</v>
      </c>
      <c r="E7" s="11">
        <f t="shared" si="0"/>
        <v>68.333333333333329</v>
      </c>
      <c r="F7" s="11">
        <f>E7*A4/2000</f>
        <v>0.52274999999999994</v>
      </c>
      <c r="G7" s="13"/>
      <c r="H7" s="13"/>
      <c r="I7" s="13"/>
    </row>
    <row r="8" spans="1:9" ht="16.5" thickTop="1" thickBot="1" x14ac:dyDescent="0.3">
      <c r="A8" s="15"/>
      <c r="B8" s="12">
        <v>41</v>
      </c>
      <c r="C8" s="12">
        <v>288</v>
      </c>
      <c r="D8" s="12">
        <v>1</v>
      </c>
      <c r="E8" s="11">
        <f t="shared" si="0"/>
        <v>82</v>
      </c>
      <c r="F8" s="11">
        <f>E8*A4/2000</f>
        <v>0.62729999999999997</v>
      </c>
      <c r="G8" s="13"/>
      <c r="H8" s="13"/>
      <c r="I8" s="13"/>
    </row>
    <row r="9" spans="1:9" ht="16.5" thickTop="1" thickBot="1" x14ac:dyDescent="0.3">
      <c r="A9" s="15"/>
      <c r="B9" s="12">
        <v>43</v>
      </c>
      <c r="C9" s="12">
        <v>290</v>
      </c>
      <c r="D9" s="12">
        <v>1</v>
      </c>
      <c r="E9" s="11">
        <f t="shared" si="0"/>
        <v>86.597222222222229</v>
      </c>
      <c r="F9" s="11">
        <f>E9*A4/2000</f>
        <v>0.66246875000000005</v>
      </c>
      <c r="G9" s="13"/>
      <c r="H9" s="13"/>
      <c r="I9" s="13"/>
    </row>
    <row r="10" spans="1:9" ht="16.5" thickTop="1" thickBot="1" x14ac:dyDescent="0.3">
      <c r="A10" s="15"/>
      <c r="B10" s="12">
        <v>45</v>
      </c>
      <c r="C10" s="12">
        <v>96</v>
      </c>
      <c r="D10" s="12">
        <v>1</v>
      </c>
      <c r="E10" s="11">
        <f t="shared" si="0"/>
        <v>30</v>
      </c>
      <c r="F10" s="11">
        <f>E10*A4/2000</f>
        <v>0.22949999999999998</v>
      </c>
      <c r="G10" s="13"/>
      <c r="H10" s="13"/>
      <c r="I10" s="13"/>
    </row>
    <row r="11" spans="1:9" ht="16.5" thickTop="1" thickBot="1" x14ac:dyDescent="0.3">
      <c r="A11" s="15"/>
      <c r="B11" s="12">
        <v>46</v>
      </c>
      <c r="C11" s="12">
        <v>112</v>
      </c>
      <c r="D11" s="12">
        <v>1</v>
      </c>
      <c r="E11" s="11">
        <f t="shared" si="0"/>
        <v>35.777777777777779</v>
      </c>
      <c r="F11" s="11">
        <f>E11*A4/2000</f>
        <v>0.2737</v>
      </c>
      <c r="G11" s="13"/>
      <c r="H11" s="13"/>
      <c r="I11" s="13"/>
    </row>
    <row r="12" spans="1:9" ht="16.5" thickTop="1" thickBot="1" x14ac:dyDescent="0.3">
      <c r="A12" s="15"/>
      <c r="B12" s="12">
        <v>49</v>
      </c>
      <c r="C12" s="12">
        <v>68</v>
      </c>
      <c r="D12" s="12">
        <v>1</v>
      </c>
      <c r="E12" s="11">
        <f t="shared" si="0"/>
        <v>23.138888888888889</v>
      </c>
      <c r="F12" s="11">
        <f>E12*A4/2000</f>
        <v>0.17701249999999999</v>
      </c>
      <c r="G12" s="13"/>
      <c r="H12" s="13"/>
      <c r="I12" s="13"/>
    </row>
    <row r="13" spans="1:9" ht="16.5" thickTop="1" thickBot="1" x14ac:dyDescent="0.3">
      <c r="A13" s="15"/>
      <c r="B13" s="12">
        <v>55</v>
      </c>
      <c r="C13" s="12">
        <v>96</v>
      </c>
      <c r="D13" s="12">
        <v>2</v>
      </c>
      <c r="E13" s="11">
        <f t="shared" si="0"/>
        <v>73.333333333333329</v>
      </c>
      <c r="F13" s="11">
        <f>E13*A4/2000</f>
        <v>0.56099999999999983</v>
      </c>
      <c r="G13" s="13"/>
      <c r="H13" s="13"/>
      <c r="I13" s="13"/>
    </row>
    <row r="14" spans="1:9" ht="16.5" thickTop="1" thickBot="1" x14ac:dyDescent="0.3">
      <c r="A14" s="15"/>
      <c r="B14" s="12">
        <v>56</v>
      </c>
      <c r="C14" s="12">
        <v>96</v>
      </c>
      <c r="D14" s="12">
        <v>2</v>
      </c>
      <c r="E14" s="11">
        <f t="shared" si="0"/>
        <v>74.666666666666671</v>
      </c>
      <c r="F14" s="11">
        <f>E14*A4/2000</f>
        <v>0.57120000000000004</v>
      </c>
      <c r="G14" s="13"/>
      <c r="H14" s="13"/>
      <c r="I14" s="13"/>
    </row>
    <row r="15" spans="1:9" ht="16.5" thickTop="1" thickBot="1" x14ac:dyDescent="0.3">
      <c r="A15" s="15"/>
      <c r="B15" s="12">
        <v>59</v>
      </c>
      <c r="C15" s="12">
        <v>96</v>
      </c>
      <c r="D15" s="12">
        <v>1</v>
      </c>
      <c r="E15" s="11">
        <f t="shared" si="0"/>
        <v>39.333333333333336</v>
      </c>
      <c r="F15" s="11">
        <f>E15*A4/2000</f>
        <v>0.3009</v>
      </c>
      <c r="G15" s="13"/>
      <c r="H15" s="13"/>
      <c r="I15" s="13"/>
    </row>
    <row r="16" spans="1:9" ht="16.5" thickTop="1" thickBot="1" x14ac:dyDescent="0.3">
      <c r="A16" s="15"/>
      <c r="B16" s="12">
        <v>60</v>
      </c>
      <c r="C16" s="12">
        <v>96</v>
      </c>
      <c r="D16" s="12">
        <v>1</v>
      </c>
      <c r="E16" s="11">
        <f t="shared" si="0"/>
        <v>40</v>
      </c>
      <c r="F16" s="11">
        <f>E16*A4/2000</f>
        <v>0.30599999999999999</v>
      </c>
      <c r="G16" s="13"/>
      <c r="H16" s="13"/>
      <c r="I16" s="13"/>
    </row>
    <row r="17" spans="1:9" ht="16.5" thickTop="1" thickBot="1" x14ac:dyDescent="0.3">
      <c r="A17" s="15"/>
      <c r="B17" s="12">
        <v>61</v>
      </c>
      <c r="C17" s="12">
        <v>96</v>
      </c>
      <c r="D17" s="12">
        <v>2</v>
      </c>
      <c r="E17" s="11">
        <f t="shared" si="0"/>
        <v>81.333333333333329</v>
      </c>
      <c r="F17" s="11">
        <f>E17*A4/2000</f>
        <v>0.62219999999999998</v>
      </c>
      <c r="G17" s="13"/>
      <c r="H17" s="13"/>
      <c r="I17" s="13"/>
    </row>
    <row r="18" spans="1:9" ht="16.5" thickTop="1" thickBot="1" x14ac:dyDescent="0.3">
      <c r="A18" s="15"/>
      <c r="B18" s="12">
        <v>61</v>
      </c>
      <c r="C18" s="12">
        <v>149</v>
      </c>
      <c r="D18" s="12">
        <v>1</v>
      </c>
      <c r="E18" s="11">
        <f t="shared" si="0"/>
        <v>63.118055555555557</v>
      </c>
      <c r="F18" s="11">
        <f>E18*A4/2000</f>
        <v>0.48285312499999999</v>
      </c>
      <c r="G18" s="13"/>
      <c r="H18" s="13"/>
      <c r="I18" s="13"/>
    </row>
    <row r="19" spans="1:9" ht="16.5" thickTop="1" thickBot="1" x14ac:dyDescent="0.3">
      <c r="A19" s="15"/>
      <c r="B19" s="12">
        <v>61</v>
      </c>
      <c r="C19" s="12">
        <v>288</v>
      </c>
      <c r="D19" s="12">
        <v>1</v>
      </c>
      <c r="E19" s="11">
        <f t="shared" si="0"/>
        <v>122</v>
      </c>
      <c r="F19" s="11">
        <f>E19*A4/2000</f>
        <v>0.93329999999999991</v>
      </c>
      <c r="G19" s="13"/>
      <c r="H19" s="13"/>
      <c r="I19" s="13"/>
    </row>
    <row r="20" spans="1:9" ht="16.5" thickTop="1" thickBot="1" x14ac:dyDescent="0.3">
      <c r="A20" s="15"/>
      <c r="B20" s="12">
        <v>63</v>
      </c>
      <c r="C20" s="12">
        <v>96</v>
      </c>
      <c r="D20" s="12">
        <v>1</v>
      </c>
      <c r="E20" s="11">
        <f t="shared" ref="E20:E48" si="1">B20*C20*D20/144</f>
        <v>42</v>
      </c>
      <c r="F20" s="11">
        <f>E20*A4/2000</f>
        <v>0.32129999999999997</v>
      </c>
      <c r="G20" s="13"/>
      <c r="H20" s="13"/>
      <c r="I20" s="13"/>
    </row>
    <row r="21" spans="1:9" ht="16.5" thickTop="1" thickBot="1" x14ac:dyDescent="0.3">
      <c r="A21" s="15"/>
      <c r="B21" s="12">
        <v>65</v>
      </c>
      <c r="C21" s="12">
        <v>290</v>
      </c>
      <c r="D21" s="12">
        <v>2</v>
      </c>
      <c r="E21" s="11">
        <f t="shared" si="1"/>
        <v>261.80555555555554</v>
      </c>
      <c r="F21" s="11">
        <f>E21*A4/2000</f>
        <v>2.0028124999999997</v>
      </c>
      <c r="G21" s="13"/>
      <c r="H21" s="13"/>
      <c r="I21" s="13"/>
    </row>
    <row r="22" spans="1:9" ht="16.5" thickTop="1" thickBot="1" x14ac:dyDescent="0.3">
      <c r="A22" s="15"/>
      <c r="B22" s="12">
        <v>66</v>
      </c>
      <c r="C22" s="12">
        <v>169</v>
      </c>
      <c r="D22" s="12">
        <v>1</v>
      </c>
      <c r="E22" s="11">
        <f t="shared" si="1"/>
        <v>77.458333333333329</v>
      </c>
      <c r="F22" s="11">
        <f>E22*A4/2000</f>
        <v>0.59255625000000001</v>
      </c>
      <c r="G22" s="13"/>
      <c r="H22" s="13"/>
      <c r="I22" s="13"/>
    </row>
    <row r="23" spans="1:9" ht="16.5" thickTop="1" thickBot="1" x14ac:dyDescent="0.3">
      <c r="A23" s="15"/>
      <c r="B23" s="12">
        <v>67</v>
      </c>
      <c r="C23" s="12">
        <v>96</v>
      </c>
      <c r="D23" s="12">
        <v>1</v>
      </c>
      <c r="E23" s="11">
        <f t="shared" si="1"/>
        <v>44.666666666666664</v>
      </c>
      <c r="F23" s="11">
        <f>E23*A4/2000</f>
        <v>0.34169999999999995</v>
      </c>
      <c r="G23" s="13"/>
      <c r="H23" s="13"/>
      <c r="I23" s="13"/>
    </row>
    <row r="24" spans="1:9" ht="16.5" thickTop="1" thickBot="1" x14ac:dyDescent="0.3">
      <c r="A24" s="15"/>
      <c r="B24" s="12">
        <v>71</v>
      </c>
      <c r="C24" s="12">
        <v>100</v>
      </c>
      <c r="D24" s="12">
        <v>1</v>
      </c>
      <c r="E24" s="11">
        <f t="shared" si="1"/>
        <v>49.305555555555557</v>
      </c>
      <c r="F24" s="11">
        <f>E24*A4/2000</f>
        <v>0.37718750000000001</v>
      </c>
      <c r="G24" s="13"/>
      <c r="H24" s="13"/>
      <c r="I24" s="13"/>
    </row>
    <row r="25" spans="1:9" ht="16.5" thickTop="1" thickBot="1" x14ac:dyDescent="0.3">
      <c r="A25" s="15"/>
      <c r="B25" s="12">
        <v>72</v>
      </c>
      <c r="C25" s="12">
        <v>170</v>
      </c>
      <c r="D25" s="12">
        <v>1</v>
      </c>
      <c r="E25" s="11">
        <f t="shared" si="1"/>
        <v>85</v>
      </c>
      <c r="F25" s="11">
        <f>E25*A4/2000</f>
        <v>0.65024999999999999</v>
      </c>
      <c r="G25" s="13"/>
      <c r="H25" s="13"/>
      <c r="I25" s="13"/>
    </row>
    <row r="26" spans="1:9" ht="16.5" thickTop="1" thickBot="1" x14ac:dyDescent="0.3">
      <c r="A26" s="15"/>
      <c r="B26" s="12">
        <v>74</v>
      </c>
      <c r="C26" s="12">
        <v>124</v>
      </c>
      <c r="D26" s="12">
        <v>1</v>
      </c>
      <c r="E26" s="11">
        <f t="shared" si="1"/>
        <v>63.722222222222221</v>
      </c>
      <c r="F26" s="11">
        <f>E26*A4/2000</f>
        <v>0.48747499999999999</v>
      </c>
      <c r="G26" s="13"/>
      <c r="H26" s="13"/>
      <c r="I26" s="13"/>
    </row>
    <row r="27" spans="1:9" ht="16.5" thickTop="1" thickBot="1" x14ac:dyDescent="0.3">
      <c r="A27" s="15"/>
      <c r="B27" s="12">
        <v>77</v>
      </c>
      <c r="C27" s="12">
        <v>96</v>
      </c>
      <c r="D27" s="12">
        <v>1</v>
      </c>
      <c r="E27" s="11">
        <f t="shared" si="1"/>
        <v>51.333333333333336</v>
      </c>
      <c r="F27" s="11">
        <f>E27*A4/2000</f>
        <v>0.39269999999999999</v>
      </c>
      <c r="G27" s="13"/>
      <c r="H27" s="13"/>
      <c r="I27" s="13"/>
    </row>
    <row r="28" spans="1:9" ht="16.5" thickTop="1" thickBot="1" x14ac:dyDescent="0.3">
      <c r="A28" s="15"/>
      <c r="B28" s="12">
        <v>77</v>
      </c>
      <c r="C28" s="12">
        <v>313</v>
      </c>
      <c r="D28" s="12">
        <v>2</v>
      </c>
      <c r="E28" s="11">
        <f t="shared" si="1"/>
        <v>334.73611111111109</v>
      </c>
      <c r="F28" s="11">
        <f>E28*A4/2000</f>
        <v>2.5607312499999999</v>
      </c>
      <c r="G28" s="13"/>
      <c r="H28" s="13"/>
      <c r="I28" s="13"/>
    </row>
    <row r="29" spans="1:9" ht="16.5" thickTop="1" thickBot="1" x14ac:dyDescent="0.3">
      <c r="A29" s="15"/>
      <c r="B29" s="12">
        <v>79</v>
      </c>
      <c r="C29" s="12">
        <v>90</v>
      </c>
      <c r="D29" s="12">
        <v>1</v>
      </c>
      <c r="E29" s="11">
        <f t="shared" si="1"/>
        <v>49.375</v>
      </c>
      <c r="F29" s="11">
        <f>E29*A4/2000</f>
        <v>0.37771874999999999</v>
      </c>
      <c r="G29" s="13"/>
      <c r="H29" s="13"/>
      <c r="I29" s="13"/>
    </row>
    <row r="30" spans="1:9" ht="16.5" thickTop="1" thickBot="1" x14ac:dyDescent="0.3">
      <c r="A30" s="15"/>
      <c r="B30" s="12">
        <v>80</v>
      </c>
      <c r="C30" s="12">
        <v>96</v>
      </c>
      <c r="D30" s="12">
        <v>1</v>
      </c>
      <c r="E30" s="11">
        <f t="shared" si="1"/>
        <v>53.333333333333336</v>
      </c>
      <c r="F30" s="11">
        <f>E30*A4/2000</f>
        <v>0.40799999999999997</v>
      </c>
      <c r="G30" s="13"/>
      <c r="H30" s="13"/>
      <c r="I30" s="13"/>
    </row>
    <row r="31" spans="1:9" ht="16.5" thickTop="1" thickBot="1" x14ac:dyDescent="0.3">
      <c r="A31" s="15"/>
      <c r="B31" s="12">
        <v>80</v>
      </c>
      <c r="C31" s="12">
        <v>170</v>
      </c>
      <c r="D31" s="12">
        <v>1</v>
      </c>
      <c r="E31" s="11">
        <f t="shared" si="1"/>
        <v>94.444444444444443</v>
      </c>
      <c r="F31" s="11">
        <f>E31*A4/2000</f>
        <v>0.72249999999999992</v>
      </c>
      <c r="G31" s="13"/>
      <c r="H31" s="13"/>
      <c r="I31" s="13"/>
    </row>
    <row r="32" spans="1:9" ht="16.5" thickTop="1" thickBot="1" x14ac:dyDescent="0.3">
      <c r="A32" s="15"/>
      <c r="B32" s="12">
        <v>83</v>
      </c>
      <c r="C32" s="12">
        <v>109</v>
      </c>
      <c r="D32" s="12">
        <v>1</v>
      </c>
      <c r="E32" s="11">
        <f t="shared" si="1"/>
        <v>62.826388888888886</v>
      </c>
      <c r="F32" s="11">
        <f>E32*A4/2000</f>
        <v>0.48062187499999992</v>
      </c>
      <c r="G32" s="13"/>
      <c r="H32" s="13"/>
      <c r="I32" s="13"/>
    </row>
    <row r="33" spans="1:9" ht="16.5" thickTop="1" thickBot="1" x14ac:dyDescent="0.3">
      <c r="A33" s="15"/>
      <c r="B33" s="12">
        <v>86</v>
      </c>
      <c r="C33" s="12">
        <v>176</v>
      </c>
      <c r="D33" s="12">
        <v>1</v>
      </c>
      <c r="E33" s="11">
        <f t="shared" si="1"/>
        <v>105.11111111111111</v>
      </c>
      <c r="F33" s="11">
        <f>E33*A4/2000</f>
        <v>0.80410000000000004</v>
      </c>
      <c r="G33" s="13"/>
      <c r="H33" s="13"/>
      <c r="I33" s="13"/>
    </row>
    <row r="34" spans="1:9" ht="16.5" thickTop="1" thickBot="1" x14ac:dyDescent="0.3">
      <c r="A34" s="15"/>
      <c r="B34" s="12">
        <v>93</v>
      </c>
      <c r="C34" s="12">
        <v>170</v>
      </c>
      <c r="D34" s="12">
        <v>3</v>
      </c>
      <c r="E34" s="11">
        <f t="shared" si="1"/>
        <v>329.375</v>
      </c>
      <c r="F34" s="11">
        <f>E34*A4/2000</f>
        <v>2.51971875</v>
      </c>
      <c r="G34" s="13"/>
      <c r="H34" s="13"/>
      <c r="I34" s="13"/>
    </row>
    <row r="35" spans="1:9" ht="16.5" thickTop="1" thickBot="1" x14ac:dyDescent="0.3">
      <c r="A35" s="15"/>
      <c r="B35" s="12">
        <v>94</v>
      </c>
      <c r="C35" s="12">
        <v>96</v>
      </c>
      <c r="D35" s="12">
        <v>2</v>
      </c>
      <c r="E35" s="11">
        <f t="shared" si="1"/>
        <v>125.33333333333333</v>
      </c>
      <c r="F35" s="11">
        <f>E35*A4/2000</f>
        <v>0.95879999999999987</v>
      </c>
      <c r="G35" s="13"/>
      <c r="H35" s="13"/>
      <c r="I35" s="13"/>
    </row>
    <row r="36" spans="1:9" ht="16.5" thickTop="1" thickBot="1" x14ac:dyDescent="0.3">
      <c r="A36" s="15"/>
      <c r="B36" s="12">
        <v>94</v>
      </c>
      <c r="C36" s="12">
        <v>169</v>
      </c>
      <c r="D36" s="12">
        <v>1</v>
      </c>
      <c r="E36" s="11">
        <f t="shared" si="1"/>
        <v>110.31944444444444</v>
      </c>
      <c r="F36" s="11">
        <f>E36*A4/2000</f>
        <v>0.84394374999999988</v>
      </c>
      <c r="G36" s="13"/>
      <c r="H36" s="13"/>
      <c r="I36" s="13"/>
    </row>
    <row r="37" spans="1:9" ht="16.5" thickTop="1" thickBot="1" x14ac:dyDescent="0.3">
      <c r="A37" s="15"/>
      <c r="B37" s="12">
        <v>96</v>
      </c>
      <c r="C37" s="12">
        <v>97</v>
      </c>
      <c r="D37" s="12">
        <v>1</v>
      </c>
      <c r="E37" s="11">
        <f t="shared" si="1"/>
        <v>64.666666666666671</v>
      </c>
      <c r="F37" s="11">
        <f>E37*A4/2000</f>
        <v>0.49469999999999997</v>
      </c>
      <c r="G37" s="13"/>
      <c r="H37" s="13"/>
      <c r="I37" s="13"/>
    </row>
    <row r="38" spans="1:9" ht="16.5" thickTop="1" thickBot="1" x14ac:dyDescent="0.3">
      <c r="A38" s="15"/>
      <c r="B38" s="12">
        <v>96</v>
      </c>
      <c r="C38" s="12">
        <v>100</v>
      </c>
      <c r="D38" s="12">
        <v>1</v>
      </c>
      <c r="E38" s="11">
        <f t="shared" si="1"/>
        <v>66.666666666666671</v>
      </c>
      <c r="F38" s="11">
        <f>E38*A4/2000</f>
        <v>0.51</v>
      </c>
      <c r="G38" s="13"/>
      <c r="H38" s="13"/>
      <c r="I38" s="13"/>
    </row>
    <row r="39" spans="1:9" ht="16.5" thickTop="1" thickBot="1" x14ac:dyDescent="0.3">
      <c r="A39" s="15"/>
      <c r="B39" s="12">
        <v>96</v>
      </c>
      <c r="C39" s="12">
        <v>104</v>
      </c>
      <c r="D39" s="12">
        <v>1</v>
      </c>
      <c r="E39" s="11">
        <f t="shared" si="1"/>
        <v>69.333333333333329</v>
      </c>
      <c r="F39" s="11">
        <f>E39*A4/2000</f>
        <v>0.53039999999999998</v>
      </c>
      <c r="G39" s="13"/>
      <c r="H39" s="13"/>
      <c r="I39" s="13"/>
    </row>
    <row r="40" spans="1:9" ht="16.5" thickTop="1" thickBot="1" x14ac:dyDescent="0.3">
      <c r="A40" s="15"/>
      <c r="B40" s="12">
        <v>96</v>
      </c>
      <c r="C40" s="12">
        <v>108</v>
      </c>
      <c r="D40" s="12">
        <v>2</v>
      </c>
      <c r="E40" s="11">
        <f t="shared" si="1"/>
        <v>144</v>
      </c>
      <c r="F40" s="11">
        <f>E40*A4/2000</f>
        <v>1.1015999999999999</v>
      </c>
      <c r="G40" s="13"/>
      <c r="H40" s="13"/>
      <c r="I40" s="13"/>
    </row>
    <row r="41" spans="1:9" ht="16.5" thickTop="1" thickBot="1" x14ac:dyDescent="0.3">
      <c r="A41" s="15"/>
      <c r="B41" s="12">
        <v>96</v>
      </c>
      <c r="C41" s="12">
        <v>110</v>
      </c>
      <c r="D41" s="12">
        <v>2</v>
      </c>
      <c r="E41" s="11">
        <f t="shared" si="1"/>
        <v>146.66666666666666</v>
      </c>
      <c r="F41" s="11">
        <f>E41*A4/2000</f>
        <v>1.1219999999999997</v>
      </c>
      <c r="G41" s="13"/>
      <c r="H41" s="13"/>
      <c r="I41" s="13"/>
    </row>
    <row r="42" spans="1:9" ht="16.5" thickTop="1" thickBot="1" x14ac:dyDescent="0.3">
      <c r="A42" s="15"/>
      <c r="B42" s="12">
        <v>96</v>
      </c>
      <c r="C42" s="12">
        <v>124</v>
      </c>
      <c r="D42" s="12">
        <v>20</v>
      </c>
      <c r="E42" s="11">
        <f t="shared" si="1"/>
        <v>1653.3333333333333</v>
      </c>
      <c r="F42" s="11">
        <f>E42*A4/2000</f>
        <v>12.647999999999998</v>
      </c>
      <c r="G42" s="13"/>
      <c r="H42" s="13"/>
      <c r="I42" s="13"/>
    </row>
    <row r="43" spans="1:9" ht="16.5" thickTop="1" thickBot="1" x14ac:dyDescent="0.3">
      <c r="A43" s="16"/>
      <c r="B43" s="12">
        <v>96</v>
      </c>
      <c r="C43" s="12">
        <v>124</v>
      </c>
      <c r="D43" s="12">
        <v>8</v>
      </c>
      <c r="E43" s="11">
        <f t="shared" si="1"/>
        <v>661.33333333333337</v>
      </c>
      <c r="F43" s="11">
        <f>E43*A4/2000</f>
        <v>5.0591999999999997</v>
      </c>
      <c r="G43" s="13"/>
      <c r="H43" s="13"/>
      <c r="I43" s="13"/>
    </row>
    <row r="44" spans="1:9" ht="16.5" thickTop="1" thickBot="1" x14ac:dyDescent="0.3">
      <c r="B44" s="12">
        <v>96</v>
      </c>
      <c r="C44" s="12">
        <v>131</v>
      </c>
      <c r="D44" s="12">
        <v>1</v>
      </c>
      <c r="E44" s="11">
        <f t="shared" si="1"/>
        <v>87.333333333333329</v>
      </c>
      <c r="F44" s="11">
        <f>E44*A4/2000</f>
        <v>0.66809999999999992</v>
      </c>
    </row>
    <row r="45" spans="1:9" ht="16.5" thickTop="1" thickBot="1" x14ac:dyDescent="0.3">
      <c r="B45" s="12">
        <v>96</v>
      </c>
      <c r="C45" s="12">
        <v>136</v>
      </c>
      <c r="D45" s="12">
        <v>1</v>
      </c>
      <c r="E45" s="11">
        <f t="shared" si="1"/>
        <v>90.666666666666671</v>
      </c>
      <c r="F45" s="11">
        <f>E45*A4/2000</f>
        <v>0.69359999999999999</v>
      </c>
    </row>
    <row r="46" spans="1:9" ht="16.5" thickTop="1" thickBot="1" x14ac:dyDescent="0.3">
      <c r="B46" s="12">
        <v>96</v>
      </c>
      <c r="C46" s="12">
        <v>143</v>
      </c>
      <c r="D46" s="12">
        <v>1</v>
      </c>
      <c r="E46" s="11">
        <f t="shared" si="1"/>
        <v>95.333333333333329</v>
      </c>
      <c r="F46" s="11">
        <f>E46*A4/2000</f>
        <v>0.72929999999999995</v>
      </c>
    </row>
    <row r="47" spans="1:9" ht="16.5" thickTop="1" thickBot="1" x14ac:dyDescent="0.3">
      <c r="B47" s="12">
        <v>96</v>
      </c>
      <c r="C47" s="12">
        <v>150</v>
      </c>
      <c r="D47" s="12">
        <v>2</v>
      </c>
      <c r="E47" s="11">
        <f t="shared" si="1"/>
        <v>200</v>
      </c>
      <c r="F47" s="11">
        <f>E47*A4/2000</f>
        <v>1.53</v>
      </c>
    </row>
    <row r="48" spans="1:9" ht="16.5" thickTop="1" thickBot="1" x14ac:dyDescent="0.3">
      <c r="B48" s="12">
        <v>96</v>
      </c>
      <c r="C48" s="12">
        <v>162</v>
      </c>
      <c r="D48" s="12">
        <v>1</v>
      </c>
      <c r="E48" s="11">
        <f t="shared" si="1"/>
        <v>108</v>
      </c>
      <c r="F48" s="11">
        <f>E48*A4/2000</f>
        <v>0.82619999999999993</v>
      </c>
    </row>
    <row r="49" spans="2:6" ht="16.5" thickTop="1" thickBot="1" x14ac:dyDescent="0.3">
      <c r="B49" s="12">
        <v>96</v>
      </c>
      <c r="C49" s="12">
        <v>166</v>
      </c>
      <c r="D49" s="12">
        <v>1</v>
      </c>
      <c r="E49" s="11">
        <f t="shared" ref="E49:E56" si="2">B49*C49*D49/144</f>
        <v>110.66666666666667</v>
      </c>
      <c r="F49" s="11">
        <f>E49*A4/2000</f>
        <v>0.84660000000000002</v>
      </c>
    </row>
    <row r="50" spans="2:6" ht="16.5" thickTop="1" thickBot="1" x14ac:dyDescent="0.3">
      <c r="B50" s="12">
        <v>96</v>
      </c>
      <c r="C50" s="12">
        <v>168</v>
      </c>
      <c r="D50" s="12">
        <v>1</v>
      </c>
      <c r="E50" s="11">
        <f t="shared" si="2"/>
        <v>112</v>
      </c>
      <c r="F50" s="11">
        <f>E50*A4/2000</f>
        <v>0.85680000000000001</v>
      </c>
    </row>
    <row r="51" spans="2:6" ht="16.5" thickTop="1" thickBot="1" x14ac:dyDescent="0.3">
      <c r="B51" s="12">
        <v>96</v>
      </c>
      <c r="C51" s="12">
        <v>175</v>
      </c>
      <c r="D51" s="12">
        <v>1</v>
      </c>
      <c r="E51" s="11">
        <f t="shared" si="2"/>
        <v>116.66666666666667</v>
      </c>
      <c r="F51" s="11">
        <f>E51*A4/2000</f>
        <v>0.89249999999999996</v>
      </c>
    </row>
    <row r="52" spans="2:6" ht="16.5" thickTop="1" thickBot="1" x14ac:dyDescent="0.3">
      <c r="B52" s="12">
        <v>96</v>
      </c>
      <c r="C52" s="12">
        <v>200</v>
      </c>
      <c r="D52" s="12">
        <v>1</v>
      </c>
      <c r="E52" s="11">
        <f t="shared" si="2"/>
        <v>133.33333333333334</v>
      </c>
      <c r="F52" s="11">
        <f>E52*A4/2000</f>
        <v>1.02</v>
      </c>
    </row>
    <row r="53" spans="2:6" ht="16.5" thickTop="1" thickBot="1" x14ac:dyDescent="0.3">
      <c r="B53" s="12">
        <v>96</v>
      </c>
      <c r="C53" s="12">
        <v>227</v>
      </c>
      <c r="D53" s="12">
        <v>1</v>
      </c>
      <c r="E53" s="11">
        <f t="shared" si="2"/>
        <v>151.33333333333334</v>
      </c>
      <c r="F53" s="11">
        <f>E53*A4/2000</f>
        <v>1.1577</v>
      </c>
    </row>
    <row r="54" spans="2:6" ht="16.5" thickTop="1" thickBot="1" x14ac:dyDescent="0.3">
      <c r="B54" s="12">
        <v>97</v>
      </c>
      <c r="C54" s="12">
        <v>104</v>
      </c>
      <c r="D54" s="12">
        <v>2</v>
      </c>
      <c r="E54" s="11">
        <f t="shared" si="2"/>
        <v>140.11111111111111</v>
      </c>
      <c r="F54" s="11">
        <f>E54*A4/2000</f>
        <v>1.07185</v>
      </c>
    </row>
    <row r="55" spans="2:6" ht="16.5" thickTop="1" thickBot="1" x14ac:dyDescent="0.3">
      <c r="B55" s="12">
        <v>98</v>
      </c>
      <c r="C55" s="12">
        <v>105</v>
      </c>
      <c r="D55" s="12">
        <v>1</v>
      </c>
      <c r="E55" s="11">
        <f t="shared" si="2"/>
        <v>71.458333333333329</v>
      </c>
      <c r="F55" s="11">
        <f>E55*A4/2000</f>
        <v>0.54665624999999984</v>
      </c>
    </row>
    <row r="56" spans="2:6" ht="16.5" thickTop="1" thickBot="1" x14ac:dyDescent="0.3">
      <c r="B56" s="12"/>
      <c r="C56" s="12"/>
      <c r="D56" s="12"/>
      <c r="E56" s="11">
        <f t="shared" si="2"/>
        <v>0</v>
      </c>
      <c r="F56" s="11">
        <f>E56*A4/2000</f>
        <v>0</v>
      </c>
    </row>
    <row r="57" spans="2:6" ht="15.75" thickTop="1" x14ac:dyDescent="0.25"/>
  </sheetData>
  <sortState ref="B2:D55">
    <sortCondition ref="B2:B55"/>
    <sortCondition ref="C2:C5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2" sqref="B2:D28"/>
    </sheetView>
  </sheetViews>
  <sheetFormatPr defaultRowHeight="15" x14ac:dyDescent="0.25"/>
  <cols>
    <col min="1" max="5" width="9.140625" style="17"/>
    <col min="6" max="6" width="11.28515625" style="17" customWidth="1"/>
    <col min="7" max="7" width="9.140625" style="17"/>
    <col min="8" max="8" width="11.140625" style="17" customWidth="1"/>
    <col min="9" max="16384" width="9.140625" style="17"/>
  </cols>
  <sheetData>
    <row r="1" spans="1:13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13" ht="16.5" thickTop="1" thickBot="1" x14ac:dyDescent="0.3">
      <c r="A2" s="1">
        <v>0.5</v>
      </c>
      <c r="B2" s="12">
        <v>24</v>
      </c>
      <c r="C2" s="12">
        <v>289</v>
      </c>
      <c r="D2" s="12">
        <v>3</v>
      </c>
      <c r="E2" s="11">
        <f>B2*C2*D2/144</f>
        <v>144.5</v>
      </c>
      <c r="F2" s="11">
        <f>E2*A4/2000</f>
        <v>1.4738999999999998</v>
      </c>
      <c r="H2" s="18" t="s">
        <v>7</v>
      </c>
      <c r="I2" s="18">
        <f>SUM(F2:F100)+L8</f>
        <v>31.176016666666662</v>
      </c>
    </row>
    <row r="3" spans="1:13" ht="16.5" thickTop="1" thickBot="1" x14ac:dyDescent="0.3">
      <c r="A3" s="26">
        <v>40.799999999999997</v>
      </c>
      <c r="B3" s="12">
        <v>25</v>
      </c>
      <c r="C3" s="12">
        <v>290</v>
      </c>
      <c r="D3" s="12">
        <v>1</v>
      </c>
      <c r="E3" s="11">
        <f t="shared" ref="E3:E48" si="0">B3*C3*D3/144</f>
        <v>50.347222222222221</v>
      </c>
      <c r="F3" s="11">
        <f>E3*A4/2000</f>
        <v>0.51354166666666667</v>
      </c>
    </row>
    <row r="4" spans="1:13" ht="16.5" thickTop="1" thickBot="1" x14ac:dyDescent="0.3">
      <c r="A4" s="26">
        <f>A3*A2</f>
        <v>20.399999999999999</v>
      </c>
      <c r="B4" s="12">
        <v>37</v>
      </c>
      <c r="C4" s="12">
        <v>245</v>
      </c>
      <c r="D4" s="12">
        <v>2</v>
      </c>
      <c r="E4" s="11">
        <f t="shared" si="0"/>
        <v>125.90277777777777</v>
      </c>
      <c r="F4" s="11">
        <f>E4*A4/2000</f>
        <v>1.2842083333333332</v>
      </c>
    </row>
    <row r="5" spans="1:13" ht="16.5" thickTop="1" thickBot="1" x14ac:dyDescent="0.3">
      <c r="A5" s="19"/>
      <c r="B5" s="12">
        <v>43</v>
      </c>
      <c r="C5" s="12">
        <v>119</v>
      </c>
      <c r="D5" s="12">
        <v>1</v>
      </c>
      <c r="E5" s="11">
        <f t="shared" si="0"/>
        <v>35.534722222222221</v>
      </c>
      <c r="F5" s="11">
        <f>E5*A4/2000</f>
        <v>0.36245416666666663</v>
      </c>
    </row>
    <row r="6" spans="1:13" ht="16.5" thickTop="1" thickBot="1" x14ac:dyDescent="0.3">
      <c r="A6" s="19"/>
      <c r="B6" s="12">
        <v>47</v>
      </c>
      <c r="C6" s="12">
        <v>167</v>
      </c>
      <c r="D6" s="12">
        <v>1</v>
      </c>
      <c r="E6" s="11">
        <f t="shared" si="0"/>
        <v>54.506944444444443</v>
      </c>
      <c r="F6" s="11">
        <f>E6*A4/2000</f>
        <v>0.5559708333333333</v>
      </c>
      <c r="M6" s="17" t="s">
        <v>3</v>
      </c>
    </row>
    <row r="7" spans="1:13" ht="16.5" thickTop="1" thickBot="1" x14ac:dyDescent="0.3">
      <c r="A7" s="19"/>
      <c r="B7" s="12">
        <v>55</v>
      </c>
      <c r="C7" s="12">
        <v>79</v>
      </c>
      <c r="D7" s="12">
        <v>1</v>
      </c>
      <c r="E7" s="11">
        <f t="shared" si="0"/>
        <v>30.173611111111111</v>
      </c>
      <c r="F7" s="11">
        <f>E7*A4/2000</f>
        <v>0.30777083333333333</v>
      </c>
      <c r="H7" s="17" t="s">
        <v>8</v>
      </c>
      <c r="I7" s="17">
        <v>13</v>
      </c>
      <c r="J7" s="17">
        <v>72</v>
      </c>
      <c r="K7" s="17">
        <v>275</v>
      </c>
      <c r="L7" s="17">
        <f>0.5*(J7+I7)*275/144</f>
        <v>81.163194444444443</v>
      </c>
      <c r="M7" s="17">
        <v>4</v>
      </c>
    </row>
    <row r="8" spans="1:13" ht="16.5" thickTop="1" thickBot="1" x14ac:dyDescent="0.3">
      <c r="A8" s="19"/>
      <c r="B8" s="12">
        <v>55</v>
      </c>
      <c r="C8" s="12">
        <v>119</v>
      </c>
      <c r="D8" s="12">
        <v>4</v>
      </c>
      <c r="E8" s="11">
        <f t="shared" si="0"/>
        <v>181.80555555555554</v>
      </c>
      <c r="F8" s="11">
        <f>E8*A4/2000</f>
        <v>1.8544166666666666</v>
      </c>
      <c r="L8" s="17">
        <f>L7*M7*20.4/2000</f>
        <v>3.3114583333333329</v>
      </c>
    </row>
    <row r="9" spans="1:13" ht="16.5" thickTop="1" thickBot="1" x14ac:dyDescent="0.3">
      <c r="A9" s="19"/>
      <c r="B9" s="12">
        <v>60</v>
      </c>
      <c r="C9" s="12">
        <v>93</v>
      </c>
      <c r="D9" s="12">
        <v>1</v>
      </c>
      <c r="E9" s="11">
        <f t="shared" si="0"/>
        <v>38.75</v>
      </c>
      <c r="F9" s="11">
        <f>E9*A4/2000</f>
        <v>0.39524999999999999</v>
      </c>
    </row>
    <row r="10" spans="1:13" ht="16.5" thickTop="1" thickBot="1" x14ac:dyDescent="0.3">
      <c r="A10" s="19"/>
      <c r="B10" s="12">
        <v>60</v>
      </c>
      <c r="C10" s="12">
        <v>108</v>
      </c>
      <c r="D10" s="12">
        <v>1</v>
      </c>
      <c r="E10" s="11">
        <f t="shared" si="0"/>
        <v>45</v>
      </c>
      <c r="F10" s="11">
        <f>E10*A4/2000</f>
        <v>0.45899999999999996</v>
      </c>
    </row>
    <row r="11" spans="1:13" ht="16.5" thickTop="1" thickBot="1" x14ac:dyDescent="0.3">
      <c r="A11" s="19"/>
      <c r="B11" s="12">
        <v>66</v>
      </c>
      <c r="C11" s="12">
        <v>162</v>
      </c>
      <c r="D11" s="12">
        <v>1</v>
      </c>
      <c r="E11" s="11">
        <f t="shared" si="0"/>
        <v>74.25</v>
      </c>
      <c r="F11" s="11">
        <f>E11*A4/2000</f>
        <v>0.75734999999999986</v>
      </c>
    </row>
    <row r="12" spans="1:13" ht="16.5" thickTop="1" thickBot="1" x14ac:dyDescent="0.3">
      <c r="A12" s="19"/>
      <c r="B12" s="12">
        <v>69</v>
      </c>
      <c r="C12" s="12">
        <v>120</v>
      </c>
      <c r="D12" s="12">
        <v>3</v>
      </c>
      <c r="E12" s="11">
        <f t="shared" si="0"/>
        <v>172.5</v>
      </c>
      <c r="F12" s="11">
        <f>E12*A4/2000</f>
        <v>1.7594999999999998</v>
      </c>
    </row>
    <row r="13" spans="1:13" ht="16.5" thickTop="1" thickBot="1" x14ac:dyDescent="0.3">
      <c r="A13" s="19"/>
      <c r="B13" s="12">
        <v>70</v>
      </c>
      <c r="C13" s="12">
        <v>121</v>
      </c>
      <c r="D13" s="12">
        <v>1</v>
      </c>
      <c r="E13" s="11">
        <f t="shared" si="0"/>
        <v>58.819444444444443</v>
      </c>
      <c r="F13" s="11">
        <f>E13*A4/2000</f>
        <v>0.59995833333333326</v>
      </c>
    </row>
    <row r="14" spans="1:13" ht="16.5" thickTop="1" thickBot="1" x14ac:dyDescent="0.3">
      <c r="A14" s="19"/>
      <c r="B14" s="12">
        <v>71</v>
      </c>
      <c r="C14" s="12">
        <v>120</v>
      </c>
      <c r="D14" s="12">
        <v>1</v>
      </c>
      <c r="E14" s="11">
        <f t="shared" si="0"/>
        <v>59.166666666666664</v>
      </c>
      <c r="F14" s="11">
        <f>E14*A4/2000</f>
        <v>0.60349999999999993</v>
      </c>
    </row>
    <row r="15" spans="1:13" ht="16.5" thickTop="1" thickBot="1" x14ac:dyDescent="0.3">
      <c r="A15" s="19"/>
      <c r="B15" s="12">
        <v>74</v>
      </c>
      <c r="C15" s="12">
        <v>74</v>
      </c>
      <c r="D15" s="12">
        <v>1</v>
      </c>
      <c r="E15" s="11">
        <f t="shared" si="0"/>
        <v>38.027777777777779</v>
      </c>
      <c r="F15" s="11">
        <f>E15*A4/2000</f>
        <v>0.3878833333333333</v>
      </c>
    </row>
    <row r="16" spans="1:13" ht="16.5" thickTop="1" thickBot="1" x14ac:dyDescent="0.3">
      <c r="A16" s="19"/>
      <c r="B16" s="12">
        <v>75</v>
      </c>
      <c r="C16" s="12">
        <v>92</v>
      </c>
      <c r="D16" s="12">
        <v>1</v>
      </c>
      <c r="E16" s="11">
        <f t="shared" si="0"/>
        <v>47.916666666666664</v>
      </c>
      <c r="F16" s="11">
        <f>E16*A4/2000</f>
        <v>0.48874999999999996</v>
      </c>
    </row>
    <row r="17" spans="1:6" ht="16.5" thickTop="1" thickBot="1" x14ac:dyDescent="0.3">
      <c r="A17" s="19"/>
      <c r="B17" s="12">
        <v>76</v>
      </c>
      <c r="C17" s="12">
        <v>96</v>
      </c>
      <c r="D17" s="12">
        <v>1</v>
      </c>
      <c r="E17" s="11">
        <f t="shared" si="0"/>
        <v>50.666666666666664</v>
      </c>
      <c r="F17" s="11">
        <f>E17*A4/2000</f>
        <v>0.51679999999999993</v>
      </c>
    </row>
    <row r="18" spans="1:6" ht="16.5" thickTop="1" thickBot="1" x14ac:dyDescent="0.3">
      <c r="A18" s="19"/>
      <c r="B18" s="12">
        <v>79</v>
      </c>
      <c r="C18" s="12">
        <v>88</v>
      </c>
      <c r="D18" s="12">
        <v>1</v>
      </c>
      <c r="E18" s="11">
        <f t="shared" si="0"/>
        <v>48.277777777777779</v>
      </c>
      <c r="F18" s="11">
        <f>E18*A4/2000</f>
        <v>0.49243333333333328</v>
      </c>
    </row>
    <row r="19" spans="1:6" ht="16.5" thickTop="1" thickBot="1" x14ac:dyDescent="0.3">
      <c r="A19" s="19"/>
      <c r="B19" s="12">
        <v>81</v>
      </c>
      <c r="C19" s="12">
        <v>97</v>
      </c>
      <c r="D19" s="12">
        <v>2</v>
      </c>
      <c r="E19" s="11">
        <f t="shared" si="0"/>
        <v>109.125</v>
      </c>
      <c r="F19" s="11">
        <f>E19*A4/2000</f>
        <v>1.1130749999999998</v>
      </c>
    </row>
    <row r="20" spans="1:6" ht="16.5" thickTop="1" thickBot="1" x14ac:dyDescent="0.3">
      <c r="A20" s="19"/>
      <c r="B20" s="12">
        <v>81</v>
      </c>
      <c r="C20" s="12">
        <v>97</v>
      </c>
      <c r="D20" s="12">
        <v>7</v>
      </c>
      <c r="E20" s="11">
        <f t="shared" si="0"/>
        <v>381.9375</v>
      </c>
      <c r="F20" s="11">
        <f>E20*A4/2000</f>
        <v>3.8957625</v>
      </c>
    </row>
    <row r="21" spans="1:6" ht="16.5" thickTop="1" thickBot="1" x14ac:dyDescent="0.3">
      <c r="A21" s="19"/>
      <c r="B21" s="12">
        <v>88</v>
      </c>
      <c r="C21" s="12">
        <v>97</v>
      </c>
      <c r="D21" s="12">
        <v>1</v>
      </c>
      <c r="E21" s="11">
        <f t="shared" si="0"/>
        <v>59.277777777777779</v>
      </c>
      <c r="F21" s="11">
        <f>E21*A4/2000</f>
        <v>0.60463333333333336</v>
      </c>
    </row>
    <row r="22" spans="1:6" ht="16.5" thickTop="1" thickBot="1" x14ac:dyDescent="0.3">
      <c r="A22" s="19"/>
      <c r="B22" s="12">
        <v>96</v>
      </c>
      <c r="C22" s="12">
        <v>97</v>
      </c>
      <c r="D22" s="12">
        <v>1</v>
      </c>
      <c r="E22" s="11">
        <f t="shared" si="0"/>
        <v>64.666666666666671</v>
      </c>
      <c r="F22" s="11">
        <f>E22*A4/2000</f>
        <v>0.65960000000000008</v>
      </c>
    </row>
    <row r="23" spans="1:6" ht="16.5" thickTop="1" thickBot="1" x14ac:dyDescent="0.3">
      <c r="A23" s="19"/>
      <c r="B23" s="12">
        <v>96</v>
      </c>
      <c r="C23" s="12">
        <v>107</v>
      </c>
      <c r="D23" s="12">
        <v>1</v>
      </c>
      <c r="E23" s="11">
        <f t="shared" si="0"/>
        <v>71.333333333333329</v>
      </c>
      <c r="F23" s="11">
        <f>E23*A4/2000</f>
        <v>0.72759999999999991</v>
      </c>
    </row>
    <row r="24" spans="1:6" ht="16.5" thickTop="1" thickBot="1" x14ac:dyDescent="0.3">
      <c r="A24" s="19"/>
      <c r="B24" s="12">
        <v>96</v>
      </c>
      <c r="C24" s="12">
        <v>108</v>
      </c>
      <c r="D24" s="12">
        <v>1</v>
      </c>
      <c r="E24" s="11">
        <f t="shared" si="0"/>
        <v>72</v>
      </c>
      <c r="F24" s="11">
        <f>E24*A4/2000</f>
        <v>0.73439999999999994</v>
      </c>
    </row>
    <row r="25" spans="1:6" ht="16.5" thickTop="1" thickBot="1" x14ac:dyDescent="0.3">
      <c r="A25" s="19"/>
      <c r="B25" s="12">
        <v>96</v>
      </c>
      <c r="C25" s="12">
        <v>119</v>
      </c>
      <c r="D25" s="12">
        <v>5</v>
      </c>
      <c r="E25" s="11">
        <f t="shared" si="0"/>
        <v>396.66666666666669</v>
      </c>
      <c r="F25" s="11">
        <f>E25*A4/2000</f>
        <v>4.0460000000000003</v>
      </c>
    </row>
    <row r="26" spans="1:6" ht="16.5" thickTop="1" thickBot="1" x14ac:dyDescent="0.3">
      <c r="A26" s="19"/>
      <c r="B26" s="12">
        <v>96</v>
      </c>
      <c r="C26" s="12">
        <v>129</v>
      </c>
      <c r="D26" s="12">
        <v>1</v>
      </c>
      <c r="E26" s="11">
        <f t="shared" si="0"/>
        <v>86</v>
      </c>
      <c r="F26" s="11">
        <f>E26*A4/2000</f>
        <v>0.87719999999999998</v>
      </c>
    </row>
    <row r="27" spans="1:6" ht="16.5" thickTop="1" thickBot="1" x14ac:dyDescent="0.3">
      <c r="A27" s="19"/>
      <c r="B27" s="12">
        <v>96</v>
      </c>
      <c r="C27" s="12">
        <v>171</v>
      </c>
      <c r="D27" s="12">
        <v>1</v>
      </c>
      <c r="E27" s="11">
        <f t="shared" si="0"/>
        <v>114</v>
      </c>
      <c r="F27" s="11">
        <f>E27*A4/2000</f>
        <v>1.1628000000000001</v>
      </c>
    </row>
    <row r="28" spans="1:6" ht="16.5" thickTop="1" thickBot="1" x14ac:dyDescent="0.3">
      <c r="A28" s="19"/>
      <c r="B28" s="12">
        <v>96</v>
      </c>
      <c r="C28" s="12">
        <v>181</v>
      </c>
      <c r="D28" s="12">
        <v>1</v>
      </c>
      <c r="E28" s="11">
        <f t="shared" si="0"/>
        <v>120.66666666666667</v>
      </c>
      <c r="F28" s="11">
        <f>E28*A4/2000</f>
        <v>1.2307999999999999</v>
      </c>
    </row>
    <row r="29" spans="1:6" ht="16.5" thickTop="1" thickBot="1" x14ac:dyDescent="0.3">
      <c r="A29" s="19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19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19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19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19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19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19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19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19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19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19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19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19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19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20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sortState ref="B2:D28">
    <sortCondition ref="B2:B28"/>
    <sortCondition ref="C2:C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B2" sqref="B2:D34"/>
    </sheetView>
  </sheetViews>
  <sheetFormatPr defaultRowHeight="15" x14ac:dyDescent="0.25"/>
  <cols>
    <col min="6" max="6" width="10.85546875" customWidth="1"/>
    <col min="8" max="8" width="10.5703125" customWidth="1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5/8</f>
        <v>0.625</v>
      </c>
      <c r="B2" s="12">
        <v>24</v>
      </c>
      <c r="C2" s="12">
        <v>282</v>
      </c>
      <c r="D2" s="12">
        <v>1</v>
      </c>
      <c r="E2" s="11">
        <f>B2*C2*D2/144</f>
        <v>47</v>
      </c>
      <c r="F2" s="11">
        <f>E2*A4/2000</f>
        <v>0.59924999999999995</v>
      </c>
      <c r="H2" s="14" t="s">
        <v>7</v>
      </c>
      <c r="I2" s="14">
        <f>SUM(F2:F43)</f>
        <v>42.893124999999998</v>
      </c>
    </row>
    <row r="3" spans="1:9" ht="16.5" thickTop="1" thickBot="1" x14ac:dyDescent="0.3">
      <c r="A3" s="26">
        <v>40.799999999999997</v>
      </c>
      <c r="B3" s="12">
        <v>24</v>
      </c>
      <c r="C3" s="12">
        <v>288</v>
      </c>
      <c r="D3" s="12">
        <v>3</v>
      </c>
      <c r="E3" s="11">
        <f t="shared" ref="E3:E43" si="0">B3*C3*D3/144</f>
        <v>144</v>
      </c>
      <c r="F3" s="11">
        <f>E3*A4/2000</f>
        <v>1.8360000000000001</v>
      </c>
    </row>
    <row r="4" spans="1:9" ht="16.5" thickTop="1" thickBot="1" x14ac:dyDescent="0.3">
      <c r="A4" s="26">
        <f>A3*A2</f>
        <v>25.5</v>
      </c>
      <c r="B4" s="21">
        <v>35</v>
      </c>
      <c r="C4" s="21">
        <v>85</v>
      </c>
      <c r="D4" s="21">
        <v>1</v>
      </c>
      <c r="E4" s="11">
        <f t="shared" si="0"/>
        <v>20.659722222222221</v>
      </c>
      <c r="F4" s="11">
        <f>E4*A4/2000</f>
        <v>0.26341145833333329</v>
      </c>
    </row>
    <row r="5" spans="1:9" ht="16.5" thickTop="1" thickBot="1" x14ac:dyDescent="0.3">
      <c r="A5" s="4"/>
      <c r="B5" s="21">
        <v>35</v>
      </c>
      <c r="C5" s="21">
        <v>85</v>
      </c>
      <c r="D5" s="21">
        <v>1</v>
      </c>
      <c r="E5" s="11">
        <f t="shared" si="0"/>
        <v>20.659722222222221</v>
      </c>
      <c r="F5" s="11">
        <f>E5*A4/2000</f>
        <v>0.26341145833333329</v>
      </c>
    </row>
    <row r="6" spans="1:9" ht="16.5" thickTop="1" thickBot="1" x14ac:dyDescent="0.3">
      <c r="A6" s="4"/>
      <c r="B6" s="21">
        <v>44</v>
      </c>
      <c r="C6" s="21">
        <v>96</v>
      </c>
      <c r="D6" s="21">
        <v>1</v>
      </c>
      <c r="E6" s="11">
        <f t="shared" si="0"/>
        <v>29.333333333333332</v>
      </c>
      <c r="F6" s="11">
        <f>E6*A4/2000</f>
        <v>0.374</v>
      </c>
    </row>
    <row r="7" spans="1:9" ht="16.5" thickTop="1" thickBot="1" x14ac:dyDescent="0.3">
      <c r="A7" s="4"/>
      <c r="B7" s="21">
        <v>44</v>
      </c>
      <c r="C7" s="21">
        <v>96</v>
      </c>
      <c r="D7" s="21">
        <v>1</v>
      </c>
      <c r="E7" s="11">
        <f t="shared" si="0"/>
        <v>29.333333333333332</v>
      </c>
      <c r="F7" s="11">
        <f>E7*A4/2000</f>
        <v>0.374</v>
      </c>
    </row>
    <row r="8" spans="1:9" ht="16.5" thickTop="1" thickBot="1" x14ac:dyDescent="0.3">
      <c r="A8" s="4"/>
      <c r="B8" s="12">
        <v>54</v>
      </c>
      <c r="C8" s="12">
        <v>285</v>
      </c>
      <c r="D8" s="12">
        <v>1</v>
      </c>
      <c r="E8" s="11">
        <f t="shared" si="0"/>
        <v>106.875</v>
      </c>
      <c r="F8" s="11">
        <f>E8*A4/2000</f>
        <v>1.3626562499999999</v>
      </c>
    </row>
    <row r="9" spans="1:9" ht="16.5" thickTop="1" thickBot="1" x14ac:dyDescent="0.3">
      <c r="A9" s="4"/>
      <c r="B9" s="12">
        <v>63</v>
      </c>
      <c r="C9" s="12">
        <v>96</v>
      </c>
      <c r="D9" s="12">
        <v>1</v>
      </c>
      <c r="E9" s="11">
        <f t="shared" si="0"/>
        <v>42</v>
      </c>
      <c r="F9" s="11">
        <f>E9*A4/2000</f>
        <v>0.53549999999999998</v>
      </c>
    </row>
    <row r="10" spans="1:9" ht="16.5" thickTop="1" thickBot="1" x14ac:dyDescent="0.3">
      <c r="A10" s="4"/>
      <c r="B10" s="12">
        <v>65</v>
      </c>
      <c r="C10" s="12">
        <v>102</v>
      </c>
      <c r="D10" s="12">
        <v>1</v>
      </c>
      <c r="E10" s="11">
        <f t="shared" si="0"/>
        <v>46.041666666666664</v>
      </c>
      <c r="F10" s="11">
        <f>E10*A4/2000</f>
        <v>0.58703125</v>
      </c>
    </row>
    <row r="11" spans="1:9" ht="16.5" thickTop="1" thickBot="1" x14ac:dyDescent="0.3">
      <c r="A11" s="4"/>
      <c r="B11" s="12">
        <v>65</v>
      </c>
      <c r="C11" s="12">
        <v>288</v>
      </c>
      <c r="D11" s="12">
        <v>1</v>
      </c>
      <c r="E11" s="11">
        <f t="shared" si="0"/>
        <v>130</v>
      </c>
      <c r="F11" s="11">
        <f>E11*A4/2000</f>
        <v>1.6575</v>
      </c>
    </row>
    <row r="12" spans="1:9" ht="16.5" thickTop="1" thickBot="1" x14ac:dyDescent="0.3">
      <c r="A12" s="4"/>
      <c r="B12" s="12">
        <v>70</v>
      </c>
      <c r="C12" s="12">
        <v>144</v>
      </c>
      <c r="D12" s="12">
        <v>5</v>
      </c>
      <c r="E12" s="11">
        <f t="shared" si="0"/>
        <v>350</v>
      </c>
      <c r="F12" s="11">
        <f>E12*A4/2000</f>
        <v>4.4625000000000004</v>
      </c>
    </row>
    <row r="13" spans="1:9" ht="16.5" thickTop="1" thickBot="1" x14ac:dyDescent="0.3">
      <c r="A13" s="4"/>
      <c r="B13" s="12">
        <v>72</v>
      </c>
      <c r="C13" s="12">
        <v>240</v>
      </c>
      <c r="D13" s="12">
        <v>1</v>
      </c>
      <c r="E13" s="11">
        <f t="shared" si="0"/>
        <v>120</v>
      </c>
      <c r="F13" s="11">
        <f>E13*A4/2000</f>
        <v>1.53</v>
      </c>
    </row>
    <row r="14" spans="1:9" ht="16.5" thickTop="1" thickBot="1" x14ac:dyDescent="0.3">
      <c r="A14" s="4"/>
      <c r="B14" s="12">
        <v>74</v>
      </c>
      <c r="C14" s="12">
        <v>100</v>
      </c>
      <c r="D14" s="12">
        <v>1</v>
      </c>
      <c r="E14" s="11">
        <f t="shared" si="0"/>
        <v>51.388888888888886</v>
      </c>
      <c r="F14" s="11">
        <f>E14*A4/2000</f>
        <v>0.65520833333333328</v>
      </c>
    </row>
    <row r="15" spans="1:9" ht="16.5" thickTop="1" thickBot="1" x14ac:dyDescent="0.3">
      <c r="A15" s="4"/>
      <c r="B15" s="12">
        <v>76</v>
      </c>
      <c r="C15" s="12">
        <v>86</v>
      </c>
      <c r="D15" s="12">
        <v>1</v>
      </c>
      <c r="E15" s="11">
        <f t="shared" si="0"/>
        <v>45.388888888888886</v>
      </c>
      <c r="F15" s="11">
        <f>E15*A4/2000</f>
        <v>0.57870833333333327</v>
      </c>
    </row>
    <row r="16" spans="1:9" ht="16.5" thickTop="1" thickBot="1" x14ac:dyDescent="0.3">
      <c r="A16" s="4"/>
      <c r="B16" s="12">
        <v>76</v>
      </c>
      <c r="C16" s="12">
        <v>98</v>
      </c>
      <c r="D16" s="12">
        <v>1</v>
      </c>
      <c r="E16" s="11">
        <f t="shared" si="0"/>
        <v>51.722222222222221</v>
      </c>
      <c r="F16" s="11">
        <f>E16*A4/2000</f>
        <v>0.65945833333333337</v>
      </c>
    </row>
    <row r="17" spans="1:6" ht="16.5" thickTop="1" thickBot="1" x14ac:dyDescent="0.3">
      <c r="A17" s="4"/>
      <c r="B17" s="21">
        <v>77</v>
      </c>
      <c r="C17" s="21">
        <v>96</v>
      </c>
      <c r="D17" s="21">
        <v>1</v>
      </c>
      <c r="E17" s="11">
        <f t="shared" si="0"/>
        <v>51.333333333333336</v>
      </c>
      <c r="F17" s="11">
        <f>E17*A4/2000</f>
        <v>0.65449999999999997</v>
      </c>
    </row>
    <row r="18" spans="1:6" ht="16.5" thickTop="1" thickBot="1" x14ac:dyDescent="0.3">
      <c r="A18" s="4"/>
      <c r="B18" s="12">
        <v>80</v>
      </c>
      <c r="C18" s="12">
        <v>126</v>
      </c>
      <c r="D18" s="12">
        <v>1</v>
      </c>
      <c r="E18" s="11">
        <f t="shared" si="0"/>
        <v>70</v>
      </c>
      <c r="F18" s="11">
        <f>E18*A4/2000</f>
        <v>0.89249999999999996</v>
      </c>
    </row>
    <row r="19" spans="1:6" ht="16.5" thickTop="1" thickBot="1" x14ac:dyDescent="0.3">
      <c r="A19" s="4"/>
      <c r="B19" s="12">
        <v>83</v>
      </c>
      <c r="C19" s="12">
        <v>146</v>
      </c>
      <c r="D19" s="12">
        <v>1</v>
      </c>
      <c r="E19" s="11">
        <f t="shared" si="0"/>
        <v>84.152777777777771</v>
      </c>
      <c r="F19" s="11">
        <f>E19*A4/2000</f>
        <v>1.0729479166666664</v>
      </c>
    </row>
    <row r="20" spans="1:6" ht="16.5" thickTop="1" thickBot="1" x14ac:dyDescent="0.3">
      <c r="A20" s="4"/>
      <c r="B20" s="12">
        <v>83</v>
      </c>
      <c r="C20" s="12">
        <v>147</v>
      </c>
      <c r="D20" s="12">
        <v>4</v>
      </c>
      <c r="E20" s="11">
        <f t="shared" si="0"/>
        <v>338.91666666666669</v>
      </c>
      <c r="F20" s="11">
        <f>E20*A4/2000</f>
        <v>4.3211874999999997</v>
      </c>
    </row>
    <row r="21" spans="1:6" ht="16.5" thickTop="1" thickBot="1" x14ac:dyDescent="0.3">
      <c r="A21" s="4"/>
      <c r="B21" s="12">
        <v>88</v>
      </c>
      <c r="C21" s="12">
        <v>100</v>
      </c>
      <c r="D21" s="12">
        <v>1</v>
      </c>
      <c r="E21" s="11">
        <f t="shared" si="0"/>
        <v>61.111111111111114</v>
      </c>
      <c r="F21" s="11">
        <f>E21*A4/2000</f>
        <v>0.77916666666666679</v>
      </c>
    </row>
    <row r="22" spans="1:6" ht="16.5" thickTop="1" thickBot="1" x14ac:dyDescent="0.3">
      <c r="A22" s="4"/>
      <c r="B22" s="12">
        <v>93</v>
      </c>
      <c r="C22" s="12">
        <v>120</v>
      </c>
      <c r="D22" s="12">
        <v>1</v>
      </c>
      <c r="E22" s="11">
        <f t="shared" si="0"/>
        <v>77.5</v>
      </c>
      <c r="F22" s="11">
        <f>E22*A4/2000</f>
        <v>0.98812500000000003</v>
      </c>
    </row>
    <row r="23" spans="1:6" ht="16.5" thickTop="1" thickBot="1" x14ac:dyDescent="0.3">
      <c r="A23" s="4"/>
      <c r="B23" s="12">
        <v>93</v>
      </c>
      <c r="C23" s="12">
        <v>122</v>
      </c>
      <c r="D23" s="12">
        <v>1</v>
      </c>
      <c r="E23" s="11">
        <f t="shared" si="0"/>
        <v>78.791666666666671</v>
      </c>
      <c r="F23" s="11">
        <f>E23*A4/2000</f>
        <v>1.0045937500000002</v>
      </c>
    </row>
    <row r="24" spans="1:6" ht="16.5" thickTop="1" thickBot="1" x14ac:dyDescent="0.3">
      <c r="A24" s="4"/>
      <c r="B24" s="12">
        <v>93</v>
      </c>
      <c r="C24" s="12">
        <v>258</v>
      </c>
      <c r="D24" s="12">
        <v>2</v>
      </c>
      <c r="E24" s="11">
        <f t="shared" si="0"/>
        <v>333.25</v>
      </c>
      <c r="F24" s="11">
        <f>E24*A4/2000</f>
        <v>4.2489375000000003</v>
      </c>
    </row>
    <row r="25" spans="1:6" ht="16.5" thickTop="1" thickBot="1" x14ac:dyDescent="0.3">
      <c r="A25" s="4"/>
      <c r="B25" s="12">
        <v>94</v>
      </c>
      <c r="C25" s="12">
        <v>97</v>
      </c>
      <c r="D25" s="12">
        <v>1</v>
      </c>
      <c r="E25" s="11">
        <f t="shared" si="0"/>
        <v>63.319444444444443</v>
      </c>
      <c r="F25" s="11">
        <f>E25*A4/2000</f>
        <v>0.80732291666666667</v>
      </c>
    </row>
    <row r="26" spans="1:6" ht="16.5" thickTop="1" thickBot="1" x14ac:dyDescent="0.3">
      <c r="A26" s="4"/>
      <c r="B26" s="21">
        <v>96</v>
      </c>
      <c r="C26" s="21">
        <v>44</v>
      </c>
      <c r="D26" s="21">
        <v>1</v>
      </c>
      <c r="E26" s="11">
        <f t="shared" si="0"/>
        <v>29.333333333333332</v>
      </c>
      <c r="F26" s="11">
        <f>E26*A4/2000</f>
        <v>0.374</v>
      </c>
    </row>
    <row r="27" spans="1:6" ht="16.5" thickTop="1" thickBot="1" x14ac:dyDescent="0.3">
      <c r="A27" s="4"/>
      <c r="B27" s="21">
        <v>96</v>
      </c>
      <c r="C27" s="21">
        <v>109</v>
      </c>
      <c r="D27" s="21">
        <v>1</v>
      </c>
      <c r="E27" s="11">
        <f t="shared" si="0"/>
        <v>72.666666666666671</v>
      </c>
      <c r="F27" s="11">
        <f>E27*A4/2000</f>
        <v>0.9265000000000001</v>
      </c>
    </row>
    <row r="28" spans="1:6" ht="16.5" thickTop="1" thickBot="1" x14ac:dyDescent="0.3">
      <c r="A28" s="4"/>
      <c r="B28" s="12">
        <v>96</v>
      </c>
      <c r="C28" s="12">
        <v>112</v>
      </c>
      <c r="D28" s="12">
        <v>1</v>
      </c>
      <c r="E28" s="11">
        <f t="shared" si="0"/>
        <v>74.666666666666671</v>
      </c>
      <c r="F28" s="11">
        <f>E28*A4/2000</f>
        <v>0.95200000000000007</v>
      </c>
    </row>
    <row r="29" spans="1:6" ht="16.5" thickTop="1" thickBot="1" x14ac:dyDescent="0.3">
      <c r="A29" s="4"/>
      <c r="B29" s="12">
        <v>96</v>
      </c>
      <c r="C29" s="12">
        <v>120</v>
      </c>
      <c r="D29" s="12">
        <v>1</v>
      </c>
      <c r="E29" s="11">
        <f t="shared" si="0"/>
        <v>80</v>
      </c>
      <c r="F29" s="11">
        <f>E29*A4/2000</f>
        <v>1.02</v>
      </c>
    </row>
    <row r="30" spans="1:6" ht="16.5" thickTop="1" thickBot="1" x14ac:dyDescent="0.3">
      <c r="A30" s="4"/>
      <c r="B30" s="21">
        <v>96</v>
      </c>
      <c r="C30" s="21">
        <v>121</v>
      </c>
      <c r="D30" s="21">
        <v>1</v>
      </c>
      <c r="E30" s="11">
        <f t="shared" si="0"/>
        <v>80.666666666666671</v>
      </c>
      <c r="F30" s="11">
        <f>E30*A4/2000</f>
        <v>1.0285</v>
      </c>
    </row>
    <row r="31" spans="1:6" ht="16.5" thickTop="1" thickBot="1" x14ac:dyDescent="0.3">
      <c r="A31" s="4"/>
      <c r="B31" s="21">
        <v>96</v>
      </c>
      <c r="C31" s="21">
        <v>122</v>
      </c>
      <c r="D31" s="21">
        <v>1</v>
      </c>
      <c r="E31" s="11">
        <f t="shared" si="0"/>
        <v>81.333333333333329</v>
      </c>
      <c r="F31" s="11">
        <f>E31*A4/2000</f>
        <v>1.0369999999999999</v>
      </c>
    </row>
    <row r="32" spans="1:6" ht="16.5" thickTop="1" thickBot="1" x14ac:dyDescent="0.3">
      <c r="A32" s="4"/>
      <c r="B32" s="12">
        <v>96</v>
      </c>
      <c r="C32" s="12">
        <v>130</v>
      </c>
      <c r="D32" s="12">
        <v>1</v>
      </c>
      <c r="E32" s="11">
        <f t="shared" si="0"/>
        <v>86.666666666666671</v>
      </c>
      <c r="F32" s="11">
        <f>E32*A4/2000</f>
        <v>1.105</v>
      </c>
    </row>
    <row r="33" spans="1:6" ht="16.5" thickTop="1" thickBot="1" x14ac:dyDescent="0.3">
      <c r="A33" s="4"/>
      <c r="B33" s="12">
        <v>96</v>
      </c>
      <c r="C33" s="12">
        <v>206</v>
      </c>
      <c r="D33" s="12">
        <v>1</v>
      </c>
      <c r="E33" s="11">
        <f t="shared" si="0"/>
        <v>137.33333333333334</v>
      </c>
      <c r="F33" s="11">
        <f>E33*A4/2000</f>
        <v>1.7510000000000003</v>
      </c>
    </row>
    <row r="34" spans="1:6" ht="16.5" thickTop="1" thickBot="1" x14ac:dyDescent="0.3">
      <c r="A34" s="4"/>
      <c r="B34" s="12">
        <v>97</v>
      </c>
      <c r="C34" s="12">
        <v>122</v>
      </c>
      <c r="D34" s="12">
        <v>4</v>
      </c>
      <c r="E34" s="11">
        <f t="shared" si="0"/>
        <v>328.72222222222223</v>
      </c>
      <c r="F34" s="11">
        <f>E34*A4/2000</f>
        <v>4.191208333333333</v>
      </c>
    </row>
    <row r="35" spans="1:6" ht="16.5" thickTop="1" thickBot="1" x14ac:dyDescent="0.3">
      <c r="A35" s="4"/>
      <c r="B35" s="21"/>
      <c r="C35" s="21"/>
      <c r="D35" s="21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4"/>
      <c r="B36" s="21"/>
      <c r="C36" s="21"/>
      <c r="D36" s="21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4"/>
      <c r="B37" s="21"/>
      <c r="C37" s="21"/>
      <c r="D37" s="21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4"/>
      <c r="B38" s="21"/>
      <c r="C38" s="21"/>
      <c r="D38" s="21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4"/>
      <c r="B39" s="21"/>
      <c r="C39" s="21"/>
      <c r="D39" s="21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4"/>
      <c r="B40" s="21"/>
      <c r="C40" s="21"/>
      <c r="D40" s="21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4"/>
      <c r="B41" s="21"/>
      <c r="C41" s="21"/>
      <c r="D41" s="21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4"/>
      <c r="B42" s="21"/>
      <c r="C42" s="21"/>
      <c r="D42" s="21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5"/>
      <c r="B43" s="21"/>
      <c r="C43" s="21"/>
      <c r="D43" s="21"/>
      <c r="E43" s="11">
        <f t="shared" si="0"/>
        <v>0</v>
      </c>
      <c r="F43" s="11">
        <f>E43*A4/2000</f>
        <v>0</v>
      </c>
    </row>
    <row r="44" spans="1:6" ht="15.75" thickTop="1" x14ac:dyDescent="0.25">
      <c r="A44" s="3"/>
      <c r="B44" s="3"/>
      <c r="C44" s="3"/>
      <c r="D44" s="3"/>
      <c r="E44" s="3"/>
      <c r="F44" s="11">
        <f>E44*A4/2000</f>
        <v>0</v>
      </c>
    </row>
    <row r="45" spans="1:6" x14ac:dyDescent="0.25">
      <c r="F45" s="11">
        <f>E45*A4/2000</f>
        <v>0</v>
      </c>
    </row>
    <row r="46" spans="1:6" x14ac:dyDescent="0.25">
      <c r="F46" s="11">
        <f>E46*A4/2000</f>
        <v>0</v>
      </c>
    </row>
    <row r="47" spans="1:6" x14ac:dyDescent="0.25">
      <c r="F47" s="11">
        <f>E47*A4/2000</f>
        <v>0</v>
      </c>
    </row>
    <row r="48" spans="1:6" x14ac:dyDescent="0.25">
      <c r="F48" s="11">
        <f>E48*A4/2000</f>
        <v>0</v>
      </c>
    </row>
  </sheetData>
  <sortState ref="B2:D34">
    <sortCondition ref="B2:B34"/>
    <sortCondition ref="C2:C3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H6" sqref="H6:M9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9/16</f>
        <v>0.5625</v>
      </c>
      <c r="B2" s="12">
        <v>5</v>
      </c>
      <c r="C2" s="12">
        <v>240</v>
      </c>
      <c r="D2" s="12">
        <v>1</v>
      </c>
      <c r="E2" s="11">
        <f>B2*C2*D2/144</f>
        <v>8.3333333333333339</v>
      </c>
      <c r="F2" s="11">
        <f>E2*A4/2000</f>
        <v>9.5625000000000002E-2</v>
      </c>
      <c r="H2" s="37" t="s">
        <v>7</v>
      </c>
      <c r="I2" s="37">
        <f>SUM(F2:F100)+L8</f>
        <v>0.92756249999999996</v>
      </c>
    </row>
    <row r="3" spans="1:9" ht="16.5" thickTop="1" thickBot="1" x14ac:dyDescent="0.3">
      <c r="A3" s="38">
        <v>40.799999999999997</v>
      </c>
      <c r="B3" s="12">
        <v>60</v>
      </c>
      <c r="C3" s="12">
        <v>174</v>
      </c>
      <c r="D3" s="12">
        <v>1</v>
      </c>
      <c r="E3" s="11">
        <f t="shared" ref="E3:E48" si="0">B3*C3*D3/144</f>
        <v>72.5</v>
      </c>
      <c r="F3" s="11">
        <f>E3*A4/2000</f>
        <v>0.8319375</v>
      </c>
    </row>
    <row r="4" spans="1:9" ht="16.5" thickTop="1" thickBot="1" x14ac:dyDescent="0.3">
      <c r="A4" s="38">
        <f>A3*A2</f>
        <v>22.95</v>
      </c>
      <c r="B4" s="12"/>
      <c r="C4" s="12"/>
      <c r="D4" s="12"/>
      <c r="E4" s="11">
        <f t="shared" si="0"/>
        <v>0</v>
      </c>
      <c r="F4" s="11">
        <f>E4*A4/2000</f>
        <v>0</v>
      </c>
    </row>
    <row r="5" spans="1:9" ht="16.5" thickTop="1" thickBot="1" x14ac:dyDescent="0.3">
      <c r="A5" s="38"/>
      <c r="B5" s="12"/>
      <c r="C5" s="12"/>
      <c r="D5" s="12"/>
      <c r="E5" s="11">
        <f t="shared" si="0"/>
        <v>0</v>
      </c>
      <c r="F5" s="11">
        <f>E5*A4/2000</f>
        <v>0</v>
      </c>
    </row>
    <row r="6" spans="1:9" ht="16.5" thickTop="1" thickBot="1" x14ac:dyDescent="0.3">
      <c r="A6" s="38"/>
      <c r="B6" s="12"/>
      <c r="C6" s="12"/>
      <c r="D6" s="12"/>
      <c r="E6" s="11">
        <f t="shared" si="0"/>
        <v>0</v>
      </c>
      <c r="F6" s="11">
        <f>E6*A4/2000</f>
        <v>0</v>
      </c>
    </row>
    <row r="7" spans="1:9" ht="16.5" thickTop="1" thickBot="1" x14ac:dyDescent="0.3">
      <c r="A7" s="38"/>
      <c r="B7" s="12"/>
      <c r="C7" s="12"/>
      <c r="D7" s="12"/>
      <c r="E7" s="11">
        <f t="shared" si="0"/>
        <v>0</v>
      </c>
      <c r="F7" s="11">
        <f>E7*A4/2000</f>
        <v>0</v>
      </c>
    </row>
    <row r="8" spans="1:9" ht="16.5" thickTop="1" thickBot="1" x14ac:dyDescent="0.3">
      <c r="A8" s="38"/>
      <c r="B8" s="12"/>
      <c r="C8" s="12"/>
      <c r="D8" s="12"/>
      <c r="E8" s="11">
        <f t="shared" si="0"/>
        <v>0</v>
      </c>
      <c r="F8" s="11">
        <f>E8*A4/2000</f>
        <v>0</v>
      </c>
    </row>
    <row r="9" spans="1:9" ht="16.5" thickTop="1" thickBot="1" x14ac:dyDescent="0.3">
      <c r="A9" s="38"/>
      <c r="B9" s="12"/>
      <c r="C9" s="12"/>
      <c r="D9" s="12"/>
      <c r="E9" s="11">
        <f t="shared" si="0"/>
        <v>0</v>
      </c>
      <c r="F9" s="11">
        <f>E9*A4/2000</f>
        <v>0</v>
      </c>
    </row>
    <row r="10" spans="1:9" ht="16.5" thickTop="1" thickBot="1" x14ac:dyDescent="0.3">
      <c r="A10" s="38"/>
      <c r="B10" s="12"/>
      <c r="C10" s="12"/>
      <c r="D10" s="12"/>
      <c r="E10" s="11">
        <f t="shared" si="0"/>
        <v>0</v>
      </c>
      <c r="F10" s="11">
        <f>E10*A4/2000</f>
        <v>0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2" sqref="B2:D10"/>
    </sheetView>
  </sheetViews>
  <sheetFormatPr defaultRowHeight="15" x14ac:dyDescent="0.25"/>
  <cols>
    <col min="1" max="5" width="9.140625" style="36"/>
    <col min="6" max="6" width="11.28515625" style="36" customWidth="1"/>
    <col min="7" max="7" width="9.140625" style="36"/>
    <col min="8" max="8" width="11.140625" style="36" customWidth="1"/>
    <col min="9" max="16384" width="9.140625" style="36"/>
  </cols>
  <sheetData>
    <row r="1" spans="1:9" ht="16.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6</v>
      </c>
    </row>
    <row r="2" spans="1:9" ht="16.5" thickTop="1" thickBot="1" x14ac:dyDescent="0.3">
      <c r="A2" s="1">
        <f>3/4</f>
        <v>0.75</v>
      </c>
      <c r="B2" s="12">
        <v>50</v>
      </c>
      <c r="C2" s="12">
        <v>64</v>
      </c>
      <c r="D2" s="12">
        <v>1</v>
      </c>
      <c r="E2" s="11">
        <f>B2*C2*D2/144</f>
        <v>22.222222222222221</v>
      </c>
      <c r="F2" s="11">
        <f>E2*A4/2000</f>
        <v>0.33999999999999997</v>
      </c>
      <c r="H2" s="37" t="s">
        <v>7</v>
      </c>
      <c r="I2" s="37">
        <f>SUM(F2:F100)+L8</f>
        <v>16.328500000000002</v>
      </c>
    </row>
    <row r="3" spans="1:9" ht="16.5" thickTop="1" thickBot="1" x14ac:dyDescent="0.3">
      <c r="A3" s="38">
        <v>40.799999999999997</v>
      </c>
      <c r="B3" s="12">
        <v>52</v>
      </c>
      <c r="C3" s="12">
        <v>121</v>
      </c>
      <c r="D3" s="12">
        <v>8</v>
      </c>
      <c r="E3" s="11">
        <f t="shared" ref="E3:E48" si="0">B3*C3*D3/144</f>
        <v>349.55555555555554</v>
      </c>
      <c r="F3" s="11">
        <f>E3*A4/2000</f>
        <v>5.3481999999999994</v>
      </c>
    </row>
    <row r="4" spans="1:9" ht="16.5" thickTop="1" thickBot="1" x14ac:dyDescent="0.3">
      <c r="A4" s="38">
        <f>A3*A2</f>
        <v>30.599999999999998</v>
      </c>
      <c r="B4" s="12">
        <v>64</v>
      </c>
      <c r="C4" s="12">
        <v>142</v>
      </c>
      <c r="D4" s="12">
        <v>1</v>
      </c>
      <c r="E4" s="11">
        <f t="shared" si="0"/>
        <v>63.111111111111114</v>
      </c>
      <c r="F4" s="11">
        <f>E4*A4/2000</f>
        <v>0.96560000000000001</v>
      </c>
    </row>
    <row r="5" spans="1:9" ht="16.5" thickTop="1" thickBot="1" x14ac:dyDescent="0.3">
      <c r="A5" s="38"/>
      <c r="B5" s="12">
        <v>86</v>
      </c>
      <c r="C5" s="12">
        <v>65</v>
      </c>
      <c r="D5" s="12">
        <v>1</v>
      </c>
      <c r="E5" s="11">
        <f t="shared" si="0"/>
        <v>38.819444444444443</v>
      </c>
      <c r="F5" s="11">
        <f>E5*A4/2000</f>
        <v>0.5939374999999999</v>
      </c>
    </row>
    <row r="6" spans="1:9" ht="16.5" thickTop="1" thickBot="1" x14ac:dyDescent="0.3">
      <c r="A6" s="38"/>
      <c r="B6" s="12">
        <v>95</v>
      </c>
      <c r="C6" s="12">
        <v>97</v>
      </c>
      <c r="D6" s="12">
        <v>1</v>
      </c>
      <c r="E6" s="11">
        <f t="shared" si="0"/>
        <v>63.993055555555557</v>
      </c>
      <c r="F6" s="11">
        <f>E6*A4/2000</f>
        <v>0.97909374999999998</v>
      </c>
    </row>
    <row r="7" spans="1:9" ht="16.5" thickTop="1" thickBot="1" x14ac:dyDescent="0.3">
      <c r="A7" s="38"/>
      <c r="B7" s="12">
        <v>96</v>
      </c>
      <c r="C7" s="12">
        <v>127</v>
      </c>
      <c r="D7" s="12">
        <v>1</v>
      </c>
      <c r="E7" s="11">
        <f t="shared" si="0"/>
        <v>84.666666666666671</v>
      </c>
      <c r="F7" s="11">
        <f>E7*A4/2000</f>
        <v>1.2954000000000001</v>
      </c>
    </row>
    <row r="8" spans="1:9" ht="16.5" thickTop="1" thickBot="1" x14ac:dyDescent="0.3">
      <c r="A8" s="38"/>
      <c r="B8" s="12">
        <v>96</v>
      </c>
      <c r="C8" s="12">
        <v>127</v>
      </c>
      <c r="D8" s="12">
        <v>2</v>
      </c>
      <c r="E8" s="11">
        <f t="shared" si="0"/>
        <v>169.33333333333334</v>
      </c>
      <c r="F8" s="11">
        <f>E8*A4/2000</f>
        <v>2.5908000000000002</v>
      </c>
    </row>
    <row r="9" spans="1:9" ht="16.5" thickTop="1" thickBot="1" x14ac:dyDescent="0.3">
      <c r="A9" s="38"/>
      <c r="B9" s="12">
        <v>97</v>
      </c>
      <c r="C9" s="12">
        <v>309</v>
      </c>
      <c r="D9" s="12">
        <v>1</v>
      </c>
      <c r="E9" s="11">
        <f t="shared" si="0"/>
        <v>208.14583333333334</v>
      </c>
      <c r="F9" s="11">
        <f>E9*A4/2000</f>
        <v>3.1846312499999998</v>
      </c>
    </row>
    <row r="10" spans="1:9" ht="16.5" thickTop="1" thickBot="1" x14ac:dyDescent="0.3">
      <c r="A10" s="38"/>
      <c r="B10" s="12">
        <v>98</v>
      </c>
      <c r="C10" s="12">
        <v>99</v>
      </c>
      <c r="D10" s="12">
        <v>1</v>
      </c>
      <c r="E10" s="11">
        <f t="shared" si="0"/>
        <v>67.375</v>
      </c>
      <c r="F10" s="11">
        <f>E10*A4/2000</f>
        <v>1.0308374999999999</v>
      </c>
    </row>
    <row r="11" spans="1:9" ht="16.5" thickTop="1" thickBot="1" x14ac:dyDescent="0.3">
      <c r="A11" s="38"/>
      <c r="B11" s="12"/>
      <c r="C11" s="12"/>
      <c r="D11" s="12"/>
      <c r="E11" s="11">
        <f t="shared" si="0"/>
        <v>0</v>
      </c>
      <c r="F11" s="11">
        <f>E11*A4/2000</f>
        <v>0</v>
      </c>
    </row>
    <row r="12" spans="1:9" ht="16.5" thickTop="1" thickBot="1" x14ac:dyDescent="0.3">
      <c r="A12" s="38"/>
      <c r="B12" s="12"/>
      <c r="C12" s="12"/>
      <c r="D12" s="12"/>
      <c r="E12" s="11">
        <f t="shared" si="0"/>
        <v>0</v>
      </c>
      <c r="F12" s="11">
        <f>E12*A4/2000</f>
        <v>0</v>
      </c>
    </row>
    <row r="13" spans="1:9" ht="16.5" thickTop="1" thickBot="1" x14ac:dyDescent="0.3">
      <c r="A13" s="38"/>
      <c r="B13" s="12"/>
      <c r="C13" s="12"/>
      <c r="D13" s="12"/>
      <c r="E13" s="11">
        <f t="shared" si="0"/>
        <v>0</v>
      </c>
      <c r="F13" s="11">
        <f>E13*A4/2000</f>
        <v>0</v>
      </c>
    </row>
    <row r="14" spans="1:9" ht="16.5" thickTop="1" thickBot="1" x14ac:dyDescent="0.3">
      <c r="A14" s="38"/>
      <c r="B14" s="12"/>
      <c r="C14" s="12"/>
      <c r="D14" s="12"/>
      <c r="E14" s="11">
        <f t="shared" si="0"/>
        <v>0</v>
      </c>
      <c r="F14" s="11">
        <f>E14*A4/2000</f>
        <v>0</v>
      </c>
    </row>
    <row r="15" spans="1:9" ht="16.5" thickTop="1" thickBot="1" x14ac:dyDescent="0.3">
      <c r="A15" s="38"/>
      <c r="B15" s="12"/>
      <c r="C15" s="12"/>
      <c r="D15" s="12"/>
      <c r="E15" s="11">
        <f t="shared" si="0"/>
        <v>0</v>
      </c>
      <c r="F15" s="11">
        <f>E15*A4/2000</f>
        <v>0</v>
      </c>
    </row>
    <row r="16" spans="1:9" ht="16.5" thickTop="1" thickBot="1" x14ac:dyDescent="0.3">
      <c r="A16" s="38"/>
      <c r="B16" s="12"/>
      <c r="C16" s="12"/>
      <c r="D16" s="12"/>
      <c r="E16" s="11">
        <f t="shared" si="0"/>
        <v>0</v>
      </c>
      <c r="F16" s="11">
        <f>E16*A4/2000</f>
        <v>0</v>
      </c>
    </row>
    <row r="17" spans="1:6" ht="16.5" thickTop="1" thickBot="1" x14ac:dyDescent="0.3">
      <c r="A17" s="38"/>
      <c r="B17" s="12"/>
      <c r="C17" s="12"/>
      <c r="D17" s="12"/>
      <c r="E17" s="11">
        <f t="shared" si="0"/>
        <v>0</v>
      </c>
      <c r="F17" s="11">
        <f>E17*A4/2000</f>
        <v>0</v>
      </c>
    </row>
    <row r="18" spans="1:6" ht="16.5" thickTop="1" thickBot="1" x14ac:dyDescent="0.3">
      <c r="A18" s="38"/>
      <c r="B18" s="12"/>
      <c r="C18" s="12"/>
      <c r="D18" s="12"/>
      <c r="E18" s="11">
        <f t="shared" si="0"/>
        <v>0</v>
      </c>
      <c r="F18" s="11">
        <f>E18*A4/2000</f>
        <v>0</v>
      </c>
    </row>
    <row r="19" spans="1:6" ht="16.5" thickTop="1" thickBot="1" x14ac:dyDescent="0.3">
      <c r="A19" s="38"/>
      <c r="B19" s="12"/>
      <c r="C19" s="12"/>
      <c r="D19" s="12"/>
      <c r="E19" s="11">
        <f t="shared" si="0"/>
        <v>0</v>
      </c>
      <c r="F19" s="11">
        <f>E19*A4/2000</f>
        <v>0</v>
      </c>
    </row>
    <row r="20" spans="1:6" ht="16.5" thickTop="1" thickBot="1" x14ac:dyDescent="0.3">
      <c r="A20" s="38"/>
      <c r="B20" s="12"/>
      <c r="C20" s="12"/>
      <c r="D20" s="12"/>
      <c r="E20" s="11">
        <f t="shared" si="0"/>
        <v>0</v>
      </c>
      <c r="F20" s="11">
        <f>E20*A4/2000</f>
        <v>0</v>
      </c>
    </row>
    <row r="21" spans="1:6" ht="16.5" thickTop="1" thickBot="1" x14ac:dyDescent="0.3">
      <c r="A21" s="38"/>
      <c r="B21" s="12"/>
      <c r="C21" s="12"/>
      <c r="D21" s="12"/>
      <c r="E21" s="11">
        <f t="shared" si="0"/>
        <v>0</v>
      </c>
      <c r="F21" s="11">
        <f>E21*A4/2000</f>
        <v>0</v>
      </c>
    </row>
    <row r="22" spans="1:6" ht="16.5" thickTop="1" thickBot="1" x14ac:dyDescent="0.3">
      <c r="A22" s="38"/>
      <c r="B22" s="12"/>
      <c r="C22" s="12"/>
      <c r="D22" s="12"/>
      <c r="E22" s="11">
        <f t="shared" si="0"/>
        <v>0</v>
      </c>
      <c r="F22" s="11">
        <f>E22*A4/2000</f>
        <v>0</v>
      </c>
    </row>
    <row r="23" spans="1:6" ht="16.5" thickTop="1" thickBot="1" x14ac:dyDescent="0.3">
      <c r="A23" s="38"/>
      <c r="B23" s="12"/>
      <c r="C23" s="12"/>
      <c r="D23" s="12"/>
      <c r="E23" s="11">
        <f t="shared" si="0"/>
        <v>0</v>
      </c>
      <c r="F23" s="11">
        <f>E23*A4/2000</f>
        <v>0</v>
      </c>
    </row>
    <row r="24" spans="1:6" ht="16.5" thickTop="1" thickBot="1" x14ac:dyDescent="0.3">
      <c r="A24" s="38"/>
      <c r="B24" s="12"/>
      <c r="C24" s="12"/>
      <c r="D24" s="12"/>
      <c r="E24" s="11">
        <f t="shared" si="0"/>
        <v>0</v>
      </c>
      <c r="F24" s="11">
        <f>E24*A4/2000</f>
        <v>0</v>
      </c>
    </row>
    <row r="25" spans="1:6" ht="16.5" thickTop="1" thickBot="1" x14ac:dyDescent="0.3">
      <c r="A25" s="38"/>
      <c r="B25" s="12"/>
      <c r="C25" s="12"/>
      <c r="D25" s="12"/>
      <c r="E25" s="11">
        <f t="shared" si="0"/>
        <v>0</v>
      </c>
      <c r="F25" s="11">
        <f>E25*A4/2000</f>
        <v>0</v>
      </c>
    </row>
    <row r="26" spans="1:6" ht="16.5" thickTop="1" thickBot="1" x14ac:dyDescent="0.3">
      <c r="A26" s="38"/>
      <c r="B26" s="12"/>
      <c r="C26" s="12"/>
      <c r="D26" s="12"/>
      <c r="E26" s="11">
        <f t="shared" si="0"/>
        <v>0</v>
      </c>
      <c r="F26" s="11">
        <f>E26*A4/2000</f>
        <v>0</v>
      </c>
    </row>
    <row r="27" spans="1:6" ht="16.5" thickTop="1" thickBot="1" x14ac:dyDescent="0.3">
      <c r="A27" s="38"/>
      <c r="B27" s="12"/>
      <c r="C27" s="12"/>
      <c r="D27" s="12"/>
      <c r="E27" s="11">
        <f t="shared" si="0"/>
        <v>0</v>
      </c>
      <c r="F27" s="11">
        <f>E27*A4/2000</f>
        <v>0</v>
      </c>
    </row>
    <row r="28" spans="1:6" ht="16.5" thickTop="1" thickBot="1" x14ac:dyDescent="0.3">
      <c r="A28" s="38"/>
      <c r="B28" s="12"/>
      <c r="C28" s="12"/>
      <c r="D28" s="12"/>
      <c r="E28" s="11">
        <f t="shared" si="0"/>
        <v>0</v>
      </c>
      <c r="F28" s="11">
        <f>E28*A4/2000</f>
        <v>0</v>
      </c>
    </row>
    <row r="29" spans="1:6" ht="16.5" thickTop="1" thickBot="1" x14ac:dyDescent="0.3">
      <c r="A29" s="38"/>
      <c r="B29" s="12"/>
      <c r="C29" s="12"/>
      <c r="D29" s="12"/>
      <c r="E29" s="11">
        <f t="shared" si="0"/>
        <v>0</v>
      </c>
      <c r="F29" s="11">
        <f>E29*A4/2000</f>
        <v>0</v>
      </c>
    </row>
    <row r="30" spans="1:6" ht="16.5" thickTop="1" thickBot="1" x14ac:dyDescent="0.3">
      <c r="A30" s="38"/>
      <c r="B30" s="12"/>
      <c r="C30" s="12"/>
      <c r="D30" s="12"/>
      <c r="E30" s="11">
        <f t="shared" si="0"/>
        <v>0</v>
      </c>
      <c r="F30" s="11">
        <f>E30*A4/2000</f>
        <v>0</v>
      </c>
    </row>
    <row r="31" spans="1:6" ht="16.5" thickTop="1" thickBot="1" x14ac:dyDescent="0.3">
      <c r="A31" s="38"/>
      <c r="B31" s="12"/>
      <c r="C31" s="12"/>
      <c r="D31" s="12"/>
      <c r="E31" s="11">
        <f t="shared" si="0"/>
        <v>0</v>
      </c>
      <c r="F31" s="11">
        <f>E31*A4/2000</f>
        <v>0</v>
      </c>
    </row>
    <row r="32" spans="1:6" ht="16.5" thickTop="1" thickBot="1" x14ac:dyDescent="0.3">
      <c r="A32" s="38"/>
      <c r="B32" s="12"/>
      <c r="C32" s="12"/>
      <c r="D32" s="12"/>
      <c r="E32" s="11">
        <f t="shared" si="0"/>
        <v>0</v>
      </c>
      <c r="F32" s="11">
        <f>E32*A4/2000</f>
        <v>0</v>
      </c>
    </row>
    <row r="33" spans="1:6" ht="16.5" thickTop="1" thickBot="1" x14ac:dyDescent="0.3">
      <c r="A33" s="38"/>
      <c r="B33" s="12"/>
      <c r="C33" s="12"/>
      <c r="D33" s="12"/>
      <c r="E33" s="11">
        <f t="shared" si="0"/>
        <v>0</v>
      </c>
      <c r="F33" s="11">
        <f>E33*A4/2000</f>
        <v>0</v>
      </c>
    </row>
    <row r="34" spans="1:6" ht="16.5" thickTop="1" thickBot="1" x14ac:dyDescent="0.3">
      <c r="A34" s="38"/>
      <c r="B34" s="12"/>
      <c r="C34" s="12"/>
      <c r="D34" s="12"/>
      <c r="E34" s="11">
        <f t="shared" si="0"/>
        <v>0</v>
      </c>
      <c r="F34" s="11">
        <f>E34*A4/2000</f>
        <v>0</v>
      </c>
    </row>
    <row r="35" spans="1:6" ht="16.5" thickTop="1" thickBot="1" x14ac:dyDescent="0.3">
      <c r="A35" s="38"/>
      <c r="B35" s="12"/>
      <c r="C35" s="12"/>
      <c r="D35" s="12"/>
      <c r="E35" s="11">
        <f t="shared" si="0"/>
        <v>0</v>
      </c>
      <c r="F35" s="11">
        <f>E35*A4/2000</f>
        <v>0</v>
      </c>
    </row>
    <row r="36" spans="1:6" ht="16.5" thickTop="1" thickBot="1" x14ac:dyDescent="0.3">
      <c r="A36" s="38"/>
      <c r="B36" s="12"/>
      <c r="C36" s="12"/>
      <c r="D36" s="12"/>
      <c r="E36" s="11">
        <f t="shared" si="0"/>
        <v>0</v>
      </c>
      <c r="F36" s="11">
        <f>E36*A4/2000</f>
        <v>0</v>
      </c>
    </row>
    <row r="37" spans="1:6" ht="16.5" thickTop="1" thickBot="1" x14ac:dyDescent="0.3">
      <c r="A37" s="38"/>
      <c r="B37" s="12"/>
      <c r="C37" s="12"/>
      <c r="D37" s="12"/>
      <c r="E37" s="11">
        <f t="shared" si="0"/>
        <v>0</v>
      </c>
      <c r="F37" s="11">
        <f>E37*A4/2000</f>
        <v>0</v>
      </c>
    </row>
    <row r="38" spans="1:6" ht="16.5" thickTop="1" thickBot="1" x14ac:dyDescent="0.3">
      <c r="A38" s="38"/>
      <c r="B38" s="12"/>
      <c r="C38" s="12"/>
      <c r="D38" s="12"/>
      <c r="E38" s="11">
        <f t="shared" si="0"/>
        <v>0</v>
      </c>
      <c r="F38" s="11">
        <f>E38*A4/2000</f>
        <v>0</v>
      </c>
    </row>
    <row r="39" spans="1:6" ht="16.5" thickTop="1" thickBot="1" x14ac:dyDescent="0.3">
      <c r="A39" s="38"/>
      <c r="B39" s="12"/>
      <c r="C39" s="12"/>
      <c r="D39" s="12"/>
      <c r="E39" s="11">
        <f t="shared" si="0"/>
        <v>0</v>
      </c>
      <c r="F39" s="11">
        <f>E39*A4/2000</f>
        <v>0</v>
      </c>
    </row>
    <row r="40" spans="1:6" ht="16.5" thickTop="1" thickBot="1" x14ac:dyDescent="0.3">
      <c r="A40" s="38"/>
      <c r="B40" s="12"/>
      <c r="C40" s="12"/>
      <c r="D40" s="12"/>
      <c r="E40" s="11">
        <f t="shared" si="0"/>
        <v>0</v>
      </c>
      <c r="F40" s="11">
        <f>E40*A4/2000</f>
        <v>0</v>
      </c>
    </row>
    <row r="41" spans="1:6" ht="16.5" thickTop="1" thickBot="1" x14ac:dyDescent="0.3">
      <c r="A41" s="38"/>
      <c r="B41" s="12"/>
      <c r="C41" s="12"/>
      <c r="D41" s="12"/>
      <c r="E41" s="11">
        <f t="shared" si="0"/>
        <v>0</v>
      </c>
      <c r="F41" s="11">
        <f>E41*A4/2000</f>
        <v>0</v>
      </c>
    </row>
    <row r="42" spans="1:6" ht="16.5" thickTop="1" thickBot="1" x14ac:dyDescent="0.3">
      <c r="A42" s="38"/>
      <c r="B42" s="12"/>
      <c r="C42" s="12"/>
      <c r="D42" s="12"/>
      <c r="E42" s="11">
        <f t="shared" si="0"/>
        <v>0</v>
      </c>
      <c r="F42" s="11">
        <f>E42*A4/2000</f>
        <v>0</v>
      </c>
    </row>
    <row r="43" spans="1:6" ht="16.5" thickTop="1" thickBot="1" x14ac:dyDescent="0.3">
      <c r="A43" s="39"/>
      <c r="B43" s="12"/>
      <c r="C43" s="12"/>
      <c r="D43" s="12"/>
      <c r="E43" s="11">
        <f t="shared" si="0"/>
        <v>0</v>
      </c>
      <c r="F43" s="11">
        <f>E43*A4/2000</f>
        <v>0</v>
      </c>
    </row>
    <row r="44" spans="1:6" ht="16.5" thickTop="1" thickBot="1" x14ac:dyDescent="0.3">
      <c r="B44" s="12"/>
      <c r="C44" s="12"/>
      <c r="D44" s="12"/>
      <c r="E44" s="11">
        <f t="shared" si="0"/>
        <v>0</v>
      </c>
      <c r="F44" s="11">
        <f>E44*A4/2000</f>
        <v>0</v>
      </c>
    </row>
    <row r="45" spans="1:6" ht="16.5" thickTop="1" thickBot="1" x14ac:dyDescent="0.3">
      <c r="B45" s="12"/>
      <c r="C45" s="12"/>
      <c r="D45" s="12"/>
      <c r="E45" s="11">
        <f t="shared" si="0"/>
        <v>0</v>
      </c>
      <c r="F45" s="11">
        <f>E45*A4/2000</f>
        <v>0</v>
      </c>
    </row>
    <row r="46" spans="1:6" ht="16.5" thickTop="1" thickBot="1" x14ac:dyDescent="0.3">
      <c r="B46" s="12"/>
      <c r="C46" s="12"/>
      <c r="D46" s="12"/>
      <c r="E46" s="11">
        <f t="shared" si="0"/>
        <v>0</v>
      </c>
      <c r="F46" s="11">
        <f>E46*A4/2000</f>
        <v>0</v>
      </c>
    </row>
    <row r="47" spans="1:6" ht="16.5" thickTop="1" thickBot="1" x14ac:dyDescent="0.3">
      <c r="B47" s="12"/>
      <c r="C47" s="12"/>
      <c r="D47" s="12"/>
      <c r="E47" s="11">
        <f t="shared" si="0"/>
        <v>0</v>
      </c>
      <c r="F47" s="11">
        <f>E47*A4/2000</f>
        <v>0</v>
      </c>
    </row>
    <row r="48" spans="1:6" ht="16.5" thickTop="1" thickBot="1" x14ac:dyDescent="0.3">
      <c r="B48" s="12"/>
      <c r="C48" s="12"/>
      <c r="D48" s="12"/>
      <c r="E48" s="11">
        <f t="shared" si="0"/>
        <v>0</v>
      </c>
      <c r="F48" s="11">
        <f>E48*A4/2000</f>
        <v>0</v>
      </c>
    </row>
    <row r="49" ht="15.75" thickTop="1" x14ac:dyDescent="0.25"/>
  </sheetData>
  <sortState ref="B2:D10">
    <sortCondition ref="B2:B10"/>
    <sortCondition ref="C2:C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 Tons</vt:lpstr>
      <vt:lpstr>3-16 inch</vt:lpstr>
      <vt:lpstr>1-4 inch</vt:lpstr>
      <vt:lpstr>5-16 inch</vt:lpstr>
      <vt:lpstr>3-8 Inch</vt:lpstr>
      <vt:lpstr>1-2 inch</vt:lpstr>
      <vt:lpstr>5-8 inch</vt:lpstr>
      <vt:lpstr>9-16 Inch</vt:lpstr>
      <vt:lpstr>3-4 in</vt:lpstr>
      <vt:lpstr>1 Inch</vt:lpstr>
      <vt:lpstr>1.125 Inch</vt:lpstr>
      <vt:lpstr>1.25 Inch</vt:lpstr>
      <vt:lpstr>1.5 Inch</vt:lpstr>
      <vt:lpstr>1.625 Inch</vt:lpstr>
      <vt:lpstr>1.75 Inch</vt:lpstr>
      <vt:lpstr>2 Inch</vt:lpstr>
      <vt:lpstr>2.25 Inch</vt:lpstr>
      <vt:lpstr>2.5 Inch</vt:lpstr>
      <vt:lpstr>.5 mm</vt:lpstr>
      <vt:lpstr>5 mm</vt:lpstr>
      <vt:lpstr>6 mm</vt:lpstr>
      <vt:lpstr>9 mm</vt:lpstr>
      <vt:lpstr>10 mm</vt:lpstr>
      <vt:lpstr>12 mm</vt:lpstr>
      <vt:lpstr>18 mm</vt:lpstr>
      <vt:lpstr>22 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cp:lastPrinted>2015-03-12T14:07:01Z</cp:lastPrinted>
  <dcterms:created xsi:type="dcterms:W3CDTF">2015-03-04T15:03:25Z</dcterms:created>
  <dcterms:modified xsi:type="dcterms:W3CDTF">2015-03-12T19:55:01Z</dcterms:modified>
</cp:coreProperties>
</file>