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30" yWindow="-15" windowWidth="15765" windowHeight="9690" activeTab="1"/>
  </bookViews>
  <sheets>
    <sheet name="Purchase Order - Fashion" sheetId="1" r:id="rId1"/>
    <sheet name="Purchase Order - Basic" sheetId="2" r:id="rId2"/>
  </sheets>
  <definedNames>
    <definedName name="_xlnm.Print_Area" localSheetId="1">'Purchase Order - Basic'!$B$1:$O$79</definedName>
    <definedName name="_xlnm.Print_Area" localSheetId="0">'Purchase Order - Fashion'!$B$1:$N$59</definedName>
  </definedNames>
  <calcPr calcId="145621"/>
</workbook>
</file>

<file path=xl/calcChain.xml><?xml version="1.0" encoding="utf-8"?>
<calcChain xmlns="http://schemas.openxmlformats.org/spreadsheetml/2006/main">
  <c r="M59" i="2" l="1"/>
  <c r="O59" i="2" s="1"/>
  <c r="M45" i="2"/>
  <c r="O45" i="2" s="1"/>
  <c r="M44" i="2"/>
  <c r="O44" i="2" s="1"/>
  <c r="M43" i="2"/>
  <c r="O43" i="2" s="1"/>
  <c r="M35" i="2"/>
  <c r="O35" i="2" s="1"/>
  <c r="M34" i="2"/>
  <c r="O34" i="2" s="1"/>
  <c r="M33" i="2"/>
  <c r="O33" i="2" s="1"/>
  <c r="M32" i="2"/>
  <c r="O32" i="2" s="1"/>
  <c r="M31" i="2"/>
  <c r="O31" i="2" s="1"/>
  <c r="M17" i="2"/>
  <c r="O17" i="2" s="1"/>
  <c r="L32" i="1" l="1"/>
  <c r="N32" i="1" s="1"/>
  <c r="L33" i="1"/>
  <c r="N33" i="1" s="1"/>
  <c r="L31" i="1"/>
  <c r="N31" i="1" s="1"/>
  <c r="K30" i="1"/>
  <c r="L48" i="1" l="1"/>
  <c r="N48" i="1" s="1"/>
  <c r="L47" i="1"/>
  <c r="N47" i="1" s="1"/>
  <c r="L53" i="1"/>
  <c r="N53" i="1" s="1"/>
  <c r="L55" i="1"/>
  <c r="N55" i="1" s="1"/>
  <c r="L54" i="1"/>
  <c r="N54" i="1" s="1"/>
  <c r="L52" i="1"/>
  <c r="L44" i="1"/>
  <c r="N44" i="1" s="1"/>
  <c r="L46" i="1"/>
  <c r="N46" i="1" s="1"/>
  <c r="L43" i="1"/>
  <c r="N43" i="1" s="1"/>
  <c r="L42" i="1"/>
  <c r="N42" i="1" s="1"/>
  <c r="L40" i="1"/>
  <c r="N40" i="1" s="1"/>
  <c r="L39" i="1"/>
  <c r="N39" i="1" s="1"/>
  <c r="L38" i="1"/>
  <c r="N38" i="1" s="1"/>
  <c r="L37" i="1"/>
  <c r="N37" i="1" s="1"/>
  <c r="L29" i="1"/>
  <c r="N29" i="1" s="1"/>
  <c r="L28" i="1"/>
  <c r="N28" i="1" s="1"/>
  <c r="L27" i="1"/>
  <c r="N27" i="1" s="1"/>
  <c r="L25" i="1"/>
  <c r="N25" i="1" s="1"/>
  <c r="L24" i="1"/>
  <c r="N24" i="1" s="1"/>
  <c r="L23" i="1"/>
  <c r="N23" i="1" s="1"/>
  <c r="L21" i="1"/>
  <c r="N21" i="1" s="1"/>
  <c r="L20" i="1"/>
  <c r="N20" i="1" s="1"/>
  <c r="L19" i="1"/>
  <c r="N19" i="1" s="1"/>
  <c r="L18" i="1"/>
  <c r="N18" i="1" s="1"/>
  <c r="L17" i="1"/>
  <c r="N17" i="1" s="1"/>
  <c r="M75" i="2"/>
  <c r="O75" i="2" s="1"/>
  <c r="M74" i="2"/>
  <c r="O74" i="2" s="1"/>
  <c r="M73" i="2"/>
  <c r="O73" i="2" s="1"/>
  <c r="M72" i="2"/>
  <c r="O72" i="2" s="1"/>
  <c r="M71" i="2"/>
  <c r="O71" i="2" s="1"/>
  <c r="M70" i="2"/>
  <c r="O70" i="2" s="1"/>
  <c r="M69" i="2"/>
  <c r="O69" i="2" s="1"/>
  <c r="M68" i="2"/>
  <c r="O68" i="2" s="1"/>
  <c r="M64" i="2"/>
  <c r="O64" i="2" s="1"/>
  <c r="M63" i="2"/>
  <c r="O63" i="2" s="1"/>
  <c r="M62" i="2"/>
  <c r="O62" i="2" s="1"/>
  <c r="M61" i="2"/>
  <c r="O61" i="2" s="1"/>
  <c r="M50" i="2"/>
  <c r="O50" i="2" s="1"/>
  <c r="M49" i="2"/>
  <c r="O49" i="2" s="1"/>
  <c r="M48" i="2"/>
  <c r="O48" i="2" s="1"/>
  <c r="M47" i="2"/>
  <c r="O47" i="2" s="1"/>
  <c r="M46" i="2"/>
  <c r="O46" i="2" s="1"/>
  <c r="M58" i="2"/>
  <c r="O58" i="2" s="1"/>
  <c r="M57" i="2"/>
  <c r="O57" i="2" s="1"/>
  <c r="M56" i="2"/>
  <c r="O56" i="2" s="1"/>
  <c r="M55" i="2"/>
  <c r="O55" i="2" s="1"/>
  <c r="M54" i="2"/>
  <c r="O54" i="2" s="1"/>
  <c r="M53" i="2"/>
  <c r="O53" i="2" s="1"/>
  <c r="M52" i="2"/>
  <c r="O52" i="2" s="1"/>
  <c r="M42" i="2"/>
  <c r="O42" i="2" s="1"/>
  <c r="M41" i="2"/>
  <c r="O41" i="2" s="1"/>
  <c r="M40" i="2"/>
  <c r="O40" i="2" s="1"/>
  <c r="M39" i="2"/>
  <c r="O39" i="2" s="1"/>
  <c r="M38" i="2"/>
  <c r="O38" i="2" s="1"/>
  <c r="M36" i="2"/>
  <c r="O36" i="2" s="1"/>
  <c r="M28" i="2"/>
  <c r="O28" i="2" s="1"/>
  <c r="M27" i="2"/>
  <c r="O27" i="2" s="1"/>
  <c r="M26" i="2"/>
  <c r="O26" i="2" s="1"/>
  <c r="M25" i="2"/>
  <c r="O25" i="2" s="1"/>
  <c r="M24" i="2"/>
  <c r="O24" i="2" s="1"/>
  <c r="M23" i="2"/>
  <c r="O23" i="2" s="1"/>
  <c r="M22" i="2"/>
  <c r="O22" i="2" s="1"/>
  <c r="M21" i="2"/>
  <c r="O21" i="2" s="1"/>
  <c r="M20" i="2"/>
  <c r="O20" i="2" s="1"/>
  <c r="M29" i="2"/>
  <c r="O29" i="2" s="1"/>
  <c r="M30" i="2"/>
  <c r="O30" i="2" s="1"/>
  <c r="M18" i="2"/>
  <c r="O18" i="2" s="1"/>
  <c r="O66" i="2"/>
  <c r="O76" i="2" l="1"/>
  <c r="L56" i="1"/>
  <c r="N52" i="1"/>
  <c r="N56" i="1" s="1"/>
  <c r="M76" i="2"/>
</calcChain>
</file>

<file path=xl/sharedStrings.xml><?xml version="1.0" encoding="utf-8"?>
<sst xmlns="http://schemas.openxmlformats.org/spreadsheetml/2006/main" count="456" uniqueCount="276">
  <si>
    <t>Description</t>
  </si>
  <si>
    <t>Customer PO#</t>
  </si>
  <si>
    <t>Order Date</t>
  </si>
  <si>
    <t>Address</t>
  </si>
  <si>
    <t>City, ST ZIP</t>
  </si>
  <si>
    <t>Buyer</t>
  </si>
  <si>
    <t>Ship To:</t>
  </si>
  <si>
    <t>Email</t>
  </si>
  <si>
    <t>Sales Rep</t>
  </si>
  <si>
    <t>Style #</t>
  </si>
  <si>
    <t>Size</t>
  </si>
  <si>
    <t>Product #</t>
  </si>
  <si>
    <t>Order Total</t>
  </si>
  <si>
    <t>Bill To:</t>
  </si>
  <si>
    <t>Ship Collect</t>
  </si>
  <si>
    <r>
      <t>¨</t>
    </r>
    <r>
      <rPr>
        <sz val="8"/>
        <color theme="1"/>
        <rFont val="Century Gothic"/>
        <family val="2"/>
      </rPr>
      <t xml:space="preserve"> UPS </t>
    </r>
    <r>
      <rPr>
        <sz val="9"/>
        <color theme="1"/>
        <rFont val="Century Gothic"/>
        <family val="2"/>
      </rPr>
      <t xml:space="preserve"> </t>
    </r>
    <r>
      <rPr>
        <sz val="10"/>
        <color theme="1"/>
        <rFont val="Wingdings"/>
        <charset val="2"/>
      </rPr>
      <t>¨</t>
    </r>
    <r>
      <rPr>
        <sz val="8"/>
        <color theme="1"/>
        <rFont val="Century Gothic"/>
        <family val="2"/>
      </rPr>
      <t xml:space="preserve"> Fed EX</t>
    </r>
  </si>
  <si>
    <t>SR50113</t>
  </si>
  <si>
    <t>Girls Fashion No Show Socks</t>
  </si>
  <si>
    <t>SR45156</t>
  </si>
  <si>
    <t>5-6.5 (12)</t>
  </si>
  <si>
    <t>6-7.5 (13)</t>
  </si>
  <si>
    <t>7-8.5 (14)</t>
  </si>
  <si>
    <t>8-9.5 (15)</t>
  </si>
  <si>
    <t>9-11 (16)</t>
  </si>
  <si>
    <t>6pk Athletic No Show "Allie May"</t>
  </si>
  <si>
    <t>Girls Fashion Quarter Socks</t>
  </si>
  <si>
    <t>Girls Fashion Crew Socks</t>
  </si>
  <si>
    <t>Fax or Email this form to:</t>
  </si>
  <si>
    <t>McCubbin Hosiery  5310 NW 5th Street  Oklahoma City, OK  73127  800-654-3201 or 405-236-8351  Fax:  405-236-8389  www.mccubbin.com</t>
  </si>
  <si>
    <t>SR50193</t>
  </si>
  <si>
    <t>Boys Fashion No Show Socks</t>
  </si>
  <si>
    <t>SR60116</t>
  </si>
  <si>
    <t>6pk Sports No Show "Nolan"</t>
  </si>
  <si>
    <t>SR45286</t>
  </si>
  <si>
    <t>6pk Sport Athletic No Show "Ben"</t>
  </si>
  <si>
    <t>Boys Fashion Quarter Socks</t>
  </si>
  <si>
    <t>SR60143</t>
  </si>
  <si>
    <t>Boys Fashion Crew Socks</t>
  </si>
  <si>
    <t>Payment Terms ______________</t>
  </si>
  <si>
    <t>Total $</t>
  </si>
  <si>
    <t>2-4 (26)</t>
  </si>
  <si>
    <t>4-6 (27)</t>
  </si>
  <si>
    <t>7-10 (29)</t>
  </si>
  <si>
    <t>---------</t>
  </si>
  <si>
    <r>
      <rPr>
        <b/>
        <sz val="8"/>
        <color theme="1"/>
        <rFont val="Century Gothic"/>
        <family val="2"/>
      </rPr>
      <t>made2play</t>
    </r>
    <r>
      <rPr>
        <sz val="8"/>
        <color theme="1"/>
        <rFont val="Century Gothic"/>
        <family val="2"/>
      </rPr>
      <t xml:space="preserve"> 3pk Sport Quarter "Cory"</t>
    </r>
  </si>
  <si>
    <t>made2play</t>
  </si>
  <si>
    <t>Min Order Qty per Size</t>
  </si>
  <si>
    <t>Total Qty</t>
  </si>
  <si>
    <t>Cost/ PK</t>
  </si>
  <si>
    <t>Ship Date  ______________________</t>
  </si>
  <si>
    <t>Account #  ____________________________</t>
  </si>
  <si>
    <t>Cancel Date  __________________________</t>
  </si>
  <si>
    <t>Athletic Socks</t>
  </si>
  <si>
    <t>SR1023</t>
  </si>
  <si>
    <t>SR61116</t>
  </si>
  <si>
    <t>SR1043</t>
  </si>
  <si>
    <t>SR1073</t>
  </si>
  <si>
    <t>SR1063</t>
  </si>
  <si>
    <t>SR4703</t>
  </si>
  <si>
    <t>SR26341</t>
  </si>
  <si>
    <t>SR2630</t>
  </si>
  <si>
    <t>SR36303</t>
  </si>
  <si>
    <t>Chad: 1pk Flat Knit Crew White</t>
  </si>
  <si>
    <t>Basic Turncuff and Triple Roll Socks</t>
  </si>
  <si>
    <t>4-5.5 (11)</t>
  </si>
  <si>
    <t>SR4601</t>
  </si>
  <si>
    <t>SR4603</t>
  </si>
  <si>
    <t>SR4803</t>
  </si>
  <si>
    <t>SR81491</t>
  </si>
  <si>
    <t>SR81541</t>
  </si>
  <si>
    <t>SR81531</t>
  </si>
  <si>
    <t>SR5742</t>
  </si>
  <si>
    <t>Girls Knee High Socks</t>
  </si>
  <si>
    <t>SR421051</t>
  </si>
  <si>
    <t>SR62552</t>
  </si>
  <si>
    <t>SRT101</t>
  </si>
  <si>
    <t>SRT79361</t>
  </si>
  <si>
    <t>SRT71601</t>
  </si>
  <si>
    <t>0-6mo (42)</t>
  </si>
  <si>
    <t>6-18mo (54)</t>
  </si>
  <si>
    <t>Payable in US Dollars</t>
  </si>
  <si>
    <t>SR62676</t>
  </si>
  <si>
    <t>07.50113.04.010.97</t>
  </si>
  <si>
    <t>16.45156.04.010.50</t>
  </si>
  <si>
    <t>07.50193.04.010.95</t>
  </si>
  <si>
    <t>16.45286.04.010.97</t>
  </si>
  <si>
    <t>16.60116.04.010.65</t>
  </si>
  <si>
    <t>23.60143.04.010.10</t>
  </si>
  <si>
    <t>6pk Cell Phone No Show "Sissy"</t>
  </si>
  <si>
    <t>16.62863.04.010.12</t>
  </si>
  <si>
    <t>SR62863</t>
  </si>
  <si>
    <t>Basic Hosiery</t>
  </si>
  <si>
    <t>SR60163</t>
  </si>
  <si>
    <t>SR60173</t>
  </si>
  <si>
    <t>23.60163.04.010.70</t>
  </si>
  <si>
    <t>23.60173.04.010.20</t>
  </si>
  <si>
    <t>16.93143.04.010.20</t>
  </si>
  <si>
    <t>16.93143.04.010.10</t>
  </si>
  <si>
    <t>16.93146.04.010.20</t>
  </si>
  <si>
    <t>18.81313.04.010.20</t>
  </si>
  <si>
    <t>23.81523.04.010.20</t>
  </si>
  <si>
    <t>23.81523.04.010.52</t>
  </si>
  <si>
    <t>23.81523.04.010.70</t>
  </si>
  <si>
    <t>38.81333.04.010.24</t>
  </si>
  <si>
    <t>38.83513.04.010.20</t>
  </si>
  <si>
    <t>38.26341.04.010.20</t>
  </si>
  <si>
    <t>38.97091.04.010.52</t>
  </si>
  <si>
    <t>38.97091.04.010.10</t>
  </si>
  <si>
    <t>38.97093.04.010.10</t>
  </si>
  <si>
    <t>38.97093.04.010.52</t>
  </si>
  <si>
    <t>38.97093.04.010.95</t>
  </si>
  <si>
    <t>26.81701.04.010.52</t>
  </si>
  <si>
    <t>26.81701.04.010.20</t>
  </si>
  <si>
    <t>26.81703.04.010.73</t>
  </si>
  <si>
    <t>26.81703.04.010.20</t>
  </si>
  <si>
    <t>32.81993.04.010.52</t>
  </si>
  <si>
    <t>32.81993.04.010.70</t>
  </si>
  <si>
    <t>32.81993.04.010.20</t>
  </si>
  <si>
    <t>28.81891.04.010.20</t>
  </si>
  <si>
    <t>28.81911.04.010.20</t>
  </si>
  <si>
    <t>28.81901.04.010.20</t>
  </si>
  <si>
    <t>28.81752.04.010.20</t>
  </si>
  <si>
    <t>28.81752.04.010.70</t>
  </si>
  <si>
    <t>41.80611.04.010.20</t>
  </si>
  <si>
    <t>41.80611.04.010.52</t>
  </si>
  <si>
    <t>41.91282.04.010.20</t>
  </si>
  <si>
    <t>41.91282.04.010.52</t>
  </si>
  <si>
    <t>50.90071.04.010.20</t>
  </si>
  <si>
    <t>50.90071.04.010.70</t>
  </si>
  <si>
    <t>50.90071.04.010.33</t>
  </si>
  <si>
    <t>50.90071.04.010.10</t>
  </si>
  <si>
    <t>54.90351.04.010.20</t>
  </si>
  <si>
    <t>54.90351.04.010.10</t>
  </si>
  <si>
    <t>54.90351.04.010.52</t>
  </si>
  <si>
    <t>50.84881.04.010.20</t>
  </si>
  <si>
    <t>All prices are in USD</t>
  </si>
  <si>
    <t>Natalie: 3pk Girls Quarter w/Non Skids</t>
  </si>
  <si>
    <t>Nate:  3pk Boys Quarter w/Non Skids</t>
  </si>
  <si>
    <t>Spring 2017 - Fashion Hosiery</t>
  </si>
  <si>
    <t>3pk Animal Faces Quarter "Mallory"</t>
  </si>
  <si>
    <t>23.50033.04.010.97</t>
  </si>
  <si>
    <t>SR50033</t>
  </si>
  <si>
    <t>16.62676.04.010.12</t>
  </si>
  <si>
    <t>38.62713.04.010.63</t>
  </si>
  <si>
    <t>SR62713</t>
  </si>
  <si>
    <t>3pk Meadow Crew "Macy"</t>
  </si>
  <si>
    <t>3pk Animal Faces Quarter "Billy"</t>
  </si>
  <si>
    <t>23.50143.04.010.97</t>
  </si>
  <si>
    <t>SR50143</t>
  </si>
  <si>
    <t>6pk Quilted  No Show "Quinn"</t>
  </si>
  <si>
    <t>16.70096.04.010.97</t>
  </si>
  <si>
    <t>SR70096</t>
  </si>
  <si>
    <t>16.70106.04.010.52</t>
  </si>
  <si>
    <t>SR70106</t>
  </si>
  <si>
    <t>6pk Retro Animal No Show "Raquel"</t>
  </si>
  <si>
    <t>3pk LW Athletic No Show "Tiffany"</t>
  </si>
  <si>
    <t>16.70113.04.010.10</t>
  </si>
  <si>
    <t>SR70113</t>
  </si>
  <si>
    <t>3pk Sweet Shimmer "Karla"</t>
  </si>
  <si>
    <t>23.70913.04.010.70</t>
  </si>
  <si>
    <t>SR70913</t>
  </si>
  <si>
    <t>23.70123.04.010.12</t>
  </si>
  <si>
    <t>3pk Aztec "Emmy"</t>
  </si>
  <si>
    <t>SR70123</t>
  </si>
  <si>
    <t>3pk Fun Flecks "Diane"</t>
  </si>
  <si>
    <t>38.70133.04.010.97</t>
  </si>
  <si>
    <t>SR70133</t>
  </si>
  <si>
    <t>3pk Leepz</t>
  </si>
  <si>
    <t>38.70143.04.010.97</t>
  </si>
  <si>
    <t>SR70143</t>
  </si>
  <si>
    <t>38.62823.04.010.10</t>
  </si>
  <si>
    <t>SR62823</t>
  </si>
  <si>
    <t>3pk Athletic Crew "Andy"</t>
  </si>
  <si>
    <t>6pk Surfing No Show "Shawn"</t>
  </si>
  <si>
    <t>16.70156.04.010.52</t>
  </si>
  <si>
    <t>SR70156</t>
  </si>
  <si>
    <t>16.70166.04.010.10</t>
  </si>
  <si>
    <t>6pk Digi Camo No Show "Caleb"</t>
  </si>
  <si>
    <t>SR70166</t>
  </si>
  <si>
    <t>3pk Space Cadet "Garrett"</t>
  </si>
  <si>
    <t>23.70923.04.010.10</t>
  </si>
  <si>
    <t>SR70923</t>
  </si>
  <si>
    <t>3pk Pop Stripe "Seth"</t>
  </si>
  <si>
    <t>SR70173</t>
  </si>
  <si>
    <t>3pk Crew "Peter"</t>
  </si>
  <si>
    <t>38.70933.04.010.12</t>
  </si>
  <si>
    <t>SR70933</t>
  </si>
  <si>
    <t>38.70183.04.010.10</t>
  </si>
  <si>
    <t>SR70183</t>
  </si>
  <si>
    <t>Girls Fashion Lightweight Tights</t>
  </si>
  <si>
    <t>50.31032.04.010.20</t>
  </si>
  <si>
    <t>2pk Lace "Eloise"</t>
  </si>
  <si>
    <t>SR31032</t>
  </si>
  <si>
    <t>50.60081.04.010.20</t>
  </si>
  <si>
    <t>1pk Mini Dot "Marsha" White</t>
  </si>
  <si>
    <t>1pk Mini Dot "Marsha" Ivory</t>
  </si>
  <si>
    <t>SR60081</t>
  </si>
  <si>
    <t>SR70203</t>
  </si>
  <si>
    <t>23.70203.04.010.97</t>
  </si>
  <si>
    <t>16.70193.04.010.10</t>
  </si>
  <si>
    <t>SR70193</t>
  </si>
  <si>
    <r>
      <rPr>
        <b/>
        <sz val="8"/>
        <color theme="1"/>
        <rFont val="Century Gothic"/>
        <family val="2"/>
      </rPr>
      <t>made2play</t>
    </r>
    <r>
      <rPr>
        <sz val="8"/>
        <color theme="1"/>
        <rFont val="Century Gothic"/>
        <family val="2"/>
      </rPr>
      <t xml:space="preserve"> 3pk Sport Quarter "Whitney"</t>
    </r>
  </si>
  <si>
    <r>
      <rPr>
        <b/>
        <sz val="8"/>
        <color theme="1"/>
        <rFont val="Century Gothic"/>
        <family val="2"/>
      </rPr>
      <t>made2play</t>
    </r>
    <r>
      <rPr>
        <sz val="8"/>
        <color theme="1"/>
        <rFont val="Century Gothic"/>
        <family val="2"/>
      </rPr>
      <t xml:space="preserve"> 3pk Sport No Show "Jon"</t>
    </r>
  </si>
  <si>
    <t>50.60081.04.010.33</t>
  </si>
  <si>
    <r>
      <rPr>
        <b/>
        <sz val="8"/>
        <color theme="1"/>
        <rFont val="Century Gothic"/>
        <family val="2"/>
      </rPr>
      <t>made2play</t>
    </r>
    <r>
      <rPr>
        <sz val="8"/>
        <color theme="1"/>
        <rFont val="Century Gothic"/>
        <family val="2"/>
      </rPr>
      <t xml:space="preserve"> 3pk Sport No Show "Tabby"</t>
    </r>
  </si>
  <si>
    <t>Girls Basic Tights</t>
  </si>
  <si>
    <t>Flo: 3pk Bright Low Show</t>
  </si>
  <si>
    <t>Finn: 3pk Solid Low Show</t>
  </si>
  <si>
    <t>SR71013</t>
  </si>
  <si>
    <t>16.71013.04.010.97</t>
  </si>
  <si>
    <t>Taylor: 3pk No Show LW</t>
  </si>
  <si>
    <t>David: 3pk No Show LW</t>
  </si>
  <si>
    <t>16.71043.04.010.10</t>
  </si>
  <si>
    <t>SR71043</t>
  </si>
  <si>
    <t>Blake: 3pk Crew</t>
  </si>
  <si>
    <t>38.71053.04.010.12</t>
  </si>
  <si>
    <t>SR71053</t>
  </si>
  <si>
    <t>Susan: 6pk No Show</t>
  </si>
  <si>
    <t>16.70976.04.010.98.</t>
  </si>
  <si>
    <t>SR70976</t>
  </si>
  <si>
    <t>Owen: 6pk No Show</t>
  </si>
  <si>
    <t>16.71036.04.010.94</t>
  </si>
  <si>
    <t>SR71036</t>
  </si>
  <si>
    <t>Collin: 3pk Crew</t>
  </si>
  <si>
    <t>38.71023.04.010.95</t>
  </si>
  <si>
    <t>SR71023</t>
  </si>
  <si>
    <t>Dress Socks</t>
  </si>
  <si>
    <t>Blair: 3pk Shimmer Lace Anklet</t>
  </si>
  <si>
    <t>23.71003.04.010.98.</t>
  </si>
  <si>
    <t>SR71003</t>
  </si>
  <si>
    <t>Elizabeth: 3pk Crew</t>
  </si>
  <si>
    <t>38.70993.04.010.73</t>
  </si>
  <si>
    <t>SR70993</t>
  </si>
  <si>
    <t>Donna: 3pk Lace Turncuff</t>
  </si>
  <si>
    <t>26.70983.04.010.72</t>
  </si>
  <si>
    <t>SR70983</t>
  </si>
  <si>
    <t>22.70173.04.010.97</t>
  </si>
  <si>
    <t>Low Show Socks</t>
  </si>
  <si>
    <t>William: 3pk No Show White</t>
  </si>
  <si>
    <t>William: 3pk No Show Black</t>
  </si>
  <si>
    <t>Henry: 6pk No Show White</t>
  </si>
  <si>
    <t>Jack: 3pk Cush Low Cut White</t>
  </si>
  <si>
    <t>Sam: 3pk Quarter White</t>
  </si>
  <si>
    <t>Sam: 3pk Quarter Navy Asst</t>
  </si>
  <si>
    <t>Sam: 3pk Quarter Pink Asst</t>
  </si>
  <si>
    <r>
      <t xml:space="preserve">Patrick: </t>
    </r>
    <r>
      <rPr>
        <sz val="7"/>
        <color theme="1"/>
        <rFont val="Century Gothic"/>
        <family val="2"/>
      </rPr>
      <t>3pk Cush Crew White w/Grey</t>
    </r>
  </si>
  <si>
    <t>Timmy: 3pk Crew White</t>
  </si>
  <si>
    <t>Canton: 1pk Ribbed Crew Navy</t>
  </si>
  <si>
    <t>Canton: 1pk Ribbed Crew Black</t>
  </si>
  <si>
    <t>Cal: 3pk Ribbed Crew Black</t>
  </si>
  <si>
    <t>Cal: 3pk Ribbed Crew Navy</t>
  </si>
  <si>
    <t>Cal: 3pk Ribbed Crew Asst</t>
  </si>
  <si>
    <t>Grace: 1pk Turncuff Navy</t>
  </si>
  <si>
    <t>Grace: 1pk Turncuff White</t>
  </si>
  <si>
    <t>Kimberly: 3pk TC Fuchsia/White/Purple</t>
  </si>
  <si>
    <t>Kimberly: 3pk Turncuff White</t>
  </si>
  <si>
    <t>Ashton: 3pk TR Navy/White/Black Asst</t>
  </si>
  <si>
    <t>Ashton: 3pk TR Pink/White/Ivory Asst</t>
  </si>
  <si>
    <t>Ashton: 3pk Triple Roll White</t>
  </si>
  <si>
    <t>Alexis: 1pk Eyelet Lace White</t>
  </si>
  <si>
    <t>Leah: 1pk Sheer Ribbon/Bow White</t>
  </si>
  <si>
    <t>Sarah: 2pk Txt Cuff Shiny Edge Wht/Wht</t>
  </si>
  <si>
    <t>Sarah: 2pk Txt Cuff Shiny Edge Pnk/Wht</t>
  </si>
  <si>
    <t>Gloria: 1pk Flat knit Knee Hi White</t>
  </si>
  <si>
    <t>Gloria: 1pk Flat knit Knee Hi Navy</t>
  </si>
  <si>
    <t>Dawn: 2pk Cable/Flat Knee Hi White</t>
  </si>
  <si>
    <t>Dawn: 2pk Cable/Flat Knee Hi Navy</t>
  </si>
  <si>
    <t>Darla: 1pk Shimmer Tight White</t>
  </si>
  <si>
    <t>Heather: 1 pk Tagless Cottonsoft White</t>
  </si>
  <si>
    <t>Heather: 1 pk Tagless Cottonsoft Black</t>
  </si>
  <si>
    <t>Heather: 1 pk Tagless Cottonsoft Navy</t>
  </si>
  <si>
    <t>Shea: 1pk Microfiber Tight White</t>
  </si>
  <si>
    <t>Shea: 1pk Microfiber Tight Pink</t>
  </si>
  <si>
    <t>Shea: 1pk Microfiber Tight Ivory</t>
  </si>
  <si>
    <t>Shea: 1pk Microfiber Tight Black</t>
  </si>
  <si>
    <t>Kate: 1pk Fancy Lace Asst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</si>
</sst>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5" x14ac:knownFonts="1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sz val="8"/>
      <color indexed="61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Palatino Linotype"/>
      <family val="1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Wingdings"/>
      <charset val="2"/>
    </font>
    <font>
      <sz val="10"/>
      <color theme="1"/>
      <name val="Palatino Linotype"/>
      <family val="1"/>
    </font>
    <font>
      <b/>
      <i/>
      <sz val="12"/>
      <color theme="1"/>
      <name val="Century Gothic"/>
      <family val="2"/>
    </font>
    <font>
      <sz val="10"/>
      <name val="Arial"/>
      <family val="2"/>
    </font>
    <font>
      <b/>
      <sz val="6"/>
      <color theme="1"/>
      <name val="Century Gothic"/>
      <family val="2"/>
    </font>
    <font>
      <sz val="11"/>
      <color rgb="FF9C6500"/>
      <name val="Calibri"/>
      <family val="2"/>
      <scheme val="minor"/>
    </font>
    <font>
      <sz val="7"/>
      <color theme="1"/>
      <name val="Century Gothic"/>
      <family val="2"/>
    </font>
    <font>
      <b/>
      <i/>
      <sz val="8"/>
      <name val="Century Gothic"/>
      <family val="2"/>
    </font>
    <font>
      <b/>
      <i/>
      <sz val="11"/>
      <color theme="1"/>
      <name val="Century Gothic"/>
      <family val="2"/>
    </font>
    <font>
      <sz val="11"/>
      <name val="Palatino Linotype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0" fontId="19" fillId="4" borderId="0" applyNumberFormat="0" applyBorder="0" applyAlignment="0" applyProtection="0"/>
    <xf numFmtId="44" fontId="24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6" fillId="0" borderId="0" xfId="0" applyNumberFormat="1" applyFont="1" applyBorder="1" applyAlignment="1">
      <alignment horizontal="left"/>
    </xf>
    <xf numFmtId="44" fontId="8" fillId="2" borderId="0" xfId="0" applyNumberFormat="1" applyFont="1" applyFill="1" applyBorder="1" applyAlignment="1"/>
    <xf numFmtId="0" fontId="5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Border="1" applyAlignment="1"/>
    <xf numFmtId="0" fontId="11" fillId="0" borderId="0" xfId="0" applyFont="1"/>
    <xf numFmtId="0" fontId="10" fillId="2" borderId="2" xfId="0" applyFont="1" applyFill="1" applyBorder="1" applyAlignment="1"/>
    <xf numFmtId="0" fontId="10" fillId="2" borderId="0" xfId="0" applyFont="1" applyFill="1" applyAlignment="1"/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4" fontId="10" fillId="3" borderId="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13" fillId="2" borderId="0" xfId="0" applyFont="1" applyFill="1" applyAlignment="1">
      <alignment horizontal="left"/>
    </xf>
    <xf numFmtId="0" fontId="4" fillId="0" borderId="0" xfId="0" applyFont="1" applyBorder="1"/>
    <xf numFmtId="0" fontId="14" fillId="2" borderId="0" xfId="0" applyFont="1" applyFill="1" applyBorder="1" applyAlignment="1">
      <alignment horizontal="left"/>
    </xf>
    <xf numFmtId="0" fontId="15" fillId="0" borderId="0" xfId="0" applyFont="1"/>
    <xf numFmtId="0" fontId="10" fillId="0" borderId="0" xfId="0" applyFont="1" applyAlignment="1">
      <alignment horizontal="left"/>
    </xf>
    <xf numFmtId="0" fontId="10" fillId="2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44" fontId="12" fillId="0" borderId="4" xfId="0" applyNumberFormat="1" applyFont="1" applyFill="1" applyBorder="1" applyAlignment="1">
      <alignment horizontal="left" vertical="center"/>
    </xf>
    <xf numFmtId="44" fontId="12" fillId="0" borderId="2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16" fontId="18" fillId="3" borderId="3" xfId="0" applyNumberFormat="1" applyFont="1" applyFill="1" applyBorder="1" applyAlignment="1">
      <alignment horizontal="center"/>
    </xf>
    <xf numFmtId="0" fontId="6" fillId="0" borderId="1" xfId="0" applyFont="1" applyBorder="1"/>
    <xf numFmtId="2" fontId="10" fillId="2" borderId="4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1" xfId="0" applyFont="1" applyBorder="1"/>
    <xf numFmtId="0" fontId="13" fillId="2" borderId="1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>
      <alignment vertical="center"/>
    </xf>
    <xf numFmtId="7" fontId="10" fillId="2" borderId="3" xfId="1" applyNumberFormat="1" applyFont="1" applyFill="1" applyBorder="1" applyAlignment="1">
      <alignment horizontal="center" vertical="center"/>
    </xf>
    <xf numFmtId="44" fontId="5" fillId="3" borderId="3" xfId="0" applyNumberFormat="1" applyFont="1" applyFill="1" applyBorder="1" applyAlignment="1">
      <alignment vertical="center"/>
    </xf>
    <xf numFmtId="7" fontId="10" fillId="2" borderId="2" xfId="1" applyNumberFormat="1" applyFont="1" applyFill="1" applyBorder="1" applyAlignment="1">
      <alignment horizontal="center" vertical="center"/>
    </xf>
    <xf numFmtId="0" fontId="19" fillId="0" borderId="0" xfId="2" applyNumberFormat="1" applyFill="1" applyBorder="1" applyAlignment="1">
      <alignment horizontal="left"/>
    </xf>
    <xf numFmtId="44" fontId="12" fillId="0" borderId="4" xfId="0" applyNumberFormat="1" applyFont="1" applyFill="1" applyBorder="1" applyAlignment="1">
      <alignment horizontal="left" vertical="center"/>
    </xf>
    <xf numFmtId="44" fontId="12" fillId="0" borderId="2" xfId="0" applyNumberFormat="1" applyFont="1" applyFill="1" applyBorder="1" applyAlignment="1">
      <alignment horizontal="left" vertical="center"/>
    </xf>
    <xf numFmtId="44" fontId="12" fillId="0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0" fillId="2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44" fontId="12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  <xf numFmtId="44" fontId="8" fillId="2" borderId="0" xfId="0" applyNumberFormat="1" applyFont="1" applyFill="1" applyBorder="1" applyAlignment="1">
      <alignment horizontal="center"/>
    </xf>
    <xf numFmtId="44" fontId="12" fillId="0" borderId="4" xfId="0" applyNumberFormat="1" applyFont="1" applyFill="1" applyBorder="1" applyAlignment="1">
      <alignment vertical="center"/>
    </xf>
    <xf numFmtId="44" fontId="12" fillId="0" borderId="2" xfId="0" applyNumberFormat="1" applyFont="1" applyFill="1" applyBorder="1" applyAlignment="1">
      <alignment vertical="center"/>
    </xf>
    <xf numFmtId="44" fontId="12" fillId="0" borderId="5" xfId="0" applyNumberFormat="1" applyFont="1" applyFill="1" applyBorder="1" applyAlignment="1">
      <alignment vertical="center"/>
    </xf>
    <xf numFmtId="44" fontId="18" fillId="0" borderId="2" xfId="0" applyNumberFormat="1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" fontId="18" fillId="3" borderId="3" xfId="0" applyNumberFormat="1" applyFont="1" applyFill="1" applyBorder="1" applyAlignment="1">
      <alignment horizontal="center" wrapText="1"/>
    </xf>
    <xf numFmtId="0" fontId="20" fillId="2" borderId="3" xfId="0" applyNumberFormat="1" applyFont="1" applyFill="1" applyBorder="1" applyAlignment="1">
      <alignment horizontal="left" vertical="center"/>
    </xf>
    <xf numFmtId="0" fontId="20" fillId="2" borderId="4" xfId="0" applyNumberFormat="1" applyFont="1" applyFill="1" applyBorder="1" applyAlignment="1">
      <alignment vertical="center"/>
    </xf>
    <xf numFmtId="16" fontId="10" fillId="6" borderId="3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2" fillId="0" borderId="0" xfId="0" applyFont="1" applyFill="1" applyBorder="1" applyAlignment="1"/>
    <xf numFmtId="0" fontId="23" fillId="0" borderId="0" xfId="0" applyFont="1"/>
    <xf numFmtId="1" fontId="10" fillId="0" borderId="3" xfId="0" quotePrefix="1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3" xfId="0" quotePrefix="1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/>
    </xf>
    <xf numFmtId="1" fontId="19" fillId="0" borderId="0" xfId="2" applyNumberFormat="1" applyFill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37" fontId="10" fillId="2" borderId="3" xfId="1" applyNumberFormat="1" applyFont="1" applyFill="1" applyBorder="1" applyAlignment="1">
      <alignment horizontal="center" vertical="center"/>
    </xf>
    <xf numFmtId="44" fontId="10" fillId="3" borderId="2" xfId="0" applyNumberFormat="1" applyFont="1" applyFill="1" applyBorder="1" applyAlignment="1">
      <alignment vertical="center"/>
    </xf>
    <xf numFmtId="44" fontId="10" fillId="3" borderId="5" xfId="0" applyNumberFormat="1" applyFont="1" applyFill="1" applyBorder="1" applyAlignment="1">
      <alignment vertical="center"/>
    </xf>
    <xf numFmtId="44" fontId="5" fillId="3" borderId="3" xfId="3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0" fillId="2" borderId="3" xfId="0" applyNumberFormat="1" applyFont="1" applyFill="1" applyBorder="1" applyAlignment="1">
      <alignment horizontal="left" vertical="center"/>
    </xf>
    <xf numFmtId="44" fontId="12" fillId="0" borderId="4" xfId="0" applyNumberFormat="1" applyFont="1" applyFill="1" applyBorder="1" applyAlignment="1">
      <alignment horizontal="left" vertical="center"/>
    </xf>
    <xf numFmtId="44" fontId="12" fillId="0" borderId="2" xfId="0" applyNumberFormat="1" applyFont="1" applyFill="1" applyBorder="1" applyAlignment="1">
      <alignment horizontal="left" vertical="center"/>
    </xf>
    <xf numFmtId="44" fontId="12" fillId="0" borderId="5" xfId="0" applyNumberFormat="1" applyFont="1" applyFill="1" applyBorder="1" applyAlignment="1">
      <alignment horizontal="left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8" fillId="3" borderId="10" xfId="0" applyNumberFormat="1" applyFont="1" applyFill="1" applyBorder="1" applyAlignment="1">
      <alignment horizontal="center" vertical="center" wrapText="1"/>
    </xf>
    <xf numFmtId="164" fontId="18" fillId="3" borderId="11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/>
    </xf>
    <xf numFmtId="0" fontId="10" fillId="2" borderId="5" xfId="0" applyNumberFormat="1" applyFont="1" applyFill="1" applyBorder="1" applyAlignment="1">
      <alignment horizontal="left" vertical="center"/>
    </xf>
  </cellXfs>
  <cellStyles count="4">
    <cellStyle name="Comma" xfId="1" builtinId="3"/>
    <cellStyle name="Currency" xfId="3" builtinId="4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45720</xdr:rowOff>
    </xdr:from>
    <xdr:to>
      <xdr:col>2</xdr:col>
      <xdr:colOff>222304</xdr:colOff>
      <xdr:row>1</xdr:row>
      <xdr:rowOff>381000</xdr:rowOff>
    </xdr:to>
    <xdr:pic>
      <xdr:nvPicPr>
        <xdr:cNvPr id="4" name="Picture 3" descr="Keds Logo 286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08" t="22087" r="5522" b="11651"/>
        <a:stretch>
          <a:fillRect/>
        </a:stretch>
      </xdr:blipFill>
      <xdr:spPr>
        <a:xfrm>
          <a:off x="182880" y="45720"/>
          <a:ext cx="73914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45720</xdr:rowOff>
    </xdr:from>
    <xdr:to>
      <xdr:col>2</xdr:col>
      <xdr:colOff>338261</xdr:colOff>
      <xdr:row>1</xdr:row>
      <xdr:rowOff>381000</xdr:rowOff>
    </xdr:to>
    <xdr:pic>
      <xdr:nvPicPr>
        <xdr:cNvPr id="2" name="Picture 1" descr="Keds Logo 286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08" t="22087" r="5522" b="11651"/>
        <a:stretch>
          <a:fillRect/>
        </a:stretch>
      </xdr:blipFill>
      <xdr:spPr>
        <a:xfrm>
          <a:off x="182880" y="45720"/>
          <a:ext cx="734501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9"/>
  <sheetViews>
    <sheetView showGridLines="0" view="pageBreakPreview" zoomScale="115" zoomScaleNormal="115" zoomScaleSheetLayoutView="115" workbookViewId="0">
      <selection activeCell="D48" sqref="D48:E48"/>
    </sheetView>
  </sheetViews>
  <sheetFormatPr defaultColWidth="9.140625" defaultRowHeight="15" x14ac:dyDescent="0.3"/>
  <cols>
    <col min="1" max="1" width="1.42578125" style="3" customWidth="1"/>
    <col min="2" max="2" width="9" style="3" customWidth="1"/>
    <col min="3" max="3" width="15.7109375" style="3" customWidth="1"/>
    <col min="4" max="4" width="8.85546875" style="3" customWidth="1"/>
    <col min="5" max="5" width="21.5703125" style="3" customWidth="1"/>
    <col min="6" max="6" width="5.140625" style="51" customWidth="1"/>
    <col min="7" max="11" width="6.85546875" style="3" customWidth="1"/>
    <col min="12" max="13" width="5.140625" style="3" customWidth="1"/>
    <col min="14" max="14" width="9.7109375" style="3" customWidth="1"/>
    <col min="15" max="16384" width="9.140625" style="3"/>
  </cols>
  <sheetData>
    <row r="1" spans="2:14" ht="16.899999999999999" customHeight="1" x14ac:dyDescent="0.3">
      <c r="J1" s="7" t="s">
        <v>2</v>
      </c>
      <c r="K1" s="7"/>
      <c r="L1" s="15"/>
      <c r="M1" s="8"/>
      <c r="N1" s="8"/>
    </row>
    <row r="2" spans="2:14" ht="33" customHeight="1" x14ac:dyDescent="0.3">
      <c r="B2" s="24"/>
      <c r="J2" s="7" t="s">
        <v>1</v>
      </c>
      <c r="K2" s="7"/>
      <c r="L2" s="15"/>
      <c r="M2" s="8"/>
      <c r="N2" s="8"/>
    </row>
    <row r="3" spans="2:14" ht="15.6" customHeight="1" x14ac:dyDescent="0.3">
      <c r="B3" s="72" t="s">
        <v>138</v>
      </c>
      <c r="C3" s="73"/>
      <c r="D3" s="73"/>
      <c r="J3" s="7" t="s">
        <v>8</v>
      </c>
      <c r="K3" s="7"/>
      <c r="L3" s="13"/>
      <c r="M3" s="13"/>
      <c r="N3" s="13"/>
    </row>
    <row r="4" spans="2:14" ht="12" customHeight="1" x14ac:dyDescent="0.35">
      <c r="B4" s="2"/>
      <c r="I4" s="6"/>
      <c r="J4" s="6"/>
      <c r="K4" s="21"/>
      <c r="L4" s="14"/>
      <c r="M4" s="14"/>
    </row>
    <row r="5" spans="2:14" ht="12" customHeight="1" x14ac:dyDescent="0.3">
      <c r="B5" s="18" t="s">
        <v>13</v>
      </c>
      <c r="C5" s="8"/>
      <c r="D5" s="8"/>
      <c r="E5" s="31"/>
      <c r="F5" s="52"/>
      <c r="H5" s="18" t="s">
        <v>6</v>
      </c>
      <c r="I5" s="36"/>
      <c r="J5" s="37"/>
      <c r="K5" s="35"/>
      <c r="L5" s="8"/>
      <c r="M5" s="8"/>
      <c r="N5" s="36"/>
    </row>
    <row r="6" spans="2:14" ht="12" customHeight="1" x14ac:dyDescent="0.3">
      <c r="B6" s="7" t="s">
        <v>3</v>
      </c>
      <c r="C6" s="11"/>
      <c r="D6" s="8"/>
      <c r="E6" s="31"/>
      <c r="F6" s="52"/>
      <c r="H6" s="7"/>
      <c r="I6" s="36"/>
      <c r="J6" s="15"/>
      <c r="K6" s="11"/>
      <c r="L6" s="11"/>
      <c r="M6" s="11"/>
      <c r="N6" s="36"/>
    </row>
    <row r="7" spans="2:14" ht="12" customHeight="1" x14ac:dyDescent="0.3">
      <c r="B7" s="12" t="s">
        <v>4</v>
      </c>
      <c r="C7" s="13"/>
      <c r="D7" s="13"/>
      <c r="E7" s="31"/>
      <c r="F7" s="52"/>
      <c r="H7" s="7"/>
      <c r="I7" s="36"/>
      <c r="J7" s="8"/>
      <c r="K7" s="15"/>
      <c r="L7" s="15"/>
      <c r="M7" s="13"/>
      <c r="N7" s="36"/>
    </row>
    <row r="8" spans="2:14" s="1" customFormat="1" ht="12" customHeight="1" x14ac:dyDescent="0.3">
      <c r="B8" s="10"/>
      <c r="C8" s="10"/>
      <c r="D8" s="10"/>
      <c r="E8" s="23"/>
      <c r="F8" s="53"/>
      <c r="H8" s="10"/>
      <c r="I8" s="10"/>
    </row>
    <row r="9" spans="2:14" s="1" customFormat="1" ht="14.25" x14ac:dyDescent="0.3">
      <c r="B9" s="12" t="s">
        <v>5</v>
      </c>
      <c r="C9" s="15"/>
      <c r="D9" s="15"/>
      <c r="E9" s="31"/>
      <c r="F9" s="52"/>
      <c r="J9" s="22" t="s">
        <v>14</v>
      </c>
      <c r="L9" s="20" t="s">
        <v>15</v>
      </c>
      <c r="M9" s="14"/>
    </row>
    <row r="10" spans="2:14" s="1" customFormat="1" ht="13.5" x14ac:dyDescent="0.3">
      <c r="B10" s="12" t="s">
        <v>7</v>
      </c>
      <c r="C10" s="13"/>
      <c r="D10" s="13"/>
      <c r="E10" s="31"/>
      <c r="F10" s="52"/>
      <c r="K10" s="14"/>
      <c r="L10" s="14"/>
      <c r="M10" s="14"/>
      <c r="N10" s="38" t="s">
        <v>50</v>
      </c>
    </row>
    <row r="11" spans="2:14" s="1" customFormat="1" ht="13.5" x14ac:dyDescent="0.3">
      <c r="C11" s="19"/>
      <c r="D11" s="19"/>
      <c r="E11" s="9"/>
      <c r="F11" s="54"/>
    </row>
    <row r="12" spans="2:14" s="1" customFormat="1" ht="13.5" x14ac:dyDescent="0.3">
      <c r="B12" s="22" t="s">
        <v>38</v>
      </c>
      <c r="C12" s="14"/>
      <c r="D12" s="14"/>
      <c r="F12" s="7" t="s">
        <v>49</v>
      </c>
      <c r="G12" s="14"/>
      <c r="M12" s="7"/>
      <c r="N12" s="38" t="s">
        <v>51</v>
      </c>
    </row>
    <row r="13" spans="2:14" s="1" customFormat="1" ht="7.15" customHeight="1" x14ac:dyDescent="0.3">
      <c r="B13" s="22"/>
      <c r="C13" s="14"/>
      <c r="D13" s="14"/>
      <c r="E13" s="7"/>
      <c r="F13" s="55"/>
      <c r="G13" s="14"/>
      <c r="M13" s="7"/>
      <c r="N13" s="38"/>
    </row>
    <row r="14" spans="2:14" ht="15" customHeight="1" x14ac:dyDescent="0.3">
      <c r="B14" s="104" t="s">
        <v>9</v>
      </c>
      <c r="C14" s="104" t="s">
        <v>11</v>
      </c>
      <c r="D14" s="106" t="s">
        <v>0</v>
      </c>
      <c r="E14" s="107"/>
      <c r="F14" s="110" t="s">
        <v>46</v>
      </c>
      <c r="G14" s="101" t="s">
        <v>10</v>
      </c>
      <c r="H14" s="102"/>
      <c r="I14" s="102"/>
      <c r="J14" s="102"/>
      <c r="K14" s="103"/>
      <c r="L14" s="96" t="s">
        <v>47</v>
      </c>
      <c r="M14" s="96" t="s">
        <v>48</v>
      </c>
      <c r="N14" s="98" t="s">
        <v>39</v>
      </c>
    </row>
    <row r="15" spans="2:14" ht="27.6" customHeight="1" x14ac:dyDescent="0.3">
      <c r="B15" s="105"/>
      <c r="C15" s="105"/>
      <c r="D15" s="108"/>
      <c r="E15" s="109"/>
      <c r="F15" s="111"/>
      <c r="G15" s="30" t="s">
        <v>19</v>
      </c>
      <c r="H15" s="30" t="s">
        <v>20</v>
      </c>
      <c r="I15" s="30" t="s">
        <v>21</v>
      </c>
      <c r="J15" s="30" t="s">
        <v>22</v>
      </c>
      <c r="K15" s="30" t="s">
        <v>23</v>
      </c>
      <c r="L15" s="97"/>
      <c r="M15" s="97"/>
      <c r="N15" s="99"/>
    </row>
    <row r="16" spans="2:14" s="40" customFormat="1" ht="13.15" customHeight="1" x14ac:dyDescent="0.2">
      <c r="B16" s="90" t="s">
        <v>17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2:14" s="40" customFormat="1" ht="13.15" customHeight="1" x14ac:dyDescent="0.2">
      <c r="B17" s="27" t="s">
        <v>18</v>
      </c>
      <c r="C17" s="28" t="s">
        <v>83</v>
      </c>
      <c r="D17" s="65" t="s">
        <v>24</v>
      </c>
      <c r="E17" s="66"/>
      <c r="F17" s="56">
        <v>2</v>
      </c>
      <c r="G17" s="74"/>
      <c r="H17" s="75"/>
      <c r="I17" s="75"/>
      <c r="J17" s="75"/>
      <c r="K17" s="76" t="s">
        <v>43</v>
      </c>
      <c r="L17" s="76">
        <f t="shared" ref="L17:L21" si="0">SUM(G17:K17)</f>
        <v>0</v>
      </c>
      <c r="M17" s="41">
        <v>6.75</v>
      </c>
      <c r="N17" s="84">
        <f t="shared" ref="N17:N21" si="1">+L17*M17</f>
        <v>0</v>
      </c>
    </row>
    <row r="18" spans="2:14" s="40" customFormat="1" ht="13.15" customHeight="1" x14ac:dyDescent="0.2">
      <c r="B18" s="27" t="s">
        <v>81</v>
      </c>
      <c r="C18" s="28" t="s">
        <v>142</v>
      </c>
      <c r="D18" s="65" t="s">
        <v>88</v>
      </c>
      <c r="E18" s="66"/>
      <c r="F18" s="56">
        <v>2</v>
      </c>
      <c r="G18" s="74"/>
      <c r="H18" s="75"/>
      <c r="I18" s="75"/>
      <c r="J18" s="75"/>
      <c r="K18" s="76" t="s">
        <v>43</v>
      </c>
      <c r="L18" s="76">
        <f t="shared" si="0"/>
        <v>0</v>
      </c>
      <c r="M18" s="41">
        <v>6.75</v>
      </c>
      <c r="N18" s="84">
        <f t="shared" si="1"/>
        <v>0</v>
      </c>
    </row>
    <row r="19" spans="2:14" s="40" customFormat="1" ht="13.15" customHeight="1" x14ac:dyDescent="0.2">
      <c r="B19" s="27" t="s">
        <v>151</v>
      </c>
      <c r="C19" s="28" t="s">
        <v>150</v>
      </c>
      <c r="D19" s="65" t="s">
        <v>149</v>
      </c>
      <c r="E19" s="66"/>
      <c r="F19" s="56">
        <v>2</v>
      </c>
      <c r="G19" s="74"/>
      <c r="H19" s="75"/>
      <c r="I19" s="75"/>
      <c r="J19" s="75"/>
      <c r="K19" s="76" t="s">
        <v>43</v>
      </c>
      <c r="L19" s="76">
        <f t="shared" si="0"/>
        <v>0</v>
      </c>
      <c r="M19" s="41">
        <v>6.75</v>
      </c>
      <c r="N19" s="84">
        <f t="shared" si="1"/>
        <v>0</v>
      </c>
    </row>
    <row r="20" spans="2:14" s="40" customFormat="1" ht="13.15" customHeight="1" x14ac:dyDescent="0.2">
      <c r="B20" s="27" t="s">
        <v>153</v>
      </c>
      <c r="C20" s="28" t="s">
        <v>152</v>
      </c>
      <c r="D20" s="65" t="s">
        <v>154</v>
      </c>
      <c r="E20" s="66"/>
      <c r="F20" s="56">
        <v>2</v>
      </c>
      <c r="G20" s="74"/>
      <c r="H20" s="75"/>
      <c r="I20" s="75"/>
      <c r="J20" s="75"/>
      <c r="K20" s="76" t="s">
        <v>43</v>
      </c>
      <c r="L20" s="76">
        <f t="shared" si="0"/>
        <v>0</v>
      </c>
      <c r="M20" s="41">
        <v>6.75</v>
      </c>
      <c r="N20" s="84">
        <f t="shared" si="1"/>
        <v>0</v>
      </c>
    </row>
    <row r="21" spans="2:14" s="40" customFormat="1" ht="13.15" customHeight="1" x14ac:dyDescent="0.2">
      <c r="B21" s="27" t="s">
        <v>157</v>
      </c>
      <c r="C21" s="28" t="s">
        <v>156</v>
      </c>
      <c r="D21" s="65" t="s">
        <v>155</v>
      </c>
      <c r="E21" s="66"/>
      <c r="F21" s="56">
        <v>3</v>
      </c>
      <c r="G21" s="74"/>
      <c r="H21" s="75"/>
      <c r="I21" s="75"/>
      <c r="J21" s="75"/>
      <c r="K21" s="76" t="s">
        <v>43</v>
      </c>
      <c r="L21" s="76">
        <f t="shared" si="0"/>
        <v>0</v>
      </c>
      <c r="M21" s="41">
        <v>6</v>
      </c>
      <c r="N21" s="84">
        <f t="shared" si="1"/>
        <v>0</v>
      </c>
    </row>
    <row r="22" spans="2:14" s="40" customFormat="1" ht="13.15" customHeight="1" x14ac:dyDescent="0.2">
      <c r="B22" s="90" t="s">
        <v>25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2:14" s="40" customFormat="1" ht="13.15" customHeight="1" x14ac:dyDescent="0.2">
      <c r="B23" s="27" t="s">
        <v>141</v>
      </c>
      <c r="C23" s="28" t="s">
        <v>140</v>
      </c>
      <c r="D23" s="89" t="s">
        <v>139</v>
      </c>
      <c r="E23" s="89"/>
      <c r="F23" s="56">
        <v>3</v>
      </c>
      <c r="G23" s="74"/>
      <c r="H23" s="75"/>
      <c r="I23" s="75"/>
      <c r="J23" s="75"/>
      <c r="K23" s="76" t="s">
        <v>43</v>
      </c>
      <c r="L23" s="76">
        <f t="shared" ref="L23:L25" si="2">SUM(G23:K23)</f>
        <v>0</v>
      </c>
      <c r="M23" s="41">
        <v>6</v>
      </c>
      <c r="N23" s="84">
        <f t="shared" ref="N23:N25" si="3">+L23*M23</f>
        <v>0</v>
      </c>
    </row>
    <row r="24" spans="2:14" s="40" customFormat="1" ht="13.15" customHeight="1" x14ac:dyDescent="0.2">
      <c r="B24" s="27" t="s">
        <v>160</v>
      </c>
      <c r="C24" s="28" t="s">
        <v>159</v>
      </c>
      <c r="D24" s="89" t="s">
        <v>158</v>
      </c>
      <c r="E24" s="89"/>
      <c r="F24" s="56">
        <v>3</v>
      </c>
      <c r="G24" s="74"/>
      <c r="H24" s="75"/>
      <c r="I24" s="75"/>
      <c r="J24" s="75"/>
      <c r="K24" s="76" t="s">
        <v>43</v>
      </c>
      <c r="L24" s="76">
        <f t="shared" si="2"/>
        <v>0</v>
      </c>
      <c r="M24" s="41">
        <v>6</v>
      </c>
      <c r="N24" s="84">
        <f t="shared" si="3"/>
        <v>0</v>
      </c>
    </row>
    <row r="25" spans="2:14" s="40" customFormat="1" ht="13.15" customHeight="1" x14ac:dyDescent="0.2">
      <c r="B25" s="27" t="s">
        <v>163</v>
      </c>
      <c r="C25" s="28" t="s">
        <v>161</v>
      </c>
      <c r="D25" s="89" t="s">
        <v>162</v>
      </c>
      <c r="E25" s="89"/>
      <c r="F25" s="56">
        <v>3</v>
      </c>
      <c r="G25" s="74"/>
      <c r="H25" s="75"/>
      <c r="I25" s="75"/>
      <c r="J25" s="75"/>
      <c r="K25" s="76" t="s">
        <v>43</v>
      </c>
      <c r="L25" s="76">
        <f t="shared" si="2"/>
        <v>0</v>
      </c>
      <c r="M25" s="41">
        <v>6</v>
      </c>
      <c r="N25" s="84">
        <f t="shared" si="3"/>
        <v>0</v>
      </c>
    </row>
    <row r="26" spans="2:14" s="40" customFormat="1" ht="13.15" customHeight="1" x14ac:dyDescent="0.2">
      <c r="B26" s="90" t="s">
        <v>26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2:14" s="40" customFormat="1" ht="13.15" customHeight="1" x14ac:dyDescent="0.2">
      <c r="B27" s="27" t="s">
        <v>144</v>
      </c>
      <c r="C27" s="28" t="s">
        <v>143</v>
      </c>
      <c r="D27" s="89" t="s">
        <v>145</v>
      </c>
      <c r="E27" s="89"/>
      <c r="F27" s="56">
        <v>3</v>
      </c>
      <c r="G27" s="74"/>
      <c r="H27" s="75"/>
      <c r="I27" s="75"/>
      <c r="J27" s="75"/>
      <c r="K27" s="76" t="s">
        <v>43</v>
      </c>
      <c r="L27" s="76">
        <f t="shared" ref="L27:L28" si="4">SUM(G27:K27)</f>
        <v>0</v>
      </c>
      <c r="M27" s="41">
        <v>6</v>
      </c>
      <c r="N27" s="84">
        <f t="shared" ref="N27:N28" si="5">+L27*M27</f>
        <v>0</v>
      </c>
    </row>
    <row r="28" spans="2:14" s="40" customFormat="1" ht="13.15" customHeight="1" x14ac:dyDescent="0.2">
      <c r="B28" s="27" t="s">
        <v>166</v>
      </c>
      <c r="C28" s="28" t="s">
        <v>165</v>
      </c>
      <c r="D28" s="89" t="s">
        <v>164</v>
      </c>
      <c r="E28" s="89"/>
      <c r="F28" s="56">
        <v>3</v>
      </c>
      <c r="G28" s="74"/>
      <c r="H28" s="75"/>
      <c r="I28" s="75"/>
      <c r="J28" s="75"/>
      <c r="K28" s="76" t="s">
        <v>43</v>
      </c>
      <c r="L28" s="76">
        <f t="shared" si="4"/>
        <v>0</v>
      </c>
      <c r="M28" s="41">
        <v>6</v>
      </c>
      <c r="N28" s="84">
        <f t="shared" si="5"/>
        <v>0</v>
      </c>
    </row>
    <row r="29" spans="2:14" s="40" customFormat="1" ht="13.15" customHeight="1" x14ac:dyDescent="0.2">
      <c r="B29" s="27" t="s">
        <v>169</v>
      </c>
      <c r="C29" s="28" t="s">
        <v>168</v>
      </c>
      <c r="D29" s="89" t="s">
        <v>167</v>
      </c>
      <c r="E29" s="89"/>
      <c r="F29" s="56">
        <v>3</v>
      </c>
      <c r="G29" s="74"/>
      <c r="H29" s="75"/>
      <c r="I29" s="75"/>
      <c r="J29" s="75"/>
      <c r="K29" s="76" t="s">
        <v>43</v>
      </c>
      <c r="L29" s="76">
        <f t="shared" ref="L29" si="6">SUM(G29:K29)</f>
        <v>0</v>
      </c>
      <c r="M29" s="41">
        <v>6</v>
      </c>
      <c r="N29" s="84">
        <f t="shared" ref="N29" si="7">+L29*M29</f>
        <v>0</v>
      </c>
    </row>
    <row r="30" spans="2:14" s="40" customFormat="1" ht="13.15" customHeight="1" x14ac:dyDescent="0.15">
      <c r="B30" s="61" t="s">
        <v>189</v>
      </c>
      <c r="C30" s="62"/>
      <c r="D30" s="62"/>
      <c r="E30" s="62"/>
      <c r="F30" s="62"/>
      <c r="G30" s="62"/>
      <c r="H30" s="30" t="s">
        <v>40</v>
      </c>
      <c r="I30" s="30" t="s">
        <v>41</v>
      </c>
      <c r="J30" s="30" t="s">
        <v>42</v>
      </c>
      <c r="K30" s="16" t="str">
        <f>IF(SUM(B30)&gt;0,SUM(B30*#REF!),"")</f>
        <v/>
      </c>
      <c r="L30" s="82"/>
      <c r="M30" s="82"/>
      <c r="N30" s="83"/>
    </row>
    <row r="31" spans="2:14" s="40" customFormat="1" ht="13.15" customHeight="1" x14ac:dyDescent="0.2">
      <c r="B31" s="27" t="s">
        <v>192</v>
      </c>
      <c r="C31" s="28" t="s">
        <v>190</v>
      </c>
      <c r="D31" s="89" t="s">
        <v>191</v>
      </c>
      <c r="E31" s="89"/>
      <c r="F31" s="56">
        <v>3</v>
      </c>
      <c r="G31" s="74" t="s">
        <v>43</v>
      </c>
      <c r="H31" s="75"/>
      <c r="I31" s="75"/>
      <c r="J31" s="75"/>
      <c r="K31" s="76" t="s">
        <v>43</v>
      </c>
      <c r="L31" s="76">
        <f t="shared" ref="L31:L33" si="8">SUM(G31:K31)</f>
        <v>0</v>
      </c>
      <c r="M31" s="41">
        <v>6</v>
      </c>
      <c r="N31" s="84">
        <f t="shared" ref="N31:N33" si="9">+L31*M31</f>
        <v>0</v>
      </c>
    </row>
    <row r="32" spans="2:14" s="40" customFormat="1" ht="13.15" customHeight="1" x14ac:dyDescent="0.2">
      <c r="B32" s="27" t="s">
        <v>196</v>
      </c>
      <c r="C32" s="28" t="s">
        <v>193</v>
      </c>
      <c r="D32" s="89" t="s">
        <v>194</v>
      </c>
      <c r="E32" s="89"/>
      <c r="F32" s="56">
        <v>3</v>
      </c>
      <c r="G32" s="74" t="s">
        <v>43</v>
      </c>
      <c r="H32" s="75"/>
      <c r="I32" s="75"/>
      <c r="J32" s="75"/>
      <c r="K32" s="76" t="s">
        <v>43</v>
      </c>
      <c r="L32" s="76">
        <f t="shared" ref="L32" si="10">SUM(G32:K32)</f>
        <v>0</v>
      </c>
      <c r="M32" s="41">
        <v>4</v>
      </c>
      <c r="N32" s="84">
        <f t="shared" ref="N32" si="11">+L32*M32</f>
        <v>0</v>
      </c>
    </row>
    <row r="33" spans="2:14" s="40" customFormat="1" ht="13.15" customHeight="1" x14ac:dyDescent="0.2">
      <c r="B33" s="27" t="s">
        <v>196</v>
      </c>
      <c r="C33" s="28" t="s">
        <v>203</v>
      </c>
      <c r="D33" s="89" t="s">
        <v>195</v>
      </c>
      <c r="E33" s="89"/>
      <c r="F33" s="56">
        <v>3</v>
      </c>
      <c r="G33" s="74" t="s">
        <v>43</v>
      </c>
      <c r="H33" s="75"/>
      <c r="I33" s="75"/>
      <c r="J33" s="75"/>
      <c r="K33" s="76" t="s">
        <v>43</v>
      </c>
      <c r="L33" s="76">
        <f t="shared" si="8"/>
        <v>0</v>
      </c>
      <c r="M33" s="41">
        <v>4</v>
      </c>
      <c r="N33" s="84">
        <f t="shared" si="9"/>
        <v>0</v>
      </c>
    </row>
    <row r="34" spans="2:14" s="40" customFormat="1" ht="5.45" customHeight="1" x14ac:dyDescent="0.2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2:14" s="40" customFormat="1" ht="12" customHeight="1" x14ac:dyDescent="0.15">
      <c r="B35" s="25"/>
      <c r="C35" s="26"/>
      <c r="D35" s="26"/>
      <c r="E35" s="26"/>
      <c r="F35" s="58"/>
      <c r="G35" s="30" t="s">
        <v>19</v>
      </c>
      <c r="H35" s="30" t="s">
        <v>20</v>
      </c>
      <c r="I35" s="30" t="s">
        <v>21</v>
      </c>
      <c r="J35" s="30" t="s">
        <v>22</v>
      </c>
      <c r="K35" s="30" t="s">
        <v>23</v>
      </c>
      <c r="L35" s="26"/>
      <c r="M35" s="46"/>
      <c r="N35" s="47"/>
    </row>
    <row r="36" spans="2:14" s="40" customFormat="1" ht="13.15" customHeight="1" x14ac:dyDescent="0.2">
      <c r="B36" s="90" t="s">
        <v>30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</row>
    <row r="37" spans="2:14" s="40" customFormat="1" ht="13.15" customHeight="1" x14ac:dyDescent="0.2">
      <c r="B37" s="27" t="s">
        <v>33</v>
      </c>
      <c r="C37" s="28" t="s">
        <v>85</v>
      </c>
      <c r="D37" s="65" t="s">
        <v>34</v>
      </c>
      <c r="E37" s="66"/>
      <c r="F37" s="56">
        <v>2</v>
      </c>
      <c r="G37" s="74"/>
      <c r="H37" s="75"/>
      <c r="I37" s="75"/>
      <c r="J37" s="75"/>
      <c r="K37" s="76" t="s">
        <v>43</v>
      </c>
      <c r="L37" s="76">
        <f t="shared" ref="L37:L40" si="12">SUM(G37:K37)</f>
        <v>0</v>
      </c>
      <c r="M37" s="41">
        <v>6.75</v>
      </c>
      <c r="N37" s="84">
        <f t="shared" ref="N37:N40" si="13">+L37*M37</f>
        <v>0</v>
      </c>
    </row>
    <row r="38" spans="2:14" s="40" customFormat="1" ht="13.15" customHeight="1" x14ac:dyDescent="0.2">
      <c r="B38" s="27" t="s">
        <v>31</v>
      </c>
      <c r="C38" s="28" t="s">
        <v>86</v>
      </c>
      <c r="D38" s="65" t="s">
        <v>32</v>
      </c>
      <c r="E38" s="66"/>
      <c r="F38" s="56">
        <v>2</v>
      </c>
      <c r="G38" s="74"/>
      <c r="H38" s="75"/>
      <c r="I38" s="75"/>
      <c r="J38" s="75"/>
      <c r="K38" s="76" t="s">
        <v>43</v>
      </c>
      <c r="L38" s="76">
        <f t="shared" si="12"/>
        <v>0</v>
      </c>
      <c r="M38" s="41">
        <v>6.75</v>
      </c>
      <c r="N38" s="84">
        <f t="shared" si="13"/>
        <v>0</v>
      </c>
    </row>
    <row r="39" spans="2:14" s="40" customFormat="1" ht="13.15" customHeight="1" x14ac:dyDescent="0.2">
      <c r="B39" s="27" t="s">
        <v>175</v>
      </c>
      <c r="C39" s="28" t="s">
        <v>174</v>
      </c>
      <c r="D39" s="65" t="s">
        <v>173</v>
      </c>
      <c r="E39" s="66"/>
      <c r="F39" s="56">
        <v>2</v>
      </c>
      <c r="G39" s="74"/>
      <c r="H39" s="75"/>
      <c r="I39" s="75"/>
      <c r="J39" s="75"/>
      <c r="K39" s="76" t="s">
        <v>43</v>
      </c>
      <c r="L39" s="76">
        <f t="shared" si="12"/>
        <v>0</v>
      </c>
      <c r="M39" s="41">
        <v>6.75</v>
      </c>
      <c r="N39" s="84">
        <f t="shared" si="13"/>
        <v>0</v>
      </c>
    </row>
    <row r="40" spans="2:14" s="40" customFormat="1" ht="13.15" customHeight="1" x14ac:dyDescent="0.2">
      <c r="B40" s="27" t="s">
        <v>178</v>
      </c>
      <c r="C40" s="28" t="s">
        <v>176</v>
      </c>
      <c r="D40" s="65" t="s">
        <v>177</v>
      </c>
      <c r="E40" s="66"/>
      <c r="F40" s="56">
        <v>2</v>
      </c>
      <c r="G40" s="74"/>
      <c r="H40" s="75"/>
      <c r="I40" s="75"/>
      <c r="J40" s="75"/>
      <c r="K40" s="76" t="s">
        <v>43</v>
      </c>
      <c r="L40" s="76">
        <f t="shared" si="12"/>
        <v>0</v>
      </c>
      <c r="M40" s="41">
        <v>6.75</v>
      </c>
      <c r="N40" s="84">
        <f t="shared" si="13"/>
        <v>0</v>
      </c>
    </row>
    <row r="41" spans="2:14" s="40" customFormat="1" ht="13.15" customHeight="1" x14ac:dyDescent="0.2">
      <c r="B41" s="90" t="s">
        <v>35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</row>
    <row r="42" spans="2:14" s="40" customFormat="1" ht="13.15" customHeight="1" x14ac:dyDescent="0.2">
      <c r="B42" s="27" t="s">
        <v>148</v>
      </c>
      <c r="C42" s="28" t="s">
        <v>147</v>
      </c>
      <c r="D42" s="89" t="s">
        <v>146</v>
      </c>
      <c r="E42" s="89"/>
      <c r="F42" s="56">
        <v>3</v>
      </c>
      <c r="G42" s="74"/>
      <c r="H42" s="75"/>
      <c r="I42" s="75"/>
      <c r="J42" s="75"/>
      <c r="K42" s="76" t="s">
        <v>43</v>
      </c>
      <c r="L42" s="76">
        <f t="shared" ref="L42:L43" si="14">SUM(G42:K42)</f>
        <v>0</v>
      </c>
      <c r="M42" s="41">
        <v>6</v>
      </c>
      <c r="N42" s="84">
        <f t="shared" ref="N42:N43" si="15">+L42*M42</f>
        <v>0</v>
      </c>
    </row>
    <row r="43" spans="2:14" s="40" customFormat="1" ht="13.15" customHeight="1" x14ac:dyDescent="0.2">
      <c r="B43" s="27" t="s">
        <v>181</v>
      </c>
      <c r="C43" s="28" t="s">
        <v>180</v>
      </c>
      <c r="D43" s="89" t="s">
        <v>179</v>
      </c>
      <c r="E43" s="89"/>
      <c r="F43" s="56">
        <v>3</v>
      </c>
      <c r="G43" s="74"/>
      <c r="H43" s="75"/>
      <c r="I43" s="75"/>
      <c r="J43" s="75"/>
      <c r="K43" s="76" t="s">
        <v>43</v>
      </c>
      <c r="L43" s="76">
        <f t="shared" si="14"/>
        <v>0</v>
      </c>
      <c r="M43" s="41">
        <v>6</v>
      </c>
      <c r="N43" s="84">
        <f t="shared" si="15"/>
        <v>0</v>
      </c>
    </row>
    <row r="44" spans="2:14" s="40" customFormat="1" ht="13.15" customHeight="1" x14ac:dyDescent="0.2">
      <c r="B44" s="27" t="s">
        <v>183</v>
      </c>
      <c r="C44" s="28" t="s">
        <v>236</v>
      </c>
      <c r="D44" s="89" t="s">
        <v>182</v>
      </c>
      <c r="E44" s="89"/>
      <c r="F44" s="56">
        <v>3</v>
      </c>
      <c r="G44" s="74"/>
      <c r="H44" s="75"/>
      <c r="I44" s="75"/>
      <c r="J44" s="75"/>
      <c r="K44" s="76" t="s">
        <v>43</v>
      </c>
      <c r="L44" s="76">
        <f>SUM(G44:K44)</f>
        <v>0</v>
      </c>
      <c r="M44" s="41">
        <v>6</v>
      </c>
      <c r="N44" s="84">
        <f>+L44*M44</f>
        <v>0</v>
      </c>
    </row>
    <row r="45" spans="2:14" s="40" customFormat="1" ht="13.15" customHeight="1" x14ac:dyDescent="0.2">
      <c r="B45" s="90" t="s">
        <v>37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</row>
    <row r="46" spans="2:14" s="40" customFormat="1" ht="13.15" customHeight="1" x14ac:dyDescent="0.2">
      <c r="B46" s="27" t="s">
        <v>171</v>
      </c>
      <c r="C46" s="28" t="s">
        <v>170</v>
      </c>
      <c r="D46" s="89" t="s">
        <v>172</v>
      </c>
      <c r="E46" s="89"/>
      <c r="F46" s="56">
        <v>3</v>
      </c>
      <c r="G46" s="74"/>
      <c r="H46" s="75"/>
      <c r="I46" s="75"/>
      <c r="J46" s="75"/>
      <c r="K46" s="76" t="s">
        <v>43</v>
      </c>
      <c r="L46" s="76">
        <f t="shared" ref="L46" si="16">SUM(G46:K46)</f>
        <v>0</v>
      </c>
      <c r="M46" s="41">
        <v>6</v>
      </c>
      <c r="N46" s="84">
        <f t="shared" ref="N46" si="17">+L46*M46</f>
        <v>0</v>
      </c>
    </row>
    <row r="47" spans="2:14" s="40" customFormat="1" ht="13.15" customHeight="1" x14ac:dyDescent="0.2">
      <c r="B47" s="27" t="s">
        <v>186</v>
      </c>
      <c r="C47" s="28" t="s">
        <v>185</v>
      </c>
      <c r="D47" s="89" t="s">
        <v>184</v>
      </c>
      <c r="E47" s="89"/>
      <c r="F47" s="56">
        <v>3</v>
      </c>
      <c r="G47" s="74"/>
      <c r="H47" s="75"/>
      <c r="I47" s="75"/>
      <c r="J47" s="75"/>
      <c r="K47" s="76" t="s">
        <v>43</v>
      </c>
      <c r="L47" s="76">
        <f t="shared" ref="L47" si="18">SUM(G47:K47)</f>
        <v>0</v>
      </c>
      <c r="M47" s="41">
        <v>6</v>
      </c>
      <c r="N47" s="84">
        <f t="shared" ref="N47" si="19">+L47*M47</f>
        <v>0</v>
      </c>
    </row>
    <row r="48" spans="2:14" s="40" customFormat="1" ht="13.15" customHeight="1" x14ac:dyDescent="0.2">
      <c r="B48" s="27" t="s">
        <v>188</v>
      </c>
      <c r="C48" s="28" t="s">
        <v>187</v>
      </c>
      <c r="D48" s="89" t="s">
        <v>167</v>
      </c>
      <c r="E48" s="89"/>
      <c r="F48" s="56">
        <v>3</v>
      </c>
      <c r="G48" s="74"/>
      <c r="H48" s="75"/>
      <c r="I48" s="75"/>
      <c r="J48" s="75"/>
      <c r="K48" s="76" t="s">
        <v>43</v>
      </c>
      <c r="L48" s="76">
        <f t="shared" ref="L48" si="20">SUM(G48:K48)</f>
        <v>0</v>
      </c>
      <c r="M48" s="41">
        <v>6</v>
      </c>
      <c r="N48" s="84">
        <f t="shared" ref="N48" si="21">+L48*M48</f>
        <v>0</v>
      </c>
    </row>
    <row r="49" spans="2:14" s="40" customFormat="1" ht="5.45" customHeight="1" x14ac:dyDescent="0.2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2:14" s="40" customFormat="1" ht="13.15" customHeight="1" x14ac:dyDescent="0.15">
      <c r="B50" s="45"/>
      <c r="C50" s="46"/>
      <c r="D50" s="46"/>
      <c r="E50" s="46"/>
      <c r="F50" s="58"/>
      <c r="G50" s="30" t="s">
        <v>19</v>
      </c>
      <c r="H50" s="30" t="s">
        <v>20</v>
      </c>
      <c r="I50" s="30" t="s">
        <v>21</v>
      </c>
      <c r="J50" s="30" t="s">
        <v>22</v>
      </c>
      <c r="K50" s="30" t="s">
        <v>23</v>
      </c>
      <c r="L50" s="46"/>
      <c r="M50" s="46"/>
      <c r="N50" s="47"/>
    </row>
    <row r="51" spans="2:14" s="40" customFormat="1" ht="13.15" customHeight="1" x14ac:dyDescent="0.2">
      <c r="B51" s="90" t="s">
        <v>45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</row>
    <row r="52" spans="2:14" s="40" customFormat="1" ht="13.15" customHeight="1" x14ac:dyDescent="0.2">
      <c r="B52" s="27" t="s">
        <v>36</v>
      </c>
      <c r="C52" s="28" t="s">
        <v>87</v>
      </c>
      <c r="D52" s="65" t="s">
        <v>44</v>
      </c>
      <c r="E52" s="66"/>
      <c r="F52" s="56">
        <v>3</v>
      </c>
      <c r="G52" s="74"/>
      <c r="H52" s="75"/>
      <c r="I52" s="75"/>
      <c r="J52" s="75"/>
      <c r="K52" s="76" t="s">
        <v>43</v>
      </c>
      <c r="L52" s="76">
        <f t="shared" ref="L52:L55" si="22">SUM(G52:K52)</f>
        <v>0</v>
      </c>
      <c r="M52" s="41">
        <v>6</v>
      </c>
      <c r="N52" s="84">
        <f t="shared" ref="N52:N55" si="23">+L52*M52</f>
        <v>0</v>
      </c>
    </row>
    <row r="53" spans="2:14" s="40" customFormat="1" ht="13.15" customHeight="1" x14ac:dyDescent="0.2">
      <c r="B53" s="27" t="s">
        <v>90</v>
      </c>
      <c r="C53" s="28" t="s">
        <v>89</v>
      </c>
      <c r="D53" s="65" t="s">
        <v>204</v>
      </c>
      <c r="E53" s="66"/>
      <c r="F53" s="56">
        <v>3</v>
      </c>
      <c r="G53" s="74"/>
      <c r="H53" s="75"/>
      <c r="I53" s="75"/>
      <c r="J53" s="75"/>
      <c r="K53" s="76" t="s">
        <v>43</v>
      </c>
      <c r="L53" s="76">
        <f>SUM(G53:K53)</f>
        <v>0</v>
      </c>
      <c r="M53" s="41">
        <v>6</v>
      </c>
      <c r="N53" s="84">
        <f>+L53*M53</f>
        <v>0</v>
      </c>
    </row>
    <row r="54" spans="2:14" s="40" customFormat="1" ht="13.15" customHeight="1" x14ac:dyDescent="0.2">
      <c r="B54" s="27" t="s">
        <v>197</v>
      </c>
      <c r="C54" s="28" t="s">
        <v>198</v>
      </c>
      <c r="D54" s="65" t="s">
        <v>201</v>
      </c>
      <c r="E54" s="66"/>
      <c r="F54" s="56">
        <v>3</v>
      </c>
      <c r="G54" s="74"/>
      <c r="H54" s="75"/>
      <c r="I54" s="75"/>
      <c r="J54" s="75"/>
      <c r="K54" s="76" t="s">
        <v>43</v>
      </c>
      <c r="L54" s="76">
        <f t="shared" si="22"/>
        <v>0</v>
      </c>
      <c r="M54" s="41">
        <v>6</v>
      </c>
      <c r="N54" s="84">
        <f t="shared" si="23"/>
        <v>0</v>
      </c>
    </row>
    <row r="55" spans="2:14" s="40" customFormat="1" ht="13.15" customHeight="1" x14ac:dyDescent="0.2">
      <c r="B55" s="27" t="s">
        <v>200</v>
      </c>
      <c r="C55" s="28" t="s">
        <v>199</v>
      </c>
      <c r="D55" s="65" t="s">
        <v>202</v>
      </c>
      <c r="E55" s="66"/>
      <c r="F55" s="56">
        <v>3</v>
      </c>
      <c r="G55" s="74"/>
      <c r="H55" s="75"/>
      <c r="I55" s="75"/>
      <c r="J55" s="75"/>
      <c r="K55" s="76" t="s">
        <v>43</v>
      </c>
      <c r="L55" s="76">
        <f t="shared" si="22"/>
        <v>0</v>
      </c>
      <c r="M55" s="41">
        <v>6</v>
      </c>
      <c r="N55" s="84">
        <f t="shared" si="23"/>
        <v>0</v>
      </c>
    </row>
    <row r="56" spans="2:14" ht="13.15" customHeight="1" x14ac:dyDescent="0.3">
      <c r="B56" s="100"/>
      <c r="C56" s="100"/>
      <c r="D56" s="100"/>
      <c r="E56" s="100"/>
      <c r="F56" s="59"/>
      <c r="G56" s="4"/>
      <c r="H56" s="4"/>
      <c r="I56" s="4"/>
      <c r="J56" s="44"/>
      <c r="K56" s="17" t="s">
        <v>12</v>
      </c>
      <c r="L56" s="87">
        <f>L17+L18+L19+L20+L21+L23+L24+L25+L27+L28+L29+L37+L38+L39+L40+L42+L43+L46+L44+L47+L48+L52+L54+L55+L53</f>
        <v>0</v>
      </c>
      <c r="M56" s="4"/>
      <c r="N56" s="16">
        <f>N17+N18+N19+N20+N21+N23+N24+N25+N27+N28+N29+N37+N38+N39+N40+N42+N43+N46+N44+N47+N48+N52+N54+N55+N53</f>
        <v>0</v>
      </c>
    </row>
    <row r="57" spans="2:14" ht="14.25" customHeight="1" x14ac:dyDescent="0.3">
      <c r="B57" s="5" t="s">
        <v>135</v>
      </c>
      <c r="C57" s="5"/>
      <c r="D57" s="5"/>
      <c r="E57" s="5"/>
      <c r="F57" s="60"/>
      <c r="G57" s="5"/>
      <c r="H57" s="5"/>
      <c r="I57" s="5"/>
      <c r="J57" s="5"/>
      <c r="K57" s="5"/>
      <c r="L57" s="5"/>
      <c r="M57" s="5"/>
      <c r="N57" s="5"/>
    </row>
    <row r="58" spans="2:14" x14ac:dyDescent="0.3">
      <c r="B58" s="39" t="s">
        <v>27</v>
      </c>
      <c r="C58" s="39"/>
      <c r="D58" s="39"/>
      <c r="E58" s="39"/>
      <c r="F58" s="48"/>
      <c r="G58" s="39"/>
      <c r="H58" s="39"/>
      <c r="I58" s="39"/>
      <c r="J58" s="39"/>
      <c r="K58" s="39"/>
      <c r="L58" s="39"/>
      <c r="M58" s="39"/>
      <c r="N58" s="71" t="s">
        <v>80</v>
      </c>
    </row>
    <row r="59" spans="2:14" x14ac:dyDescent="0.3">
      <c r="B59" s="88" t="s">
        <v>28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</sheetData>
  <sortState ref="B19:N23">
    <sortCondition ref="B19:B23"/>
  </sortState>
  <mergeCells count="34">
    <mergeCell ref="D31:E31"/>
    <mergeCell ref="D33:E33"/>
    <mergeCell ref="D24:E24"/>
    <mergeCell ref="D23:E23"/>
    <mergeCell ref="B22:N22"/>
    <mergeCell ref="D28:E28"/>
    <mergeCell ref="D29:E29"/>
    <mergeCell ref="D32:E32"/>
    <mergeCell ref="M14:M15"/>
    <mergeCell ref="L14:L15"/>
    <mergeCell ref="N14:N15"/>
    <mergeCell ref="B56:E56"/>
    <mergeCell ref="B41:N41"/>
    <mergeCell ref="G14:K14"/>
    <mergeCell ref="B14:B15"/>
    <mergeCell ref="C14:C15"/>
    <mergeCell ref="D14:E15"/>
    <mergeCell ref="F14:F15"/>
    <mergeCell ref="D27:E27"/>
    <mergeCell ref="B34:N34"/>
    <mergeCell ref="D25:E25"/>
    <mergeCell ref="B26:N26"/>
    <mergeCell ref="B36:N36"/>
    <mergeCell ref="B16:N16"/>
    <mergeCell ref="B59:N59"/>
    <mergeCell ref="D42:E42"/>
    <mergeCell ref="B45:N45"/>
    <mergeCell ref="D46:E46"/>
    <mergeCell ref="D43:E43"/>
    <mergeCell ref="B49:N49"/>
    <mergeCell ref="B51:N51"/>
    <mergeCell ref="D44:E44"/>
    <mergeCell ref="D47:E47"/>
    <mergeCell ref="D48:E48"/>
  </mergeCells>
  <phoneticPr fontId="1" type="noConversion"/>
  <printOptions horizontalCentered="1"/>
  <pageMargins left="0.26" right="0.3" top="0.17" bottom="0.16" header="0.5" footer="0.5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showGridLines="0" tabSelected="1" view="pageBreakPreview" topLeftCell="A16" zoomScale="115" zoomScaleNormal="115" zoomScaleSheetLayoutView="115" workbookViewId="0">
      <selection activeCell="Q31" sqref="Q31:Q32"/>
    </sheetView>
  </sheetViews>
  <sheetFormatPr defaultColWidth="9.140625" defaultRowHeight="15" x14ac:dyDescent="0.3"/>
  <cols>
    <col min="1" max="1" width="1.28515625" style="3" customWidth="1"/>
    <col min="2" max="2" width="7.140625" style="3" customWidth="1"/>
    <col min="3" max="3" width="16.28515625" style="3" customWidth="1"/>
    <col min="4" max="4" width="8.85546875" style="3" customWidth="1"/>
    <col min="5" max="5" width="18.5703125" style="3" customWidth="1"/>
    <col min="6" max="6" width="5.140625" style="51" customWidth="1"/>
    <col min="7" max="12" width="5" style="3" customWidth="1"/>
    <col min="13" max="14" width="5.140625" style="3" customWidth="1"/>
    <col min="15" max="15" width="9.7109375" style="3" customWidth="1"/>
    <col min="16" max="16384" width="9.140625" style="3"/>
  </cols>
  <sheetData>
    <row r="1" spans="2:15" ht="16.899999999999999" customHeight="1" x14ac:dyDescent="0.3">
      <c r="K1" s="7" t="s">
        <v>2</v>
      </c>
      <c r="L1" s="7"/>
      <c r="M1" s="15"/>
      <c r="N1" s="8"/>
      <c r="O1" s="8"/>
    </row>
    <row r="2" spans="2:15" ht="33" customHeight="1" x14ac:dyDescent="0.3">
      <c r="B2" s="24"/>
      <c r="K2" s="7" t="s">
        <v>1</v>
      </c>
      <c r="L2" s="7"/>
      <c r="M2" s="15"/>
      <c r="N2" s="8"/>
      <c r="O2" s="8"/>
    </row>
    <row r="3" spans="2:15" ht="13.9" customHeight="1" x14ac:dyDescent="0.3">
      <c r="B3" s="29" t="s">
        <v>91</v>
      </c>
      <c r="K3" s="7" t="s">
        <v>8</v>
      </c>
      <c r="L3" s="7"/>
      <c r="M3" s="13"/>
      <c r="N3" s="13"/>
      <c r="O3" s="13"/>
    </row>
    <row r="4" spans="2:15" ht="12" customHeight="1" x14ac:dyDescent="0.35">
      <c r="B4" s="2"/>
      <c r="J4" s="6"/>
      <c r="K4" s="6"/>
      <c r="L4" s="21"/>
      <c r="M4" s="14"/>
      <c r="N4" s="14"/>
    </row>
    <row r="5" spans="2:15" ht="12" customHeight="1" x14ac:dyDescent="0.3">
      <c r="B5" s="18" t="s">
        <v>13</v>
      </c>
      <c r="C5" s="8"/>
      <c r="D5" s="8"/>
      <c r="E5" s="31"/>
      <c r="F5" s="52"/>
      <c r="I5" s="18" t="s">
        <v>6</v>
      </c>
      <c r="J5" s="36"/>
      <c r="K5" s="37"/>
      <c r="L5" s="35"/>
      <c r="M5" s="8"/>
      <c r="N5" s="8"/>
      <c r="O5" s="36"/>
    </row>
    <row r="6" spans="2:15" ht="12" customHeight="1" x14ac:dyDescent="0.3">
      <c r="B6" s="7" t="s">
        <v>3</v>
      </c>
      <c r="C6" s="11"/>
      <c r="D6" s="8"/>
      <c r="E6" s="31"/>
      <c r="F6" s="52"/>
      <c r="I6" s="7"/>
      <c r="J6" s="36"/>
      <c r="K6" s="15"/>
      <c r="L6" s="11"/>
      <c r="M6" s="11"/>
      <c r="N6" s="11"/>
      <c r="O6" s="36"/>
    </row>
    <row r="7" spans="2:15" ht="12" customHeight="1" x14ac:dyDescent="0.3">
      <c r="B7" s="12" t="s">
        <v>4</v>
      </c>
      <c r="C7" s="13"/>
      <c r="D7" s="13"/>
      <c r="E7" s="31"/>
      <c r="F7" s="52"/>
      <c r="I7" s="7"/>
      <c r="J7" s="36"/>
      <c r="K7" s="8"/>
      <c r="L7" s="15"/>
      <c r="M7" s="15"/>
      <c r="N7" s="13"/>
      <c r="O7" s="36"/>
    </row>
    <row r="8" spans="2:15" s="1" customFormat="1" ht="12" customHeight="1" x14ac:dyDescent="0.3">
      <c r="B8" s="10"/>
      <c r="C8" s="10"/>
      <c r="D8" s="10"/>
      <c r="E8" s="23"/>
      <c r="F8" s="53"/>
      <c r="I8" s="10"/>
      <c r="J8" s="10"/>
    </row>
    <row r="9" spans="2:15" s="1" customFormat="1" ht="14.25" x14ac:dyDescent="0.3">
      <c r="B9" s="12" t="s">
        <v>5</v>
      </c>
      <c r="C9" s="15"/>
      <c r="D9" s="15"/>
      <c r="E9" s="31"/>
      <c r="F9" s="52"/>
      <c r="K9" s="22" t="s">
        <v>14</v>
      </c>
      <c r="M9" s="20" t="s">
        <v>15</v>
      </c>
      <c r="N9" s="14"/>
    </row>
    <row r="10" spans="2:15" s="1" customFormat="1" ht="13.5" x14ac:dyDescent="0.3">
      <c r="B10" s="12" t="s">
        <v>7</v>
      </c>
      <c r="C10" s="13"/>
      <c r="D10" s="13"/>
      <c r="E10" s="31"/>
      <c r="F10" s="52"/>
      <c r="L10" s="14"/>
      <c r="M10" s="14"/>
      <c r="N10" s="14"/>
      <c r="O10" s="38" t="s">
        <v>50</v>
      </c>
    </row>
    <row r="11" spans="2:15" s="1" customFormat="1" ht="13.5" x14ac:dyDescent="0.3">
      <c r="C11" s="19"/>
      <c r="D11" s="19"/>
      <c r="E11" s="9"/>
      <c r="F11" s="54"/>
    </row>
    <row r="12" spans="2:15" s="1" customFormat="1" ht="13.5" x14ac:dyDescent="0.3">
      <c r="B12" s="22" t="s">
        <v>38</v>
      </c>
      <c r="C12" s="14"/>
      <c r="D12" s="14"/>
      <c r="F12" s="7" t="s">
        <v>49</v>
      </c>
      <c r="G12" s="14"/>
      <c r="H12" s="14"/>
      <c r="N12" s="7"/>
      <c r="O12" s="38" t="s">
        <v>51</v>
      </c>
    </row>
    <row r="13" spans="2:15" s="1" customFormat="1" ht="7.15" customHeight="1" x14ac:dyDescent="0.3">
      <c r="B13" s="22"/>
      <c r="C13" s="14"/>
      <c r="D13" s="14"/>
      <c r="E13" s="7"/>
      <c r="F13" s="55"/>
      <c r="G13" s="14"/>
      <c r="H13" s="14"/>
      <c r="N13" s="7"/>
      <c r="O13" s="38"/>
    </row>
    <row r="14" spans="2:15" ht="15" customHeight="1" x14ac:dyDescent="0.3">
      <c r="B14" s="104" t="s">
        <v>9</v>
      </c>
      <c r="C14" s="104" t="s">
        <v>11</v>
      </c>
      <c r="D14" s="106" t="s">
        <v>0</v>
      </c>
      <c r="E14" s="107"/>
      <c r="F14" s="110" t="s">
        <v>46</v>
      </c>
      <c r="G14" s="101" t="s">
        <v>10</v>
      </c>
      <c r="H14" s="102"/>
      <c r="I14" s="102"/>
      <c r="J14" s="102"/>
      <c r="K14" s="102"/>
      <c r="L14" s="103"/>
      <c r="M14" s="96" t="s">
        <v>47</v>
      </c>
      <c r="N14" s="96" t="s">
        <v>48</v>
      </c>
      <c r="O14" s="98" t="s">
        <v>39</v>
      </c>
    </row>
    <row r="15" spans="2:15" ht="27.6" customHeight="1" x14ac:dyDescent="0.3">
      <c r="B15" s="105"/>
      <c r="C15" s="105"/>
      <c r="D15" s="108"/>
      <c r="E15" s="109"/>
      <c r="F15" s="111"/>
      <c r="G15" s="67" t="s">
        <v>64</v>
      </c>
      <c r="H15" s="67" t="s">
        <v>19</v>
      </c>
      <c r="I15" s="67" t="s">
        <v>20</v>
      </c>
      <c r="J15" s="67" t="s">
        <v>21</v>
      </c>
      <c r="K15" s="67" t="s">
        <v>22</v>
      </c>
      <c r="L15" s="67" t="s">
        <v>23</v>
      </c>
      <c r="M15" s="97"/>
      <c r="N15" s="97"/>
      <c r="O15" s="99"/>
    </row>
    <row r="16" spans="2:15" s="40" customFormat="1" ht="13.15" customHeight="1" x14ac:dyDescent="0.2">
      <c r="B16" s="90" t="s">
        <v>237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2:15" s="40" customFormat="1" ht="13.15" customHeight="1" x14ac:dyDescent="0.2">
      <c r="B17" s="27" t="s">
        <v>16</v>
      </c>
      <c r="C17" s="28" t="s">
        <v>82</v>
      </c>
      <c r="D17" s="89" t="s">
        <v>206</v>
      </c>
      <c r="E17" s="89"/>
      <c r="F17" s="56">
        <v>3</v>
      </c>
      <c r="G17" s="74" t="s">
        <v>43</v>
      </c>
      <c r="H17" s="74" t="s">
        <v>43</v>
      </c>
      <c r="I17" s="75"/>
      <c r="J17" s="75"/>
      <c r="K17" s="76"/>
      <c r="L17" s="76"/>
      <c r="M17" s="81">
        <f t="shared" ref="M17" si="0">SUM(G17:L17)</f>
        <v>0</v>
      </c>
      <c r="N17" s="41">
        <v>6</v>
      </c>
      <c r="O17" s="42">
        <f>+M17*N17</f>
        <v>0</v>
      </c>
    </row>
    <row r="18" spans="2:15" s="40" customFormat="1" ht="13.15" customHeight="1" x14ac:dyDescent="0.2">
      <c r="B18" s="27" t="s">
        <v>29</v>
      </c>
      <c r="C18" s="28" t="s">
        <v>84</v>
      </c>
      <c r="D18" s="65" t="s">
        <v>207</v>
      </c>
      <c r="E18" s="66"/>
      <c r="F18" s="56">
        <v>3</v>
      </c>
      <c r="G18" s="74" t="s">
        <v>43</v>
      </c>
      <c r="H18" s="74" t="s">
        <v>43</v>
      </c>
      <c r="I18" s="75"/>
      <c r="J18" s="74"/>
      <c r="K18" s="76"/>
      <c r="L18" s="77"/>
      <c r="M18" s="81">
        <f>SUM(G18:L18)</f>
        <v>0</v>
      </c>
      <c r="N18" s="41">
        <v>6</v>
      </c>
      <c r="O18" s="42">
        <f>+M18*N18</f>
        <v>0</v>
      </c>
    </row>
    <row r="19" spans="2:15" s="40" customFormat="1" ht="13.15" customHeight="1" x14ac:dyDescent="0.2">
      <c r="B19" s="61" t="s">
        <v>52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4"/>
      <c r="O19" s="63"/>
    </row>
    <row r="20" spans="2:15" s="40" customFormat="1" ht="13.15" customHeight="1" x14ac:dyDescent="0.2">
      <c r="B20" s="27" t="s">
        <v>53</v>
      </c>
      <c r="C20" s="28" t="s">
        <v>96</v>
      </c>
      <c r="D20" s="112" t="s">
        <v>238</v>
      </c>
      <c r="E20" s="113"/>
      <c r="F20" s="56">
        <v>4</v>
      </c>
      <c r="G20" s="74" t="s">
        <v>43</v>
      </c>
      <c r="H20" s="74"/>
      <c r="I20" s="75"/>
      <c r="J20" s="75"/>
      <c r="K20" s="75"/>
      <c r="L20" s="76"/>
      <c r="M20" s="81">
        <f t="shared" ref="M20:M64" si="1">SUM(G20:L20)</f>
        <v>0</v>
      </c>
      <c r="N20" s="41">
        <v>3.7</v>
      </c>
      <c r="O20" s="42">
        <f t="shared" ref="O20:O64" si="2">+M20*N20</f>
        <v>0</v>
      </c>
    </row>
    <row r="21" spans="2:15" s="40" customFormat="1" ht="13.15" customHeight="1" x14ac:dyDescent="0.2">
      <c r="B21" s="27" t="s">
        <v>53</v>
      </c>
      <c r="C21" s="28" t="s">
        <v>97</v>
      </c>
      <c r="D21" s="112" t="s">
        <v>239</v>
      </c>
      <c r="E21" s="113"/>
      <c r="F21" s="56">
        <v>4</v>
      </c>
      <c r="G21" s="74" t="s">
        <v>43</v>
      </c>
      <c r="H21" s="74"/>
      <c r="I21" s="75"/>
      <c r="J21" s="75"/>
      <c r="K21" s="75"/>
      <c r="L21" s="76"/>
      <c r="M21" s="81">
        <f t="shared" si="1"/>
        <v>0</v>
      </c>
      <c r="N21" s="41">
        <v>3.7</v>
      </c>
      <c r="O21" s="42">
        <f t="shared" si="2"/>
        <v>0</v>
      </c>
    </row>
    <row r="22" spans="2:15" s="40" customFormat="1" ht="13.15" customHeight="1" x14ac:dyDescent="0.2">
      <c r="B22" s="27" t="s">
        <v>54</v>
      </c>
      <c r="C22" s="28" t="s">
        <v>98</v>
      </c>
      <c r="D22" s="112" t="s">
        <v>240</v>
      </c>
      <c r="E22" s="113"/>
      <c r="F22" s="56">
        <v>2</v>
      </c>
      <c r="G22" s="74" t="s">
        <v>43</v>
      </c>
      <c r="H22" s="74"/>
      <c r="I22" s="75"/>
      <c r="J22" s="75"/>
      <c r="K22" s="75"/>
      <c r="L22" s="74"/>
      <c r="M22" s="81">
        <f t="shared" si="1"/>
        <v>0</v>
      </c>
      <c r="N22" s="41">
        <v>6.75</v>
      </c>
      <c r="O22" s="42">
        <f t="shared" si="2"/>
        <v>0</v>
      </c>
    </row>
    <row r="23" spans="2:15" s="40" customFormat="1" ht="13.15" customHeight="1" x14ac:dyDescent="0.2">
      <c r="B23" s="27" t="s">
        <v>55</v>
      </c>
      <c r="C23" s="28" t="s">
        <v>99</v>
      </c>
      <c r="D23" s="112" t="s">
        <v>241</v>
      </c>
      <c r="E23" s="113"/>
      <c r="F23" s="56">
        <v>4</v>
      </c>
      <c r="G23" s="74" t="s">
        <v>43</v>
      </c>
      <c r="H23" s="74" t="s">
        <v>43</v>
      </c>
      <c r="I23" s="75"/>
      <c r="J23" s="75"/>
      <c r="K23" s="75"/>
      <c r="L23" s="74" t="s">
        <v>43</v>
      </c>
      <c r="M23" s="81">
        <f t="shared" si="1"/>
        <v>0</v>
      </c>
      <c r="N23" s="41">
        <v>4.45</v>
      </c>
      <c r="O23" s="42">
        <f t="shared" si="2"/>
        <v>0</v>
      </c>
    </row>
    <row r="24" spans="2:15" s="40" customFormat="1" ht="13.15" customHeight="1" x14ac:dyDescent="0.2">
      <c r="B24" s="27" t="s">
        <v>56</v>
      </c>
      <c r="C24" s="28" t="s">
        <v>100</v>
      </c>
      <c r="D24" s="112" t="s">
        <v>242</v>
      </c>
      <c r="E24" s="113"/>
      <c r="F24" s="56">
        <v>4</v>
      </c>
      <c r="G24" s="74" t="s">
        <v>43</v>
      </c>
      <c r="H24" s="75"/>
      <c r="I24" s="75"/>
      <c r="J24" s="75"/>
      <c r="K24" s="75"/>
      <c r="L24" s="74"/>
      <c r="M24" s="81">
        <f t="shared" si="1"/>
        <v>0</v>
      </c>
      <c r="N24" s="41">
        <v>4.45</v>
      </c>
      <c r="O24" s="42">
        <f t="shared" si="2"/>
        <v>0</v>
      </c>
    </row>
    <row r="25" spans="2:15" s="40" customFormat="1" ht="13.15" customHeight="1" x14ac:dyDescent="0.2">
      <c r="B25" s="27" t="s">
        <v>56</v>
      </c>
      <c r="C25" s="28" t="s">
        <v>101</v>
      </c>
      <c r="D25" s="112" t="s">
        <v>243</v>
      </c>
      <c r="E25" s="113"/>
      <c r="F25" s="56">
        <v>4</v>
      </c>
      <c r="G25" s="74" t="s">
        <v>43</v>
      </c>
      <c r="H25" s="75"/>
      <c r="I25" s="75"/>
      <c r="J25" s="75"/>
      <c r="K25" s="75"/>
      <c r="L25" s="74" t="s">
        <v>43</v>
      </c>
      <c r="M25" s="81">
        <f t="shared" si="1"/>
        <v>0</v>
      </c>
      <c r="N25" s="41">
        <v>4.45</v>
      </c>
      <c r="O25" s="42">
        <f t="shared" si="2"/>
        <v>0</v>
      </c>
    </row>
    <row r="26" spans="2:15" s="40" customFormat="1" ht="13.15" customHeight="1" x14ac:dyDescent="0.2">
      <c r="B26" s="27" t="s">
        <v>56</v>
      </c>
      <c r="C26" s="28" t="s">
        <v>102</v>
      </c>
      <c r="D26" s="112" t="s">
        <v>244</v>
      </c>
      <c r="E26" s="113"/>
      <c r="F26" s="56">
        <v>4</v>
      </c>
      <c r="G26" s="74" t="s">
        <v>43</v>
      </c>
      <c r="H26" s="75"/>
      <c r="I26" s="75"/>
      <c r="J26" s="75"/>
      <c r="K26" s="75"/>
      <c r="L26" s="74" t="s">
        <v>43</v>
      </c>
      <c r="M26" s="81">
        <f t="shared" si="1"/>
        <v>0</v>
      </c>
      <c r="N26" s="41">
        <v>4.45</v>
      </c>
      <c r="O26" s="42">
        <f t="shared" si="2"/>
        <v>0</v>
      </c>
    </row>
    <row r="27" spans="2:15" s="40" customFormat="1" ht="13.15" customHeight="1" x14ac:dyDescent="0.2">
      <c r="B27" s="27" t="s">
        <v>57</v>
      </c>
      <c r="C27" s="28" t="s">
        <v>103</v>
      </c>
      <c r="D27" s="112" t="s">
        <v>245</v>
      </c>
      <c r="E27" s="113"/>
      <c r="F27" s="56">
        <v>4</v>
      </c>
      <c r="G27" s="74" t="s">
        <v>43</v>
      </c>
      <c r="H27" s="75"/>
      <c r="I27" s="75"/>
      <c r="J27" s="75"/>
      <c r="K27" s="75"/>
      <c r="L27" s="74" t="s">
        <v>43</v>
      </c>
      <c r="M27" s="81">
        <f t="shared" si="1"/>
        <v>0</v>
      </c>
      <c r="N27" s="41">
        <v>4.45</v>
      </c>
      <c r="O27" s="42">
        <f t="shared" si="2"/>
        <v>0</v>
      </c>
    </row>
    <row r="28" spans="2:15" s="40" customFormat="1" ht="13.15" customHeight="1" x14ac:dyDescent="0.2">
      <c r="B28" s="27" t="s">
        <v>58</v>
      </c>
      <c r="C28" s="28" t="s">
        <v>104</v>
      </c>
      <c r="D28" s="112" t="s">
        <v>246</v>
      </c>
      <c r="E28" s="113"/>
      <c r="F28" s="56">
        <v>4</v>
      </c>
      <c r="G28" s="74" t="s">
        <v>43</v>
      </c>
      <c r="H28" s="75"/>
      <c r="I28" s="75"/>
      <c r="J28" s="75"/>
      <c r="K28" s="75"/>
      <c r="L28" s="74"/>
      <c r="M28" s="81">
        <f t="shared" si="1"/>
        <v>0</v>
      </c>
      <c r="N28" s="41">
        <v>4.45</v>
      </c>
      <c r="O28" s="42">
        <f t="shared" si="2"/>
        <v>0</v>
      </c>
    </row>
    <row r="29" spans="2:15" s="40" customFormat="1" ht="13.15" customHeight="1" x14ac:dyDescent="0.2">
      <c r="B29" s="27" t="s">
        <v>92</v>
      </c>
      <c r="C29" s="28" t="s">
        <v>94</v>
      </c>
      <c r="D29" s="65" t="s">
        <v>136</v>
      </c>
      <c r="E29" s="66"/>
      <c r="F29" s="56">
        <v>3</v>
      </c>
      <c r="G29" s="75"/>
      <c r="H29" s="75"/>
      <c r="I29" s="75"/>
      <c r="J29" s="74" t="s">
        <v>43</v>
      </c>
      <c r="K29" s="74" t="s">
        <v>43</v>
      </c>
      <c r="L29" s="74" t="s">
        <v>43</v>
      </c>
      <c r="M29" s="81">
        <f>SUM(G29:L29)</f>
        <v>0</v>
      </c>
      <c r="N29" s="41">
        <v>5</v>
      </c>
      <c r="O29" s="42">
        <f>+M29*N29</f>
        <v>0</v>
      </c>
    </row>
    <row r="30" spans="2:15" s="40" customFormat="1" ht="13.15" customHeight="1" x14ac:dyDescent="0.2">
      <c r="B30" s="27" t="s">
        <v>93</v>
      </c>
      <c r="C30" s="28" t="s">
        <v>95</v>
      </c>
      <c r="D30" s="65" t="s">
        <v>137</v>
      </c>
      <c r="E30" s="66"/>
      <c r="F30" s="56">
        <v>3</v>
      </c>
      <c r="G30" s="75"/>
      <c r="H30" s="75"/>
      <c r="I30" s="75"/>
      <c r="J30" s="74" t="s">
        <v>43</v>
      </c>
      <c r="K30" s="74" t="s">
        <v>43</v>
      </c>
      <c r="L30" s="74" t="s">
        <v>43</v>
      </c>
      <c r="M30" s="81">
        <f>SUM(G30:L30)</f>
        <v>0</v>
      </c>
      <c r="N30" s="41">
        <v>5</v>
      </c>
      <c r="O30" s="42">
        <f>+M30*N30</f>
        <v>0</v>
      </c>
    </row>
    <row r="31" spans="2:15" s="40" customFormat="1" ht="13.15" customHeight="1" x14ac:dyDescent="0.2">
      <c r="B31" s="27" t="s">
        <v>208</v>
      </c>
      <c r="C31" s="28" t="s">
        <v>209</v>
      </c>
      <c r="D31" s="112" t="s">
        <v>210</v>
      </c>
      <c r="E31" s="113"/>
      <c r="F31" s="56">
        <v>3</v>
      </c>
      <c r="G31" s="74" t="s">
        <v>43</v>
      </c>
      <c r="H31" s="75"/>
      <c r="I31" s="75"/>
      <c r="J31" s="75"/>
      <c r="K31" s="75"/>
      <c r="L31" s="74"/>
      <c r="M31" s="81">
        <f t="shared" ref="M31" si="3">SUM(G31:L31)</f>
        <v>0</v>
      </c>
      <c r="N31" s="41">
        <v>5</v>
      </c>
      <c r="O31" s="42">
        <f t="shared" ref="O31" si="4">+M31*N31</f>
        <v>0</v>
      </c>
    </row>
    <row r="32" spans="2:15" s="40" customFormat="1" ht="13.15" customHeight="1" x14ac:dyDescent="0.2">
      <c r="B32" s="27" t="s">
        <v>213</v>
      </c>
      <c r="C32" s="28" t="s">
        <v>212</v>
      </c>
      <c r="D32" s="112" t="s">
        <v>211</v>
      </c>
      <c r="E32" s="113"/>
      <c r="F32" s="56">
        <v>3</v>
      </c>
      <c r="G32" s="74" t="s">
        <v>43</v>
      </c>
      <c r="H32" s="75"/>
      <c r="I32" s="75"/>
      <c r="J32" s="75"/>
      <c r="K32" s="75"/>
      <c r="L32" s="74"/>
      <c r="M32" s="81">
        <f t="shared" ref="M32" si="5">SUM(G32:L32)</f>
        <v>0</v>
      </c>
      <c r="N32" s="41">
        <v>5</v>
      </c>
      <c r="O32" s="42">
        <f t="shared" ref="O32" si="6">+M32*N32</f>
        <v>0</v>
      </c>
    </row>
    <row r="33" spans="2:15" s="40" customFormat="1" ht="13.15" customHeight="1" x14ac:dyDescent="0.2">
      <c r="B33" s="27" t="s">
        <v>216</v>
      </c>
      <c r="C33" s="28" t="s">
        <v>215</v>
      </c>
      <c r="D33" s="112" t="s">
        <v>214</v>
      </c>
      <c r="E33" s="113"/>
      <c r="F33" s="56">
        <v>3</v>
      </c>
      <c r="G33" s="74" t="s">
        <v>43</v>
      </c>
      <c r="H33" s="75"/>
      <c r="I33" s="75"/>
      <c r="J33" s="75"/>
      <c r="K33" s="75"/>
      <c r="L33" s="74"/>
      <c r="M33" s="81">
        <f t="shared" ref="M33" si="7">SUM(G33:L33)</f>
        <v>0</v>
      </c>
      <c r="N33" s="41">
        <v>6</v>
      </c>
      <c r="O33" s="42">
        <f t="shared" ref="O33" si="8">+M33*N33</f>
        <v>0</v>
      </c>
    </row>
    <row r="34" spans="2:15" s="40" customFormat="1" ht="13.15" customHeight="1" x14ac:dyDescent="0.2">
      <c r="B34" s="27" t="s">
        <v>219</v>
      </c>
      <c r="C34" s="28" t="s">
        <v>218</v>
      </c>
      <c r="D34" s="112" t="s">
        <v>217</v>
      </c>
      <c r="E34" s="113"/>
      <c r="F34" s="56">
        <v>2</v>
      </c>
      <c r="G34" s="74" t="s">
        <v>43</v>
      </c>
      <c r="H34" s="75"/>
      <c r="I34" s="75"/>
      <c r="J34" s="75"/>
      <c r="K34" s="75"/>
      <c r="L34" s="74"/>
      <c r="M34" s="81">
        <f t="shared" ref="M34" si="9">SUM(G34:L34)</f>
        <v>0</v>
      </c>
      <c r="N34" s="41">
        <v>6.75</v>
      </c>
      <c r="O34" s="42">
        <f t="shared" ref="O34" si="10">+M34*N34</f>
        <v>0</v>
      </c>
    </row>
    <row r="35" spans="2:15" s="40" customFormat="1" ht="13.15" customHeight="1" x14ac:dyDescent="0.2">
      <c r="B35" s="27" t="s">
        <v>222</v>
      </c>
      <c r="C35" s="28" t="s">
        <v>221</v>
      </c>
      <c r="D35" s="112" t="s">
        <v>220</v>
      </c>
      <c r="E35" s="113"/>
      <c r="F35" s="56">
        <v>2</v>
      </c>
      <c r="G35" s="74" t="s">
        <v>43</v>
      </c>
      <c r="H35" s="75"/>
      <c r="I35" s="75"/>
      <c r="J35" s="75"/>
      <c r="K35" s="75"/>
      <c r="L35" s="74"/>
      <c r="M35" s="81">
        <f t="shared" ref="M35" si="11">SUM(G35:L35)</f>
        <v>0</v>
      </c>
      <c r="N35" s="41">
        <v>6.75</v>
      </c>
      <c r="O35" s="42">
        <f t="shared" ref="O35" si="12">+M35*N35</f>
        <v>0</v>
      </c>
    </row>
    <row r="36" spans="2:15" s="40" customFormat="1" ht="13.15" customHeight="1" x14ac:dyDescent="0.2">
      <c r="B36" s="27" t="s">
        <v>59</v>
      </c>
      <c r="C36" s="28" t="s">
        <v>105</v>
      </c>
      <c r="D36" s="112" t="s">
        <v>62</v>
      </c>
      <c r="E36" s="113"/>
      <c r="F36" s="56">
        <v>3</v>
      </c>
      <c r="G36" s="74" t="s">
        <v>43</v>
      </c>
      <c r="H36" s="75"/>
      <c r="I36" s="75"/>
      <c r="J36" s="75"/>
      <c r="K36" s="75"/>
      <c r="L36" s="74" t="s">
        <v>43</v>
      </c>
      <c r="M36" s="81">
        <f>SUM(G36:L36)</f>
        <v>0</v>
      </c>
      <c r="N36" s="41">
        <v>1.5</v>
      </c>
      <c r="O36" s="42">
        <f>+M36*N36</f>
        <v>0</v>
      </c>
    </row>
    <row r="37" spans="2:15" s="40" customFormat="1" ht="13.15" customHeight="1" x14ac:dyDescent="0.2">
      <c r="B37" s="90" t="s">
        <v>226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2:15" s="40" customFormat="1" ht="13.15" customHeight="1" x14ac:dyDescent="0.2">
      <c r="B38" s="27" t="s">
        <v>60</v>
      </c>
      <c r="C38" s="28" t="s">
        <v>106</v>
      </c>
      <c r="D38" s="112" t="s">
        <v>247</v>
      </c>
      <c r="E38" s="113"/>
      <c r="F38" s="56">
        <v>6</v>
      </c>
      <c r="G38" s="74" t="s">
        <v>43</v>
      </c>
      <c r="H38" s="74" t="s">
        <v>43</v>
      </c>
      <c r="I38" s="75"/>
      <c r="J38" s="75"/>
      <c r="K38" s="75"/>
      <c r="L38" s="74"/>
      <c r="M38" s="81">
        <f t="shared" si="1"/>
        <v>0</v>
      </c>
      <c r="N38" s="41">
        <v>2</v>
      </c>
      <c r="O38" s="42">
        <f t="shared" si="2"/>
        <v>0</v>
      </c>
    </row>
    <row r="39" spans="2:15" s="40" customFormat="1" ht="13.15" customHeight="1" x14ac:dyDescent="0.2">
      <c r="B39" s="27" t="s">
        <v>60</v>
      </c>
      <c r="C39" s="28" t="s">
        <v>107</v>
      </c>
      <c r="D39" s="112" t="s">
        <v>248</v>
      </c>
      <c r="E39" s="113"/>
      <c r="F39" s="56">
        <v>6</v>
      </c>
      <c r="G39" s="74" t="s">
        <v>43</v>
      </c>
      <c r="H39" s="74" t="s">
        <v>43</v>
      </c>
      <c r="I39" s="75"/>
      <c r="J39" s="75"/>
      <c r="K39" s="75"/>
      <c r="L39" s="74"/>
      <c r="M39" s="81">
        <f t="shared" si="1"/>
        <v>0</v>
      </c>
      <c r="N39" s="41">
        <v>2</v>
      </c>
      <c r="O39" s="42">
        <f t="shared" si="2"/>
        <v>0</v>
      </c>
    </row>
    <row r="40" spans="2:15" s="40" customFormat="1" ht="13.15" customHeight="1" x14ac:dyDescent="0.2">
      <c r="B40" s="27" t="s">
        <v>61</v>
      </c>
      <c r="C40" s="28" t="s">
        <v>108</v>
      </c>
      <c r="D40" s="112" t="s">
        <v>249</v>
      </c>
      <c r="E40" s="113"/>
      <c r="F40" s="56">
        <v>4</v>
      </c>
      <c r="G40" s="74" t="s">
        <v>43</v>
      </c>
      <c r="H40" s="75"/>
      <c r="I40" s="75"/>
      <c r="J40" s="75"/>
      <c r="K40" s="75"/>
      <c r="L40" s="74"/>
      <c r="M40" s="81">
        <f t="shared" si="1"/>
        <v>0</v>
      </c>
      <c r="N40" s="41">
        <v>4.45</v>
      </c>
      <c r="O40" s="42">
        <f t="shared" si="2"/>
        <v>0</v>
      </c>
    </row>
    <row r="41" spans="2:15" s="40" customFormat="1" ht="13.15" customHeight="1" x14ac:dyDescent="0.2">
      <c r="B41" s="27" t="s">
        <v>61</v>
      </c>
      <c r="C41" s="28" t="s">
        <v>109</v>
      </c>
      <c r="D41" s="112" t="s">
        <v>250</v>
      </c>
      <c r="E41" s="113"/>
      <c r="F41" s="56">
        <v>4</v>
      </c>
      <c r="G41" s="74" t="s">
        <v>43</v>
      </c>
      <c r="H41" s="75"/>
      <c r="I41" s="75"/>
      <c r="J41" s="75"/>
      <c r="K41" s="75"/>
      <c r="L41" s="74"/>
      <c r="M41" s="81">
        <f t="shared" si="1"/>
        <v>0</v>
      </c>
      <c r="N41" s="41">
        <v>4.45</v>
      </c>
      <c r="O41" s="42">
        <f t="shared" si="2"/>
        <v>0</v>
      </c>
    </row>
    <row r="42" spans="2:15" s="40" customFormat="1" ht="13.15" customHeight="1" x14ac:dyDescent="0.2">
      <c r="B42" s="27" t="s">
        <v>61</v>
      </c>
      <c r="C42" s="28" t="s">
        <v>110</v>
      </c>
      <c r="D42" s="112" t="s">
        <v>251</v>
      </c>
      <c r="E42" s="113"/>
      <c r="F42" s="56">
        <v>4</v>
      </c>
      <c r="G42" s="74" t="s">
        <v>43</v>
      </c>
      <c r="H42" s="75"/>
      <c r="I42" s="75"/>
      <c r="J42" s="75"/>
      <c r="K42" s="75"/>
      <c r="L42" s="74"/>
      <c r="M42" s="81">
        <f t="shared" si="1"/>
        <v>0</v>
      </c>
      <c r="N42" s="41">
        <v>4.45</v>
      </c>
      <c r="O42" s="42">
        <f t="shared" si="2"/>
        <v>0</v>
      </c>
    </row>
    <row r="43" spans="2:15" s="40" customFormat="1" ht="13.15" customHeight="1" x14ac:dyDescent="0.2">
      <c r="B43" s="27" t="s">
        <v>225</v>
      </c>
      <c r="C43" s="28" t="s">
        <v>224</v>
      </c>
      <c r="D43" s="112" t="s">
        <v>223</v>
      </c>
      <c r="E43" s="113"/>
      <c r="F43" s="56">
        <v>3</v>
      </c>
      <c r="G43" s="74" t="s">
        <v>43</v>
      </c>
      <c r="H43" s="75"/>
      <c r="I43" s="75"/>
      <c r="J43" s="75"/>
      <c r="K43" s="75"/>
      <c r="L43" s="74"/>
      <c r="M43" s="81">
        <f t="shared" ref="M43" si="13">SUM(G43:L43)</f>
        <v>0</v>
      </c>
      <c r="N43" s="41">
        <v>4.45</v>
      </c>
      <c r="O43" s="42">
        <f t="shared" ref="O43" si="14">+M43*N43</f>
        <v>0</v>
      </c>
    </row>
    <row r="44" spans="2:15" s="40" customFormat="1" ht="13.15" customHeight="1" x14ac:dyDescent="0.2">
      <c r="B44" s="27" t="s">
        <v>229</v>
      </c>
      <c r="C44" s="28" t="s">
        <v>228</v>
      </c>
      <c r="D44" s="112" t="s">
        <v>227</v>
      </c>
      <c r="E44" s="113"/>
      <c r="F44" s="56">
        <v>3</v>
      </c>
      <c r="G44" s="74" t="s">
        <v>43</v>
      </c>
      <c r="H44" s="75"/>
      <c r="I44" s="75"/>
      <c r="J44" s="75"/>
      <c r="K44" s="75"/>
      <c r="L44" s="74"/>
      <c r="M44" s="81">
        <f t="shared" ref="M44" si="15">SUM(G44:L44)</f>
        <v>0</v>
      </c>
      <c r="N44" s="41">
        <v>5.5</v>
      </c>
      <c r="O44" s="42">
        <f t="shared" ref="O44" si="16">+M44*N44</f>
        <v>0</v>
      </c>
    </row>
    <row r="45" spans="2:15" s="40" customFormat="1" ht="13.15" customHeight="1" x14ac:dyDescent="0.2">
      <c r="B45" s="27" t="s">
        <v>232</v>
      </c>
      <c r="C45" s="28" t="s">
        <v>231</v>
      </c>
      <c r="D45" s="112" t="s">
        <v>230</v>
      </c>
      <c r="E45" s="113"/>
      <c r="F45" s="56">
        <v>3</v>
      </c>
      <c r="G45" s="74" t="s">
        <v>43</v>
      </c>
      <c r="H45" s="75"/>
      <c r="I45" s="75"/>
      <c r="J45" s="75"/>
      <c r="K45" s="75"/>
      <c r="L45" s="74"/>
      <c r="M45" s="81">
        <f t="shared" ref="M45" si="17">SUM(G45:L45)</f>
        <v>0</v>
      </c>
      <c r="N45" s="41">
        <v>4.45</v>
      </c>
      <c r="O45" s="42">
        <f t="shared" ref="O45" si="18">+M45*N45</f>
        <v>0</v>
      </c>
    </row>
    <row r="46" spans="2:15" s="40" customFormat="1" ht="13.15" customHeight="1" x14ac:dyDescent="0.2">
      <c r="B46" s="27" t="s">
        <v>68</v>
      </c>
      <c r="C46" s="28" t="s">
        <v>118</v>
      </c>
      <c r="D46" s="65" t="s">
        <v>260</v>
      </c>
      <c r="E46" s="66"/>
      <c r="F46" s="56">
        <v>3</v>
      </c>
      <c r="G46" s="74" t="s">
        <v>43</v>
      </c>
      <c r="H46" s="75"/>
      <c r="I46" s="75"/>
      <c r="J46" s="75"/>
      <c r="K46" s="75"/>
      <c r="L46" s="74" t="s">
        <v>43</v>
      </c>
      <c r="M46" s="81">
        <f>SUM(G46:L46)</f>
        <v>0</v>
      </c>
      <c r="N46" s="41">
        <v>3</v>
      </c>
      <c r="O46" s="42">
        <f>+M46*N46</f>
        <v>0</v>
      </c>
    </row>
    <row r="47" spans="2:15" s="40" customFormat="1" ht="13.15" customHeight="1" x14ac:dyDescent="0.2">
      <c r="B47" s="27" t="s">
        <v>69</v>
      </c>
      <c r="C47" s="28" t="s">
        <v>119</v>
      </c>
      <c r="D47" s="65" t="s">
        <v>275</v>
      </c>
      <c r="E47" s="66"/>
      <c r="F47" s="56">
        <v>6</v>
      </c>
      <c r="G47" s="74" t="s">
        <v>43</v>
      </c>
      <c r="H47" s="75"/>
      <c r="I47" s="75"/>
      <c r="J47" s="75"/>
      <c r="K47" s="75"/>
      <c r="L47" s="74" t="s">
        <v>43</v>
      </c>
      <c r="M47" s="81">
        <f>SUM(G47:L47)</f>
        <v>0</v>
      </c>
      <c r="N47" s="41">
        <v>2.75</v>
      </c>
      <c r="O47" s="42">
        <f>+M47*N47</f>
        <v>0</v>
      </c>
    </row>
    <row r="48" spans="2:15" s="40" customFormat="1" ht="13.15" customHeight="1" x14ac:dyDescent="0.2">
      <c r="B48" s="27" t="s">
        <v>70</v>
      </c>
      <c r="C48" s="28" t="s">
        <v>120</v>
      </c>
      <c r="D48" s="86" t="s">
        <v>259</v>
      </c>
      <c r="E48" s="49"/>
      <c r="F48" s="56">
        <v>3</v>
      </c>
      <c r="G48" s="75"/>
      <c r="H48" s="75"/>
      <c r="I48" s="75"/>
      <c r="J48" s="75"/>
      <c r="K48" s="74" t="s">
        <v>43</v>
      </c>
      <c r="L48" s="74" t="s">
        <v>43</v>
      </c>
      <c r="M48" s="81">
        <f>SUM(G48:L48)</f>
        <v>0</v>
      </c>
      <c r="N48" s="41">
        <v>2.75</v>
      </c>
      <c r="O48" s="42">
        <f>+M48*N48</f>
        <v>0</v>
      </c>
    </row>
    <row r="49" spans="2:15" s="40" customFormat="1" ht="13.15" customHeight="1" x14ac:dyDescent="0.2">
      <c r="B49" s="27" t="s">
        <v>71</v>
      </c>
      <c r="C49" s="28" t="s">
        <v>121</v>
      </c>
      <c r="D49" s="69" t="s">
        <v>261</v>
      </c>
      <c r="E49" s="66"/>
      <c r="F49" s="56">
        <v>3</v>
      </c>
      <c r="G49" s="75"/>
      <c r="H49" s="75"/>
      <c r="I49" s="75"/>
      <c r="J49" s="75"/>
      <c r="K49" s="75"/>
      <c r="L49" s="74" t="s">
        <v>43</v>
      </c>
      <c r="M49" s="81">
        <f>SUM(G49:L49)</f>
        <v>0</v>
      </c>
      <c r="N49" s="41">
        <v>3.45</v>
      </c>
      <c r="O49" s="42">
        <f>+M49*N49</f>
        <v>0</v>
      </c>
    </row>
    <row r="50" spans="2:15" s="40" customFormat="1" ht="13.15" customHeight="1" x14ac:dyDescent="0.2">
      <c r="B50" s="27" t="s">
        <v>71</v>
      </c>
      <c r="C50" s="28" t="s">
        <v>122</v>
      </c>
      <c r="D50" s="69" t="s">
        <v>262</v>
      </c>
      <c r="E50" s="66"/>
      <c r="F50" s="56">
        <v>3</v>
      </c>
      <c r="G50" s="75"/>
      <c r="H50" s="75"/>
      <c r="I50" s="75"/>
      <c r="J50" s="75"/>
      <c r="K50" s="75"/>
      <c r="L50" s="74" t="s">
        <v>43</v>
      </c>
      <c r="M50" s="81">
        <f>SUM(G50:L50)</f>
        <v>0</v>
      </c>
      <c r="N50" s="41">
        <v>3.45</v>
      </c>
      <c r="O50" s="42">
        <f>+M50*N50</f>
        <v>0</v>
      </c>
    </row>
    <row r="51" spans="2:15" s="40" customFormat="1" ht="13.15" customHeight="1" x14ac:dyDescent="0.2">
      <c r="B51" s="90" t="s">
        <v>63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</row>
    <row r="52" spans="2:15" s="40" customFormat="1" ht="13.15" customHeight="1" x14ac:dyDescent="0.2">
      <c r="B52" s="27" t="s">
        <v>65</v>
      </c>
      <c r="C52" s="28" t="s">
        <v>111</v>
      </c>
      <c r="D52" s="65" t="s">
        <v>252</v>
      </c>
      <c r="E52" s="66"/>
      <c r="F52" s="56">
        <v>6</v>
      </c>
      <c r="G52" s="74" t="s">
        <v>43</v>
      </c>
      <c r="H52" s="75"/>
      <c r="I52" s="75"/>
      <c r="J52" s="75"/>
      <c r="K52" s="75"/>
      <c r="L52" s="74" t="s">
        <v>43</v>
      </c>
      <c r="M52" s="81">
        <f t="shared" si="1"/>
        <v>0</v>
      </c>
      <c r="N52" s="41">
        <v>1.5</v>
      </c>
      <c r="O52" s="42">
        <f t="shared" si="2"/>
        <v>0</v>
      </c>
    </row>
    <row r="53" spans="2:15" s="40" customFormat="1" ht="13.15" customHeight="1" x14ac:dyDescent="0.2">
      <c r="B53" s="27" t="s">
        <v>65</v>
      </c>
      <c r="C53" s="28" t="s">
        <v>112</v>
      </c>
      <c r="D53" s="86" t="s">
        <v>253</v>
      </c>
      <c r="E53" s="49"/>
      <c r="F53" s="56">
        <v>6</v>
      </c>
      <c r="G53" s="74"/>
      <c r="H53" s="75"/>
      <c r="I53" s="75"/>
      <c r="J53" s="75"/>
      <c r="K53" s="75"/>
      <c r="L53" s="74"/>
      <c r="M53" s="81">
        <f t="shared" si="1"/>
        <v>0</v>
      </c>
      <c r="N53" s="41">
        <v>1.5</v>
      </c>
      <c r="O53" s="42">
        <f t="shared" si="2"/>
        <v>0</v>
      </c>
    </row>
    <row r="54" spans="2:15" s="40" customFormat="1" ht="13.15" customHeight="1" x14ac:dyDescent="0.2">
      <c r="B54" s="27" t="s">
        <v>66</v>
      </c>
      <c r="C54" s="28" t="s">
        <v>113</v>
      </c>
      <c r="D54" s="68" t="s">
        <v>254</v>
      </c>
      <c r="E54" s="49"/>
      <c r="F54" s="56">
        <v>4</v>
      </c>
      <c r="G54" s="74" t="s">
        <v>43</v>
      </c>
      <c r="H54" s="75"/>
      <c r="I54" s="75"/>
      <c r="J54" s="75"/>
      <c r="K54" s="75"/>
      <c r="L54" s="74" t="s">
        <v>43</v>
      </c>
      <c r="M54" s="81">
        <f t="shared" si="1"/>
        <v>0</v>
      </c>
      <c r="N54" s="41">
        <v>4.45</v>
      </c>
      <c r="O54" s="42">
        <f t="shared" si="2"/>
        <v>0</v>
      </c>
    </row>
    <row r="55" spans="2:15" s="40" customFormat="1" ht="13.15" customHeight="1" x14ac:dyDescent="0.2">
      <c r="B55" s="27" t="s">
        <v>66</v>
      </c>
      <c r="C55" s="28" t="s">
        <v>114</v>
      </c>
      <c r="D55" s="86" t="s">
        <v>255</v>
      </c>
      <c r="E55" s="49"/>
      <c r="F55" s="56">
        <v>4</v>
      </c>
      <c r="G55" s="75"/>
      <c r="H55" s="75"/>
      <c r="I55" s="75"/>
      <c r="J55" s="75"/>
      <c r="K55" s="75"/>
      <c r="L55" s="74"/>
      <c r="M55" s="81">
        <f t="shared" si="1"/>
        <v>0</v>
      </c>
      <c r="N55" s="41">
        <v>4.45</v>
      </c>
      <c r="O55" s="42">
        <f t="shared" si="2"/>
        <v>0</v>
      </c>
    </row>
    <row r="56" spans="2:15" s="40" customFormat="1" ht="13.15" customHeight="1" x14ac:dyDescent="0.2">
      <c r="B56" s="27" t="s">
        <v>67</v>
      </c>
      <c r="C56" s="28" t="s">
        <v>115</v>
      </c>
      <c r="D56" s="68" t="s">
        <v>256</v>
      </c>
      <c r="E56" s="49"/>
      <c r="F56" s="56">
        <v>4</v>
      </c>
      <c r="G56" s="74" t="s">
        <v>43</v>
      </c>
      <c r="H56" s="75"/>
      <c r="I56" s="75"/>
      <c r="J56" s="75"/>
      <c r="K56" s="75"/>
      <c r="L56" s="74" t="s">
        <v>43</v>
      </c>
      <c r="M56" s="81">
        <f t="shared" si="1"/>
        <v>0</v>
      </c>
      <c r="N56" s="41">
        <v>4.45</v>
      </c>
      <c r="O56" s="42">
        <f t="shared" si="2"/>
        <v>0</v>
      </c>
    </row>
    <row r="57" spans="2:15" s="40" customFormat="1" ht="13.15" customHeight="1" x14ac:dyDescent="0.2">
      <c r="B57" s="27" t="s">
        <v>67</v>
      </c>
      <c r="C57" s="28" t="s">
        <v>116</v>
      </c>
      <c r="D57" s="68" t="s">
        <v>257</v>
      </c>
      <c r="E57" s="49"/>
      <c r="F57" s="56">
        <v>4</v>
      </c>
      <c r="G57" s="74" t="s">
        <v>43</v>
      </c>
      <c r="H57" s="75"/>
      <c r="I57" s="75"/>
      <c r="J57" s="75"/>
      <c r="K57" s="75"/>
      <c r="L57" s="74" t="s">
        <v>43</v>
      </c>
      <c r="M57" s="81">
        <f t="shared" si="1"/>
        <v>0</v>
      </c>
      <c r="N57" s="41">
        <v>4.45</v>
      </c>
      <c r="O57" s="42">
        <f t="shared" si="2"/>
        <v>0</v>
      </c>
    </row>
    <row r="58" spans="2:15" s="40" customFormat="1" ht="13.15" customHeight="1" x14ac:dyDescent="0.2">
      <c r="B58" s="27" t="s">
        <v>67</v>
      </c>
      <c r="C58" s="28" t="s">
        <v>117</v>
      </c>
      <c r="D58" s="86" t="s">
        <v>258</v>
      </c>
      <c r="E58" s="49"/>
      <c r="F58" s="56">
        <v>4</v>
      </c>
      <c r="G58" s="75"/>
      <c r="H58" s="75"/>
      <c r="I58" s="75"/>
      <c r="J58" s="75"/>
      <c r="K58" s="75"/>
      <c r="L58" s="74"/>
      <c r="M58" s="81">
        <f t="shared" si="1"/>
        <v>0</v>
      </c>
      <c r="N58" s="41">
        <v>4.45</v>
      </c>
      <c r="O58" s="42">
        <f t="shared" si="2"/>
        <v>0</v>
      </c>
    </row>
    <row r="59" spans="2:15" s="40" customFormat="1" ht="13.15" customHeight="1" x14ac:dyDescent="0.2">
      <c r="B59" s="27" t="s">
        <v>235</v>
      </c>
      <c r="C59" s="28" t="s">
        <v>234</v>
      </c>
      <c r="D59" s="85" t="s">
        <v>233</v>
      </c>
      <c r="E59" s="85"/>
      <c r="F59" s="56">
        <v>3</v>
      </c>
      <c r="G59" s="75"/>
      <c r="H59" s="75"/>
      <c r="I59" s="75"/>
      <c r="J59" s="75"/>
      <c r="K59" s="75"/>
      <c r="L59" s="74"/>
      <c r="M59" s="81">
        <f t="shared" ref="M59" si="19">SUM(G59:L59)</f>
        <v>0</v>
      </c>
      <c r="N59" s="41">
        <v>5.5</v>
      </c>
      <c r="O59" s="42">
        <f t="shared" ref="O59" si="20">+M59*N59</f>
        <v>0</v>
      </c>
    </row>
    <row r="60" spans="2:15" s="40" customFormat="1" ht="13.15" customHeight="1" x14ac:dyDescent="0.2">
      <c r="B60" s="90" t="s">
        <v>72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2"/>
    </row>
    <row r="61" spans="2:15" s="40" customFormat="1" ht="13.15" customHeight="1" x14ac:dyDescent="0.2">
      <c r="B61" s="27" t="s">
        <v>73</v>
      </c>
      <c r="C61" s="28" t="s">
        <v>123</v>
      </c>
      <c r="D61" s="65" t="s">
        <v>263</v>
      </c>
      <c r="E61" s="66"/>
      <c r="F61" s="56">
        <v>3</v>
      </c>
      <c r="G61" s="74" t="s">
        <v>43</v>
      </c>
      <c r="H61" s="75"/>
      <c r="I61" s="75"/>
      <c r="J61" s="75"/>
      <c r="K61" s="75"/>
      <c r="L61" s="74"/>
      <c r="M61" s="81">
        <f t="shared" si="1"/>
        <v>0</v>
      </c>
      <c r="N61" s="41">
        <v>2.5</v>
      </c>
      <c r="O61" s="42">
        <f t="shared" si="2"/>
        <v>0</v>
      </c>
    </row>
    <row r="62" spans="2:15" s="40" customFormat="1" ht="13.15" customHeight="1" x14ac:dyDescent="0.2">
      <c r="B62" s="27" t="s">
        <v>73</v>
      </c>
      <c r="C62" s="28" t="s">
        <v>124</v>
      </c>
      <c r="D62" s="65" t="s">
        <v>264</v>
      </c>
      <c r="E62" s="66"/>
      <c r="F62" s="56">
        <v>3</v>
      </c>
      <c r="G62" s="74" t="s">
        <v>43</v>
      </c>
      <c r="H62" s="75"/>
      <c r="I62" s="75"/>
      <c r="J62" s="75"/>
      <c r="K62" s="75"/>
      <c r="L62" s="74"/>
      <c r="M62" s="81">
        <f t="shared" si="1"/>
        <v>0</v>
      </c>
      <c r="N62" s="41">
        <v>2.5</v>
      </c>
      <c r="O62" s="42">
        <f t="shared" si="2"/>
        <v>0</v>
      </c>
    </row>
    <row r="63" spans="2:15" s="40" customFormat="1" ht="13.15" customHeight="1" x14ac:dyDescent="0.2">
      <c r="B63" s="27" t="s">
        <v>74</v>
      </c>
      <c r="C63" s="28" t="s">
        <v>125</v>
      </c>
      <c r="D63" s="86" t="s">
        <v>265</v>
      </c>
      <c r="E63" s="49"/>
      <c r="F63" s="56">
        <v>3</v>
      </c>
      <c r="G63" s="74" t="s">
        <v>43</v>
      </c>
      <c r="H63" s="75"/>
      <c r="I63" s="75"/>
      <c r="J63" s="75"/>
      <c r="K63" s="74"/>
      <c r="L63" s="74"/>
      <c r="M63" s="81">
        <f t="shared" si="1"/>
        <v>0</v>
      </c>
      <c r="N63" s="41">
        <v>3.95</v>
      </c>
      <c r="O63" s="42">
        <f t="shared" si="2"/>
        <v>0</v>
      </c>
    </row>
    <row r="64" spans="2:15" s="40" customFormat="1" ht="13.15" customHeight="1" x14ac:dyDescent="0.2">
      <c r="B64" s="27" t="s">
        <v>74</v>
      </c>
      <c r="C64" s="28" t="s">
        <v>126</v>
      </c>
      <c r="D64" s="65" t="s">
        <v>266</v>
      </c>
      <c r="E64" s="66"/>
      <c r="F64" s="56">
        <v>3</v>
      </c>
      <c r="G64" s="74" t="s">
        <v>43</v>
      </c>
      <c r="H64" s="75"/>
      <c r="I64" s="75"/>
      <c r="J64" s="75"/>
      <c r="K64" s="75"/>
      <c r="L64" s="74"/>
      <c r="M64" s="81">
        <f t="shared" si="1"/>
        <v>0</v>
      </c>
      <c r="N64" s="41">
        <v>3.95</v>
      </c>
      <c r="O64" s="42">
        <f t="shared" si="2"/>
        <v>0</v>
      </c>
    </row>
    <row r="65" spans="2:15" s="40" customFormat="1" ht="3" customHeight="1" x14ac:dyDescent="0.2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5"/>
    </row>
    <row r="66" spans="2:15" s="40" customFormat="1" ht="18.600000000000001" customHeight="1" x14ac:dyDescent="0.15">
      <c r="B66" s="32"/>
      <c r="C66" s="33"/>
      <c r="D66" s="34"/>
      <c r="E66" s="34"/>
      <c r="F66" s="57"/>
      <c r="G66" s="30"/>
      <c r="H66" s="67" t="s">
        <v>78</v>
      </c>
      <c r="I66" s="67" t="s">
        <v>79</v>
      </c>
      <c r="J66" s="67" t="s">
        <v>40</v>
      </c>
      <c r="K66" s="67" t="s">
        <v>41</v>
      </c>
      <c r="L66" s="67" t="s">
        <v>42</v>
      </c>
      <c r="M66" s="70"/>
      <c r="N66" s="43"/>
      <c r="O66" s="16" t="str">
        <f>IF(SUM(B66)&gt;0,SUM(B66*#REF!),"")</f>
        <v/>
      </c>
    </row>
    <row r="67" spans="2:15" s="40" customFormat="1" ht="13.15" customHeight="1" x14ac:dyDescent="0.2">
      <c r="B67" s="90" t="s">
        <v>205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2"/>
    </row>
    <row r="68" spans="2:15" s="40" customFormat="1" ht="13.15" customHeight="1" x14ac:dyDescent="0.2">
      <c r="B68" s="27" t="s">
        <v>75</v>
      </c>
      <c r="C68" s="28" t="s">
        <v>127</v>
      </c>
      <c r="D68" s="86" t="s">
        <v>271</v>
      </c>
      <c r="E68" s="49"/>
      <c r="F68" s="56">
        <v>6</v>
      </c>
      <c r="G68" s="74" t="s">
        <v>43</v>
      </c>
      <c r="H68" s="74"/>
      <c r="I68" s="75"/>
      <c r="J68" s="75"/>
      <c r="K68" s="75"/>
      <c r="L68" s="74"/>
      <c r="M68" s="81">
        <f t="shared" ref="M68:M75" si="21">SUM(G68:L68)</f>
        <v>0</v>
      </c>
      <c r="N68" s="41">
        <v>3.2</v>
      </c>
      <c r="O68" s="42">
        <f t="shared" ref="O68:O75" si="22">+M68*N68</f>
        <v>0</v>
      </c>
    </row>
    <row r="69" spans="2:15" s="40" customFormat="1" ht="13.15" customHeight="1" x14ac:dyDescent="0.2">
      <c r="B69" s="27" t="s">
        <v>75</v>
      </c>
      <c r="C69" s="28" t="s">
        <v>128</v>
      </c>
      <c r="D69" s="86" t="s">
        <v>272</v>
      </c>
      <c r="E69" s="49"/>
      <c r="F69" s="56">
        <v>6</v>
      </c>
      <c r="G69" s="74" t="s">
        <v>43</v>
      </c>
      <c r="H69" s="74" t="s">
        <v>43</v>
      </c>
      <c r="I69" s="74" t="s">
        <v>43</v>
      </c>
      <c r="J69" s="75"/>
      <c r="K69" s="75"/>
      <c r="L69" s="74" t="s">
        <v>43</v>
      </c>
      <c r="M69" s="81">
        <f t="shared" si="21"/>
        <v>0</v>
      </c>
      <c r="N69" s="41">
        <v>3.2</v>
      </c>
      <c r="O69" s="42">
        <f t="shared" si="22"/>
        <v>0</v>
      </c>
    </row>
    <row r="70" spans="2:15" s="40" customFormat="1" ht="13.15" customHeight="1" x14ac:dyDescent="0.2">
      <c r="B70" s="27" t="s">
        <v>75</v>
      </c>
      <c r="C70" s="28" t="s">
        <v>129</v>
      </c>
      <c r="D70" s="86" t="s">
        <v>273</v>
      </c>
      <c r="E70" s="49"/>
      <c r="F70" s="56">
        <v>6</v>
      </c>
      <c r="G70" s="74" t="s">
        <v>43</v>
      </c>
      <c r="H70" s="74" t="s">
        <v>43</v>
      </c>
      <c r="I70" s="74" t="s">
        <v>43</v>
      </c>
      <c r="J70" s="75"/>
      <c r="K70" s="75"/>
      <c r="L70" s="74"/>
      <c r="M70" s="81">
        <f t="shared" si="21"/>
        <v>0</v>
      </c>
      <c r="N70" s="41">
        <v>3.2</v>
      </c>
      <c r="O70" s="42">
        <f t="shared" si="22"/>
        <v>0</v>
      </c>
    </row>
    <row r="71" spans="2:15" s="40" customFormat="1" ht="13.15" customHeight="1" x14ac:dyDescent="0.2">
      <c r="B71" s="27" t="s">
        <v>75</v>
      </c>
      <c r="C71" s="28" t="s">
        <v>130</v>
      </c>
      <c r="D71" s="86" t="s">
        <v>274</v>
      </c>
      <c r="E71" s="49"/>
      <c r="F71" s="56">
        <v>6</v>
      </c>
      <c r="G71" s="74" t="s">
        <v>43</v>
      </c>
      <c r="H71" s="74" t="s">
        <v>43</v>
      </c>
      <c r="I71" s="74" t="s">
        <v>43</v>
      </c>
      <c r="J71" s="75"/>
      <c r="K71" s="75"/>
      <c r="L71" s="74"/>
      <c r="M71" s="81">
        <f t="shared" si="21"/>
        <v>0</v>
      </c>
      <c r="N71" s="41">
        <v>3.2</v>
      </c>
      <c r="O71" s="42">
        <f t="shared" si="22"/>
        <v>0</v>
      </c>
    </row>
    <row r="72" spans="2:15" s="40" customFormat="1" ht="13.15" customHeight="1" x14ac:dyDescent="0.2">
      <c r="B72" s="27" t="s">
        <v>76</v>
      </c>
      <c r="C72" s="28" t="s">
        <v>131</v>
      </c>
      <c r="D72" s="86" t="s">
        <v>268</v>
      </c>
      <c r="E72" s="49"/>
      <c r="F72" s="56">
        <v>3</v>
      </c>
      <c r="G72" s="74" t="s">
        <v>43</v>
      </c>
      <c r="H72" s="74" t="s">
        <v>43</v>
      </c>
      <c r="I72" s="74" t="s">
        <v>43</v>
      </c>
      <c r="J72" s="75"/>
      <c r="K72" s="75"/>
      <c r="L72" s="74"/>
      <c r="M72" s="81">
        <f t="shared" si="21"/>
        <v>0</v>
      </c>
      <c r="N72" s="41">
        <v>4.7</v>
      </c>
      <c r="O72" s="42">
        <f t="shared" si="22"/>
        <v>0</v>
      </c>
    </row>
    <row r="73" spans="2:15" s="40" customFormat="1" ht="13.15" customHeight="1" x14ac:dyDescent="0.2">
      <c r="B73" s="27" t="s">
        <v>76</v>
      </c>
      <c r="C73" s="28" t="s">
        <v>132</v>
      </c>
      <c r="D73" s="86" t="s">
        <v>269</v>
      </c>
      <c r="E73" s="49"/>
      <c r="F73" s="56">
        <v>3</v>
      </c>
      <c r="G73" s="74" t="s">
        <v>43</v>
      </c>
      <c r="H73" s="74" t="s">
        <v>43</v>
      </c>
      <c r="I73" s="74" t="s">
        <v>43</v>
      </c>
      <c r="J73" s="75"/>
      <c r="K73" s="75"/>
      <c r="L73" s="74"/>
      <c r="M73" s="81">
        <f t="shared" si="21"/>
        <v>0</v>
      </c>
      <c r="N73" s="41">
        <v>4.7</v>
      </c>
      <c r="O73" s="42">
        <f t="shared" si="22"/>
        <v>0</v>
      </c>
    </row>
    <row r="74" spans="2:15" s="40" customFormat="1" ht="13.15" customHeight="1" x14ac:dyDescent="0.2">
      <c r="B74" s="27" t="s">
        <v>76</v>
      </c>
      <c r="C74" s="28" t="s">
        <v>133</v>
      </c>
      <c r="D74" s="86" t="s">
        <v>270</v>
      </c>
      <c r="E74" s="49"/>
      <c r="F74" s="56">
        <v>3</v>
      </c>
      <c r="G74" s="74" t="s">
        <v>43</v>
      </c>
      <c r="H74" s="74" t="s">
        <v>43</v>
      </c>
      <c r="I74" s="74" t="s">
        <v>43</v>
      </c>
      <c r="J74" s="75"/>
      <c r="K74" s="75"/>
      <c r="L74" s="74"/>
      <c r="M74" s="81">
        <f t="shared" si="21"/>
        <v>0</v>
      </c>
      <c r="N74" s="41">
        <v>4.7</v>
      </c>
      <c r="O74" s="42">
        <f t="shared" si="22"/>
        <v>0</v>
      </c>
    </row>
    <row r="75" spans="2:15" s="40" customFormat="1" ht="13.15" customHeight="1" x14ac:dyDescent="0.2">
      <c r="B75" s="27" t="s">
        <v>77</v>
      </c>
      <c r="C75" s="28" t="s">
        <v>134</v>
      </c>
      <c r="D75" s="86" t="s">
        <v>267</v>
      </c>
      <c r="E75" s="49"/>
      <c r="F75" s="56">
        <v>6</v>
      </c>
      <c r="G75" s="74" t="s">
        <v>43</v>
      </c>
      <c r="H75" s="74" t="s">
        <v>43</v>
      </c>
      <c r="I75" s="74" t="s">
        <v>43</v>
      </c>
      <c r="J75" s="75"/>
      <c r="K75" s="75"/>
      <c r="L75" s="74"/>
      <c r="M75" s="81">
        <f t="shared" si="21"/>
        <v>0</v>
      </c>
      <c r="N75" s="41">
        <v>3.95</v>
      </c>
      <c r="O75" s="42">
        <f t="shared" si="22"/>
        <v>0</v>
      </c>
    </row>
    <row r="76" spans="2:15" ht="15.75" x14ac:dyDescent="0.3">
      <c r="B76" s="100"/>
      <c r="C76" s="100"/>
      <c r="D76" s="100"/>
      <c r="E76" s="100"/>
      <c r="F76" s="59"/>
      <c r="G76" s="78"/>
      <c r="H76" s="78"/>
      <c r="I76" s="78"/>
      <c r="J76" s="78"/>
      <c r="K76" s="79"/>
      <c r="L76" s="80" t="s">
        <v>12</v>
      </c>
      <c r="M76" s="75">
        <f>SUM(M68:M75)+SUM(M61:M64)+SUM(M46:M50)+SUM(M52:M58)+SUM(M36:M42)+SUM(M20:M28)+SUM(M18:M30)</f>
        <v>0</v>
      </c>
      <c r="N76" s="4"/>
      <c r="O76" s="16">
        <f>SUM(O68:O75)+SUM(O61:O64)+SUM(O46:O50)+SUM(O52:O58)+SUM(O36:O42)+SUM(O20:O28)+SUM(O18:O30)</f>
        <v>0</v>
      </c>
    </row>
    <row r="77" spans="2:15" ht="17.25" customHeight="1" x14ac:dyDescent="0.3">
      <c r="B77" s="5" t="s">
        <v>135</v>
      </c>
      <c r="C77" s="5"/>
      <c r="D77" s="5"/>
      <c r="E77" s="5"/>
      <c r="F77" s="60"/>
      <c r="G77" s="5"/>
      <c r="H77" s="5"/>
      <c r="I77" s="5"/>
      <c r="J77" s="5"/>
      <c r="K77" s="5"/>
      <c r="L77" s="5"/>
      <c r="M77" s="5"/>
      <c r="N77" s="5"/>
      <c r="O77" s="5"/>
    </row>
    <row r="78" spans="2:15" x14ac:dyDescent="0.3">
      <c r="B78" s="39" t="s">
        <v>27</v>
      </c>
      <c r="C78" s="39"/>
      <c r="D78" s="39"/>
      <c r="E78" s="39"/>
      <c r="F78" s="50"/>
      <c r="G78" s="39"/>
      <c r="H78" s="39"/>
      <c r="I78" s="39"/>
      <c r="J78" s="39"/>
      <c r="K78" s="39"/>
      <c r="L78" s="39"/>
      <c r="M78" s="39"/>
      <c r="N78" s="39"/>
      <c r="O78" s="71" t="s">
        <v>80</v>
      </c>
    </row>
    <row r="79" spans="2:15" x14ac:dyDescent="0.3">
      <c r="B79" s="88" t="s">
        <v>28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</sheetData>
  <sortState ref="B17:O19">
    <sortCondition ref="B17:B19"/>
  </sortState>
  <mergeCells count="40">
    <mergeCell ref="N14:N15"/>
    <mergeCell ref="O14:O15"/>
    <mergeCell ref="D20:E20"/>
    <mergeCell ref="D21:E21"/>
    <mergeCell ref="D22:E22"/>
    <mergeCell ref="M14:M15"/>
    <mergeCell ref="B16:N16"/>
    <mergeCell ref="B14:B15"/>
    <mergeCell ref="C14:C15"/>
    <mergeCell ref="D14:E15"/>
    <mergeCell ref="F14:F15"/>
    <mergeCell ref="G14:L14"/>
    <mergeCell ref="D17:E17"/>
    <mergeCell ref="D23:E23"/>
    <mergeCell ref="D24:E24"/>
    <mergeCell ref="D25:E25"/>
    <mergeCell ref="D26:E26"/>
    <mergeCell ref="D27:E27"/>
    <mergeCell ref="B60:O60"/>
    <mergeCell ref="B76:E76"/>
    <mergeCell ref="B79:O79"/>
    <mergeCell ref="D28:E28"/>
    <mergeCell ref="D38:E38"/>
    <mergeCell ref="D39:E39"/>
    <mergeCell ref="D40:E40"/>
    <mergeCell ref="B65:O65"/>
    <mergeCell ref="B67:O67"/>
    <mergeCell ref="D36:E36"/>
    <mergeCell ref="D41:E41"/>
    <mergeCell ref="D42:E42"/>
    <mergeCell ref="B51:O51"/>
    <mergeCell ref="B37:O37"/>
    <mergeCell ref="D31:E31"/>
    <mergeCell ref="D44:E44"/>
    <mergeCell ref="D45:E45"/>
    <mergeCell ref="D32:E32"/>
    <mergeCell ref="D33:E33"/>
    <mergeCell ref="D34:E34"/>
    <mergeCell ref="D35:E35"/>
    <mergeCell ref="D43:E43"/>
  </mergeCells>
  <printOptions horizontalCentered="1"/>
  <pageMargins left="0.26" right="0.3" top="0.17" bottom="0.16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Order - Fashion</vt:lpstr>
      <vt:lpstr>Purchase Order - Basic</vt:lpstr>
      <vt:lpstr>'Purchase Order - Basic'!Print_Area</vt:lpstr>
      <vt:lpstr>'Purchase Order - Fashion'!Print_Area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Murrah</dc:creator>
  <cp:lastModifiedBy>Kents Tt</cp:lastModifiedBy>
  <cp:lastPrinted>2016-07-14T15:09:22Z</cp:lastPrinted>
  <dcterms:created xsi:type="dcterms:W3CDTF">2006-01-23T19:37:33Z</dcterms:created>
  <dcterms:modified xsi:type="dcterms:W3CDTF">2016-08-29T16:07:55Z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