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795" windowWidth="11100" windowHeight="588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<sst xmlns="http://schemas.openxmlformats.org/spreadsheetml/2006/main" count="1595" uniqueCount="567">
  <si>
    <t>01-009</t>
  </si>
  <si>
    <t>01-019</t>
  </si>
  <si>
    <t>01-037</t>
  </si>
  <si>
    <t>01-086</t>
  </si>
  <si>
    <t>01-092</t>
  </si>
  <si>
    <t>01-131</t>
  </si>
  <si>
    <t>01-190</t>
  </si>
  <si>
    <t>01-219</t>
  </si>
  <si>
    <t>01-232</t>
  </si>
  <si>
    <t>01-246</t>
  </si>
  <si>
    <t>New England CDC</t>
  </si>
  <si>
    <t>01-311</t>
  </si>
  <si>
    <t>Granite State EDC</t>
  </si>
  <si>
    <t>01-315</t>
  </si>
  <si>
    <t>01-324</t>
  </si>
  <si>
    <t>01-494</t>
  </si>
  <si>
    <t>01-685</t>
  </si>
  <si>
    <t>02-053</t>
  </si>
  <si>
    <t>02-109</t>
  </si>
  <si>
    <t>Empire State CDC</t>
  </si>
  <si>
    <t>02-150</t>
  </si>
  <si>
    <t>02-274</t>
  </si>
  <si>
    <t>02-308</t>
  </si>
  <si>
    <t>02-369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</si>
  <si>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</si>
  <si>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</si>
  <si>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</si>
  <si>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</si>
  <si>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</si>
  <si>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</si>
  <si>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</si>
  <si>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</si>
  <si>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02-658</t>
  </si>
  <si>
    <t>02-663</t>
  </si>
  <si>
    <t>03-018</t>
  </si>
  <si>
    <t>03-207</t>
  </si>
  <si>
    <t>SEDA-COG LDC</t>
  </si>
  <si>
    <t>03-213</t>
  </si>
  <si>
    <t>03-265</t>
  </si>
  <si>
    <t>03-286</t>
  </si>
  <si>
    <t>03-293</t>
  </si>
  <si>
    <t>03-312</t>
  </si>
  <si>
    <t>03-318</t>
  </si>
  <si>
    <t>03-390</t>
  </si>
  <si>
    <t>03-464</t>
  </si>
  <si>
    <t>03-471</t>
  </si>
  <si>
    <t>03-541</t>
  </si>
  <si>
    <t>Rappahannock EDC</t>
  </si>
  <si>
    <t>03-585</t>
  </si>
  <si>
    <t>03-610</t>
  </si>
  <si>
    <t>03-662</t>
  </si>
  <si>
    <t>03-675</t>
  </si>
  <si>
    <t>03-676</t>
  </si>
  <si>
    <t>03-678</t>
  </si>
  <si>
    <t>Leheigh Valley CDC</t>
  </si>
  <si>
    <t>04-113</t>
  </si>
  <si>
    <t>04-134</t>
  </si>
  <si>
    <t>04-153</t>
  </si>
  <si>
    <t>04-163</t>
  </si>
  <si>
    <t>04-198</t>
  </si>
  <si>
    <t>04-229</t>
  </si>
  <si>
    <t>04-230</t>
  </si>
  <si>
    <t>04-235</t>
  </si>
  <si>
    <t>04-242</t>
  </si>
  <si>
    <t>04-243</t>
  </si>
  <si>
    <t>04-247</t>
  </si>
  <si>
    <t>04-263</t>
  </si>
  <si>
    <t>04-267</t>
  </si>
  <si>
    <t>04-288</t>
  </si>
  <si>
    <t>04-290</t>
  </si>
  <si>
    <t>04-302</t>
  </si>
  <si>
    <t>04-316</t>
  </si>
  <si>
    <t>04-317</t>
  </si>
  <si>
    <t>04-328</t>
  </si>
  <si>
    <t>04-354</t>
  </si>
  <si>
    <t>04-360</t>
  </si>
  <si>
    <t>04-381</t>
  </si>
  <si>
    <t>04-389</t>
  </si>
  <si>
    <t>Tampa Bay EDC</t>
  </si>
  <si>
    <t>04-422</t>
  </si>
  <si>
    <t>04-431</t>
  </si>
  <si>
    <t>04-493</t>
  </si>
  <si>
    <t>04-548</t>
  </si>
  <si>
    <t>Capital Partners CDC</t>
  </si>
  <si>
    <t>04-602</t>
  </si>
  <si>
    <t>04-622</t>
  </si>
  <si>
    <t>04-632</t>
  </si>
  <si>
    <t>04-641</t>
  </si>
  <si>
    <t>04-642</t>
  </si>
  <si>
    <t>CDC of South Carolina</t>
  </si>
  <si>
    <t>04-645</t>
  </si>
  <si>
    <t>Self-Help Ventures Fund</t>
  </si>
  <si>
    <t>04-652</t>
  </si>
  <si>
    <t>04-656</t>
  </si>
  <si>
    <t>Georgia CDC</t>
  </si>
  <si>
    <t>04-657</t>
  </si>
  <si>
    <t>04-666</t>
  </si>
  <si>
    <t>04-667</t>
  </si>
  <si>
    <t>04-670</t>
  </si>
  <si>
    <t>04-679</t>
  </si>
  <si>
    <t>GA Resource Capital, Inc.</t>
  </si>
  <si>
    <t>04-683</t>
  </si>
  <si>
    <t>05-038</t>
  </si>
  <si>
    <t>05-044</t>
  </si>
  <si>
    <t>Milwaukee EDC</t>
  </si>
  <si>
    <t>05-050</t>
  </si>
  <si>
    <t>05-056</t>
  </si>
  <si>
    <t>05-122</t>
  </si>
  <si>
    <t>Mahoning Valley EDC</t>
  </si>
  <si>
    <t>05-123</t>
  </si>
  <si>
    <t>05-129</t>
  </si>
  <si>
    <t>05-139</t>
  </si>
  <si>
    <t>Growth Capital Corp</t>
  </si>
  <si>
    <t>05-172</t>
  </si>
  <si>
    <t>05-174</t>
  </si>
  <si>
    <t>SPEDCO</t>
  </si>
  <si>
    <t>05-179</t>
  </si>
  <si>
    <t>05-200</t>
  </si>
  <si>
    <t>05-203</t>
  </si>
  <si>
    <t>05-244</t>
  </si>
  <si>
    <t>05-249</t>
  </si>
  <si>
    <t>05-250</t>
  </si>
  <si>
    <t>05-264</t>
  </si>
  <si>
    <t>Great Lakes Asset Corp</t>
  </si>
  <si>
    <t>05-270</t>
  </si>
  <si>
    <t>05-272</t>
  </si>
  <si>
    <t>Premier Capital Corporation</t>
  </si>
  <si>
    <t>05-285</t>
  </si>
  <si>
    <t>05-305</t>
  </si>
  <si>
    <t>Michigan CDC</t>
  </si>
  <si>
    <t>05-330</t>
  </si>
  <si>
    <t>05-335</t>
  </si>
  <si>
    <t>05-361</t>
  </si>
  <si>
    <t>05-398</t>
  </si>
  <si>
    <t>05-413</t>
  </si>
  <si>
    <t>05-420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</si>
  <si>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</si>
  <si>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</si>
  <si>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</si>
  <si>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</si>
  <si>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</si>
  <si>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</si>
  <si>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</si>
  <si>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</si>
  <si>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05-499</t>
  </si>
  <si>
    <t>05-501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</si>
  <si>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</si>
  <si>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</si>
  <si>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</si>
  <si>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</si>
  <si>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</si>
  <si>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</si>
  <si>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</si>
  <si>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</si>
  <si>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</si>
  <si>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</si>
  <si>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05-634</t>
  </si>
  <si>
    <t>05-644</t>
  </si>
  <si>
    <t>SomerCor 504, Inc.</t>
  </si>
  <si>
    <t>05-647</t>
  </si>
  <si>
    <t>05-664</t>
  </si>
  <si>
    <t>05-672</t>
  </si>
  <si>
    <t>West Central Partnership, Inc.</t>
  </si>
  <si>
    <t>06-017</t>
  </si>
  <si>
    <t>06-102</t>
  </si>
  <si>
    <t>Texas CDC, Inc.</t>
  </si>
  <si>
    <t>06-151</t>
  </si>
  <si>
    <t>Tulsa EDC</t>
  </si>
  <si>
    <t>06-186</t>
  </si>
  <si>
    <t>06-201</t>
  </si>
  <si>
    <t>06-202</t>
  </si>
  <si>
    <t>Central Texas CDC</t>
  </si>
  <si>
    <t>06-238</t>
  </si>
  <si>
    <t>06-253</t>
  </si>
  <si>
    <t>North Texas CDC</t>
  </si>
  <si>
    <t>06-281</t>
  </si>
  <si>
    <t>06-284</t>
  </si>
  <si>
    <t>Houston-Galveston Area LDC</t>
  </si>
  <si>
    <t>06-313</t>
  </si>
  <si>
    <t>06-329</t>
  </si>
  <si>
    <t>06-365</t>
  </si>
  <si>
    <t>06-373</t>
  </si>
  <si>
    <t>06-403</t>
  </si>
  <si>
    <t>06-424</t>
  </si>
  <si>
    <t>06-425</t>
  </si>
  <si>
    <t>06-428</t>
  </si>
  <si>
    <t>06-478</t>
  </si>
  <si>
    <t>06-496</t>
  </si>
  <si>
    <t>06-551</t>
  </si>
  <si>
    <t>06-615</t>
  </si>
  <si>
    <t>Enchantment Land CDC</t>
  </si>
  <si>
    <t>06-623</t>
  </si>
  <si>
    <t>06-626</t>
  </si>
  <si>
    <t>06-627</t>
  </si>
  <si>
    <t>06-637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</si>
  <si>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</si>
  <si>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</si>
  <si>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</si>
  <si>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</si>
  <si>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</si>
  <si>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</si>
  <si>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</si>
  <si>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</si>
  <si>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</si>
  <si>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</si>
  <si>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07-042</t>
  </si>
  <si>
    <t>07-072</t>
  </si>
  <si>
    <t>07-128</t>
  </si>
  <si>
    <t>Siouxland EDC</t>
  </si>
  <si>
    <t>07-171</t>
  </si>
  <si>
    <t>07-187</t>
  </si>
  <si>
    <t>07-204</t>
  </si>
  <si>
    <t>07-236</t>
  </si>
  <si>
    <t>07-303</t>
  </si>
  <si>
    <t>07-307</t>
  </si>
  <si>
    <t>07-356</t>
  </si>
  <si>
    <t>07-366</t>
  </si>
  <si>
    <t>07-367</t>
  </si>
  <si>
    <t>07-371</t>
  </si>
  <si>
    <t>Rural Missouri, Inc.</t>
  </si>
  <si>
    <t>07-393</t>
  </si>
  <si>
    <t>07-417</t>
  </si>
  <si>
    <t>07-438</t>
  </si>
  <si>
    <t>07-590</t>
  </si>
  <si>
    <t>07-598</t>
  </si>
  <si>
    <t>07-611</t>
  </si>
  <si>
    <t>07-616</t>
  </si>
  <si>
    <t>Nebraska EDC</t>
  </si>
  <si>
    <t>07-646</t>
  </si>
  <si>
    <t>08-031</t>
  </si>
  <si>
    <t>08-040</t>
  </si>
  <si>
    <t>08-067</t>
  </si>
  <si>
    <t>08-103</t>
  </si>
  <si>
    <t>Utah CDC</t>
  </si>
  <si>
    <t>08-223</t>
  </si>
  <si>
    <t>Dakota CDC</t>
  </si>
  <si>
    <t>08-262</t>
  </si>
  <si>
    <t>08-392</t>
  </si>
  <si>
    <t>08-416</t>
  </si>
  <si>
    <t>08-426</t>
  </si>
  <si>
    <t>Frontier CDC</t>
  </si>
  <si>
    <t>08-488</t>
  </si>
  <si>
    <t>08-549</t>
  </si>
  <si>
    <t>08-577</t>
  </si>
  <si>
    <t>08-631</t>
  </si>
  <si>
    <t>08-680</t>
  </si>
  <si>
    <t>08-684</t>
  </si>
  <si>
    <t>Big Sky EDC</t>
  </si>
  <si>
    <t>09-013</t>
  </si>
  <si>
    <t>09-015</t>
  </si>
  <si>
    <t>Landmark CDC</t>
  </si>
  <si>
    <t>09-024</t>
  </si>
  <si>
    <t>09-054</t>
  </si>
  <si>
    <t>Advantage CDC</t>
  </si>
  <si>
    <t>09-058</t>
  </si>
  <si>
    <t>09-073</t>
  </si>
  <si>
    <t>09-105</t>
  </si>
  <si>
    <t>09-111</t>
  </si>
  <si>
    <t>09-118</t>
  </si>
  <si>
    <t>09-188</t>
  </si>
  <si>
    <t>09-261</t>
  </si>
  <si>
    <t>09-362</t>
  </si>
  <si>
    <t>09-409</t>
  </si>
  <si>
    <t>Arcata EDC</t>
  </si>
  <si>
    <t>09-429</t>
  </si>
  <si>
    <t>Southland EDC</t>
  </si>
  <si>
    <t>09-497</t>
  </si>
  <si>
    <t>09-511</t>
  </si>
  <si>
    <t>09-529</t>
  </si>
  <si>
    <t>09-540</t>
  </si>
  <si>
    <t>Enterprise Funding Corp</t>
  </si>
  <si>
    <t>09-593</t>
  </si>
  <si>
    <t>09-594</t>
  </si>
  <si>
    <t>09-609</t>
  </si>
  <si>
    <t>California Statewide CDC</t>
  </si>
  <si>
    <t>09-628</t>
  </si>
  <si>
    <t>09-654</t>
  </si>
  <si>
    <t>09-655</t>
  </si>
  <si>
    <t>09-669</t>
  </si>
  <si>
    <t>California Coastal CDC</t>
  </si>
  <si>
    <t>10-011</t>
  </si>
  <si>
    <t>10-046</t>
  </si>
  <si>
    <t>10-132</t>
  </si>
  <si>
    <t>10-220</t>
  </si>
  <si>
    <t>10-276</t>
  </si>
  <si>
    <t>10-280</t>
  </si>
  <si>
    <t>10-349</t>
  </si>
  <si>
    <t>Panhandle Area Council, Inc.</t>
  </si>
  <si>
    <t>10-421</t>
  </si>
  <si>
    <t>Capital Matrix, Inc.</t>
  </si>
  <si>
    <t>10-422</t>
  </si>
  <si>
    <t>10-434</t>
  </si>
  <si>
    <t>10-453</t>
  </si>
  <si>
    <t>10-468</t>
  </si>
  <si>
    <t>CDC#</t>
  </si>
  <si>
    <t>CDC Name</t>
  </si>
  <si>
    <t># Loans</t>
  </si>
  <si>
    <t>$ Amt Loans</t>
  </si>
  <si>
    <t>Grand Totals</t>
  </si>
  <si>
    <t>Nat'l</t>
  </si>
  <si>
    <t>Reg'l</t>
  </si>
  <si>
    <t>Vermont 504 Corporation</t>
  </si>
  <si>
    <t>02-689</t>
  </si>
  <si>
    <t>05-677</t>
  </si>
  <si>
    <t>06-688</t>
  </si>
  <si>
    <t>CDC of the Southwest</t>
  </si>
  <si>
    <t>Preferred Lending Partners</t>
  </si>
  <si>
    <t>08-687</t>
  </si>
  <si>
    <t>Lake Agassiz CDC</t>
  </si>
  <si>
    <t>Superior California EDC</t>
  </si>
  <si>
    <t>Capital Access Group, Inc.</t>
  </si>
  <si>
    <t>08-691</t>
  </si>
  <si>
    <t>02-692</t>
  </si>
  <si>
    <t>10-695</t>
  </si>
  <si>
    <t>Ameritrust CDC</t>
  </si>
  <si>
    <t>PYMES Financial Partners, Inc.</t>
  </si>
  <si>
    <t>02-694</t>
  </si>
  <si>
    <t>Across Nations Pioneers, Inc.</t>
  </si>
  <si>
    <t>03-693</t>
  </si>
  <si>
    <t>06-696</t>
  </si>
  <si>
    <t>504 Corporation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</si>
  <si>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</si>
  <si>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</si>
  <si>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</si>
  <si>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</si>
  <si>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</si>
  <si>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</si>
  <si>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</si>
  <si>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</si>
  <si>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</si>
  <si>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</si>
  <si>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</si>
  <si>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</si>
  <si>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</si>
  <si>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</si>
  <si>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09-698</t>
  </si>
  <si>
    <t>Brightbridge, Inc.</t>
  </si>
  <si>
    <t>Cascade Capital Corp</t>
  </si>
  <si>
    <t>BCL of Texas</t>
  </si>
  <si>
    <t>EDC of San Juan</t>
  </si>
  <si>
    <t>Capital Funding</t>
  </si>
  <si>
    <t>Business Lending Partners</t>
  </si>
  <si>
    <t>NGCDC</t>
  </si>
  <si>
    <t>Seedcopa</t>
  </si>
  <si>
    <t>03-699</t>
  </si>
  <si>
    <t>EDC Finance Corp</t>
  </si>
  <si>
    <t>Marketing Small Business Finance Corp</t>
  </si>
  <si>
    <t>Business Finance Center of Tulare County</t>
  </si>
  <si>
    <t>Coastal Community Capital</t>
  </si>
  <si>
    <t>03-704</t>
  </si>
  <si>
    <t>04-702</t>
  </si>
  <si>
    <t>Region 1 Subtotals</t>
  </si>
  <si>
    <t>Region 2 Subtotals</t>
  </si>
  <si>
    <t>Region 3 Subtotals</t>
  </si>
  <si>
    <t>Region 4 Subtotals</t>
  </si>
  <si>
    <t>Region 5 Subtotals</t>
  </si>
  <si>
    <t>Region 7 Subtotals</t>
  </si>
  <si>
    <t>Region 10 Subtotals</t>
  </si>
  <si>
    <t>Region 8 Subtotals</t>
  </si>
  <si>
    <t>07-705</t>
  </si>
  <si>
    <t>09-708</t>
  </si>
  <si>
    <t>So Cal CDC</t>
  </si>
  <si>
    <t>-</t>
  </si>
  <si>
    <t>05-711</t>
  </si>
  <si>
    <t>Wessex 504 Corporation</t>
  </si>
  <si>
    <t>Region 6 Subtotals</t>
  </si>
  <si>
    <t>09-709</t>
  </si>
  <si>
    <t>Lewis &amp; Clark CDC</t>
  </si>
  <si>
    <t>08-707</t>
  </si>
  <si>
    <t>Pacific West CDC</t>
  </si>
  <si>
    <t>09-713</t>
  </si>
  <si>
    <t>Pine Tree State CDC</t>
  </si>
  <si>
    <t>01-712</t>
  </si>
  <si>
    <t>04-710</t>
  </si>
  <si>
    <t>Lone Star State Capital Corp</t>
  </si>
  <si>
    <t>06-706</t>
  </si>
  <si>
    <t>Region 9 Subtotals</t>
  </si>
  <si>
    <t>% CH #</t>
  </si>
  <si>
    <t>% Ch $</t>
  </si>
  <si>
    <t>FY 14</t>
  </si>
  <si>
    <t>to 3-31-14</t>
  </si>
  <si>
    <t>03-714</t>
  </si>
  <si>
    <t>02-715</t>
  </si>
  <si>
    <t>UCEDC</t>
  </si>
  <si>
    <t>FY 15</t>
  </si>
  <si>
    <t>to 3-31-15</t>
  </si>
  <si>
    <t>Percent +/- FY15 compared with FY14 thru 03-31-15</t>
  </si>
  <si>
    <t>Average Loan Size FY15</t>
  </si>
  <si>
    <t>Average Loan Size for entire FY 2015</t>
  </si>
  <si>
    <r>
      <t xml:space="preserve">Note:  The CDCs not ranked for FY 2015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2015 in the SBA database.  If these</t>
    </r>
  </si>
  <si>
    <t xml:space="preserve">           CDCs do in fact have loan approvals for FY2015, they should contact their district office to correct the discrepancy.</t>
  </si>
  <si>
    <t>Access Business Development &amp; Finance, Inc.</t>
  </si>
  <si>
    <t>LiftFund</t>
  </si>
  <si>
    <t>Altoona-Blair County Development Corp</t>
  </si>
  <si>
    <t>Alliance Lending Corp</t>
  </si>
  <si>
    <t>AMPAC Tri-State CDC</t>
  </si>
  <si>
    <t>Appalachian Development Corp</t>
  </si>
  <si>
    <t>Areawide Development Corp</t>
  </si>
  <si>
    <t>Ark-La-Tex Investment &amp; Development Corp</t>
  </si>
  <si>
    <t>Ark-Tex Regional Development Co., Inc.</t>
  </si>
  <si>
    <t>Avista Business Development Corp</t>
  </si>
  <si>
    <t>Bay Area Development Co.</t>
  </si>
  <si>
    <t>Bay Colony Development Corp</t>
  </si>
  <si>
    <t>Black Hawk County EDC</t>
  </si>
  <si>
    <t>Black Hills Community Economic Development, Inc.</t>
  </si>
  <si>
    <t>Bridgeway Capital CDC</t>
  </si>
  <si>
    <t>Business Development Corp</t>
  </si>
  <si>
    <t>Business Development Finance Corp</t>
  </si>
  <si>
    <t>Business Expansion Funding Corp</t>
  </si>
  <si>
    <t>Business Finance Capital</t>
  </si>
  <si>
    <t>Business Finance Corp of St. Louis</t>
  </si>
  <si>
    <t>Business Finance Group, Inc.</t>
  </si>
  <si>
    <t>Business Initiative Corp of NY</t>
  </si>
  <si>
    <t>Capital Access Corp - KY</t>
  </si>
  <si>
    <t>Capital Regional Development Council</t>
  </si>
  <si>
    <t>Caprock Business Finance Corp, Inc.</t>
  </si>
  <si>
    <t>Cascades West Financial Services, Inc.</t>
  </si>
  <si>
    <t>Catawba Regional Development Corp</t>
  </si>
  <si>
    <t>C.C.D. Business Development Corp</t>
  </si>
  <si>
    <t>CDC of Warren County, Inc.</t>
  </si>
  <si>
    <t>CDC Small Business Finance Corp</t>
  </si>
  <si>
    <t xml:space="preserve">CEDCO Small Business Development Corp </t>
  </si>
  <si>
    <t>Cen Cal Business Finance Group</t>
  </si>
  <si>
    <t>Central Minnesota Development Co.</t>
  </si>
  <si>
    <t>Central Mississippi Development Co., Inc.</t>
  </si>
  <si>
    <t>Central Ozarks Development, Inc.</t>
  </si>
  <si>
    <t>Centralina Development Corp, Inc.</t>
  </si>
  <si>
    <t>Chesapeake Business Finance Corp</t>
  </si>
  <si>
    <t>Citywide Small Business Development Corp</t>
  </si>
  <si>
    <t>Clark County Development Corp</t>
  </si>
  <si>
    <t>County Corp Development</t>
  </si>
  <si>
    <t>Coastal Area District Development Authority, Inc.</t>
  </si>
  <si>
    <t>Coastal Business Finance</t>
  </si>
  <si>
    <t>Coastal Enterprises, Inc.</t>
  </si>
  <si>
    <t>Community Capital Development Corp</t>
  </si>
  <si>
    <t>Community Development Corp of Northeast Indiana</t>
  </si>
  <si>
    <t>Community Ventures Corp</t>
  </si>
  <si>
    <t>Community Certified Development Corp</t>
  </si>
  <si>
    <t>Community Development Resources</t>
  </si>
  <si>
    <t>Connecticut Community Investment Corp</t>
  </si>
  <si>
    <t>Corporation for Business Assistance in NJ</t>
  </si>
  <si>
    <t>Corporation for Economic Development in Des Moines</t>
  </si>
  <si>
    <t>Council Finance, Inc.</t>
  </si>
  <si>
    <t>Crater Development Co.</t>
  </si>
  <si>
    <t>CSRA Local Development Corp</t>
  </si>
  <si>
    <t>Business Development Fund of Texas</t>
  </si>
  <si>
    <t>Foundation Capital</t>
  </si>
  <si>
    <t>Dakota Business Finance</t>
  </si>
  <si>
    <t>Dallas Business Finance Corp</t>
  </si>
  <si>
    <t>Delaware Community Development Corp</t>
  </si>
  <si>
    <t>DelVal Business Finance Corp</t>
  </si>
  <si>
    <t>E.C.I.A. Business Growth, Inc.</t>
  </si>
  <si>
    <t>East Texas Regional Development Co., Inc.</t>
  </si>
  <si>
    <t>Eastern Idaho Development Corp</t>
  </si>
  <si>
    <t>Eastern Maine Development Corp</t>
  </si>
  <si>
    <t>Economic Development Foundation Certified</t>
  </si>
  <si>
    <t>Small Business Access Partners, Inc.</t>
  </si>
  <si>
    <t>EDC of Fulton County</t>
  </si>
  <si>
    <t>EDC of Jefferson County, MO</t>
  </si>
  <si>
    <t>Enterprise Development Corp</t>
  </si>
  <si>
    <t>First District Development Co.</t>
  </si>
  <si>
    <t>Florida Business Development Corp</t>
  </si>
  <si>
    <t>Florida First Capital Finance Corp, Inc.</t>
  </si>
  <si>
    <t>Frontier Financial Partners, Inc.</t>
  </si>
  <si>
    <t>Georgia Small Business Lender, Inc.</t>
  </si>
  <si>
    <t>Great Plains Development, Inc.</t>
  </si>
  <si>
    <t>Greater Eastern Oregon Development Corp</t>
  </si>
  <si>
    <t>Greater Mobile Development Corp</t>
  </si>
  <si>
    <t>Greater Syracuse Business Development Corp</t>
  </si>
  <si>
    <t>Growth Finance Corp</t>
  </si>
  <si>
    <t>GulfCoast Business Finance, Inc.</t>
  </si>
  <si>
    <t>Hawaii Community Reinvestment Corp</t>
  </si>
  <si>
    <t>Heartland Business Capital, Inc.</t>
  </si>
  <si>
    <t>HEDCO Local Development Corp</t>
  </si>
  <si>
    <t>High Plains Financial, Inc.</t>
  </si>
  <si>
    <t>HCDC, Inc.</t>
  </si>
  <si>
    <t>Housatonic Industrial Development Corp</t>
  </si>
  <si>
    <t>Illinois Business Financial Services</t>
  </si>
  <si>
    <t>Independent Development Services Corp</t>
  </si>
  <si>
    <t>Iowa Business Growth Co.</t>
  </si>
  <si>
    <t>James River Development Corp</t>
  </si>
  <si>
    <t>JEDCO Development Corp</t>
  </si>
  <si>
    <t>Lake County Partners</t>
  </si>
  <si>
    <t>Lake County Small Business Corp</t>
  </si>
  <si>
    <t>Louisiana Business Loans, Inc.</t>
  </si>
  <si>
    <t>Louisiana Capital CDC, Inc.</t>
  </si>
  <si>
    <t>Mentor Economic Assistance Corp</t>
  </si>
  <si>
    <t>Meramac Regional Development Corp</t>
  </si>
  <si>
    <t>Metro Area Development Corp</t>
  </si>
  <si>
    <t>Metropolitan Growth and Development Corp</t>
  </si>
  <si>
    <t>Mid State Development Corp</t>
  </si>
  <si>
    <t>Mid-America, Inc.</t>
  </si>
  <si>
    <t>Mid-Atlantic Business Finance Co.</t>
  </si>
  <si>
    <t>Mid-Cumberland Area Development Corp</t>
  </si>
  <si>
    <t>Midwest Small Business Finance</t>
  </si>
  <si>
    <t>Minnesota Business Finance Corp</t>
  </si>
  <si>
    <t>Mo-Kan Development, Inc.</t>
  </si>
  <si>
    <t>Monroe County Industrial Development Corp</t>
  </si>
  <si>
    <t>Montana Community Finance Corp</t>
  </si>
  <si>
    <t>Mountain West Small Business Finance</t>
  </si>
  <si>
    <t>NEPA Alliance Business Finance Corp</t>
  </si>
  <si>
    <t>Neuse River Development Authority</t>
  </si>
  <si>
    <t>Nevada State Development Corp</t>
  </si>
  <si>
    <t>New Jersey Business Finance Corp</t>
  </si>
  <si>
    <t>Regional Loan Corp</t>
  </si>
  <si>
    <t>New Ventures Capital Development Co.</t>
  </si>
  <si>
    <t>North Puerto Rico LDC, Inc.</t>
  </si>
  <si>
    <t>TMC Financing</t>
  </si>
  <si>
    <t>Northeastern Economic Development Co. of PA-CDC, Inc</t>
  </si>
  <si>
    <t>Northern Community Investment Corp</t>
  </si>
  <si>
    <t>Northwest Business Development Association</t>
  </si>
  <si>
    <t>Northwest Ohio Development Assistance Corp</t>
  </si>
  <si>
    <t>Northwest Small Business Finance Corp</t>
  </si>
  <si>
    <t>Oakland County Business Finance Corp</t>
  </si>
  <si>
    <t>Ocean State Business Development Authority, Inc.</t>
  </si>
  <si>
    <t>Ohio Statewide Development Corp</t>
  </si>
  <si>
    <t>Oregon Business Development Corp</t>
  </si>
  <si>
    <t>OVIBDC CDC, Inc.</t>
  </si>
  <si>
    <t>Pennsylvania Community Development &amp; Finance Corp</t>
  </si>
  <si>
    <t>Pikes Peak Regional Development Corp</t>
  </si>
  <si>
    <t>Pioneer Country Development, Inc.</t>
  </si>
  <si>
    <t>Prince George's County Financial Services Corp</t>
  </si>
  <si>
    <t>Provident Business Financial Services</t>
  </si>
  <si>
    <t>Puerto Rico Business Development Corp</t>
  </si>
  <si>
    <t>Purchase Area Development District</t>
  </si>
  <si>
    <t>REDC Community Capital Group, Inc.</t>
  </si>
  <si>
    <t>Regional Business Assistance Corp</t>
  </si>
  <si>
    <t>Regional Development Corp</t>
  </si>
  <si>
    <t>Regional Development Funding Corp</t>
  </si>
  <si>
    <t>Region D Development Corp</t>
  </si>
  <si>
    <t>Region E Development Corp</t>
  </si>
  <si>
    <t>Region IV Development Corp</t>
  </si>
  <si>
    <t>Rural Enterprises of Oklahoma, Inc.</t>
  </si>
  <si>
    <t>S. Central IL Regional Planing &amp; Development Commission</t>
  </si>
  <si>
    <t>S. Central Kansas Economic Development District</t>
  </si>
  <si>
    <t>San Fernando Valley Small Business Development Corp</t>
  </si>
  <si>
    <t>SBA Denver Finance Center (EDF Resource Capital)</t>
  </si>
  <si>
    <t>Southeast Texas Economic Development Foundation</t>
  </si>
  <si>
    <t>The Business Lending Center</t>
  </si>
  <si>
    <t>SEED Corp</t>
  </si>
  <si>
    <t>Six Bridges Capital Corp</t>
  </si>
  <si>
    <t>Small Business Assistance Corp</t>
  </si>
  <si>
    <t>Small Business Capital Corp</t>
  </si>
  <si>
    <t>Small Business Growth Corp</t>
  </si>
  <si>
    <t>Smoky Mountain Development Corp</t>
  </si>
  <si>
    <t>South Central Business Finance &amp; Economic Development Corp</t>
  </si>
  <si>
    <t>South Central Tennessee Business Development Corp</t>
  </si>
  <si>
    <t>South Dakota Development Corp</t>
  </si>
  <si>
    <t>Southern Georgia Area Development Corp</t>
  </si>
  <si>
    <t>South Shore Economic Development Corp</t>
  </si>
  <si>
    <t>Southeast Kentucky Economic Development Corp, Inc.</t>
  </si>
  <si>
    <t>Southern Development Council</t>
  </si>
  <si>
    <t>Southwestern Business Finance Corp</t>
  </si>
  <si>
    <t>Economic Development Center of St. Charles County</t>
  </si>
  <si>
    <t>Stark Development Board Finance Corp</t>
  </si>
  <si>
    <t>Statewide CDC, Inc.</t>
  </si>
  <si>
    <t>Success Capital Expansion &amp; Development Corp</t>
  </si>
  <si>
    <t>Tennessee Business Development Corp</t>
  </si>
  <si>
    <t>Texas Panhandle Regional Development Corp</t>
  </si>
  <si>
    <t>Three Rivers LDC, Inc.</t>
  </si>
  <si>
    <t>Tidewater Business Financing Corp</t>
  </si>
  <si>
    <t>West Central Arkansas Planning &amp; Development District</t>
  </si>
  <si>
    <t>Wakarusa Valley Development, Inc.</t>
  </si>
  <si>
    <t>Wisconsin Business Development Finance Corp</t>
  </si>
  <si>
    <t>Worcester Business Development Corp</t>
  </si>
  <si>
    <t>FY 14 to FY 15</t>
  </si>
  <si>
    <t>Monthly Change (03-31-2015 compared to 02-28-2015)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</si>
</sst>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  <numFmt numFmtId="177" formatCode="[$-409]dddd\,\ mmmm\ dd\,\ yyyy"/>
    <numFmt numFmtId="178" formatCode="[$-409]h:mm:ss\ AM/PM"/>
    <numFmt numFmtId="179" formatCode="&quot;$&quot;#,##0.00"/>
    <numFmt numFmtId="180" formatCode="&quot;$&quot;#,##0.0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164" fontId="2" fillId="0" borderId="11" xfId="44" applyNumberFormat="1" applyFont="1" applyBorder="1" applyAlignment="1">
      <alignment/>
    </xf>
    <xf numFmtId="164" fontId="2" fillId="0" borderId="12" xfId="44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9" fontId="8" fillId="33" borderId="10" xfId="0" applyNumberFormat="1" applyFont="1" applyFill="1" applyBorder="1" applyAlignment="1">
      <alignment horizontal="center"/>
    </xf>
    <xf numFmtId="175" fontId="2" fillId="0" borderId="12" xfId="0" applyNumberFormat="1" applyFont="1" applyFill="1" applyBorder="1" applyAlignment="1">
      <alignment horizontal="right"/>
    </xf>
    <xf numFmtId="175" fontId="2" fillId="0" borderId="17" xfId="0" applyNumberFormat="1" applyFont="1" applyFill="1" applyBorder="1" applyAlignment="1">
      <alignment horizontal="right"/>
    </xf>
    <xf numFmtId="164" fontId="2" fillId="0" borderId="12" xfId="44" applyNumberFormat="1" applyFont="1" applyFill="1" applyBorder="1" applyAlignment="1">
      <alignment/>
    </xf>
    <xf numFmtId="164" fontId="2" fillId="0" borderId="18" xfId="44" applyNumberFormat="1" applyFont="1" applyBorder="1" applyAlignment="1">
      <alignment/>
    </xf>
    <xf numFmtId="175" fontId="2" fillId="0" borderId="19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164" fontId="2" fillId="0" borderId="21" xfId="44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4" fontId="2" fillId="0" borderId="24" xfId="44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4" applyNumberFormat="1" applyFont="1" applyBorder="1" applyAlignment="1">
      <alignment/>
    </xf>
    <xf numFmtId="164" fontId="2" fillId="0" borderId="0" xfId="44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9" fillId="0" borderId="25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4" fontId="1" fillId="0" borderId="29" xfId="44" applyNumberFormat="1" applyFont="1" applyBorder="1" applyAlignment="1">
      <alignment horizontal="center"/>
    </xf>
    <xf numFmtId="164" fontId="1" fillId="0" borderId="35" xfId="44" applyNumberFormat="1" applyFont="1" applyBorder="1" applyAlignment="1">
      <alignment horizontal="center"/>
    </xf>
    <xf numFmtId="164" fontId="1" fillId="0" borderId="36" xfId="44" applyNumberFormat="1" applyFont="1" applyBorder="1" applyAlignment="1">
      <alignment horizontal="center"/>
    </xf>
    <xf numFmtId="0" fontId="45" fillId="0" borderId="31" xfId="0" applyFont="1" applyFill="1" applyBorder="1" applyAlignment="1">
      <alignment/>
    </xf>
    <xf numFmtId="0" fontId="2" fillId="0" borderId="37" xfId="0" applyFont="1" applyBorder="1" applyAlignment="1">
      <alignment/>
    </xf>
    <xf numFmtId="164" fontId="2" fillId="0" borderId="19" xfId="44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1" fontId="2" fillId="0" borderId="39" xfId="44" applyNumberFormat="1" applyFont="1" applyBorder="1" applyAlignment="1">
      <alignment/>
    </xf>
    <xf numFmtId="0" fontId="2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9" fontId="2" fillId="0" borderId="39" xfId="59" applyNumberFormat="1" applyFont="1" applyBorder="1" applyAlignment="1">
      <alignment/>
    </xf>
    <xf numFmtId="9" fontId="2" fillId="0" borderId="21" xfId="59" applyNumberFormat="1" applyFont="1" applyBorder="1" applyAlignment="1">
      <alignment/>
    </xf>
    <xf numFmtId="9" fontId="2" fillId="0" borderId="21" xfId="59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164" fontId="2" fillId="0" borderId="43" xfId="44" applyNumberFormat="1" applyFont="1" applyBorder="1" applyAlignment="1">
      <alignment/>
    </xf>
    <xf numFmtId="44" fontId="2" fillId="0" borderId="43" xfId="44" applyNumberFormat="1" applyFont="1" applyBorder="1" applyAlignment="1">
      <alignment/>
    </xf>
    <xf numFmtId="0" fontId="1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2" fillId="0" borderId="45" xfId="0" applyFont="1" applyBorder="1" applyAlignment="1">
      <alignment/>
    </xf>
    <xf numFmtId="9" fontId="2" fillId="0" borderId="24" xfId="59" applyNumberFormat="1" applyFont="1" applyBorder="1" applyAlignment="1">
      <alignment/>
    </xf>
    <xf numFmtId="0" fontId="2" fillId="0" borderId="45" xfId="0" applyFont="1" applyBorder="1" applyAlignment="1">
      <alignment/>
    </xf>
    <xf numFmtId="9" fontId="2" fillId="0" borderId="24" xfId="59" applyFont="1" applyBorder="1" applyAlignment="1">
      <alignment/>
    </xf>
    <xf numFmtId="0" fontId="1" fillId="0" borderId="3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39" xfId="0" applyFont="1" applyBorder="1" applyAlignment="1">
      <alignment/>
    </xf>
    <xf numFmtId="44" fontId="2" fillId="0" borderId="21" xfId="44" applyNumberFormat="1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175" fontId="2" fillId="0" borderId="35" xfId="0" applyNumberFormat="1" applyFont="1" applyFill="1" applyBorder="1" applyAlignment="1">
      <alignment horizontal="center"/>
    </xf>
    <xf numFmtId="175" fontId="2" fillId="0" borderId="4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5" fillId="0" borderId="32" xfId="0" applyFon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/>
    </xf>
    <xf numFmtId="175" fontId="2" fillId="0" borderId="30" xfId="0" applyNumberFormat="1" applyFont="1" applyFill="1" applyBorder="1" applyAlignment="1">
      <alignment horizontal="center"/>
    </xf>
    <xf numFmtId="175" fontId="2" fillId="0" borderId="47" xfId="0" applyNumberFormat="1" applyFont="1" applyFill="1" applyBorder="1" applyAlignment="1">
      <alignment horizontal="center"/>
    </xf>
    <xf numFmtId="175" fontId="2" fillId="0" borderId="48" xfId="0" applyNumberFormat="1" applyFont="1" applyFill="1" applyBorder="1" applyAlignment="1">
      <alignment horizontal="center"/>
    </xf>
    <xf numFmtId="175" fontId="2" fillId="0" borderId="33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75" fontId="2" fillId="0" borderId="49" xfId="0" applyNumberFormat="1" applyFont="1" applyFill="1" applyBorder="1" applyAlignment="1">
      <alignment horizontal="center"/>
    </xf>
    <xf numFmtId="175" fontId="2" fillId="0" borderId="13" xfId="0" applyNumberFormat="1" applyFont="1" applyFill="1" applyBorder="1" applyAlignment="1">
      <alignment horizontal="center"/>
    </xf>
    <xf numFmtId="175" fontId="2" fillId="0" borderId="50" xfId="0" applyNumberFormat="1" applyFont="1" applyFill="1" applyBorder="1" applyAlignment="1">
      <alignment horizontal="center"/>
    </xf>
    <xf numFmtId="175" fontId="1" fillId="0" borderId="47" xfId="0" applyNumberFormat="1" applyFont="1" applyFill="1" applyBorder="1" applyAlignment="1">
      <alignment horizontal="center"/>
    </xf>
    <xf numFmtId="175" fontId="1" fillId="0" borderId="48" xfId="0" applyNumberFormat="1" applyFont="1" applyFill="1" applyBorder="1" applyAlignment="1">
      <alignment horizontal="center"/>
    </xf>
    <xf numFmtId="175" fontId="1" fillId="0" borderId="33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175" fontId="2" fillId="0" borderId="21" xfId="0" applyNumberFormat="1" applyFont="1" applyFill="1" applyBorder="1" applyAlignment="1">
      <alignment horizontal="right"/>
    </xf>
    <xf numFmtId="0" fontId="2" fillId="0" borderId="32" xfId="0" applyFont="1" applyBorder="1" applyAlignment="1">
      <alignment/>
    </xf>
    <xf numFmtId="175" fontId="2" fillId="0" borderId="2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5" fontId="2" fillId="0" borderId="16" xfId="0" applyNumberFormat="1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175" fontId="2" fillId="0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/>
    </xf>
    <xf numFmtId="1" fontId="2" fillId="0" borderId="45" xfId="44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0" borderId="27" xfId="0" applyFont="1" applyBorder="1" applyAlignment="1">
      <alignment horizontal="center"/>
    </xf>
    <xf numFmtId="175" fontId="2" fillId="0" borderId="52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175" fontId="2" fillId="0" borderId="36" xfId="0" applyNumberFormat="1" applyFont="1" applyFill="1" applyBorder="1" applyAlignment="1">
      <alignment horizontal="center"/>
    </xf>
    <xf numFmtId="0" fontId="1" fillId="0" borderId="53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2" fillId="0" borderId="44" xfId="0" applyFont="1" applyBorder="1" applyAlignment="1">
      <alignment/>
    </xf>
    <xf numFmtId="9" fontId="2" fillId="0" borderId="43" xfId="59" applyNumberFormat="1" applyFont="1" applyBorder="1" applyAlignment="1">
      <alignment/>
    </xf>
    <xf numFmtId="9" fontId="2" fillId="0" borderId="43" xfId="59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9" fontId="2" fillId="0" borderId="23" xfId="59" applyNumberFormat="1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2" fillId="0" borderId="20" xfId="59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176" fontId="2" fillId="0" borderId="21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2"/>
  <sheetViews>
    <sheetView tabSelected="1" view="pageLayout" zoomScale="120" zoomScalePageLayoutView="120" workbookViewId="0" topLeftCell="A1">
      <selection activeCell="A1" sqref="A1"/>
    </sheetView>
  </sheetViews>
  <sheetFormatPr defaultColWidth="9.140625" defaultRowHeight="12.75"/>
  <cols>
    <col min="1" max="1" width="4.57421875" style="21" customWidth="1"/>
    <col min="2" max="2" width="5.00390625" style="21" customWidth="1"/>
    <col min="3" max="3" width="7.140625" style="21" bestFit="1" customWidth="1"/>
    <col min="4" max="4" width="48.421875" style="21" customWidth="1"/>
    <col min="5" max="5" width="13.28125" style="21" customWidth="1"/>
    <col min="6" max="6" width="17.8515625" style="22" customWidth="1"/>
    <col min="7" max="7" width="12.00390625" style="21" customWidth="1"/>
    <col min="8" max="8" width="16.8515625" style="22" customWidth="1"/>
    <col min="9" max="16384" width="9.140625" style="1" customWidth="1"/>
  </cols>
  <sheetData>
    <row r="1" spans="1:8" ht="12.75">
      <c r="A1" s="32"/>
      <c r="B1" s="28"/>
      <c r="C1" s="28"/>
      <c r="D1" s="28"/>
      <c r="E1" s="38" t="s">
        <v>379</v>
      </c>
      <c r="F1" s="41" t="s">
        <v>379</v>
      </c>
      <c r="G1" s="38" t="s">
        <v>384</v>
      </c>
      <c r="H1" s="41" t="s">
        <v>384</v>
      </c>
    </row>
    <row r="2" spans="1:8" ht="13.5" thickBot="1">
      <c r="A2" s="33"/>
      <c r="B2" s="34"/>
      <c r="C2" s="34"/>
      <c r="D2" s="34"/>
      <c r="E2" s="39" t="s">
        <v>380</v>
      </c>
      <c r="F2" s="42" t="s">
        <v>380</v>
      </c>
      <c r="G2" s="39" t="s">
        <v>385</v>
      </c>
      <c r="H2" s="42" t="s">
        <v>385</v>
      </c>
    </row>
    <row r="3" spans="1:8" ht="13.5" thickBot="1">
      <c r="A3" s="2" t="s">
        <v>299</v>
      </c>
      <c r="B3" s="36" t="s">
        <v>300</v>
      </c>
      <c r="C3" s="36" t="s">
        <v>294</v>
      </c>
      <c r="D3" s="36" t="s">
        <v>295</v>
      </c>
      <c r="E3" s="40" t="s">
        <v>296</v>
      </c>
      <c r="F3" s="43" t="s">
        <v>297</v>
      </c>
      <c r="G3" s="40" t="s">
        <v>296</v>
      </c>
      <c r="H3" s="43" t="s">
        <v>297</v>
      </c>
    </row>
    <row r="4" spans="1:8" ht="12.75">
      <c r="A4" s="130">
        <v>1</v>
      </c>
      <c r="B4" s="128">
        <v>1</v>
      </c>
      <c r="C4" s="126" t="s">
        <v>251</v>
      </c>
      <c r="D4" s="126" t="s">
        <v>420</v>
      </c>
      <c r="E4" s="125">
        <v>163</v>
      </c>
      <c r="F4" s="4">
        <v>141628000</v>
      </c>
      <c r="G4" s="125">
        <v>136</v>
      </c>
      <c r="H4" s="4">
        <v>114348000</v>
      </c>
    </row>
    <row r="5" spans="1:8" ht="12.75">
      <c r="A5" s="79">
        <v>2</v>
      </c>
      <c r="B5" s="89">
        <v>1</v>
      </c>
      <c r="C5" s="30" t="s">
        <v>85</v>
      </c>
      <c r="D5" s="30" t="s">
        <v>461</v>
      </c>
      <c r="E5" s="25">
        <v>136</v>
      </c>
      <c r="F5" s="5">
        <v>73338000</v>
      </c>
      <c r="G5" s="25">
        <v>127</v>
      </c>
      <c r="H5" s="5">
        <v>94872000</v>
      </c>
    </row>
    <row r="6" spans="1:8" ht="12.75">
      <c r="A6" s="79">
        <v>3</v>
      </c>
      <c r="B6" s="89">
        <v>1</v>
      </c>
      <c r="C6" s="30" t="s">
        <v>18</v>
      </c>
      <c r="D6" s="30" t="s">
        <v>19</v>
      </c>
      <c r="E6" s="25">
        <v>102</v>
      </c>
      <c r="F6" s="5">
        <v>90451000</v>
      </c>
      <c r="G6" s="25">
        <v>109</v>
      </c>
      <c r="H6" s="5">
        <v>100897000</v>
      </c>
    </row>
    <row r="7" spans="1:8" ht="12.75">
      <c r="A7" s="80">
        <v>4</v>
      </c>
      <c r="B7" s="115">
        <v>2</v>
      </c>
      <c r="C7" s="29" t="s">
        <v>277</v>
      </c>
      <c r="D7" s="29" t="s">
        <v>507</v>
      </c>
      <c r="E7" s="25">
        <v>91</v>
      </c>
      <c r="F7" s="5">
        <v>79263000</v>
      </c>
      <c r="G7" s="25">
        <v>96</v>
      </c>
      <c r="H7" s="5">
        <v>101261000</v>
      </c>
    </row>
    <row r="8" spans="1:8" ht="12.75">
      <c r="A8" s="79">
        <v>5</v>
      </c>
      <c r="B8" s="89">
        <v>2</v>
      </c>
      <c r="C8" s="30" t="s">
        <v>81</v>
      </c>
      <c r="D8" s="30" t="s">
        <v>462</v>
      </c>
      <c r="E8" s="25">
        <v>83</v>
      </c>
      <c r="F8" s="5">
        <v>66325000</v>
      </c>
      <c r="G8" s="25">
        <v>90</v>
      </c>
      <c r="H8" s="5">
        <v>50352000</v>
      </c>
    </row>
    <row r="9" spans="1:8" ht="12.75">
      <c r="A9" s="80">
        <v>6</v>
      </c>
      <c r="B9" s="89">
        <v>1</v>
      </c>
      <c r="C9" s="30" t="s">
        <v>124</v>
      </c>
      <c r="D9" s="30" t="s">
        <v>543</v>
      </c>
      <c r="E9" s="25">
        <v>79</v>
      </c>
      <c r="F9" s="5">
        <v>38859000</v>
      </c>
      <c r="G9" s="25">
        <v>77</v>
      </c>
      <c r="H9" s="5">
        <v>55420000</v>
      </c>
    </row>
    <row r="10" spans="1:8" ht="12.75">
      <c r="A10" s="79">
        <v>7</v>
      </c>
      <c r="B10" s="89">
        <v>1</v>
      </c>
      <c r="C10" s="30" t="s">
        <v>231</v>
      </c>
      <c r="D10" s="30" t="s">
        <v>499</v>
      </c>
      <c r="E10" s="25">
        <v>67</v>
      </c>
      <c r="F10" s="5">
        <v>57321000</v>
      </c>
      <c r="G10" s="25">
        <v>76</v>
      </c>
      <c r="H10" s="5">
        <v>48491000</v>
      </c>
    </row>
    <row r="11" spans="1:8" ht="12.75">
      <c r="A11" s="79">
        <v>8</v>
      </c>
      <c r="B11" s="88">
        <v>1</v>
      </c>
      <c r="C11" s="31" t="s">
        <v>11</v>
      </c>
      <c r="D11" s="31" t="s">
        <v>12</v>
      </c>
      <c r="E11" s="25">
        <v>71</v>
      </c>
      <c r="F11" s="5">
        <v>40240000</v>
      </c>
      <c r="G11" s="25">
        <v>76</v>
      </c>
      <c r="H11" s="5">
        <v>29110000</v>
      </c>
    </row>
    <row r="12" spans="1:8" ht="12.75">
      <c r="A12" s="80">
        <v>9</v>
      </c>
      <c r="B12" s="115">
        <v>3</v>
      </c>
      <c r="C12" s="29" t="s">
        <v>273</v>
      </c>
      <c r="D12" s="29" t="s">
        <v>274</v>
      </c>
      <c r="E12" s="25">
        <v>51</v>
      </c>
      <c r="F12" s="5">
        <v>29369000</v>
      </c>
      <c r="G12" s="25">
        <v>59</v>
      </c>
      <c r="H12" s="5">
        <v>58203000</v>
      </c>
    </row>
    <row r="13" spans="1:8" ht="12.75">
      <c r="A13" s="79">
        <v>10</v>
      </c>
      <c r="B13" s="115">
        <v>1</v>
      </c>
      <c r="C13" s="29" t="s">
        <v>280</v>
      </c>
      <c r="D13" s="29" t="s">
        <v>333</v>
      </c>
      <c r="E13" s="25">
        <v>59</v>
      </c>
      <c r="F13" s="5">
        <v>37551000</v>
      </c>
      <c r="G13" s="25">
        <v>57</v>
      </c>
      <c r="H13" s="5">
        <v>31354000</v>
      </c>
    </row>
    <row r="14" spans="1:8" ht="12.75">
      <c r="A14" s="80">
        <v>11</v>
      </c>
      <c r="B14" s="115">
        <v>4</v>
      </c>
      <c r="C14" s="29" t="s">
        <v>254</v>
      </c>
      <c r="D14" s="29" t="s">
        <v>401</v>
      </c>
      <c r="E14" s="25">
        <v>40</v>
      </c>
      <c r="F14" s="5">
        <v>31035000</v>
      </c>
      <c r="G14" s="25">
        <v>56</v>
      </c>
      <c r="H14" s="5">
        <v>59755000</v>
      </c>
    </row>
    <row r="15" spans="1:8" ht="12.75">
      <c r="A15" s="79">
        <v>12</v>
      </c>
      <c r="B15" s="115">
        <v>2</v>
      </c>
      <c r="C15" s="30" t="s">
        <v>244</v>
      </c>
      <c r="D15" s="30" t="s">
        <v>321</v>
      </c>
      <c r="E15" s="25">
        <v>62</v>
      </c>
      <c r="F15" s="5">
        <v>40704000</v>
      </c>
      <c r="G15" s="25">
        <v>56</v>
      </c>
      <c r="H15" s="5">
        <v>40308000</v>
      </c>
    </row>
    <row r="16" spans="1:8" ht="12.75">
      <c r="A16" s="79">
        <v>13</v>
      </c>
      <c r="B16" s="89">
        <v>2</v>
      </c>
      <c r="C16" s="30" t="s">
        <v>113</v>
      </c>
      <c r="D16" s="30" t="s">
        <v>563</v>
      </c>
      <c r="E16" s="25">
        <v>54</v>
      </c>
      <c r="F16" s="5">
        <v>39044000</v>
      </c>
      <c r="G16" s="25">
        <v>52</v>
      </c>
      <c r="H16" s="5">
        <v>43564000</v>
      </c>
    </row>
    <row r="17" spans="1:8" ht="12.75">
      <c r="A17" s="80">
        <v>14</v>
      </c>
      <c r="B17" s="88">
        <v>2</v>
      </c>
      <c r="C17" s="31" t="s">
        <v>4</v>
      </c>
      <c r="D17" s="31" t="s">
        <v>402</v>
      </c>
      <c r="E17" s="25">
        <v>47</v>
      </c>
      <c r="F17" s="5">
        <v>29306000</v>
      </c>
      <c r="G17" s="25">
        <v>50</v>
      </c>
      <c r="H17" s="5">
        <v>37364000</v>
      </c>
    </row>
    <row r="18" spans="1:8" ht="12.75">
      <c r="A18" s="79">
        <v>15</v>
      </c>
      <c r="B18" s="89">
        <v>1</v>
      </c>
      <c r="C18" s="30" t="s">
        <v>195</v>
      </c>
      <c r="D18" s="30" t="s">
        <v>196</v>
      </c>
      <c r="E18" s="25">
        <v>35</v>
      </c>
      <c r="F18" s="5">
        <v>27069000</v>
      </c>
      <c r="G18" s="25">
        <v>47</v>
      </c>
      <c r="H18" s="5">
        <v>40811000</v>
      </c>
    </row>
    <row r="19" spans="1:8" ht="12.75">
      <c r="A19" s="80">
        <v>16</v>
      </c>
      <c r="B19" s="89">
        <v>3</v>
      </c>
      <c r="C19" s="30" t="s">
        <v>128</v>
      </c>
      <c r="D19" s="30" t="s">
        <v>129</v>
      </c>
      <c r="E19" s="25">
        <v>52</v>
      </c>
      <c r="F19" s="5">
        <v>20316000</v>
      </c>
      <c r="G19" s="25">
        <v>47</v>
      </c>
      <c r="H19" s="5">
        <v>22592000</v>
      </c>
    </row>
    <row r="20" spans="1:8" ht="12.75">
      <c r="A20" s="79">
        <v>17</v>
      </c>
      <c r="B20" s="89">
        <v>1</v>
      </c>
      <c r="C20" s="30" t="s">
        <v>39</v>
      </c>
      <c r="D20" s="30" t="s">
        <v>411</v>
      </c>
      <c r="E20" s="25">
        <v>46</v>
      </c>
      <c r="F20" s="5">
        <v>33627000</v>
      </c>
      <c r="G20" s="25">
        <v>44</v>
      </c>
      <c r="H20" s="5">
        <v>30229000</v>
      </c>
    </row>
    <row r="21" spans="1:8" ht="12.75">
      <c r="A21" s="79">
        <v>18</v>
      </c>
      <c r="B21" s="89">
        <v>4</v>
      </c>
      <c r="C21" s="30" t="s">
        <v>133</v>
      </c>
      <c r="D21" s="30" t="s">
        <v>495</v>
      </c>
      <c r="E21" s="25">
        <v>37</v>
      </c>
      <c r="F21" s="5">
        <v>20268000</v>
      </c>
      <c r="G21" s="25">
        <v>44</v>
      </c>
      <c r="H21" s="5">
        <v>25114000</v>
      </c>
    </row>
    <row r="22" spans="1:8" ht="12.75">
      <c r="A22" s="80">
        <v>19</v>
      </c>
      <c r="B22" s="89">
        <v>5</v>
      </c>
      <c r="C22" s="30" t="s">
        <v>157</v>
      </c>
      <c r="D22" s="30" t="s">
        <v>158</v>
      </c>
      <c r="E22" s="25">
        <v>52</v>
      </c>
      <c r="F22" s="5">
        <v>40489000</v>
      </c>
      <c r="G22" s="25">
        <v>42</v>
      </c>
      <c r="H22" s="5">
        <v>28352000</v>
      </c>
    </row>
    <row r="23" spans="1:8" ht="12.75">
      <c r="A23" s="79">
        <v>20</v>
      </c>
      <c r="B23" s="88">
        <v>3</v>
      </c>
      <c r="C23" s="31" t="s">
        <v>9</v>
      </c>
      <c r="D23" s="31" t="s">
        <v>10</v>
      </c>
      <c r="E23" s="25">
        <v>23</v>
      </c>
      <c r="F23" s="5">
        <v>20455000</v>
      </c>
      <c r="G23" s="25">
        <v>42</v>
      </c>
      <c r="H23" s="5">
        <v>22145000</v>
      </c>
    </row>
    <row r="24" spans="1:8" ht="12.75">
      <c r="A24" s="80">
        <v>21</v>
      </c>
      <c r="B24" s="115">
        <v>5</v>
      </c>
      <c r="C24" s="29" t="s">
        <v>275</v>
      </c>
      <c r="D24" s="29" t="s">
        <v>409</v>
      </c>
      <c r="E24" s="25">
        <v>25</v>
      </c>
      <c r="F24" s="5">
        <v>38097000</v>
      </c>
      <c r="G24" s="25">
        <v>33</v>
      </c>
      <c r="H24" s="5">
        <v>38378000</v>
      </c>
    </row>
    <row r="25" spans="1:8" ht="12.75">
      <c r="A25" s="79">
        <v>22</v>
      </c>
      <c r="B25" s="115">
        <v>6</v>
      </c>
      <c r="C25" s="30" t="s">
        <v>370</v>
      </c>
      <c r="D25" s="30" t="s">
        <v>369</v>
      </c>
      <c r="E25" s="25">
        <v>27</v>
      </c>
      <c r="F25" s="5">
        <v>19054000</v>
      </c>
      <c r="G25" s="25">
        <v>33</v>
      </c>
      <c r="H25" s="5">
        <v>34950000</v>
      </c>
    </row>
    <row r="26" spans="1:8" ht="12.75">
      <c r="A26" s="79">
        <v>23</v>
      </c>
      <c r="B26" s="115">
        <v>7</v>
      </c>
      <c r="C26" s="29" t="s">
        <v>276</v>
      </c>
      <c r="D26" s="29" t="s">
        <v>310</v>
      </c>
      <c r="E26" s="25">
        <v>40</v>
      </c>
      <c r="F26" s="5">
        <v>30743000</v>
      </c>
      <c r="G26" s="25">
        <v>31</v>
      </c>
      <c r="H26" s="5">
        <v>38075000</v>
      </c>
    </row>
    <row r="27" spans="1:8" ht="12.75">
      <c r="A27" s="80">
        <v>24</v>
      </c>
      <c r="B27" s="115">
        <v>2</v>
      </c>
      <c r="C27" s="29" t="s">
        <v>282</v>
      </c>
      <c r="D27" s="29" t="s">
        <v>510</v>
      </c>
      <c r="E27" s="25">
        <v>35</v>
      </c>
      <c r="F27" s="5">
        <v>23235000</v>
      </c>
      <c r="G27" s="25">
        <v>31</v>
      </c>
      <c r="H27" s="5">
        <v>21036000</v>
      </c>
    </row>
    <row r="28" spans="1:8" ht="12.75">
      <c r="A28" s="79">
        <v>25</v>
      </c>
      <c r="B28" s="89">
        <v>6</v>
      </c>
      <c r="C28" s="30" t="s">
        <v>154</v>
      </c>
      <c r="D28" s="30" t="s">
        <v>155</v>
      </c>
      <c r="E28" s="25">
        <v>38</v>
      </c>
      <c r="F28" s="5">
        <v>22321000</v>
      </c>
      <c r="G28" s="25">
        <v>29</v>
      </c>
      <c r="H28" s="5">
        <v>19189000</v>
      </c>
    </row>
    <row r="29" spans="1:8" ht="12.75">
      <c r="A29" s="80">
        <v>26</v>
      </c>
      <c r="B29" s="89">
        <v>1</v>
      </c>
      <c r="C29" s="30" t="s">
        <v>218</v>
      </c>
      <c r="D29" s="30" t="s">
        <v>219</v>
      </c>
      <c r="E29" s="25">
        <v>13</v>
      </c>
      <c r="F29" s="5">
        <v>13076000</v>
      </c>
      <c r="G29" s="25">
        <v>25</v>
      </c>
      <c r="H29" s="5">
        <v>12122000</v>
      </c>
    </row>
    <row r="30" spans="1:8" ht="12.75">
      <c r="A30" s="79">
        <v>27</v>
      </c>
      <c r="B30" s="89">
        <v>2</v>
      </c>
      <c r="C30" s="30" t="s">
        <v>173</v>
      </c>
      <c r="D30" s="30" t="s">
        <v>174</v>
      </c>
      <c r="E30" s="25">
        <v>29</v>
      </c>
      <c r="F30" s="5">
        <v>31643000</v>
      </c>
      <c r="G30" s="25">
        <v>23</v>
      </c>
      <c r="H30" s="5">
        <v>32604000</v>
      </c>
    </row>
    <row r="31" spans="1:8" ht="12.75">
      <c r="A31" s="79">
        <v>28</v>
      </c>
      <c r="B31" s="115">
        <v>8</v>
      </c>
      <c r="C31" s="29" t="s">
        <v>260</v>
      </c>
      <c r="D31" s="29" t="s">
        <v>502</v>
      </c>
      <c r="E31" s="25">
        <v>21</v>
      </c>
      <c r="F31" s="5">
        <v>7330000</v>
      </c>
      <c r="G31" s="25">
        <v>23</v>
      </c>
      <c r="H31" s="5">
        <v>17629000</v>
      </c>
    </row>
    <row r="32" spans="1:8" ht="12.75">
      <c r="A32" s="80">
        <v>29</v>
      </c>
      <c r="B32" s="89">
        <v>7</v>
      </c>
      <c r="C32" s="30" t="s">
        <v>114</v>
      </c>
      <c r="D32" s="30" t="s">
        <v>115</v>
      </c>
      <c r="E32" s="25">
        <v>17</v>
      </c>
      <c r="F32" s="5">
        <v>7294000</v>
      </c>
      <c r="G32" s="25">
        <v>23</v>
      </c>
      <c r="H32" s="5">
        <v>11940000</v>
      </c>
    </row>
    <row r="33" spans="1:8" ht="12.75">
      <c r="A33" s="79">
        <v>30</v>
      </c>
      <c r="B33" s="89">
        <v>8</v>
      </c>
      <c r="C33" s="30" t="s">
        <v>102</v>
      </c>
      <c r="D33" s="30" t="s">
        <v>455</v>
      </c>
      <c r="E33" s="25">
        <v>27</v>
      </c>
      <c r="F33" s="5">
        <v>9862000</v>
      </c>
      <c r="G33" s="25">
        <v>23</v>
      </c>
      <c r="H33" s="5">
        <v>8575000</v>
      </c>
    </row>
    <row r="34" spans="1:8" ht="12.75">
      <c r="A34" s="80">
        <v>31</v>
      </c>
      <c r="B34" s="89">
        <v>3</v>
      </c>
      <c r="C34" s="30" t="s">
        <v>164</v>
      </c>
      <c r="D34" s="30" t="s">
        <v>165</v>
      </c>
      <c r="E34" s="25">
        <v>11</v>
      </c>
      <c r="F34" s="5">
        <v>9629000</v>
      </c>
      <c r="G34" s="25">
        <v>22</v>
      </c>
      <c r="H34" s="5">
        <v>18703000</v>
      </c>
    </row>
    <row r="35" spans="1:8" ht="12.75">
      <c r="A35" s="79">
        <v>32</v>
      </c>
      <c r="B35" s="115">
        <v>9</v>
      </c>
      <c r="C35" s="30" t="s">
        <v>248</v>
      </c>
      <c r="D35" s="30" t="s">
        <v>407</v>
      </c>
      <c r="E35" s="25">
        <v>24</v>
      </c>
      <c r="F35" s="5">
        <v>10895000</v>
      </c>
      <c r="G35" s="25">
        <v>21</v>
      </c>
      <c r="H35" s="5">
        <v>16333000</v>
      </c>
    </row>
    <row r="36" spans="1:8" ht="12.75">
      <c r="A36" s="79">
        <v>33</v>
      </c>
      <c r="B36" s="89">
        <v>9</v>
      </c>
      <c r="C36" s="30" t="s">
        <v>140</v>
      </c>
      <c r="D36" s="30" t="s">
        <v>141</v>
      </c>
      <c r="E36" s="25">
        <v>19</v>
      </c>
      <c r="F36" s="5">
        <v>9488000</v>
      </c>
      <c r="G36" s="25">
        <v>21</v>
      </c>
      <c r="H36" s="5">
        <v>10867000</v>
      </c>
    </row>
    <row r="37" spans="1:8" ht="12.75">
      <c r="A37" s="80">
        <v>34</v>
      </c>
      <c r="B37" s="89">
        <v>10</v>
      </c>
      <c r="C37" s="30" t="s">
        <v>125</v>
      </c>
      <c r="D37" s="30" t="s">
        <v>126</v>
      </c>
      <c r="E37" s="25">
        <v>24</v>
      </c>
      <c r="F37" s="5">
        <v>13529000</v>
      </c>
      <c r="G37" s="25">
        <v>21</v>
      </c>
      <c r="H37" s="5">
        <v>9037000</v>
      </c>
    </row>
    <row r="38" spans="1:8" ht="12.75">
      <c r="A38" s="79">
        <v>35</v>
      </c>
      <c r="B38" s="89">
        <v>3</v>
      </c>
      <c r="C38" s="30" t="s">
        <v>70</v>
      </c>
      <c r="D38" s="30" t="s">
        <v>408</v>
      </c>
      <c r="E38" s="25">
        <v>17</v>
      </c>
      <c r="F38" s="5">
        <v>7249000</v>
      </c>
      <c r="G38" s="25">
        <v>20</v>
      </c>
      <c r="H38" s="5">
        <v>10284000</v>
      </c>
    </row>
    <row r="39" spans="1:8" ht="12.75">
      <c r="A39" s="80">
        <v>36</v>
      </c>
      <c r="B39" s="88">
        <v>4</v>
      </c>
      <c r="C39" s="31" t="s">
        <v>13</v>
      </c>
      <c r="D39" s="31" t="s">
        <v>539</v>
      </c>
      <c r="E39" s="25">
        <v>9</v>
      </c>
      <c r="F39" s="5">
        <v>6904000</v>
      </c>
      <c r="G39" s="25">
        <v>20</v>
      </c>
      <c r="H39" s="5">
        <v>9534000</v>
      </c>
    </row>
    <row r="40" spans="1:8" ht="12.75">
      <c r="A40" s="79">
        <v>37</v>
      </c>
      <c r="B40" s="89">
        <v>3</v>
      </c>
      <c r="C40" s="30" t="s">
        <v>232</v>
      </c>
      <c r="D40" s="30" t="s">
        <v>233</v>
      </c>
      <c r="E40" s="25">
        <v>21</v>
      </c>
      <c r="F40" s="5">
        <v>7804000</v>
      </c>
      <c r="G40" s="25">
        <v>20</v>
      </c>
      <c r="H40" s="5">
        <v>8141000</v>
      </c>
    </row>
    <row r="41" spans="1:8" ht="12.75">
      <c r="A41" s="79">
        <v>38</v>
      </c>
      <c r="B41" s="115">
        <v>3</v>
      </c>
      <c r="C41" s="29" t="s">
        <v>288</v>
      </c>
      <c r="D41" s="29" t="s">
        <v>289</v>
      </c>
      <c r="E41" s="25">
        <v>15</v>
      </c>
      <c r="F41" s="5">
        <v>6026000</v>
      </c>
      <c r="G41" s="25">
        <v>19</v>
      </c>
      <c r="H41" s="5">
        <v>4855000</v>
      </c>
    </row>
    <row r="42" spans="1:8" ht="12.75">
      <c r="A42" s="80">
        <v>39</v>
      </c>
      <c r="B42" s="89">
        <v>4</v>
      </c>
      <c r="C42" s="30" t="s">
        <v>99</v>
      </c>
      <c r="D42" s="30" t="s">
        <v>100</v>
      </c>
      <c r="E42" s="25">
        <v>12</v>
      </c>
      <c r="F42" s="5">
        <v>17921000</v>
      </c>
      <c r="G42" s="25">
        <v>18</v>
      </c>
      <c r="H42" s="5">
        <v>16670000</v>
      </c>
    </row>
    <row r="43" spans="1:8" ht="12.75">
      <c r="A43" s="79">
        <v>40</v>
      </c>
      <c r="B43" s="89">
        <v>2</v>
      </c>
      <c r="C43" s="30" t="s">
        <v>226</v>
      </c>
      <c r="D43" s="30" t="s">
        <v>227</v>
      </c>
      <c r="E43" s="25">
        <v>18</v>
      </c>
      <c r="F43" s="5">
        <v>17556000</v>
      </c>
      <c r="G43" s="25">
        <v>18</v>
      </c>
      <c r="H43" s="5">
        <v>13923000</v>
      </c>
    </row>
    <row r="44" spans="1:8" ht="12.75">
      <c r="A44" s="80">
        <v>41</v>
      </c>
      <c r="B44" s="115">
        <v>4</v>
      </c>
      <c r="C44" s="29" t="s">
        <v>313</v>
      </c>
      <c r="D44" s="29" t="s">
        <v>314</v>
      </c>
      <c r="E44" s="25">
        <v>16</v>
      </c>
      <c r="F44" s="5">
        <v>9286000</v>
      </c>
      <c r="G44" s="25">
        <v>17</v>
      </c>
      <c r="H44" s="5">
        <v>12837000</v>
      </c>
    </row>
    <row r="45" spans="1:8" ht="12.75">
      <c r="A45" s="79">
        <v>42</v>
      </c>
      <c r="B45" s="115">
        <v>10</v>
      </c>
      <c r="C45" s="29" t="s">
        <v>258</v>
      </c>
      <c r="D45" s="29" t="s">
        <v>473</v>
      </c>
      <c r="E45" s="25">
        <v>22</v>
      </c>
      <c r="F45" s="5">
        <v>17460000</v>
      </c>
      <c r="G45" s="25">
        <v>17</v>
      </c>
      <c r="H45" s="5">
        <v>10312000</v>
      </c>
    </row>
    <row r="46" spans="1:8" ht="12.75">
      <c r="A46" s="79">
        <v>43</v>
      </c>
      <c r="B46" s="89">
        <v>3</v>
      </c>
      <c r="C46" s="30" t="s">
        <v>206</v>
      </c>
      <c r="D46" s="30" t="s">
        <v>479</v>
      </c>
      <c r="E46" s="25">
        <v>11</v>
      </c>
      <c r="F46" s="5">
        <v>5013000</v>
      </c>
      <c r="G46" s="25">
        <v>17</v>
      </c>
      <c r="H46" s="5">
        <v>6280000</v>
      </c>
    </row>
    <row r="47" spans="1:8" ht="12.75">
      <c r="A47" s="80">
        <v>44</v>
      </c>
      <c r="B47" s="89">
        <v>11</v>
      </c>
      <c r="C47" s="30" t="s">
        <v>363</v>
      </c>
      <c r="D47" s="30" t="s">
        <v>364</v>
      </c>
      <c r="E47" s="25">
        <v>11</v>
      </c>
      <c r="F47" s="5">
        <v>8749000</v>
      </c>
      <c r="G47" s="25">
        <v>16</v>
      </c>
      <c r="H47" s="5">
        <v>7641000</v>
      </c>
    </row>
    <row r="48" spans="1:8" ht="12.75">
      <c r="A48" s="79">
        <v>45</v>
      </c>
      <c r="B48" s="89">
        <v>2</v>
      </c>
      <c r="C48" s="30" t="s">
        <v>316</v>
      </c>
      <c r="D48" s="30" t="s">
        <v>526</v>
      </c>
      <c r="E48" s="25">
        <v>10</v>
      </c>
      <c r="F48" s="5">
        <v>7036000</v>
      </c>
      <c r="G48" s="25">
        <v>15</v>
      </c>
      <c r="H48" s="5">
        <v>14096000</v>
      </c>
    </row>
    <row r="49" spans="1:8" ht="12.75">
      <c r="A49" s="80">
        <v>46</v>
      </c>
      <c r="B49" s="89">
        <v>3</v>
      </c>
      <c r="C49" s="30" t="s">
        <v>26</v>
      </c>
      <c r="D49" s="30" t="s">
        <v>339</v>
      </c>
      <c r="E49" s="25">
        <v>12</v>
      </c>
      <c r="F49" s="5">
        <v>3256000</v>
      </c>
      <c r="G49" s="25">
        <v>15</v>
      </c>
      <c r="H49" s="5">
        <v>8699000</v>
      </c>
    </row>
    <row r="50" spans="1:8" ht="12.75">
      <c r="A50" s="79">
        <v>47</v>
      </c>
      <c r="B50" s="89">
        <v>5</v>
      </c>
      <c r="C50" s="30" t="s">
        <v>79</v>
      </c>
      <c r="D50" s="30" t="s">
        <v>551</v>
      </c>
      <c r="E50" s="25">
        <v>19</v>
      </c>
      <c r="F50" s="5">
        <v>9665000</v>
      </c>
      <c r="G50" s="25">
        <v>15</v>
      </c>
      <c r="H50" s="5">
        <v>4955000</v>
      </c>
    </row>
    <row r="51" spans="1:8" ht="12.75">
      <c r="A51" s="79">
        <v>48</v>
      </c>
      <c r="B51" s="88">
        <v>5</v>
      </c>
      <c r="C51" s="31" t="s">
        <v>3</v>
      </c>
      <c r="D51" s="31" t="s">
        <v>439</v>
      </c>
      <c r="E51" s="25">
        <v>16</v>
      </c>
      <c r="F51" s="5">
        <v>11449000</v>
      </c>
      <c r="G51" s="25">
        <v>14</v>
      </c>
      <c r="H51" s="5">
        <v>9309000</v>
      </c>
    </row>
    <row r="52" spans="1:8" ht="12.75">
      <c r="A52" s="80">
        <v>49</v>
      </c>
      <c r="B52" s="89">
        <v>6</v>
      </c>
      <c r="C52" s="30" t="s">
        <v>76</v>
      </c>
      <c r="D52" s="30" t="s">
        <v>456</v>
      </c>
      <c r="E52" s="25">
        <v>11</v>
      </c>
      <c r="F52" s="5">
        <v>8193000</v>
      </c>
      <c r="G52" s="25">
        <v>14</v>
      </c>
      <c r="H52" s="5">
        <v>7813000</v>
      </c>
    </row>
    <row r="53" spans="1:8" ht="12.75">
      <c r="A53" s="79">
        <v>50</v>
      </c>
      <c r="B53" s="115">
        <v>11</v>
      </c>
      <c r="C53" s="29" t="s">
        <v>264</v>
      </c>
      <c r="D53" s="29" t="s">
        <v>265</v>
      </c>
      <c r="E53" s="25">
        <v>27</v>
      </c>
      <c r="F53" s="5">
        <v>15835000</v>
      </c>
      <c r="G53" s="25">
        <v>14</v>
      </c>
      <c r="H53" s="5">
        <v>6444000</v>
      </c>
    </row>
    <row r="54" spans="1:8" ht="12.75">
      <c r="A54" s="80">
        <v>51</v>
      </c>
      <c r="B54" s="89">
        <v>7</v>
      </c>
      <c r="C54" s="30" t="s">
        <v>69</v>
      </c>
      <c r="D54" s="30" t="s">
        <v>470</v>
      </c>
      <c r="E54" s="25">
        <v>6</v>
      </c>
      <c r="F54" s="5">
        <v>2153000</v>
      </c>
      <c r="G54" s="25">
        <v>13</v>
      </c>
      <c r="H54" s="5">
        <v>8618000</v>
      </c>
    </row>
    <row r="55" spans="1:8" ht="12.75">
      <c r="A55" s="79">
        <v>52</v>
      </c>
      <c r="B55" s="115">
        <v>12</v>
      </c>
      <c r="C55" s="30" t="s">
        <v>249</v>
      </c>
      <c r="D55" s="30" t="s">
        <v>250</v>
      </c>
      <c r="E55" s="25">
        <v>11</v>
      </c>
      <c r="F55" s="5">
        <v>6806000</v>
      </c>
      <c r="G55" s="25">
        <v>13</v>
      </c>
      <c r="H55" s="5">
        <v>8362000</v>
      </c>
    </row>
    <row r="56" spans="1:8" ht="12.75">
      <c r="A56" s="79">
        <v>53</v>
      </c>
      <c r="B56" s="89">
        <v>4</v>
      </c>
      <c r="C56" s="30" t="s">
        <v>319</v>
      </c>
      <c r="D56" s="30" t="s">
        <v>392</v>
      </c>
      <c r="E56" s="25">
        <v>20</v>
      </c>
      <c r="F56" s="5">
        <v>18218000</v>
      </c>
      <c r="G56" s="25">
        <v>13</v>
      </c>
      <c r="H56" s="5">
        <v>7576000</v>
      </c>
    </row>
    <row r="57" spans="1:8" ht="12.75">
      <c r="A57" s="80">
        <v>54</v>
      </c>
      <c r="B57" s="115">
        <v>13</v>
      </c>
      <c r="C57" s="29" t="s">
        <v>272</v>
      </c>
      <c r="D57" s="29" t="s">
        <v>340</v>
      </c>
      <c r="E57" s="25">
        <v>14</v>
      </c>
      <c r="F57" s="5">
        <v>14574000</v>
      </c>
      <c r="G57" s="25">
        <v>13</v>
      </c>
      <c r="H57" s="5">
        <v>6231000</v>
      </c>
    </row>
    <row r="58" spans="1:8" ht="12.75">
      <c r="A58" s="79">
        <v>55</v>
      </c>
      <c r="B58" s="89">
        <v>12</v>
      </c>
      <c r="C58" s="30" t="s">
        <v>111</v>
      </c>
      <c r="D58" s="30" t="s">
        <v>112</v>
      </c>
      <c r="E58" s="25">
        <v>22</v>
      </c>
      <c r="F58" s="5">
        <v>10273000</v>
      </c>
      <c r="G58" s="25">
        <v>13</v>
      </c>
      <c r="H58" s="5">
        <v>5745000</v>
      </c>
    </row>
    <row r="59" spans="1:8" ht="12.75">
      <c r="A59" s="80">
        <v>56</v>
      </c>
      <c r="B59" s="89">
        <v>5</v>
      </c>
      <c r="C59" s="30" t="s">
        <v>197</v>
      </c>
      <c r="D59" s="30" t="s">
        <v>198</v>
      </c>
      <c r="E59" s="25">
        <v>20</v>
      </c>
      <c r="F59" s="5">
        <v>15423000</v>
      </c>
      <c r="G59" s="25">
        <v>12</v>
      </c>
      <c r="H59" s="5">
        <v>11508000</v>
      </c>
    </row>
    <row r="60" spans="1:8" ht="12.75">
      <c r="A60" s="79">
        <v>57</v>
      </c>
      <c r="B60" s="89">
        <v>8</v>
      </c>
      <c r="C60" s="30" t="s">
        <v>90</v>
      </c>
      <c r="D60" s="30" t="s">
        <v>91</v>
      </c>
      <c r="E60" s="25">
        <v>11</v>
      </c>
      <c r="F60" s="5">
        <v>6271000</v>
      </c>
      <c r="G60" s="25">
        <v>12</v>
      </c>
      <c r="H60" s="5">
        <v>8841000</v>
      </c>
    </row>
    <row r="61" spans="1:8" ht="12.75">
      <c r="A61" s="79">
        <v>58</v>
      </c>
      <c r="B61" s="89">
        <v>13</v>
      </c>
      <c r="C61" s="30" t="s">
        <v>134</v>
      </c>
      <c r="D61" s="30" t="s">
        <v>475</v>
      </c>
      <c r="E61" s="25">
        <v>15</v>
      </c>
      <c r="F61" s="5">
        <v>6485000</v>
      </c>
      <c r="G61" s="25">
        <v>12</v>
      </c>
      <c r="H61" s="5">
        <v>7973000</v>
      </c>
    </row>
    <row r="62" spans="1:8" ht="12.75">
      <c r="A62" s="80">
        <v>59</v>
      </c>
      <c r="B62" s="115">
        <v>4</v>
      </c>
      <c r="C62" s="30" t="s">
        <v>234</v>
      </c>
      <c r="D62" s="30" t="s">
        <v>235</v>
      </c>
      <c r="E62" s="25">
        <v>12</v>
      </c>
      <c r="F62" s="5">
        <v>10735000</v>
      </c>
      <c r="G62" s="25">
        <v>12</v>
      </c>
      <c r="H62" s="5">
        <v>6090000</v>
      </c>
    </row>
    <row r="63" spans="1:8" ht="12.75">
      <c r="A63" s="79">
        <v>60</v>
      </c>
      <c r="B63" s="89">
        <v>14</v>
      </c>
      <c r="C63" s="30" t="s">
        <v>142</v>
      </c>
      <c r="D63" s="30" t="s">
        <v>406</v>
      </c>
      <c r="E63" s="25">
        <v>10</v>
      </c>
      <c r="F63" s="5">
        <v>4300000</v>
      </c>
      <c r="G63" s="25">
        <v>12</v>
      </c>
      <c r="H63" s="5">
        <v>5200000</v>
      </c>
    </row>
    <row r="64" spans="1:8" ht="12.75">
      <c r="A64" s="80">
        <v>61</v>
      </c>
      <c r="B64" s="89">
        <v>15</v>
      </c>
      <c r="C64" s="30" t="s">
        <v>147</v>
      </c>
      <c r="D64" s="30" t="s">
        <v>148</v>
      </c>
      <c r="E64" s="25">
        <v>9</v>
      </c>
      <c r="F64" s="5">
        <v>4895000</v>
      </c>
      <c r="G64" s="25">
        <v>12</v>
      </c>
      <c r="H64" s="5">
        <v>4915000</v>
      </c>
    </row>
    <row r="65" spans="1:8" ht="12.75">
      <c r="A65" s="79">
        <v>62</v>
      </c>
      <c r="B65" s="115">
        <v>14</v>
      </c>
      <c r="C65" s="30" t="s">
        <v>360</v>
      </c>
      <c r="D65" s="30" t="s">
        <v>361</v>
      </c>
      <c r="E65" s="25">
        <v>8</v>
      </c>
      <c r="F65" s="5">
        <v>8019000</v>
      </c>
      <c r="G65" s="25">
        <v>11</v>
      </c>
      <c r="H65" s="5">
        <v>11255000</v>
      </c>
    </row>
    <row r="66" spans="1:8" ht="12.75">
      <c r="A66" s="79">
        <v>63</v>
      </c>
      <c r="B66" s="89">
        <v>9</v>
      </c>
      <c r="C66" s="30" t="s">
        <v>56</v>
      </c>
      <c r="D66" s="30" t="s">
        <v>444</v>
      </c>
      <c r="E66" s="25">
        <v>11</v>
      </c>
      <c r="F66" s="5">
        <v>5606000</v>
      </c>
      <c r="G66" s="25">
        <v>11</v>
      </c>
      <c r="H66" s="5">
        <v>9849000</v>
      </c>
    </row>
    <row r="67" spans="1:8" ht="12.75">
      <c r="A67" s="80">
        <v>64</v>
      </c>
      <c r="B67" s="89">
        <v>16</v>
      </c>
      <c r="C67" s="30" t="s">
        <v>130</v>
      </c>
      <c r="D67" s="30" t="s">
        <v>515</v>
      </c>
      <c r="E67" s="25">
        <v>13</v>
      </c>
      <c r="F67" s="5">
        <v>8527000</v>
      </c>
      <c r="G67" s="25">
        <v>11</v>
      </c>
      <c r="H67" s="5">
        <v>6252000</v>
      </c>
    </row>
    <row r="68" spans="1:8" ht="12.75">
      <c r="A68" s="79">
        <v>65</v>
      </c>
      <c r="B68" s="115">
        <v>15</v>
      </c>
      <c r="C68" s="29" t="s">
        <v>268</v>
      </c>
      <c r="D68" s="29" t="s">
        <v>422</v>
      </c>
      <c r="E68" s="25">
        <v>6</v>
      </c>
      <c r="F68" s="5">
        <v>1358000</v>
      </c>
      <c r="G68" s="25">
        <v>11</v>
      </c>
      <c r="H68" s="5">
        <v>5927000</v>
      </c>
    </row>
    <row r="69" spans="1:8" ht="12.75">
      <c r="A69" s="80">
        <v>66</v>
      </c>
      <c r="B69" s="89">
        <v>4</v>
      </c>
      <c r="C69" s="30" t="s">
        <v>225</v>
      </c>
      <c r="D69" s="30" t="s">
        <v>472</v>
      </c>
      <c r="E69" s="25">
        <v>10</v>
      </c>
      <c r="F69" s="5">
        <v>4848000</v>
      </c>
      <c r="G69" s="25">
        <v>11</v>
      </c>
      <c r="H69" s="5">
        <v>3810000</v>
      </c>
    </row>
    <row r="70" spans="1:8" ht="12.75">
      <c r="A70" s="79">
        <v>67</v>
      </c>
      <c r="B70" s="89">
        <v>5</v>
      </c>
      <c r="C70" s="30" t="s">
        <v>243</v>
      </c>
      <c r="D70" s="30" t="s">
        <v>306</v>
      </c>
      <c r="E70" s="25">
        <v>13</v>
      </c>
      <c r="F70" s="5">
        <v>16464000</v>
      </c>
      <c r="G70" s="25">
        <v>10</v>
      </c>
      <c r="H70" s="5">
        <v>6409000</v>
      </c>
    </row>
    <row r="71" spans="1:8" ht="12.75">
      <c r="A71" s="79">
        <v>68</v>
      </c>
      <c r="B71" s="89">
        <v>17</v>
      </c>
      <c r="C71" s="30" t="s">
        <v>156</v>
      </c>
      <c r="D71" s="30" t="s">
        <v>320</v>
      </c>
      <c r="E71" s="25">
        <v>6</v>
      </c>
      <c r="F71" s="5">
        <v>2488000</v>
      </c>
      <c r="G71" s="25">
        <v>10</v>
      </c>
      <c r="H71" s="5">
        <v>6039000</v>
      </c>
    </row>
    <row r="72" spans="1:8" ht="12.75">
      <c r="A72" s="80">
        <v>69</v>
      </c>
      <c r="B72" s="89">
        <v>5</v>
      </c>
      <c r="C72" s="30" t="s">
        <v>205</v>
      </c>
      <c r="D72" s="30" t="s">
        <v>410</v>
      </c>
      <c r="E72" s="25">
        <v>7</v>
      </c>
      <c r="F72" s="5">
        <v>4677000</v>
      </c>
      <c r="G72" s="25">
        <v>10</v>
      </c>
      <c r="H72" s="5">
        <v>5416000</v>
      </c>
    </row>
    <row r="73" spans="1:8" ht="12.75">
      <c r="A73" s="79">
        <v>70</v>
      </c>
      <c r="B73" s="89">
        <v>6</v>
      </c>
      <c r="C73" s="30" t="s">
        <v>311</v>
      </c>
      <c r="D73" s="30" t="s">
        <v>447</v>
      </c>
      <c r="E73" s="25">
        <v>2</v>
      </c>
      <c r="F73" s="5">
        <v>2060000</v>
      </c>
      <c r="G73" s="25">
        <v>10</v>
      </c>
      <c r="H73" s="5">
        <v>5357000</v>
      </c>
    </row>
    <row r="74" spans="1:8" ht="12.75">
      <c r="A74" s="80">
        <v>71</v>
      </c>
      <c r="B74" s="89">
        <v>18</v>
      </c>
      <c r="C74" s="30" t="s">
        <v>116</v>
      </c>
      <c r="D74" s="30" t="s">
        <v>434</v>
      </c>
      <c r="E74" s="25">
        <v>9</v>
      </c>
      <c r="F74" s="5">
        <v>7420000</v>
      </c>
      <c r="G74" s="25">
        <v>10</v>
      </c>
      <c r="H74" s="5">
        <v>4627000</v>
      </c>
    </row>
    <row r="75" spans="1:8" ht="12.75">
      <c r="A75" s="79">
        <v>72</v>
      </c>
      <c r="B75" s="89">
        <v>19</v>
      </c>
      <c r="C75" s="30" t="s">
        <v>159</v>
      </c>
      <c r="D75" s="30" t="s">
        <v>527</v>
      </c>
      <c r="E75" s="25">
        <v>8</v>
      </c>
      <c r="F75" s="5">
        <v>4214000</v>
      </c>
      <c r="G75" s="25">
        <v>10</v>
      </c>
      <c r="H75" s="5">
        <v>4524000</v>
      </c>
    </row>
    <row r="76" spans="1:8" ht="12.75">
      <c r="A76" s="79">
        <v>73</v>
      </c>
      <c r="B76" s="115">
        <v>16</v>
      </c>
      <c r="C76" s="29" t="s">
        <v>255</v>
      </c>
      <c r="D76" s="29" t="s">
        <v>490</v>
      </c>
      <c r="E76" s="25">
        <v>8</v>
      </c>
      <c r="F76" s="5">
        <v>2235000</v>
      </c>
      <c r="G76" s="25">
        <v>9</v>
      </c>
      <c r="H76" s="5">
        <v>8267000</v>
      </c>
    </row>
    <row r="77" spans="1:8" ht="12.75">
      <c r="A77" s="80">
        <v>74</v>
      </c>
      <c r="B77" s="89">
        <v>6</v>
      </c>
      <c r="C77" s="30" t="s">
        <v>194</v>
      </c>
      <c r="D77" s="30" t="s">
        <v>542</v>
      </c>
      <c r="E77" s="25">
        <v>5</v>
      </c>
      <c r="F77" s="5">
        <v>1298000</v>
      </c>
      <c r="G77" s="25">
        <v>8</v>
      </c>
      <c r="H77" s="5">
        <v>9035000</v>
      </c>
    </row>
    <row r="78" spans="1:8" ht="12.75">
      <c r="A78" s="79">
        <v>75</v>
      </c>
      <c r="B78" s="89">
        <v>2</v>
      </c>
      <c r="C78" s="30" t="s">
        <v>38</v>
      </c>
      <c r="D78" s="30" t="s">
        <v>528</v>
      </c>
      <c r="E78" s="25">
        <v>7</v>
      </c>
      <c r="F78" s="5">
        <v>5623000</v>
      </c>
      <c r="G78" s="25">
        <v>8</v>
      </c>
      <c r="H78" s="5">
        <v>8761000</v>
      </c>
    </row>
    <row r="79" spans="1:8" ht="12.75">
      <c r="A79" s="80">
        <v>76</v>
      </c>
      <c r="B79" s="89">
        <v>10</v>
      </c>
      <c r="C79" s="30" t="s">
        <v>92</v>
      </c>
      <c r="D79" s="30" t="s">
        <v>478</v>
      </c>
      <c r="E79" s="25">
        <v>6</v>
      </c>
      <c r="F79" s="5">
        <v>3442000</v>
      </c>
      <c r="G79" s="25">
        <v>8</v>
      </c>
      <c r="H79" s="5">
        <v>8707000</v>
      </c>
    </row>
    <row r="80" spans="1:8" ht="12.75">
      <c r="A80" s="79">
        <v>77</v>
      </c>
      <c r="B80" s="89">
        <v>7</v>
      </c>
      <c r="C80" s="30" t="s">
        <v>199</v>
      </c>
      <c r="D80" s="30" t="s">
        <v>437</v>
      </c>
      <c r="E80" s="25">
        <v>13</v>
      </c>
      <c r="F80" s="5">
        <v>15239000</v>
      </c>
      <c r="G80" s="25">
        <v>8</v>
      </c>
      <c r="H80" s="5">
        <v>7990000</v>
      </c>
    </row>
    <row r="81" spans="1:8" ht="12.75">
      <c r="A81" s="79">
        <v>78</v>
      </c>
      <c r="B81" s="89">
        <v>8</v>
      </c>
      <c r="C81" s="30" t="s">
        <v>182</v>
      </c>
      <c r="D81" s="30" t="s">
        <v>442</v>
      </c>
      <c r="E81" s="25">
        <v>2</v>
      </c>
      <c r="F81" s="5">
        <v>2906000</v>
      </c>
      <c r="G81" s="25">
        <v>8</v>
      </c>
      <c r="H81" s="5">
        <v>4438000</v>
      </c>
    </row>
    <row r="82" spans="1:8" ht="12.75">
      <c r="A82" s="80">
        <v>79</v>
      </c>
      <c r="B82" s="89">
        <v>20</v>
      </c>
      <c r="C82" s="30" t="s">
        <v>150</v>
      </c>
      <c r="D82" s="30" t="s">
        <v>151</v>
      </c>
      <c r="E82" s="25">
        <v>5</v>
      </c>
      <c r="F82" s="5">
        <v>4847000</v>
      </c>
      <c r="G82" s="25">
        <v>8</v>
      </c>
      <c r="H82" s="5">
        <v>3877000</v>
      </c>
    </row>
    <row r="83" spans="1:8" ht="12.75">
      <c r="A83" s="79">
        <v>80</v>
      </c>
      <c r="B83" s="115">
        <v>5</v>
      </c>
      <c r="C83" s="29" t="s">
        <v>290</v>
      </c>
      <c r="D83" s="29" t="s">
        <v>531</v>
      </c>
      <c r="E83" s="25">
        <v>7</v>
      </c>
      <c r="F83" s="5">
        <v>2052000</v>
      </c>
      <c r="G83" s="25">
        <v>8</v>
      </c>
      <c r="H83" s="5">
        <v>3216000</v>
      </c>
    </row>
    <row r="84" spans="1:8" ht="12.75">
      <c r="A84" s="80">
        <v>81</v>
      </c>
      <c r="B84" s="88">
        <v>6</v>
      </c>
      <c r="C84" s="30" t="s">
        <v>372</v>
      </c>
      <c r="D84" s="30" t="s">
        <v>371</v>
      </c>
      <c r="E84" s="25">
        <v>4</v>
      </c>
      <c r="F84" s="5">
        <v>1069000</v>
      </c>
      <c r="G84" s="25">
        <v>8</v>
      </c>
      <c r="H84" s="5">
        <v>2603000</v>
      </c>
    </row>
    <row r="85" spans="1:8" ht="12.75">
      <c r="A85" s="79">
        <v>82</v>
      </c>
      <c r="B85" s="89">
        <v>3</v>
      </c>
      <c r="C85" s="30" t="s">
        <v>50</v>
      </c>
      <c r="D85" s="30" t="s">
        <v>427</v>
      </c>
      <c r="E85" s="25">
        <v>3</v>
      </c>
      <c r="F85" s="5">
        <v>2292000</v>
      </c>
      <c r="G85" s="25">
        <v>7</v>
      </c>
      <c r="H85" s="5">
        <v>9584000</v>
      </c>
    </row>
    <row r="86" spans="1:8" ht="12.75">
      <c r="A86" s="79">
        <v>83</v>
      </c>
      <c r="B86" s="89">
        <v>11</v>
      </c>
      <c r="C86" s="30" t="s">
        <v>59</v>
      </c>
      <c r="D86" s="30" t="s">
        <v>336</v>
      </c>
      <c r="E86" s="25">
        <v>2</v>
      </c>
      <c r="F86" s="5">
        <v>1209000</v>
      </c>
      <c r="G86" s="25">
        <v>7</v>
      </c>
      <c r="H86" s="5">
        <v>8545000</v>
      </c>
    </row>
    <row r="87" spans="1:8" ht="12.75">
      <c r="A87" s="80">
        <v>84</v>
      </c>
      <c r="B87" s="89">
        <v>9</v>
      </c>
      <c r="C87" s="30" t="s">
        <v>175</v>
      </c>
      <c r="D87" s="30" t="s">
        <v>532</v>
      </c>
      <c r="E87" s="25">
        <v>10</v>
      </c>
      <c r="F87" s="5">
        <v>8337000</v>
      </c>
      <c r="G87" s="25">
        <v>7</v>
      </c>
      <c r="H87" s="5">
        <v>7330000</v>
      </c>
    </row>
    <row r="88" spans="1:8" ht="12.75">
      <c r="A88" s="79">
        <v>85</v>
      </c>
      <c r="B88" s="89">
        <v>4</v>
      </c>
      <c r="C88" s="30" t="s">
        <v>302</v>
      </c>
      <c r="D88" s="30" t="s">
        <v>315</v>
      </c>
      <c r="E88" s="25">
        <v>15</v>
      </c>
      <c r="F88" s="5">
        <v>3693000</v>
      </c>
      <c r="G88" s="25">
        <v>7</v>
      </c>
      <c r="H88" s="5">
        <v>5978000</v>
      </c>
    </row>
    <row r="89" spans="1:8" ht="12.75">
      <c r="A89" s="79">
        <v>87</v>
      </c>
      <c r="B89" s="89">
        <v>21</v>
      </c>
      <c r="C89" s="30" t="s">
        <v>144</v>
      </c>
      <c r="D89" s="30" t="s">
        <v>483</v>
      </c>
      <c r="E89" s="25">
        <v>5</v>
      </c>
      <c r="F89" s="5">
        <v>1429000</v>
      </c>
      <c r="G89" s="25">
        <v>7</v>
      </c>
      <c r="H89" s="5">
        <v>5112000</v>
      </c>
    </row>
    <row r="90" spans="1:8" ht="12.75">
      <c r="A90" s="80">
        <v>86</v>
      </c>
      <c r="B90" s="89">
        <v>22</v>
      </c>
      <c r="C90" s="30" t="s">
        <v>160</v>
      </c>
      <c r="D90" s="30" t="s">
        <v>482</v>
      </c>
      <c r="E90" s="25">
        <v>0</v>
      </c>
      <c r="F90" s="11" t="s">
        <v>362</v>
      </c>
      <c r="G90" s="25">
        <v>7</v>
      </c>
      <c r="H90" s="5">
        <v>5112000</v>
      </c>
    </row>
    <row r="91" spans="1:8" ht="12.75">
      <c r="A91" s="79">
        <v>88</v>
      </c>
      <c r="B91" s="89">
        <v>6</v>
      </c>
      <c r="C91" s="30" t="s">
        <v>204</v>
      </c>
      <c r="D91" s="30" t="s">
        <v>553</v>
      </c>
      <c r="E91" s="25">
        <v>17</v>
      </c>
      <c r="F91" s="5">
        <v>9188000</v>
      </c>
      <c r="G91" s="25">
        <v>7</v>
      </c>
      <c r="H91" s="5">
        <v>4605000</v>
      </c>
    </row>
    <row r="92" spans="1:8" ht="12.75">
      <c r="A92" s="80">
        <v>89</v>
      </c>
      <c r="B92" s="89">
        <v>12</v>
      </c>
      <c r="C92" s="30" t="s">
        <v>101</v>
      </c>
      <c r="D92" s="30" t="s">
        <v>522</v>
      </c>
      <c r="E92" s="25">
        <v>5</v>
      </c>
      <c r="F92" s="5">
        <v>3199000</v>
      </c>
      <c r="G92" s="25">
        <v>7</v>
      </c>
      <c r="H92" s="5">
        <v>3646000</v>
      </c>
    </row>
    <row r="93" spans="1:8" ht="12.75">
      <c r="A93" s="79">
        <v>90</v>
      </c>
      <c r="B93" s="89">
        <v>23</v>
      </c>
      <c r="C93" s="30" t="s">
        <v>119</v>
      </c>
      <c r="D93" s="30" t="s">
        <v>423</v>
      </c>
      <c r="E93" s="25">
        <v>6</v>
      </c>
      <c r="F93" s="5">
        <v>2243000</v>
      </c>
      <c r="G93" s="25">
        <v>7</v>
      </c>
      <c r="H93" s="5">
        <v>3282000</v>
      </c>
    </row>
    <row r="94" spans="1:8" ht="12.75">
      <c r="A94" s="80">
        <v>91</v>
      </c>
      <c r="B94" s="89">
        <v>24</v>
      </c>
      <c r="C94" s="30" t="s">
        <v>146</v>
      </c>
      <c r="D94" s="30" t="s">
        <v>391</v>
      </c>
      <c r="E94" s="25">
        <v>2</v>
      </c>
      <c r="F94" s="5">
        <v>5696000</v>
      </c>
      <c r="G94" s="25">
        <v>7</v>
      </c>
      <c r="H94" s="5">
        <v>2870000</v>
      </c>
    </row>
    <row r="95" spans="1:8" ht="12.75">
      <c r="A95" s="79">
        <v>92</v>
      </c>
      <c r="B95" s="89">
        <v>5</v>
      </c>
      <c r="C95" s="30" t="s">
        <v>33</v>
      </c>
      <c r="D95" s="30" t="s">
        <v>523</v>
      </c>
      <c r="E95" s="25">
        <v>5</v>
      </c>
      <c r="F95" s="5">
        <v>2336000</v>
      </c>
      <c r="G95" s="25">
        <v>7</v>
      </c>
      <c r="H95" s="5">
        <v>1059000</v>
      </c>
    </row>
    <row r="96" spans="1:8" ht="12.75">
      <c r="A96" s="79">
        <v>93</v>
      </c>
      <c r="B96" s="115">
        <v>17</v>
      </c>
      <c r="C96" s="29" t="s">
        <v>267</v>
      </c>
      <c r="D96" s="30" t="s">
        <v>347</v>
      </c>
      <c r="E96" s="25">
        <v>4</v>
      </c>
      <c r="F96" s="5">
        <v>1649000</v>
      </c>
      <c r="G96" s="25">
        <v>6</v>
      </c>
      <c r="H96" s="5">
        <v>5929000</v>
      </c>
    </row>
    <row r="97" spans="1:8" ht="12.75">
      <c r="A97" s="80">
        <v>94</v>
      </c>
      <c r="B97" s="89">
        <v>13</v>
      </c>
      <c r="C97" s="30" t="s">
        <v>55</v>
      </c>
      <c r="D97" s="30" t="s">
        <v>446</v>
      </c>
      <c r="E97" s="25">
        <v>8</v>
      </c>
      <c r="F97" s="5">
        <v>4660000</v>
      </c>
      <c r="G97" s="25">
        <v>6</v>
      </c>
      <c r="H97" s="5">
        <v>4852000</v>
      </c>
    </row>
    <row r="98" spans="1:8" ht="12.75">
      <c r="A98" s="79">
        <v>95</v>
      </c>
      <c r="B98" s="115">
        <v>6</v>
      </c>
      <c r="C98" s="29" t="s">
        <v>291</v>
      </c>
      <c r="D98" s="29" t="s">
        <v>453</v>
      </c>
      <c r="E98" s="25">
        <v>5</v>
      </c>
      <c r="F98" s="5">
        <v>4079000</v>
      </c>
      <c r="G98" s="25">
        <v>6</v>
      </c>
      <c r="H98" s="5">
        <v>4222000</v>
      </c>
    </row>
    <row r="99" spans="1:8" ht="12.75">
      <c r="A99" s="80">
        <v>96</v>
      </c>
      <c r="B99" s="88">
        <v>7</v>
      </c>
      <c r="C99" s="31" t="s">
        <v>16</v>
      </c>
      <c r="D99" s="31" t="s">
        <v>348</v>
      </c>
      <c r="E99" s="25">
        <v>8</v>
      </c>
      <c r="F99" s="5">
        <v>3461000</v>
      </c>
      <c r="G99" s="25">
        <v>6</v>
      </c>
      <c r="H99" s="5">
        <v>4013000</v>
      </c>
    </row>
    <row r="100" spans="1:8" ht="12.75">
      <c r="A100" s="79">
        <v>97</v>
      </c>
      <c r="B100" s="89">
        <v>25</v>
      </c>
      <c r="C100" s="30" t="s">
        <v>161</v>
      </c>
      <c r="D100" s="30" t="s">
        <v>162</v>
      </c>
      <c r="E100" s="25">
        <v>4</v>
      </c>
      <c r="F100" s="5">
        <v>3207000</v>
      </c>
      <c r="G100" s="25">
        <v>6</v>
      </c>
      <c r="H100" s="5">
        <v>3916000</v>
      </c>
    </row>
    <row r="101" spans="1:8" ht="12.75">
      <c r="A101" s="79">
        <v>98</v>
      </c>
      <c r="B101" s="89">
        <v>14</v>
      </c>
      <c r="C101" s="30" t="s">
        <v>93</v>
      </c>
      <c r="D101" s="30" t="s">
        <v>94</v>
      </c>
      <c r="E101" s="25">
        <v>5</v>
      </c>
      <c r="F101" s="5">
        <v>4881000</v>
      </c>
      <c r="G101" s="25">
        <v>6</v>
      </c>
      <c r="H101" s="5">
        <v>3366000</v>
      </c>
    </row>
    <row r="102" spans="1:8" ht="12.75">
      <c r="A102" s="80">
        <v>99</v>
      </c>
      <c r="B102" s="115">
        <v>18</v>
      </c>
      <c r="C102" s="29" t="s">
        <v>334</v>
      </c>
      <c r="D102" s="29" t="s">
        <v>395</v>
      </c>
      <c r="E102" s="25">
        <v>11</v>
      </c>
      <c r="F102" s="5">
        <v>12559000</v>
      </c>
      <c r="G102" s="25">
        <v>6</v>
      </c>
      <c r="H102" s="5">
        <v>3312000</v>
      </c>
    </row>
    <row r="103" spans="1:8" ht="12.75">
      <c r="A103" s="79">
        <v>100</v>
      </c>
      <c r="B103" s="89">
        <v>15</v>
      </c>
      <c r="C103" s="30" t="s">
        <v>82</v>
      </c>
      <c r="D103" s="30" t="s">
        <v>83</v>
      </c>
      <c r="E103" s="25">
        <v>7</v>
      </c>
      <c r="F103" s="5">
        <v>4290000</v>
      </c>
      <c r="G103" s="25">
        <v>6</v>
      </c>
      <c r="H103" s="5">
        <v>2791000</v>
      </c>
    </row>
    <row r="104" spans="1:8" ht="12.75">
      <c r="A104" s="80">
        <v>101</v>
      </c>
      <c r="B104" s="89">
        <v>10</v>
      </c>
      <c r="C104" s="30" t="s">
        <v>191</v>
      </c>
      <c r="D104" s="30" t="s">
        <v>540</v>
      </c>
      <c r="E104" s="25">
        <v>1</v>
      </c>
      <c r="F104" s="5">
        <v>410000</v>
      </c>
      <c r="G104" s="25">
        <v>6</v>
      </c>
      <c r="H104" s="5">
        <v>2605000</v>
      </c>
    </row>
    <row r="105" spans="1:11" s="3" customFormat="1" ht="12.75">
      <c r="A105" s="79">
        <v>102</v>
      </c>
      <c r="B105" s="89">
        <v>16</v>
      </c>
      <c r="C105" s="30" t="s">
        <v>88</v>
      </c>
      <c r="D105" s="30" t="s">
        <v>89</v>
      </c>
      <c r="E105" s="25">
        <v>2</v>
      </c>
      <c r="F105" s="5">
        <v>966000</v>
      </c>
      <c r="G105" s="25">
        <v>6</v>
      </c>
      <c r="H105" s="5">
        <v>2347000</v>
      </c>
      <c r="I105" s="1"/>
      <c r="J105" s="1"/>
      <c r="K105" s="1"/>
    </row>
    <row r="106" spans="1:8" ht="12.75">
      <c r="A106" s="79">
        <v>103</v>
      </c>
      <c r="B106" s="89">
        <v>17</v>
      </c>
      <c r="C106" s="30" t="s">
        <v>97</v>
      </c>
      <c r="D106" s="30" t="s">
        <v>436</v>
      </c>
      <c r="E106" s="25">
        <v>0</v>
      </c>
      <c r="F106" s="11" t="s">
        <v>362</v>
      </c>
      <c r="G106" s="25">
        <v>6</v>
      </c>
      <c r="H106" s="5">
        <v>2047000</v>
      </c>
    </row>
    <row r="107" spans="1:8" ht="12.75">
      <c r="A107" s="80">
        <v>104</v>
      </c>
      <c r="B107" s="89">
        <v>4</v>
      </c>
      <c r="C107" s="30" t="s">
        <v>43</v>
      </c>
      <c r="D107" s="30" t="s">
        <v>560</v>
      </c>
      <c r="E107" s="25">
        <v>15</v>
      </c>
      <c r="F107" s="5">
        <v>5024000</v>
      </c>
      <c r="G107" s="25">
        <v>6</v>
      </c>
      <c r="H107" s="5">
        <v>1710000</v>
      </c>
    </row>
    <row r="108" spans="1:8" ht="12.75">
      <c r="A108" s="79">
        <v>105</v>
      </c>
      <c r="B108" s="89">
        <v>11</v>
      </c>
      <c r="C108" s="30" t="s">
        <v>179</v>
      </c>
      <c r="D108" s="30" t="s">
        <v>394</v>
      </c>
      <c r="E108" s="25">
        <v>10</v>
      </c>
      <c r="F108" s="5">
        <v>9647000</v>
      </c>
      <c r="G108" s="25">
        <v>5</v>
      </c>
      <c r="H108" s="5">
        <v>8177000</v>
      </c>
    </row>
    <row r="109" spans="1:8" ht="12.75">
      <c r="A109" s="80">
        <v>106</v>
      </c>
      <c r="B109" s="89">
        <v>6</v>
      </c>
      <c r="C109" s="30" t="s">
        <v>32</v>
      </c>
      <c r="D109" s="30" t="s">
        <v>412</v>
      </c>
      <c r="E109" s="25">
        <v>3</v>
      </c>
      <c r="F109" s="5">
        <v>2037000</v>
      </c>
      <c r="G109" s="25">
        <v>5</v>
      </c>
      <c r="H109" s="5">
        <v>6586000</v>
      </c>
    </row>
    <row r="110" spans="1:8" ht="12.75">
      <c r="A110" s="79">
        <v>107</v>
      </c>
      <c r="B110" s="89">
        <v>7</v>
      </c>
      <c r="C110" s="30" t="s">
        <v>220</v>
      </c>
      <c r="D110" s="30" t="s">
        <v>403</v>
      </c>
      <c r="E110" s="25">
        <v>7</v>
      </c>
      <c r="F110" s="5">
        <v>4157000</v>
      </c>
      <c r="G110" s="25">
        <v>5</v>
      </c>
      <c r="H110" s="5">
        <v>5677000</v>
      </c>
    </row>
    <row r="111" spans="1:8" ht="12.75">
      <c r="A111" s="79">
        <v>108</v>
      </c>
      <c r="B111" s="89">
        <v>26</v>
      </c>
      <c r="C111" s="30" t="s">
        <v>127</v>
      </c>
      <c r="D111" s="30" t="s">
        <v>513</v>
      </c>
      <c r="E111" s="25">
        <v>18</v>
      </c>
      <c r="F111" s="5">
        <v>8912000</v>
      </c>
      <c r="G111" s="25">
        <v>5</v>
      </c>
      <c r="H111" s="5">
        <v>3250000</v>
      </c>
    </row>
    <row r="112" spans="1:8" ht="12.75">
      <c r="A112" s="80">
        <v>109</v>
      </c>
      <c r="B112" s="89">
        <v>5</v>
      </c>
      <c r="C112" s="30" t="s">
        <v>349</v>
      </c>
      <c r="D112" s="30" t="s">
        <v>518</v>
      </c>
      <c r="E112" s="25">
        <v>3</v>
      </c>
      <c r="F112" s="5">
        <v>2149000</v>
      </c>
      <c r="G112" s="25">
        <v>5</v>
      </c>
      <c r="H112" s="5">
        <v>3247000</v>
      </c>
    </row>
    <row r="113" spans="1:8" ht="12.75">
      <c r="A113" s="79">
        <v>110</v>
      </c>
      <c r="B113" s="115">
        <v>19</v>
      </c>
      <c r="C113" s="29" t="s">
        <v>261</v>
      </c>
      <c r="D113" s="29" t="s">
        <v>432</v>
      </c>
      <c r="E113" s="25">
        <v>7</v>
      </c>
      <c r="F113" s="5">
        <v>2218000</v>
      </c>
      <c r="G113" s="25">
        <v>5</v>
      </c>
      <c r="H113" s="5">
        <v>2588000</v>
      </c>
    </row>
    <row r="114" spans="1:8" ht="12.75">
      <c r="A114" s="80">
        <v>111</v>
      </c>
      <c r="B114" s="89">
        <v>6</v>
      </c>
      <c r="C114" s="30" t="s">
        <v>344</v>
      </c>
      <c r="D114" s="30" t="s">
        <v>345</v>
      </c>
      <c r="E114" s="25">
        <v>14</v>
      </c>
      <c r="F114" s="5">
        <v>14714000</v>
      </c>
      <c r="G114" s="25">
        <v>5</v>
      </c>
      <c r="H114" s="5">
        <v>2262000</v>
      </c>
    </row>
    <row r="115" spans="1:8" ht="12.75">
      <c r="A115" s="79">
        <v>112</v>
      </c>
      <c r="B115" s="115">
        <v>20</v>
      </c>
      <c r="C115" s="29" t="s">
        <v>269</v>
      </c>
      <c r="D115" s="29" t="s">
        <v>270</v>
      </c>
      <c r="E115" s="25">
        <v>8</v>
      </c>
      <c r="F115" s="5">
        <v>9737000</v>
      </c>
      <c r="G115" s="25">
        <v>5</v>
      </c>
      <c r="H115" s="5">
        <v>1979000</v>
      </c>
    </row>
    <row r="116" spans="1:8" ht="12.75">
      <c r="A116" s="79">
        <v>113</v>
      </c>
      <c r="B116" s="89">
        <v>27</v>
      </c>
      <c r="C116" s="30" t="s">
        <v>152</v>
      </c>
      <c r="D116" s="30" t="s">
        <v>153</v>
      </c>
      <c r="E116" s="25">
        <v>5</v>
      </c>
      <c r="F116" s="5">
        <v>2119000</v>
      </c>
      <c r="G116" s="25">
        <v>5</v>
      </c>
      <c r="H116" s="5">
        <v>1387000</v>
      </c>
    </row>
    <row r="117" spans="1:8" ht="12.75">
      <c r="A117" s="80">
        <v>114</v>
      </c>
      <c r="B117" s="88">
        <v>8</v>
      </c>
      <c r="C117" s="31" t="s">
        <v>0</v>
      </c>
      <c r="D117" s="31" t="s">
        <v>454</v>
      </c>
      <c r="E117" s="25">
        <v>4</v>
      </c>
      <c r="F117" s="5">
        <v>1794000</v>
      </c>
      <c r="G117" s="25">
        <v>5</v>
      </c>
      <c r="H117" s="5">
        <v>1235000</v>
      </c>
    </row>
    <row r="118" spans="1:8" ht="12.75">
      <c r="A118" s="79">
        <v>115</v>
      </c>
      <c r="B118" s="89">
        <v>8</v>
      </c>
      <c r="C118" s="30" t="s">
        <v>207</v>
      </c>
      <c r="D118" s="30" t="s">
        <v>208</v>
      </c>
      <c r="E118" s="25">
        <v>9</v>
      </c>
      <c r="F118" s="5">
        <v>7171000</v>
      </c>
      <c r="G118" s="25">
        <v>5</v>
      </c>
      <c r="H118" s="5">
        <v>923000</v>
      </c>
    </row>
    <row r="119" spans="1:8" ht="12.75">
      <c r="A119" s="80">
        <v>116</v>
      </c>
      <c r="B119" s="89">
        <v>12</v>
      </c>
      <c r="C119" s="30" t="s">
        <v>189</v>
      </c>
      <c r="D119" s="30" t="s">
        <v>190</v>
      </c>
      <c r="E119" s="25">
        <v>13</v>
      </c>
      <c r="F119" s="5">
        <v>7809000</v>
      </c>
      <c r="G119" s="25">
        <v>4</v>
      </c>
      <c r="H119" s="5">
        <v>4959000</v>
      </c>
    </row>
    <row r="120" spans="1:8" ht="12.75">
      <c r="A120" s="79">
        <v>117</v>
      </c>
      <c r="B120" s="89">
        <v>28</v>
      </c>
      <c r="C120" s="30" t="s">
        <v>303</v>
      </c>
      <c r="D120" s="30" t="s">
        <v>511</v>
      </c>
      <c r="E120" s="25">
        <v>6</v>
      </c>
      <c r="F120" s="5">
        <v>2788000</v>
      </c>
      <c r="G120" s="25">
        <v>4</v>
      </c>
      <c r="H120" s="5">
        <v>4744000</v>
      </c>
    </row>
    <row r="121" spans="1:8" ht="12.75">
      <c r="A121" s="79">
        <v>118</v>
      </c>
      <c r="B121" s="89">
        <v>7</v>
      </c>
      <c r="C121" s="30" t="s">
        <v>40</v>
      </c>
      <c r="D121" s="30" t="s">
        <v>450</v>
      </c>
      <c r="E121" s="25">
        <v>3</v>
      </c>
      <c r="F121" s="5">
        <v>3084000</v>
      </c>
      <c r="G121" s="25">
        <v>4</v>
      </c>
      <c r="H121" s="5">
        <v>4244000</v>
      </c>
    </row>
    <row r="122" spans="1:8" ht="12.75">
      <c r="A122" s="80">
        <v>119</v>
      </c>
      <c r="B122" s="115">
        <v>21</v>
      </c>
      <c r="C122" s="29" t="s">
        <v>259</v>
      </c>
      <c r="D122" s="29" t="s">
        <v>552</v>
      </c>
      <c r="E122" s="25">
        <v>5</v>
      </c>
      <c r="F122" s="5">
        <v>7162000</v>
      </c>
      <c r="G122" s="25">
        <v>4</v>
      </c>
      <c r="H122" s="5">
        <v>3969000</v>
      </c>
    </row>
    <row r="123" spans="1:8" ht="12.75">
      <c r="A123" s="79">
        <v>120</v>
      </c>
      <c r="B123" s="89">
        <v>8</v>
      </c>
      <c r="C123" s="30" t="s">
        <v>44</v>
      </c>
      <c r="D123" s="30" t="s">
        <v>343</v>
      </c>
      <c r="E123" s="25">
        <v>6</v>
      </c>
      <c r="F123" s="5">
        <v>9827000</v>
      </c>
      <c r="G123" s="25">
        <v>4</v>
      </c>
      <c r="H123" s="5">
        <v>3312000</v>
      </c>
    </row>
    <row r="124" spans="1:8" ht="12.75">
      <c r="A124" s="80">
        <v>121</v>
      </c>
      <c r="B124" s="115">
        <v>22</v>
      </c>
      <c r="C124" s="29" t="s">
        <v>256</v>
      </c>
      <c r="D124" s="29" t="s">
        <v>309</v>
      </c>
      <c r="E124" s="25">
        <v>2</v>
      </c>
      <c r="F124" s="5">
        <v>504000</v>
      </c>
      <c r="G124" s="25">
        <v>4</v>
      </c>
      <c r="H124" s="5">
        <v>3284000</v>
      </c>
    </row>
    <row r="125" spans="1:8" ht="12.75">
      <c r="A125" s="79">
        <v>122</v>
      </c>
      <c r="B125" s="89">
        <v>9</v>
      </c>
      <c r="C125" s="30" t="s">
        <v>223</v>
      </c>
      <c r="D125" s="30" t="s">
        <v>463</v>
      </c>
      <c r="E125" s="25">
        <v>4</v>
      </c>
      <c r="F125" s="5">
        <v>3290000</v>
      </c>
      <c r="G125" s="25">
        <v>4</v>
      </c>
      <c r="H125" s="5">
        <v>3241000</v>
      </c>
    </row>
    <row r="126" spans="1:8" ht="12.75">
      <c r="A126" s="79">
        <v>123</v>
      </c>
      <c r="B126" s="89">
        <v>18</v>
      </c>
      <c r="C126" s="30" t="s">
        <v>75</v>
      </c>
      <c r="D126" s="30" t="s">
        <v>524</v>
      </c>
      <c r="E126" s="25">
        <v>3</v>
      </c>
      <c r="F126" s="5">
        <v>927000</v>
      </c>
      <c r="G126" s="25">
        <v>4</v>
      </c>
      <c r="H126" s="5">
        <v>3099000</v>
      </c>
    </row>
    <row r="127" spans="1:8" ht="12.75">
      <c r="A127" s="80">
        <v>124</v>
      </c>
      <c r="B127" s="89">
        <v>29</v>
      </c>
      <c r="C127" s="30" t="s">
        <v>132</v>
      </c>
      <c r="D127" s="30" t="s">
        <v>337</v>
      </c>
      <c r="E127" s="25">
        <v>7</v>
      </c>
      <c r="F127" s="5">
        <v>2888000</v>
      </c>
      <c r="G127" s="25">
        <v>4</v>
      </c>
      <c r="H127" s="5">
        <v>2517000</v>
      </c>
    </row>
    <row r="128" spans="1:8" ht="12.75">
      <c r="A128" s="79">
        <v>125</v>
      </c>
      <c r="B128" s="89">
        <v>30</v>
      </c>
      <c r="C128" s="30" t="s">
        <v>117</v>
      </c>
      <c r="D128" s="30" t="s">
        <v>430</v>
      </c>
      <c r="E128" s="25">
        <v>1</v>
      </c>
      <c r="F128" s="5">
        <v>722000</v>
      </c>
      <c r="G128" s="25">
        <v>4</v>
      </c>
      <c r="H128" s="5">
        <v>2146000</v>
      </c>
    </row>
    <row r="129" spans="1:8" ht="12.75">
      <c r="A129" s="80">
        <v>126</v>
      </c>
      <c r="B129" s="115">
        <v>7</v>
      </c>
      <c r="C129" s="30" t="s">
        <v>230</v>
      </c>
      <c r="D129" s="30" t="s">
        <v>421</v>
      </c>
      <c r="E129" s="25">
        <v>2</v>
      </c>
      <c r="F129" s="5">
        <v>555000</v>
      </c>
      <c r="G129" s="25">
        <v>4</v>
      </c>
      <c r="H129" s="5">
        <v>2117000</v>
      </c>
    </row>
    <row r="130" spans="1:8" ht="12.75">
      <c r="A130" s="79">
        <v>127</v>
      </c>
      <c r="B130" s="89">
        <v>8</v>
      </c>
      <c r="C130" s="30" t="s">
        <v>229</v>
      </c>
      <c r="D130" s="30" t="s">
        <v>519</v>
      </c>
      <c r="E130" s="25">
        <v>8</v>
      </c>
      <c r="F130" s="5">
        <v>5102000</v>
      </c>
      <c r="G130" s="25">
        <v>4</v>
      </c>
      <c r="H130" s="5">
        <v>2018000</v>
      </c>
    </row>
    <row r="131" spans="1:8" ht="12.75">
      <c r="A131" s="79">
        <v>128</v>
      </c>
      <c r="B131" s="89">
        <v>19</v>
      </c>
      <c r="C131" s="30" t="s">
        <v>80</v>
      </c>
      <c r="D131" s="30" t="s">
        <v>493</v>
      </c>
      <c r="E131" s="25">
        <v>2</v>
      </c>
      <c r="F131" s="5">
        <v>2107000</v>
      </c>
      <c r="G131" s="25">
        <v>4</v>
      </c>
      <c r="H131" s="5">
        <v>1983000</v>
      </c>
    </row>
    <row r="132" spans="1:8" ht="12.75">
      <c r="A132" s="80">
        <v>129</v>
      </c>
      <c r="B132" s="89">
        <v>7</v>
      </c>
      <c r="C132" s="30" t="s">
        <v>20</v>
      </c>
      <c r="D132" s="30" t="s">
        <v>468</v>
      </c>
      <c r="E132" s="25">
        <v>0</v>
      </c>
      <c r="F132" s="11" t="s">
        <v>362</v>
      </c>
      <c r="G132" s="25">
        <v>4</v>
      </c>
      <c r="H132" s="5">
        <v>1494000</v>
      </c>
    </row>
    <row r="133" spans="1:8" ht="12.75">
      <c r="A133" s="79">
        <v>130</v>
      </c>
      <c r="B133" s="115">
        <v>7</v>
      </c>
      <c r="C133" s="29" t="s">
        <v>283</v>
      </c>
      <c r="D133" s="29" t="s">
        <v>322</v>
      </c>
      <c r="E133" s="25">
        <v>5</v>
      </c>
      <c r="F133" s="5">
        <v>2519000</v>
      </c>
      <c r="G133" s="25">
        <v>4</v>
      </c>
      <c r="H133" s="5">
        <v>1471000</v>
      </c>
    </row>
    <row r="134" spans="1:8" ht="12.75">
      <c r="A134" s="80">
        <v>131</v>
      </c>
      <c r="B134" s="115">
        <v>9</v>
      </c>
      <c r="C134" s="30" t="s">
        <v>246</v>
      </c>
      <c r="D134" s="30" t="s">
        <v>247</v>
      </c>
      <c r="E134" s="25">
        <v>6</v>
      </c>
      <c r="F134" s="5">
        <v>7555000</v>
      </c>
      <c r="G134" s="25">
        <v>4</v>
      </c>
      <c r="H134" s="5">
        <v>1409000</v>
      </c>
    </row>
    <row r="135" spans="1:8" ht="12.75">
      <c r="A135" s="79">
        <v>132</v>
      </c>
      <c r="B135" s="89">
        <v>31</v>
      </c>
      <c r="C135" s="30" t="s">
        <v>118</v>
      </c>
      <c r="D135" s="30" t="s">
        <v>477</v>
      </c>
      <c r="E135" s="25">
        <v>6</v>
      </c>
      <c r="F135" s="5">
        <v>2011000</v>
      </c>
      <c r="G135" s="25">
        <v>4</v>
      </c>
      <c r="H135" s="5">
        <v>1398000</v>
      </c>
    </row>
    <row r="136" spans="1:8" ht="12.75">
      <c r="A136" s="79">
        <v>133</v>
      </c>
      <c r="B136" s="89">
        <v>10</v>
      </c>
      <c r="C136" s="30" t="s">
        <v>224</v>
      </c>
      <c r="D136" s="30" t="s">
        <v>562</v>
      </c>
      <c r="E136" s="25">
        <v>1</v>
      </c>
      <c r="F136" s="5">
        <v>1439000</v>
      </c>
      <c r="G136" s="25">
        <v>4</v>
      </c>
      <c r="H136" s="5">
        <v>1368000</v>
      </c>
    </row>
    <row r="137" spans="1:8" ht="12.75">
      <c r="A137" s="80">
        <v>134</v>
      </c>
      <c r="B137" s="89">
        <v>8</v>
      </c>
      <c r="C137" s="30" t="s">
        <v>17</v>
      </c>
      <c r="D137" s="30" t="s">
        <v>497</v>
      </c>
      <c r="E137" s="25">
        <v>5</v>
      </c>
      <c r="F137" s="5">
        <v>1196000</v>
      </c>
      <c r="G137" s="25">
        <v>4</v>
      </c>
      <c r="H137" s="5">
        <v>1280000</v>
      </c>
    </row>
    <row r="138" spans="1:8" ht="12.75">
      <c r="A138" s="79">
        <v>135</v>
      </c>
      <c r="B138" s="115">
        <v>23</v>
      </c>
      <c r="C138" s="29" t="s">
        <v>271</v>
      </c>
      <c r="D138" s="29" t="s">
        <v>556</v>
      </c>
      <c r="E138" s="27">
        <v>1</v>
      </c>
      <c r="F138" s="13">
        <v>795000</v>
      </c>
      <c r="G138" s="25">
        <v>4</v>
      </c>
      <c r="H138" s="5">
        <v>1251000</v>
      </c>
    </row>
    <row r="139" spans="1:8" ht="12.75">
      <c r="A139" s="80">
        <v>136</v>
      </c>
      <c r="B139" s="89">
        <v>10</v>
      </c>
      <c r="C139" s="30" t="s">
        <v>237</v>
      </c>
      <c r="D139" s="30" t="s">
        <v>460</v>
      </c>
      <c r="E139" s="25">
        <v>4</v>
      </c>
      <c r="F139" s="5">
        <v>2749000</v>
      </c>
      <c r="G139" s="25">
        <v>4</v>
      </c>
      <c r="H139" s="5">
        <v>888000</v>
      </c>
    </row>
    <row r="140" spans="1:8" ht="12.75">
      <c r="A140" s="79">
        <v>137</v>
      </c>
      <c r="B140" s="89">
        <v>20</v>
      </c>
      <c r="C140" s="30" t="s">
        <v>65</v>
      </c>
      <c r="D140" s="30" t="s">
        <v>400</v>
      </c>
      <c r="E140" s="25">
        <v>2</v>
      </c>
      <c r="F140" s="5">
        <v>1038000</v>
      </c>
      <c r="G140" s="25">
        <v>4</v>
      </c>
      <c r="H140" s="5">
        <v>802000</v>
      </c>
    </row>
    <row r="141" spans="1:8" ht="12.75">
      <c r="A141" s="79">
        <v>138</v>
      </c>
      <c r="B141" s="89">
        <v>13</v>
      </c>
      <c r="C141" s="30" t="s">
        <v>166</v>
      </c>
      <c r="D141" s="30" t="s">
        <v>167</v>
      </c>
      <c r="E141" s="25">
        <v>2</v>
      </c>
      <c r="F141" s="5">
        <v>1397000</v>
      </c>
      <c r="G141" s="25">
        <v>3</v>
      </c>
      <c r="H141" s="5">
        <v>5016000</v>
      </c>
    </row>
    <row r="142" spans="1:8" ht="12.75">
      <c r="A142" s="80">
        <v>139</v>
      </c>
      <c r="B142" s="88">
        <v>9</v>
      </c>
      <c r="C142" s="31" t="s">
        <v>15</v>
      </c>
      <c r="D142" s="31" t="s">
        <v>301</v>
      </c>
      <c r="E142" s="25">
        <v>1</v>
      </c>
      <c r="F142" s="5">
        <v>189000</v>
      </c>
      <c r="G142" s="25">
        <v>3</v>
      </c>
      <c r="H142" s="5">
        <v>3473000</v>
      </c>
    </row>
    <row r="143" spans="1:8" ht="12.75">
      <c r="A143" s="79">
        <v>140</v>
      </c>
      <c r="B143" s="89">
        <v>11</v>
      </c>
      <c r="C143" s="30" t="s">
        <v>368</v>
      </c>
      <c r="D143" s="30" t="s">
        <v>367</v>
      </c>
      <c r="E143" s="25">
        <v>6</v>
      </c>
      <c r="F143" s="5">
        <v>6792000</v>
      </c>
      <c r="G143" s="25">
        <v>3</v>
      </c>
      <c r="H143" s="5">
        <v>3263000</v>
      </c>
    </row>
    <row r="144" spans="1:8" ht="12.75">
      <c r="A144" s="80">
        <v>141</v>
      </c>
      <c r="B144" s="115">
        <v>8</v>
      </c>
      <c r="C144" s="29" t="s">
        <v>293</v>
      </c>
      <c r="D144" s="29" t="s">
        <v>416</v>
      </c>
      <c r="E144" s="25">
        <v>5</v>
      </c>
      <c r="F144" s="5">
        <v>2540000</v>
      </c>
      <c r="G144" s="25">
        <v>3</v>
      </c>
      <c r="H144" s="5">
        <v>2664000</v>
      </c>
    </row>
    <row r="145" spans="1:8" ht="12.75">
      <c r="A145" s="79">
        <v>142</v>
      </c>
      <c r="B145" s="115">
        <v>12</v>
      </c>
      <c r="C145" s="30" t="s">
        <v>307</v>
      </c>
      <c r="D145" s="30" t="s">
        <v>308</v>
      </c>
      <c r="E145" s="25">
        <v>2</v>
      </c>
      <c r="F145" s="5">
        <v>361000</v>
      </c>
      <c r="G145" s="25">
        <v>3</v>
      </c>
      <c r="H145" s="5">
        <v>2589000</v>
      </c>
    </row>
    <row r="146" spans="1:8" ht="12.75">
      <c r="A146" s="79">
        <v>143</v>
      </c>
      <c r="B146" s="89">
        <v>14</v>
      </c>
      <c r="C146" s="30" t="s">
        <v>170</v>
      </c>
      <c r="D146" s="30" t="s">
        <v>171</v>
      </c>
      <c r="E146" s="25">
        <v>1</v>
      </c>
      <c r="F146" s="5">
        <v>1587000</v>
      </c>
      <c r="G146" s="25">
        <v>3</v>
      </c>
      <c r="H146" s="5">
        <v>2214000</v>
      </c>
    </row>
    <row r="147" spans="1:8" ht="12.75">
      <c r="A147" s="80">
        <v>144</v>
      </c>
      <c r="B147" s="89">
        <v>9</v>
      </c>
      <c r="C147" s="30" t="s">
        <v>31</v>
      </c>
      <c r="D147" s="30" t="s">
        <v>503</v>
      </c>
      <c r="E147" s="25">
        <v>19</v>
      </c>
      <c r="F147" s="5">
        <v>26172000</v>
      </c>
      <c r="G147" s="25">
        <v>3</v>
      </c>
      <c r="H147" s="5">
        <v>1965000</v>
      </c>
    </row>
    <row r="148" spans="1:8" ht="12.75">
      <c r="A148" s="79">
        <v>145</v>
      </c>
      <c r="B148" s="89">
        <v>15</v>
      </c>
      <c r="C148" s="30" t="s">
        <v>168</v>
      </c>
      <c r="D148" s="30" t="s">
        <v>445</v>
      </c>
      <c r="E148" s="25">
        <v>2</v>
      </c>
      <c r="F148" s="5">
        <v>1496000</v>
      </c>
      <c r="G148" s="25">
        <v>3</v>
      </c>
      <c r="H148" s="5">
        <v>1890000</v>
      </c>
    </row>
    <row r="149" spans="1:8" ht="12.75">
      <c r="A149" s="80">
        <v>146</v>
      </c>
      <c r="B149" s="89">
        <v>21</v>
      </c>
      <c r="C149" s="30" t="s">
        <v>87</v>
      </c>
      <c r="D149" s="30" t="s">
        <v>467</v>
      </c>
      <c r="E149" s="25">
        <v>3</v>
      </c>
      <c r="F149" s="5">
        <v>1931000</v>
      </c>
      <c r="G149" s="25">
        <v>3</v>
      </c>
      <c r="H149" s="5">
        <v>1766000</v>
      </c>
    </row>
    <row r="150" spans="1:8" ht="12.75">
      <c r="A150" s="79">
        <v>147</v>
      </c>
      <c r="B150" s="89">
        <v>10</v>
      </c>
      <c r="C150" s="30" t="s">
        <v>22</v>
      </c>
      <c r="D150" s="30" t="s">
        <v>346</v>
      </c>
      <c r="E150" s="25">
        <v>4</v>
      </c>
      <c r="F150" s="5">
        <v>2060000</v>
      </c>
      <c r="G150" s="25">
        <v>3</v>
      </c>
      <c r="H150" s="5">
        <v>1748000</v>
      </c>
    </row>
    <row r="151" spans="1:8" ht="12.75">
      <c r="A151" s="79">
        <v>148</v>
      </c>
      <c r="B151" s="89">
        <v>22</v>
      </c>
      <c r="C151" s="30" t="s">
        <v>66</v>
      </c>
      <c r="D151" s="30" t="s">
        <v>541</v>
      </c>
      <c r="E151" s="25">
        <v>5</v>
      </c>
      <c r="F151" s="5">
        <v>3238000</v>
      </c>
      <c r="G151" s="25">
        <v>3</v>
      </c>
      <c r="H151" s="5">
        <v>1695000</v>
      </c>
    </row>
    <row r="152" spans="1:8" ht="12.75">
      <c r="A152" s="80">
        <v>149</v>
      </c>
      <c r="B152" s="89">
        <v>16</v>
      </c>
      <c r="C152" s="30" t="s">
        <v>186</v>
      </c>
      <c r="D152" s="30" t="s">
        <v>485</v>
      </c>
      <c r="E152" s="25">
        <v>5</v>
      </c>
      <c r="F152" s="5">
        <v>3624000</v>
      </c>
      <c r="G152" s="25">
        <v>3</v>
      </c>
      <c r="H152" s="5">
        <v>1581000</v>
      </c>
    </row>
    <row r="153" spans="1:8" ht="12.75">
      <c r="A153" s="79">
        <v>150</v>
      </c>
      <c r="B153" s="89">
        <v>23</v>
      </c>
      <c r="C153" s="30" t="s">
        <v>74</v>
      </c>
      <c r="D153" s="30" t="s">
        <v>464</v>
      </c>
      <c r="E153" s="25">
        <v>2</v>
      </c>
      <c r="F153" s="5">
        <v>920000</v>
      </c>
      <c r="G153" s="25">
        <v>3</v>
      </c>
      <c r="H153" s="5">
        <v>1510000</v>
      </c>
    </row>
    <row r="154" spans="1:8" ht="12.75">
      <c r="A154" s="80">
        <v>151</v>
      </c>
      <c r="B154" s="89">
        <v>13</v>
      </c>
      <c r="C154" s="30" t="s">
        <v>236</v>
      </c>
      <c r="D154" s="30" t="s">
        <v>404</v>
      </c>
      <c r="E154" s="25">
        <v>5</v>
      </c>
      <c r="F154" s="5">
        <v>1458000</v>
      </c>
      <c r="G154" s="25">
        <v>3</v>
      </c>
      <c r="H154" s="5">
        <v>1485000</v>
      </c>
    </row>
    <row r="155" spans="1:8" ht="12.75">
      <c r="A155" s="79">
        <v>152</v>
      </c>
      <c r="B155" s="89">
        <v>32</v>
      </c>
      <c r="C155" s="30" t="s">
        <v>122</v>
      </c>
      <c r="D155" s="30" t="s">
        <v>123</v>
      </c>
      <c r="E155" s="25">
        <v>6</v>
      </c>
      <c r="F155" s="5">
        <v>3907000</v>
      </c>
      <c r="G155" s="25">
        <v>3</v>
      </c>
      <c r="H155" s="5">
        <v>1443000</v>
      </c>
    </row>
    <row r="156" spans="1:8" ht="12.75">
      <c r="A156" s="79">
        <v>153</v>
      </c>
      <c r="B156" s="89">
        <v>24</v>
      </c>
      <c r="C156" s="30" t="s">
        <v>58</v>
      </c>
      <c r="D156" s="30" t="s">
        <v>397</v>
      </c>
      <c r="E156" s="25">
        <v>3</v>
      </c>
      <c r="F156" s="5">
        <v>2448000</v>
      </c>
      <c r="G156" s="25">
        <v>3</v>
      </c>
      <c r="H156" s="5">
        <v>1358000</v>
      </c>
    </row>
    <row r="157" spans="1:8" ht="12.75">
      <c r="A157" s="80">
        <v>154</v>
      </c>
      <c r="B157" s="89">
        <v>11</v>
      </c>
      <c r="C157" s="30" t="s">
        <v>222</v>
      </c>
      <c r="D157" s="30" t="s">
        <v>520</v>
      </c>
      <c r="E157" s="25">
        <v>0</v>
      </c>
      <c r="F157" s="11" t="s">
        <v>362</v>
      </c>
      <c r="G157" s="25">
        <v>3</v>
      </c>
      <c r="H157" s="5">
        <v>1207000</v>
      </c>
    </row>
    <row r="158" spans="1:8" ht="12.75">
      <c r="A158" s="79">
        <v>155</v>
      </c>
      <c r="B158" s="89">
        <v>12</v>
      </c>
      <c r="C158" s="30" t="s">
        <v>217</v>
      </c>
      <c r="D158" s="30" t="s">
        <v>451</v>
      </c>
      <c r="E158" s="25">
        <v>2</v>
      </c>
      <c r="F158" s="5">
        <v>1882000</v>
      </c>
      <c r="G158" s="25">
        <v>3</v>
      </c>
      <c r="H158" s="5">
        <v>722000</v>
      </c>
    </row>
    <row r="159" spans="1:8" ht="12.75">
      <c r="A159" s="80">
        <v>156</v>
      </c>
      <c r="B159" s="88">
        <v>10</v>
      </c>
      <c r="C159" s="31" t="s">
        <v>5</v>
      </c>
      <c r="D159" s="31" t="s">
        <v>564</v>
      </c>
      <c r="E159" s="25">
        <v>1</v>
      </c>
      <c r="F159" s="5">
        <v>384000</v>
      </c>
      <c r="G159" s="25">
        <v>3</v>
      </c>
      <c r="H159" s="5">
        <v>502000</v>
      </c>
    </row>
    <row r="160" spans="1:8" ht="12.75">
      <c r="A160" s="79">
        <v>157</v>
      </c>
      <c r="B160" s="89">
        <v>9</v>
      </c>
      <c r="C160" s="30" t="s">
        <v>42</v>
      </c>
      <c r="D160" s="30" t="s">
        <v>393</v>
      </c>
      <c r="E160" s="25">
        <v>1</v>
      </c>
      <c r="F160" s="5">
        <v>773000</v>
      </c>
      <c r="G160" s="25">
        <v>2</v>
      </c>
      <c r="H160" s="5">
        <v>5134000</v>
      </c>
    </row>
    <row r="161" spans="1:8" ht="12.75">
      <c r="A161" s="79">
        <v>158</v>
      </c>
      <c r="B161" s="89">
        <v>25</v>
      </c>
      <c r="C161" s="30" t="s">
        <v>86</v>
      </c>
      <c r="D161" s="30" t="s">
        <v>413</v>
      </c>
      <c r="E161" s="25">
        <v>5</v>
      </c>
      <c r="F161" s="5">
        <v>3447000</v>
      </c>
      <c r="G161" s="25">
        <v>2</v>
      </c>
      <c r="H161" s="5">
        <v>4480000</v>
      </c>
    </row>
    <row r="162" spans="1:8" ht="12.75">
      <c r="A162" s="80">
        <v>159</v>
      </c>
      <c r="B162" s="89">
        <v>10</v>
      </c>
      <c r="C162" s="30" t="s">
        <v>34</v>
      </c>
      <c r="D162" s="30" t="s">
        <v>449</v>
      </c>
      <c r="E162" s="25">
        <v>1</v>
      </c>
      <c r="F162" s="5">
        <v>254000</v>
      </c>
      <c r="G162" s="25">
        <v>2</v>
      </c>
      <c r="H162" s="5">
        <v>3553000</v>
      </c>
    </row>
    <row r="163" spans="1:8" ht="12.75">
      <c r="A163" s="79">
        <v>160</v>
      </c>
      <c r="B163" s="89">
        <v>11</v>
      </c>
      <c r="C163" s="30" t="s">
        <v>37</v>
      </c>
      <c r="D163" s="30" t="s">
        <v>492</v>
      </c>
      <c r="E163" s="25">
        <v>2</v>
      </c>
      <c r="F163" s="5">
        <v>1644000</v>
      </c>
      <c r="G163" s="25">
        <v>2</v>
      </c>
      <c r="H163" s="5">
        <v>3044000</v>
      </c>
    </row>
    <row r="164" spans="1:8" ht="12.75">
      <c r="A164" s="80">
        <v>161</v>
      </c>
      <c r="B164" s="89">
        <v>17</v>
      </c>
      <c r="C164" s="30" t="s">
        <v>176</v>
      </c>
      <c r="D164" s="30" t="s">
        <v>177</v>
      </c>
      <c r="E164" s="25">
        <v>0</v>
      </c>
      <c r="F164" s="11" t="s">
        <v>362</v>
      </c>
      <c r="G164" s="25">
        <v>2</v>
      </c>
      <c r="H164" s="5">
        <v>2247000</v>
      </c>
    </row>
    <row r="165" spans="1:8" ht="12.75">
      <c r="A165" s="79">
        <v>162</v>
      </c>
      <c r="B165" s="115">
        <v>14</v>
      </c>
      <c r="C165" s="30" t="s">
        <v>241</v>
      </c>
      <c r="D165" s="30" t="s">
        <v>547</v>
      </c>
      <c r="E165" s="25">
        <v>1</v>
      </c>
      <c r="F165" s="5">
        <v>1004000</v>
      </c>
      <c r="G165" s="25">
        <v>2</v>
      </c>
      <c r="H165" s="5">
        <v>2115000</v>
      </c>
    </row>
    <row r="166" spans="1:8" ht="12.75">
      <c r="A166" s="79">
        <v>163</v>
      </c>
      <c r="B166" s="89">
        <v>18</v>
      </c>
      <c r="C166" s="30" t="s">
        <v>188</v>
      </c>
      <c r="D166" s="30" t="s">
        <v>488</v>
      </c>
      <c r="E166" s="25">
        <v>4</v>
      </c>
      <c r="F166" s="5">
        <v>1406000</v>
      </c>
      <c r="G166" s="25">
        <v>2</v>
      </c>
      <c r="H166" s="5">
        <v>1869000</v>
      </c>
    </row>
    <row r="167" spans="1:8" ht="12.75">
      <c r="A167" s="80">
        <v>164</v>
      </c>
      <c r="B167" s="89">
        <v>19</v>
      </c>
      <c r="C167" s="30" t="s">
        <v>181</v>
      </c>
      <c r="D167" s="30" t="s">
        <v>452</v>
      </c>
      <c r="E167" s="25">
        <v>0</v>
      </c>
      <c r="F167" s="11" t="s">
        <v>362</v>
      </c>
      <c r="G167" s="25">
        <v>2</v>
      </c>
      <c r="H167" s="5">
        <v>1719000</v>
      </c>
    </row>
    <row r="168" spans="1:8" ht="12.75">
      <c r="A168" s="79">
        <v>165</v>
      </c>
      <c r="B168" s="115">
        <v>9</v>
      </c>
      <c r="C168" s="29" t="s">
        <v>281</v>
      </c>
      <c r="D168" s="29" t="s">
        <v>418</v>
      </c>
      <c r="E168" s="25">
        <v>0</v>
      </c>
      <c r="F168" s="11" t="s">
        <v>362</v>
      </c>
      <c r="G168" s="25">
        <v>2</v>
      </c>
      <c r="H168" s="5">
        <v>1591000</v>
      </c>
    </row>
    <row r="169" spans="1:8" ht="12.75">
      <c r="A169" s="80">
        <v>166</v>
      </c>
      <c r="B169" s="89">
        <v>20</v>
      </c>
      <c r="C169" s="30" t="s">
        <v>172</v>
      </c>
      <c r="D169" s="30" t="s">
        <v>399</v>
      </c>
      <c r="E169" s="25">
        <v>1</v>
      </c>
      <c r="F169" s="5">
        <v>1630000</v>
      </c>
      <c r="G169" s="25">
        <v>2</v>
      </c>
      <c r="H169" s="5">
        <v>1446000</v>
      </c>
    </row>
    <row r="170" spans="1:8" ht="12.75">
      <c r="A170" s="79">
        <v>167</v>
      </c>
      <c r="B170" s="89">
        <v>12</v>
      </c>
      <c r="C170" s="30" t="s">
        <v>46</v>
      </c>
      <c r="D170" s="30" t="s">
        <v>47</v>
      </c>
      <c r="E170" s="25">
        <v>7</v>
      </c>
      <c r="F170" s="5">
        <v>3203000</v>
      </c>
      <c r="G170" s="25">
        <v>2</v>
      </c>
      <c r="H170" s="5">
        <v>1233000</v>
      </c>
    </row>
    <row r="171" spans="1:8" ht="12.75">
      <c r="A171" s="79">
        <v>168</v>
      </c>
      <c r="B171" s="115">
        <v>24</v>
      </c>
      <c r="C171" s="29" t="s">
        <v>262</v>
      </c>
      <c r="D171" s="29" t="s">
        <v>263</v>
      </c>
      <c r="E171" s="25">
        <v>0</v>
      </c>
      <c r="F171" s="11" t="s">
        <v>362</v>
      </c>
      <c r="G171" s="25">
        <v>2</v>
      </c>
      <c r="H171" s="5">
        <v>1102000</v>
      </c>
    </row>
    <row r="172" spans="1:8" ht="12.75">
      <c r="A172" s="80">
        <v>169</v>
      </c>
      <c r="B172" s="89">
        <v>33</v>
      </c>
      <c r="C172" s="30" t="s">
        <v>107</v>
      </c>
      <c r="D172" s="30" t="s">
        <v>108</v>
      </c>
      <c r="E172" s="25">
        <v>4</v>
      </c>
      <c r="F172" s="5">
        <v>564000</v>
      </c>
      <c r="G172" s="25">
        <v>2</v>
      </c>
      <c r="H172" s="5">
        <v>1055000</v>
      </c>
    </row>
    <row r="173" spans="1:8" ht="12.75">
      <c r="A173" s="79">
        <v>170</v>
      </c>
      <c r="B173" s="89">
        <v>13</v>
      </c>
      <c r="C173" s="30" t="s">
        <v>221</v>
      </c>
      <c r="D173" s="30" t="s">
        <v>459</v>
      </c>
      <c r="E173" s="25">
        <v>0</v>
      </c>
      <c r="F173" s="11" t="s">
        <v>362</v>
      </c>
      <c r="G173" s="25">
        <v>2</v>
      </c>
      <c r="H173" s="5">
        <v>1051000</v>
      </c>
    </row>
    <row r="174" spans="1:8" ht="12.75">
      <c r="A174" s="80">
        <v>171</v>
      </c>
      <c r="B174" s="89">
        <v>26</v>
      </c>
      <c r="C174" s="30" t="s">
        <v>61</v>
      </c>
      <c r="D174" s="30" t="s">
        <v>431</v>
      </c>
      <c r="E174" s="25">
        <v>5</v>
      </c>
      <c r="F174" s="5">
        <v>4556000</v>
      </c>
      <c r="G174" s="25">
        <v>2</v>
      </c>
      <c r="H174" s="5">
        <v>930000</v>
      </c>
    </row>
    <row r="175" spans="1:8" ht="12.75">
      <c r="A175" s="79">
        <v>172</v>
      </c>
      <c r="B175" s="88">
        <v>11</v>
      </c>
      <c r="C175" s="31" t="s">
        <v>14</v>
      </c>
      <c r="D175" s="31" t="s">
        <v>414</v>
      </c>
      <c r="E175" s="25">
        <v>3</v>
      </c>
      <c r="F175" s="5">
        <v>1891000</v>
      </c>
      <c r="G175" s="25">
        <v>2</v>
      </c>
      <c r="H175" s="5">
        <v>884000</v>
      </c>
    </row>
    <row r="176" spans="1:8" ht="12.75">
      <c r="A176" s="79">
        <v>173</v>
      </c>
      <c r="B176" s="115">
        <v>25</v>
      </c>
      <c r="C176" s="29" t="s">
        <v>252</v>
      </c>
      <c r="D176" s="29" t="s">
        <v>253</v>
      </c>
      <c r="E176" s="25">
        <v>3</v>
      </c>
      <c r="F176" s="5">
        <v>1698000</v>
      </c>
      <c r="G176" s="25">
        <v>2</v>
      </c>
      <c r="H176" s="5">
        <v>880000</v>
      </c>
    </row>
    <row r="177" spans="1:8" ht="12.75">
      <c r="A177" s="80">
        <v>174</v>
      </c>
      <c r="B177" s="89">
        <v>27</v>
      </c>
      <c r="C177" s="30" t="s">
        <v>63</v>
      </c>
      <c r="D177" s="30" t="s">
        <v>501</v>
      </c>
      <c r="E177" s="25">
        <v>2</v>
      </c>
      <c r="F177" s="5">
        <v>5522000</v>
      </c>
      <c r="G177" s="25">
        <v>2</v>
      </c>
      <c r="H177" s="5">
        <v>781000</v>
      </c>
    </row>
    <row r="178" spans="1:8" ht="12.75">
      <c r="A178" s="79">
        <v>175</v>
      </c>
      <c r="B178" s="89">
        <v>34</v>
      </c>
      <c r="C178" s="30" t="s">
        <v>105</v>
      </c>
      <c r="D178" s="30" t="s">
        <v>428</v>
      </c>
      <c r="E178" s="25">
        <v>0</v>
      </c>
      <c r="F178" s="11" t="s">
        <v>362</v>
      </c>
      <c r="G178" s="25">
        <v>2</v>
      </c>
      <c r="H178" s="5">
        <v>745000</v>
      </c>
    </row>
    <row r="179" spans="1:8" ht="12.75">
      <c r="A179" s="80">
        <v>176</v>
      </c>
      <c r="B179" s="89">
        <v>21</v>
      </c>
      <c r="C179" s="30" t="s">
        <v>187</v>
      </c>
      <c r="D179" s="30" t="s">
        <v>537</v>
      </c>
      <c r="E179" s="25">
        <v>2</v>
      </c>
      <c r="F179" s="5">
        <v>3530000</v>
      </c>
      <c r="G179" s="25">
        <v>2</v>
      </c>
      <c r="H179" s="5">
        <v>710000</v>
      </c>
    </row>
    <row r="180" spans="1:8" ht="12.75">
      <c r="A180" s="79">
        <v>177</v>
      </c>
      <c r="B180" s="89">
        <v>15</v>
      </c>
      <c r="C180" s="30" t="s">
        <v>245</v>
      </c>
      <c r="D180" s="30" t="s">
        <v>474</v>
      </c>
      <c r="E180" s="25">
        <v>0</v>
      </c>
      <c r="F180" s="11" t="s">
        <v>362</v>
      </c>
      <c r="G180" s="25">
        <v>2</v>
      </c>
      <c r="H180" s="5">
        <v>645000</v>
      </c>
    </row>
    <row r="181" spans="1:8" ht="12.75">
      <c r="A181" s="79">
        <v>178</v>
      </c>
      <c r="B181" s="89">
        <v>13</v>
      </c>
      <c r="C181" s="30" t="s">
        <v>52</v>
      </c>
      <c r="D181" s="30" t="s">
        <v>508</v>
      </c>
      <c r="E181" s="25">
        <v>2</v>
      </c>
      <c r="F181" s="5">
        <v>1512000</v>
      </c>
      <c r="G181" s="25">
        <v>2</v>
      </c>
      <c r="H181" s="5">
        <v>579000</v>
      </c>
    </row>
    <row r="182" spans="1:8" ht="12.75">
      <c r="A182" s="80">
        <v>179</v>
      </c>
      <c r="B182" s="89">
        <v>14</v>
      </c>
      <c r="C182" s="30" t="s">
        <v>228</v>
      </c>
      <c r="D182" s="30" t="s">
        <v>487</v>
      </c>
      <c r="E182" s="25">
        <v>0</v>
      </c>
      <c r="F182" s="11" t="s">
        <v>362</v>
      </c>
      <c r="G182" s="25">
        <v>2</v>
      </c>
      <c r="H182" s="5">
        <v>507000</v>
      </c>
    </row>
    <row r="183" spans="1:8" ht="12.75">
      <c r="A183" s="79">
        <v>180</v>
      </c>
      <c r="B183" s="89">
        <v>16</v>
      </c>
      <c r="C183" s="30" t="s">
        <v>239</v>
      </c>
      <c r="D183" s="30" t="s">
        <v>240</v>
      </c>
      <c r="E183" s="25">
        <v>2</v>
      </c>
      <c r="F183" s="5">
        <v>2456000</v>
      </c>
      <c r="G183" s="25">
        <v>1</v>
      </c>
      <c r="H183" s="5">
        <v>2854000</v>
      </c>
    </row>
    <row r="184" spans="1:8" ht="12.75">
      <c r="A184" s="80">
        <v>181</v>
      </c>
      <c r="B184" s="89">
        <v>15</v>
      </c>
      <c r="C184" s="30" t="s">
        <v>215</v>
      </c>
      <c r="D184" s="30" t="s">
        <v>534</v>
      </c>
      <c r="E184" s="25">
        <v>0</v>
      </c>
      <c r="F184" s="11" t="s">
        <v>362</v>
      </c>
      <c r="G184" s="25">
        <v>1</v>
      </c>
      <c r="H184" s="5">
        <v>2617000</v>
      </c>
    </row>
    <row r="185" spans="1:8" ht="12.75">
      <c r="A185" s="79">
        <v>182</v>
      </c>
      <c r="B185" s="89">
        <v>22</v>
      </c>
      <c r="C185" s="30" t="s">
        <v>169</v>
      </c>
      <c r="D185" s="30" t="s">
        <v>415</v>
      </c>
      <c r="E185" s="25">
        <v>6</v>
      </c>
      <c r="F185" s="5">
        <v>11037000</v>
      </c>
      <c r="G185" s="25">
        <v>1</v>
      </c>
      <c r="H185" s="5">
        <v>1438000</v>
      </c>
    </row>
    <row r="186" spans="1:8" ht="12.75">
      <c r="A186" s="79">
        <v>183</v>
      </c>
      <c r="B186" s="89">
        <v>16</v>
      </c>
      <c r="C186" s="30" t="s">
        <v>200</v>
      </c>
      <c r="D186" s="30" t="s">
        <v>201</v>
      </c>
      <c r="E186" s="25">
        <v>0</v>
      </c>
      <c r="F186" s="11" t="s">
        <v>362</v>
      </c>
      <c r="G186" s="25">
        <v>1</v>
      </c>
      <c r="H186" s="5">
        <v>1369000</v>
      </c>
    </row>
    <row r="187" spans="1:8" ht="12.75">
      <c r="A187" s="80">
        <v>184</v>
      </c>
      <c r="B187" s="89">
        <v>28</v>
      </c>
      <c r="C187" s="30" t="s">
        <v>67</v>
      </c>
      <c r="D187" s="30" t="s">
        <v>417</v>
      </c>
      <c r="E187" s="25">
        <v>1</v>
      </c>
      <c r="F187" s="5">
        <v>751000</v>
      </c>
      <c r="G187" s="25">
        <v>1</v>
      </c>
      <c r="H187" s="5">
        <v>1184000</v>
      </c>
    </row>
    <row r="188" spans="1:8" ht="12.75">
      <c r="A188" s="79">
        <v>185</v>
      </c>
      <c r="B188" s="89">
        <v>14</v>
      </c>
      <c r="C188" s="30" t="s">
        <v>48</v>
      </c>
      <c r="D188" s="30" t="s">
        <v>517</v>
      </c>
      <c r="E188" s="25">
        <v>0</v>
      </c>
      <c r="F188" s="11" t="s">
        <v>362</v>
      </c>
      <c r="G188" s="25">
        <v>1</v>
      </c>
      <c r="H188" s="5">
        <v>845000</v>
      </c>
    </row>
    <row r="189" spans="1:8" ht="12.75">
      <c r="A189" s="80">
        <v>186</v>
      </c>
      <c r="B189" s="89">
        <v>29</v>
      </c>
      <c r="C189" s="30" t="s">
        <v>68</v>
      </c>
      <c r="D189" s="30" t="s">
        <v>396</v>
      </c>
      <c r="E189" s="25">
        <v>3</v>
      </c>
      <c r="F189" s="5">
        <v>1128000</v>
      </c>
      <c r="G189" s="25">
        <v>1</v>
      </c>
      <c r="H189" s="5">
        <v>843000</v>
      </c>
    </row>
    <row r="190" spans="1:8" ht="12.75">
      <c r="A190" s="79">
        <v>187</v>
      </c>
      <c r="B190" s="89">
        <v>23</v>
      </c>
      <c r="C190" s="30" t="s">
        <v>304</v>
      </c>
      <c r="D190" s="30" t="s">
        <v>305</v>
      </c>
      <c r="E190" s="25">
        <v>3</v>
      </c>
      <c r="F190" s="5">
        <v>3997000</v>
      </c>
      <c r="G190" s="25">
        <v>1</v>
      </c>
      <c r="H190" s="5">
        <v>811000</v>
      </c>
    </row>
    <row r="191" spans="1:8" ht="12.75">
      <c r="A191" s="79">
        <v>188</v>
      </c>
      <c r="B191" s="89">
        <v>35</v>
      </c>
      <c r="C191" s="30" t="s">
        <v>136</v>
      </c>
      <c r="D191" s="30" t="s">
        <v>137</v>
      </c>
      <c r="E191" s="25">
        <v>2</v>
      </c>
      <c r="F191" s="5">
        <v>2147000</v>
      </c>
      <c r="G191" s="25">
        <v>1</v>
      </c>
      <c r="H191" s="5">
        <v>781000</v>
      </c>
    </row>
    <row r="192" spans="1:8" ht="12.75">
      <c r="A192" s="80">
        <v>189</v>
      </c>
      <c r="B192" s="88">
        <v>12</v>
      </c>
      <c r="C192" s="31" t="s">
        <v>7</v>
      </c>
      <c r="D192" s="31" t="s">
        <v>476</v>
      </c>
      <c r="E192" s="25">
        <v>2</v>
      </c>
      <c r="F192" s="5">
        <v>2817000</v>
      </c>
      <c r="G192" s="25">
        <v>1</v>
      </c>
      <c r="H192" s="5">
        <v>650000</v>
      </c>
    </row>
    <row r="193" spans="1:8" ht="12.75">
      <c r="A193" s="79">
        <v>190</v>
      </c>
      <c r="B193" s="89">
        <v>24</v>
      </c>
      <c r="C193" s="29" t="s">
        <v>375</v>
      </c>
      <c r="D193" s="29" t="s">
        <v>374</v>
      </c>
      <c r="E193" s="25">
        <v>0</v>
      </c>
      <c r="F193" s="11" t="s">
        <v>362</v>
      </c>
      <c r="G193" s="25">
        <v>1</v>
      </c>
      <c r="H193" s="5">
        <v>639000</v>
      </c>
    </row>
    <row r="194" spans="1:8" ht="12.75">
      <c r="A194" s="80">
        <v>191</v>
      </c>
      <c r="B194" s="89">
        <v>15</v>
      </c>
      <c r="C194" s="30" t="s">
        <v>45</v>
      </c>
      <c r="D194" s="30" t="s">
        <v>443</v>
      </c>
      <c r="E194" s="25">
        <v>0</v>
      </c>
      <c r="F194" s="11" t="s">
        <v>362</v>
      </c>
      <c r="G194" s="25">
        <v>1</v>
      </c>
      <c r="H194" s="5">
        <v>614000</v>
      </c>
    </row>
    <row r="195" spans="1:8" ht="12.75">
      <c r="A195" s="79">
        <v>192</v>
      </c>
      <c r="B195" s="89">
        <v>25</v>
      </c>
      <c r="C195" s="30" t="s">
        <v>178</v>
      </c>
      <c r="D195" s="30" t="s">
        <v>558</v>
      </c>
      <c r="E195" s="25">
        <v>5</v>
      </c>
      <c r="F195" s="5">
        <v>4282000</v>
      </c>
      <c r="G195" s="25">
        <v>1</v>
      </c>
      <c r="H195" s="5">
        <v>596000</v>
      </c>
    </row>
    <row r="196" spans="1:8" ht="12.75">
      <c r="A196" s="79">
        <v>193</v>
      </c>
      <c r="B196" s="89">
        <v>16</v>
      </c>
      <c r="C196" s="30" t="s">
        <v>318</v>
      </c>
      <c r="D196" s="30" t="s">
        <v>525</v>
      </c>
      <c r="E196" s="25">
        <v>0</v>
      </c>
      <c r="F196" s="11" t="s">
        <v>362</v>
      </c>
      <c r="G196" s="25">
        <v>1</v>
      </c>
      <c r="H196" s="5">
        <v>434000</v>
      </c>
    </row>
    <row r="197" spans="1:8" ht="12.75">
      <c r="A197" s="80">
        <v>194</v>
      </c>
      <c r="B197" s="89">
        <v>30</v>
      </c>
      <c r="C197" s="30" t="s">
        <v>95</v>
      </c>
      <c r="D197" s="30" t="s">
        <v>557</v>
      </c>
      <c r="E197" s="25">
        <v>2</v>
      </c>
      <c r="F197" s="5">
        <v>2866000</v>
      </c>
      <c r="G197" s="25">
        <v>1</v>
      </c>
      <c r="H197" s="5">
        <v>418000</v>
      </c>
    </row>
    <row r="198" spans="1:8" ht="12.75">
      <c r="A198" s="79">
        <v>195</v>
      </c>
      <c r="B198" s="89">
        <v>31</v>
      </c>
      <c r="C198" s="30" t="s">
        <v>62</v>
      </c>
      <c r="D198" s="30" t="s">
        <v>548</v>
      </c>
      <c r="E198" s="25">
        <v>0</v>
      </c>
      <c r="F198" s="11" t="s">
        <v>362</v>
      </c>
      <c r="G198" s="25">
        <v>1</v>
      </c>
      <c r="H198" s="5">
        <v>410000</v>
      </c>
    </row>
    <row r="199" spans="1:8" ht="12.75">
      <c r="A199" s="80">
        <v>196</v>
      </c>
      <c r="B199" s="89">
        <v>17</v>
      </c>
      <c r="C199" s="30" t="s">
        <v>51</v>
      </c>
      <c r="D199" s="30" t="s">
        <v>405</v>
      </c>
      <c r="E199" s="25">
        <v>1</v>
      </c>
      <c r="F199" s="5">
        <v>496000</v>
      </c>
      <c r="G199" s="25">
        <v>1</v>
      </c>
      <c r="H199" s="5">
        <v>326000</v>
      </c>
    </row>
    <row r="200" spans="1:8" ht="12.75">
      <c r="A200" s="79">
        <v>197</v>
      </c>
      <c r="B200" s="89">
        <v>17</v>
      </c>
      <c r="C200" s="30" t="s">
        <v>213</v>
      </c>
      <c r="D200" s="30" t="s">
        <v>496</v>
      </c>
      <c r="E200" s="25">
        <v>1</v>
      </c>
      <c r="F200" s="5">
        <v>429000</v>
      </c>
      <c r="G200" s="25">
        <v>1</v>
      </c>
      <c r="H200" s="5">
        <v>299000</v>
      </c>
    </row>
    <row r="201" spans="1:8" ht="12.75">
      <c r="A201" s="79">
        <v>198</v>
      </c>
      <c r="B201" s="89">
        <v>18</v>
      </c>
      <c r="C201" s="30" t="s">
        <v>381</v>
      </c>
      <c r="D201" s="30" t="s">
        <v>500</v>
      </c>
      <c r="E201" s="25">
        <v>2</v>
      </c>
      <c r="F201" s="5">
        <v>1018000</v>
      </c>
      <c r="G201" s="25">
        <v>1</v>
      </c>
      <c r="H201" s="5">
        <v>265000</v>
      </c>
    </row>
    <row r="202" spans="1:8" ht="12.75">
      <c r="A202" s="80">
        <v>199</v>
      </c>
      <c r="B202" s="89">
        <v>36</v>
      </c>
      <c r="C202" s="30" t="s">
        <v>109</v>
      </c>
      <c r="D202" s="30" t="s">
        <v>435</v>
      </c>
      <c r="E202" s="25">
        <v>6</v>
      </c>
      <c r="F202" s="5">
        <v>5531000</v>
      </c>
      <c r="G202" s="25">
        <v>1</v>
      </c>
      <c r="H202" s="5">
        <v>264000</v>
      </c>
    </row>
    <row r="203" spans="1:8" ht="12.75">
      <c r="A203" s="79">
        <v>200</v>
      </c>
      <c r="B203" s="89">
        <v>32</v>
      </c>
      <c r="C203" s="30" t="s">
        <v>350</v>
      </c>
      <c r="D203" s="30" t="s">
        <v>550</v>
      </c>
      <c r="E203" s="25">
        <v>1</v>
      </c>
      <c r="F203" s="5">
        <v>1121000</v>
      </c>
      <c r="G203" s="25">
        <v>1</v>
      </c>
      <c r="H203" s="5">
        <v>263000</v>
      </c>
    </row>
    <row r="204" spans="1:8" ht="12.75">
      <c r="A204" s="80">
        <v>201</v>
      </c>
      <c r="B204" s="89">
        <v>26</v>
      </c>
      <c r="C204" s="30" t="s">
        <v>193</v>
      </c>
      <c r="D204" s="30" t="s">
        <v>338</v>
      </c>
      <c r="E204" s="25">
        <v>2</v>
      </c>
      <c r="F204" s="5">
        <v>663000</v>
      </c>
      <c r="G204" s="25">
        <v>1</v>
      </c>
      <c r="H204" s="5">
        <v>251000</v>
      </c>
    </row>
    <row r="205" spans="1:8" ht="12.75">
      <c r="A205" s="79">
        <v>202</v>
      </c>
      <c r="B205" s="115">
        <v>17</v>
      </c>
      <c r="C205" s="30" t="s">
        <v>242</v>
      </c>
      <c r="D205" s="30" t="s">
        <v>498</v>
      </c>
      <c r="E205" s="25">
        <v>3</v>
      </c>
      <c r="F205" s="5">
        <v>2449000</v>
      </c>
      <c r="G205" s="25">
        <v>1</v>
      </c>
      <c r="H205" s="5">
        <v>203000</v>
      </c>
    </row>
    <row r="206" spans="1:8" ht="12.75">
      <c r="A206" s="79">
        <v>203</v>
      </c>
      <c r="B206" s="88">
        <v>13</v>
      </c>
      <c r="C206" s="31" t="s">
        <v>1</v>
      </c>
      <c r="D206" s="31" t="s">
        <v>514</v>
      </c>
      <c r="E206" s="25">
        <v>4</v>
      </c>
      <c r="F206" s="5">
        <v>1990000</v>
      </c>
      <c r="G206" s="25">
        <v>1</v>
      </c>
      <c r="H206" s="5">
        <v>182000</v>
      </c>
    </row>
    <row r="207" spans="1:8" ht="12.75">
      <c r="A207" s="80">
        <v>204</v>
      </c>
      <c r="B207" s="89">
        <v>27</v>
      </c>
      <c r="C207" s="30" t="s">
        <v>184</v>
      </c>
      <c r="D207" s="30" t="s">
        <v>561</v>
      </c>
      <c r="E207" s="25">
        <v>0</v>
      </c>
      <c r="F207" s="11" t="s">
        <v>362</v>
      </c>
      <c r="G207" s="25">
        <v>1</v>
      </c>
      <c r="H207" s="5">
        <v>173000</v>
      </c>
    </row>
    <row r="208" spans="1:8" ht="12.75">
      <c r="A208" s="79">
        <v>205</v>
      </c>
      <c r="B208" s="89">
        <v>37</v>
      </c>
      <c r="C208" s="30" t="s">
        <v>131</v>
      </c>
      <c r="D208" s="30" t="s">
        <v>429</v>
      </c>
      <c r="E208" s="25">
        <v>0</v>
      </c>
      <c r="F208" s="11" t="s">
        <v>362</v>
      </c>
      <c r="G208" s="25">
        <v>1</v>
      </c>
      <c r="H208" s="5">
        <v>129000</v>
      </c>
    </row>
    <row r="209" spans="1:8" ht="12.75">
      <c r="A209" s="80">
        <v>206</v>
      </c>
      <c r="B209" s="89">
        <v>38</v>
      </c>
      <c r="C209" s="30" t="s">
        <v>149</v>
      </c>
      <c r="D209" s="30" t="s">
        <v>341</v>
      </c>
      <c r="E209" s="25">
        <v>2</v>
      </c>
      <c r="F209" s="5">
        <v>3244000</v>
      </c>
      <c r="G209" s="25">
        <v>1</v>
      </c>
      <c r="H209" s="5">
        <v>105000</v>
      </c>
    </row>
    <row r="210" spans="1:8" ht="12.75">
      <c r="A210" s="79">
        <v>207</v>
      </c>
      <c r="B210" s="89">
        <v>33</v>
      </c>
      <c r="C210" s="30" t="s">
        <v>96</v>
      </c>
      <c r="D210" s="30" t="s">
        <v>457</v>
      </c>
      <c r="E210" s="25">
        <v>0</v>
      </c>
      <c r="F210" s="11" t="s">
        <v>362</v>
      </c>
      <c r="G210" s="25">
        <v>1</v>
      </c>
      <c r="H210" s="5">
        <v>44000</v>
      </c>
    </row>
    <row r="211" spans="1:8" ht="12.75">
      <c r="A211" s="80" t="s">
        <v>362</v>
      </c>
      <c r="B211" s="88" t="s">
        <v>362</v>
      </c>
      <c r="C211" s="31" t="s">
        <v>2</v>
      </c>
      <c r="D211" s="31" t="s">
        <v>549</v>
      </c>
      <c r="E211" s="25">
        <v>1</v>
      </c>
      <c r="F211" s="5">
        <v>833000</v>
      </c>
      <c r="G211" s="25">
        <v>0</v>
      </c>
      <c r="H211" s="11" t="s">
        <v>362</v>
      </c>
    </row>
    <row r="212" spans="1:8" ht="12.75">
      <c r="A212" s="81" t="s">
        <v>362</v>
      </c>
      <c r="B212" s="88" t="s">
        <v>362</v>
      </c>
      <c r="C212" s="31" t="s">
        <v>6</v>
      </c>
      <c r="D212" s="31" t="s">
        <v>509</v>
      </c>
      <c r="E212" s="25">
        <v>1</v>
      </c>
      <c r="F212" s="5">
        <v>206000</v>
      </c>
      <c r="G212" s="25">
        <v>0</v>
      </c>
      <c r="H212" s="11" t="s">
        <v>362</v>
      </c>
    </row>
    <row r="213" spans="1:8" ht="12.75">
      <c r="A213" s="81" t="s">
        <v>362</v>
      </c>
      <c r="B213" s="88" t="s">
        <v>362</v>
      </c>
      <c r="C213" s="31" t="s">
        <v>8</v>
      </c>
      <c r="D213" s="31" t="s">
        <v>433</v>
      </c>
      <c r="E213" s="25">
        <v>2</v>
      </c>
      <c r="F213" s="5">
        <v>807000</v>
      </c>
      <c r="G213" s="25">
        <v>0</v>
      </c>
      <c r="H213" s="11" t="s">
        <v>362</v>
      </c>
    </row>
    <row r="214" spans="1:8" ht="12.75">
      <c r="A214" s="81" t="s">
        <v>362</v>
      </c>
      <c r="B214" s="114" t="s">
        <v>362</v>
      </c>
      <c r="C214" s="30" t="s">
        <v>21</v>
      </c>
      <c r="D214" s="30" t="s">
        <v>506</v>
      </c>
      <c r="E214" s="25">
        <v>0</v>
      </c>
      <c r="F214" s="11" t="s">
        <v>362</v>
      </c>
      <c r="G214" s="25">
        <v>0</v>
      </c>
      <c r="H214" s="11" t="s">
        <v>362</v>
      </c>
    </row>
    <row r="215" spans="1:8" ht="12.75">
      <c r="A215" s="80" t="s">
        <v>362</v>
      </c>
      <c r="B215" s="114" t="s">
        <v>362</v>
      </c>
      <c r="C215" s="30" t="s">
        <v>23</v>
      </c>
      <c r="D215" s="30" t="s">
        <v>440</v>
      </c>
      <c r="E215" s="25">
        <v>0</v>
      </c>
      <c r="F215" s="11" t="s">
        <v>362</v>
      </c>
      <c r="G215" s="25">
        <v>0</v>
      </c>
      <c r="H215" s="11" t="s">
        <v>362</v>
      </c>
    </row>
    <row r="216" spans="1:8" ht="12.75">
      <c r="A216" s="79" t="s">
        <v>362</v>
      </c>
      <c r="B216" s="89" t="s">
        <v>362</v>
      </c>
      <c r="C216" s="30" t="s">
        <v>24</v>
      </c>
      <c r="D216" s="30" t="s">
        <v>25</v>
      </c>
      <c r="E216" s="25">
        <v>1</v>
      </c>
      <c r="F216" s="5">
        <v>152000</v>
      </c>
      <c r="G216" s="25">
        <v>0</v>
      </c>
      <c r="H216" s="11" t="s">
        <v>362</v>
      </c>
    </row>
    <row r="217" spans="1:8" ht="12.75">
      <c r="A217" s="81" t="s">
        <v>362</v>
      </c>
      <c r="B217" s="114" t="s">
        <v>362</v>
      </c>
      <c r="C217" s="30" t="s">
        <v>27</v>
      </c>
      <c r="D217" s="30" t="s">
        <v>28</v>
      </c>
      <c r="E217" s="25">
        <v>2</v>
      </c>
      <c r="F217" s="5">
        <v>370000</v>
      </c>
      <c r="G217" s="25">
        <v>0</v>
      </c>
      <c r="H217" s="11" t="s">
        <v>362</v>
      </c>
    </row>
    <row r="218" spans="1:8" ht="12.75">
      <c r="A218" s="81" t="s">
        <v>362</v>
      </c>
      <c r="B218" s="114" t="s">
        <v>362</v>
      </c>
      <c r="C218" s="30" t="s">
        <v>29</v>
      </c>
      <c r="D218" s="30" t="s">
        <v>30</v>
      </c>
      <c r="E218" s="25">
        <v>0</v>
      </c>
      <c r="F218" s="11" t="s">
        <v>362</v>
      </c>
      <c r="G218" s="25">
        <v>0</v>
      </c>
      <c r="H218" s="11" t="s">
        <v>362</v>
      </c>
    </row>
    <row r="219" spans="1:8" ht="12.75">
      <c r="A219" s="81" t="s">
        <v>362</v>
      </c>
      <c r="B219" s="89" t="s">
        <v>362</v>
      </c>
      <c r="C219" s="30" t="s">
        <v>312</v>
      </c>
      <c r="D219" s="30" t="s">
        <v>317</v>
      </c>
      <c r="E219" s="25">
        <v>0</v>
      </c>
      <c r="F219" s="11" t="s">
        <v>362</v>
      </c>
      <c r="G219" s="25">
        <v>0</v>
      </c>
      <c r="H219" s="11" t="s">
        <v>362</v>
      </c>
    </row>
    <row r="220" spans="1:8" ht="12.75">
      <c r="A220" s="81" t="s">
        <v>362</v>
      </c>
      <c r="B220" s="114" t="s">
        <v>362</v>
      </c>
      <c r="C220" s="30" t="s">
        <v>382</v>
      </c>
      <c r="D220" s="30" t="s">
        <v>383</v>
      </c>
      <c r="E220" s="25">
        <v>3</v>
      </c>
      <c r="F220" s="5">
        <v>2961000</v>
      </c>
      <c r="G220" s="25">
        <v>0</v>
      </c>
      <c r="H220" s="11" t="s">
        <v>362</v>
      </c>
    </row>
    <row r="221" spans="1:8" ht="12.75">
      <c r="A221" s="80" t="s">
        <v>362</v>
      </c>
      <c r="B221" s="89" t="s">
        <v>362</v>
      </c>
      <c r="C221" s="30" t="s">
        <v>35</v>
      </c>
      <c r="D221" s="30" t="s">
        <v>36</v>
      </c>
      <c r="E221" s="25">
        <v>3</v>
      </c>
      <c r="F221" s="5">
        <v>2403000</v>
      </c>
      <c r="G221" s="25">
        <v>0</v>
      </c>
      <c r="H221" s="11" t="s">
        <v>362</v>
      </c>
    </row>
    <row r="222" spans="1:8" ht="12.75">
      <c r="A222" s="80" t="s">
        <v>362</v>
      </c>
      <c r="B222" s="114" t="s">
        <v>362</v>
      </c>
      <c r="C222" s="30" t="s">
        <v>41</v>
      </c>
      <c r="D222" s="30" t="s">
        <v>521</v>
      </c>
      <c r="E222" s="25">
        <v>0</v>
      </c>
      <c r="F222" s="11" t="s">
        <v>362</v>
      </c>
      <c r="G222" s="25">
        <v>0</v>
      </c>
      <c r="H222" s="11" t="s">
        <v>362</v>
      </c>
    </row>
    <row r="223" spans="1:8" ht="12.75">
      <c r="A223" s="80" t="s">
        <v>362</v>
      </c>
      <c r="B223" s="114" t="s">
        <v>362</v>
      </c>
      <c r="C223" s="30" t="s">
        <v>49</v>
      </c>
      <c r="D223" s="30" t="s">
        <v>480</v>
      </c>
      <c r="E223" s="25">
        <v>0</v>
      </c>
      <c r="F223" s="11" t="s">
        <v>362</v>
      </c>
      <c r="G223" s="25">
        <v>0</v>
      </c>
      <c r="H223" s="11" t="s">
        <v>362</v>
      </c>
    </row>
    <row r="224" spans="1:8" ht="12.75">
      <c r="A224" s="81" t="s">
        <v>362</v>
      </c>
      <c r="B224" s="114" t="s">
        <v>362</v>
      </c>
      <c r="C224" s="30" t="s">
        <v>53</v>
      </c>
      <c r="D224" s="30" t="s">
        <v>54</v>
      </c>
      <c r="E224" s="25">
        <v>0</v>
      </c>
      <c r="F224" s="11" t="s">
        <v>362</v>
      </c>
      <c r="G224" s="25">
        <v>0</v>
      </c>
      <c r="H224" s="11" t="s">
        <v>362</v>
      </c>
    </row>
    <row r="225" spans="1:8" ht="12.75">
      <c r="A225" s="79" t="s">
        <v>362</v>
      </c>
      <c r="B225" s="89" t="s">
        <v>362</v>
      </c>
      <c r="C225" s="30" t="s">
        <v>57</v>
      </c>
      <c r="D225" s="30" t="s">
        <v>559</v>
      </c>
      <c r="E225" s="25">
        <v>3</v>
      </c>
      <c r="F225" s="5">
        <v>5137000</v>
      </c>
      <c r="G225" s="25">
        <v>0</v>
      </c>
      <c r="H225" s="11" t="s">
        <v>362</v>
      </c>
    </row>
    <row r="226" spans="1:8" ht="12.75">
      <c r="A226" s="81" t="s">
        <v>362</v>
      </c>
      <c r="B226" s="114" t="s">
        <v>362</v>
      </c>
      <c r="C226" s="30" t="s">
        <v>60</v>
      </c>
      <c r="D226" s="30" t="s">
        <v>424</v>
      </c>
      <c r="E226" s="25">
        <v>0</v>
      </c>
      <c r="F226" s="11" t="s">
        <v>362</v>
      </c>
      <c r="G226" s="25">
        <v>0</v>
      </c>
      <c r="H226" s="11" t="s">
        <v>362</v>
      </c>
    </row>
    <row r="227" spans="1:8" ht="12.75">
      <c r="A227" s="79" t="s">
        <v>362</v>
      </c>
      <c r="B227" s="89" t="s">
        <v>362</v>
      </c>
      <c r="C227" s="30" t="s">
        <v>64</v>
      </c>
      <c r="D227" s="30" t="s">
        <v>426</v>
      </c>
      <c r="E227" s="25">
        <v>5</v>
      </c>
      <c r="F227" s="5">
        <v>3157000</v>
      </c>
      <c r="G227" s="25">
        <v>0</v>
      </c>
      <c r="H227" s="11" t="s">
        <v>362</v>
      </c>
    </row>
    <row r="228" spans="1:8" ht="12.75">
      <c r="A228" s="79" t="s">
        <v>362</v>
      </c>
      <c r="B228" s="89" t="s">
        <v>362</v>
      </c>
      <c r="C228" s="30" t="s">
        <v>71</v>
      </c>
      <c r="D228" s="30" t="s">
        <v>342</v>
      </c>
      <c r="E228" s="25">
        <v>2</v>
      </c>
      <c r="F228" s="5">
        <v>837000</v>
      </c>
      <c r="G228" s="25">
        <v>0</v>
      </c>
      <c r="H228" s="11" t="s">
        <v>362</v>
      </c>
    </row>
    <row r="229" spans="1:8" ht="12.75">
      <c r="A229" s="81" t="s">
        <v>362</v>
      </c>
      <c r="B229" s="114" t="s">
        <v>362</v>
      </c>
      <c r="C229" s="30" t="s">
        <v>72</v>
      </c>
      <c r="D229" s="30" t="s">
        <v>530</v>
      </c>
      <c r="E229" s="25">
        <v>0</v>
      </c>
      <c r="F229" s="11" t="s">
        <v>362</v>
      </c>
      <c r="G229" s="25">
        <v>0</v>
      </c>
      <c r="H229" s="11" t="s">
        <v>362</v>
      </c>
    </row>
    <row r="230" spans="1:8" ht="12.75">
      <c r="A230" s="81" t="s">
        <v>362</v>
      </c>
      <c r="B230" s="114" t="s">
        <v>362</v>
      </c>
      <c r="C230" s="30" t="s">
        <v>73</v>
      </c>
      <c r="D230" s="30" t="s">
        <v>546</v>
      </c>
      <c r="E230" s="25">
        <v>0</v>
      </c>
      <c r="F230" s="11" t="s">
        <v>362</v>
      </c>
      <c r="G230" s="25">
        <v>0</v>
      </c>
      <c r="H230" s="11" t="s">
        <v>362</v>
      </c>
    </row>
    <row r="231" spans="1:8" ht="12.75">
      <c r="A231" s="80" t="s">
        <v>362</v>
      </c>
      <c r="B231" s="89" t="s">
        <v>362</v>
      </c>
      <c r="C231" s="30" t="s">
        <v>77</v>
      </c>
      <c r="D231" s="30" t="s">
        <v>78</v>
      </c>
      <c r="E231" s="25">
        <v>1</v>
      </c>
      <c r="F231" s="5">
        <v>315000</v>
      </c>
      <c r="G231" s="25">
        <v>0</v>
      </c>
      <c r="H231" s="11" t="s">
        <v>362</v>
      </c>
    </row>
    <row r="232" spans="1:8" ht="12.75">
      <c r="A232" s="79" t="s">
        <v>362</v>
      </c>
      <c r="B232" s="114" t="s">
        <v>362</v>
      </c>
      <c r="C232" s="30" t="s">
        <v>84</v>
      </c>
      <c r="D232" s="30" t="s">
        <v>544</v>
      </c>
      <c r="E232" s="25">
        <v>0</v>
      </c>
      <c r="F232" s="11" t="s">
        <v>362</v>
      </c>
      <c r="G232" s="25">
        <v>0</v>
      </c>
      <c r="H232" s="11" t="s">
        <v>362</v>
      </c>
    </row>
    <row r="233" spans="1:8" ht="12.75">
      <c r="A233" s="79" t="s">
        <v>362</v>
      </c>
      <c r="B233" s="114" t="s">
        <v>362</v>
      </c>
      <c r="C233" s="30" t="s">
        <v>98</v>
      </c>
      <c r="D233" s="30" t="s">
        <v>529</v>
      </c>
      <c r="E233" s="25">
        <v>0</v>
      </c>
      <c r="F233" s="11" t="s">
        <v>362</v>
      </c>
      <c r="G233" s="25">
        <v>0</v>
      </c>
      <c r="H233" s="11" t="s">
        <v>362</v>
      </c>
    </row>
    <row r="234" spans="1:8" ht="12.75">
      <c r="A234" s="81" t="s">
        <v>362</v>
      </c>
      <c r="B234" s="89" t="s">
        <v>362</v>
      </c>
      <c r="C234" s="30" t="s">
        <v>373</v>
      </c>
      <c r="D234" s="30" t="s">
        <v>555</v>
      </c>
      <c r="E234" s="25">
        <v>1</v>
      </c>
      <c r="F234" s="5">
        <v>203000</v>
      </c>
      <c r="G234" s="25">
        <v>0</v>
      </c>
      <c r="H234" s="11" t="s">
        <v>362</v>
      </c>
    </row>
    <row r="235" spans="1:8" ht="12.75">
      <c r="A235" s="80" t="s">
        <v>362</v>
      </c>
      <c r="B235" s="114" t="s">
        <v>362</v>
      </c>
      <c r="C235" s="30" t="s">
        <v>103</v>
      </c>
      <c r="D235" s="30" t="s">
        <v>104</v>
      </c>
      <c r="E235" s="25">
        <v>0</v>
      </c>
      <c r="F235" s="11" t="s">
        <v>362</v>
      </c>
      <c r="G235" s="25">
        <v>0</v>
      </c>
      <c r="H235" s="11" t="s">
        <v>362</v>
      </c>
    </row>
    <row r="236" spans="1:8" ht="12.75">
      <c r="A236" s="79" t="s">
        <v>362</v>
      </c>
      <c r="B236" s="89" t="s">
        <v>362</v>
      </c>
      <c r="C236" s="30" t="s">
        <v>106</v>
      </c>
      <c r="D236" s="30" t="s">
        <v>489</v>
      </c>
      <c r="E236" s="25">
        <v>2</v>
      </c>
      <c r="F236" s="5">
        <v>928000</v>
      </c>
      <c r="G236" s="25">
        <v>0</v>
      </c>
      <c r="H236" s="11" t="s">
        <v>362</v>
      </c>
    </row>
    <row r="237" spans="1:8" ht="12.75">
      <c r="A237" s="80" t="s">
        <v>362</v>
      </c>
      <c r="B237" s="114" t="s">
        <v>362</v>
      </c>
      <c r="C237" s="30" t="s">
        <v>110</v>
      </c>
      <c r="D237" s="30" t="s">
        <v>533</v>
      </c>
      <c r="E237" s="25">
        <v>0</v>
      </c>
      <c r="F237" s="11" t="s">
        <v>362</v>
      </c>
      <c r="G237" s="25">
        <v>0</v>
      </c>
      <c r="H237" s="11" t="s">
        <v>362</v>
      </c>
    </row>
    <row r="238" spans="1:8" ht="12.75">
      <c r="A238" s="81" t="s">
        <v>362</v>
      </c>
      <c r="B238" s="114" t="s">
        <v>362</v>
      </c>
      <c r="C238" s="30" t="s">
        <v>120</v>
      </c>
      <c r="D238" s="30" t="s">
        <v>545</v>
      </c>
      <c r="E238" s="25">
        <v>0</v>
      </c>
      <c r="F238" s="11" t="s">
        <v>362</v>
      </c>
      <c r="G238" s="25">
        <v>0</v>
      </c>
      <c r="H238" s="11" t="s">
        <v>362</v>
      </c>
    </row>
    <row r="239" spans="1:8" ht="12.75">
      <c r="A239" s="81" t="s">
        <v>362</v>
      </c>
      <c r="B239" s="89" t="s">
        <v>362</v>
      </c>
      <c r="C239" s="30" t="s">
        <v>121</v>
      </c>
      <c r="D239" s="30" t="s">
        <v>419</v>
      </c>
      <c r="E239" s="25">
        <v>0</v>
      </c>
      <c r="F239" s="11" t="s">
        <v>362</v>
      </c>
      <c r="G239" s="25">
        <v>0</v>
      </c>
      <c r="H239" s="11" t="s">
        <v>362</v>
      </c>
    </row>
    <row r="240" spans="1:8" ht="12.75">
      <c r="A240" s="80" t="s">
        <v>362</v>
      </c>
      <c r="B240" s="114" t="s">
        <v>362</v>
      </c>
      <c r="C240" s="30" t="s">
        <v>135</v>
      </c>
      <c r="D240" s="30" t="s">
        <v>486</v>
      </c>
      <c r="E240" s="25">
        <v>0</v>
      </c>
      <c r="F240" s="11" t="s">
        <v>362</v>
      </c>
      <c r="G240" s="25">
        <v>0</v>
      </c>
      <c r="H240" s="11" t="s">
        <v>362</v>
      </c>
    </row>
    <row r="241" spans="1:8" ht="12.75">
      <c r="A241" s="79" t="s">
        <v>362</v>
      </c>
      <c r="B241" s="114" t="s">
        <v>362</v>
      </c>
      <c r="C241" s="30" t="s">
        <v>138</v>
      </c>
      <c r="D241" s="30" t="s">
        <v>139</v>
      </c>
      <c r="E241" s="25">
        <v>0</v>
      </c>
      <c r="F241" s="11" t="s">
        <v>362</v>
      </c>
      <c r="G241" s="25">
        <v>0</v>
      </c>
      <c r="H241" s="11" t="s">
        <v>362</v>
      </c>
    </row>
    <row r="242" spans="1:8" ht="12.75">
      <c r="A242" s="81" t="s">
        <v>362</v>
      </c>
      <c r="B242" s="89" t="s">
        <v>362</v>
      </c>
      <c r="C242" s="30" t="s">
        <v>143</v>
      </c>
      <c r="D242" s="30" t="s">
        <v>554</v>
      </c>
      <c r="E242" s="25">
        <v>0</v>
      </c>
      <c r="F242" s="11" t="s">
        <v>362</v>
      </c>
      <c r="G242" s="25">
        <v>0</v>
      </c>
      <c r="H242" s="11" t="s">
        <v>362</v>
      </c>
    </row>
    <row r="243" spans="1:8" ht="12.75">
      <c r="A243" s="81" t="s">
        <v>362</v>
      </c>
      <c r="B243" s="114" t="s">
        <v>362</v>
      </c>
      <c r="C243" s="30" t="s">
        <v>145</v>
      </c>
      <c r="D243" s="30" t="s">
        <v>469</v>
      </c>
      <c r="E243" s="25">
        <v>0</v>
      </c>
      <c r="F243" s="11" t="s">
        <v>362</v>
      </c>
      <c r="G243" s="25">
        <v>0</v>
      </c>
      <c r="H243" s="11" t="s">
        <v>362</v>
      </c>
    </row>
    <row r="244" spans="1:8" ht="12.75">
      <c r="A244" s="81" t="s">
        <v>362</v>
      </c>
      <c r="B244" s="89" t="s">
        <v>362</v>
      </c>
      <c r="C244" s="29" t="s">
        <v>163</v>
      </c>
      <c r="D244" s="29" t="s">
        <v>504</v>
      </c>
      <c r="E244" s="25">
        <v>2</v>
      </c>
      <c r="F244" s="5">
        <v>1733000</v>
      </c>
      <c r="G244" s="25">
        <v>0</v>
      </c>
      <c r="H244" s="11" t="s">
        <v>362</v>
      </c>
    </row>
    <row r="245" spans="1:8" ht="12.75">
      <c r="A245" s="81" t="s">
        <v>362</v>
      </c>
      <c r="B245" s="89" t="s">
        <v>362</v>
      </c>
      <c r="C245" s="30" t="s">
        <v>180</v>
      </c>
      <c r="D245" s="30" t="s">
        <v>484</v>
      </c>
      <c r="E245" s="25">
        <v>3</v>
      </c>
      <c r="F245" s="5">
        <v>1595000</v>
      </c>
      <c r="G245" s="25">
        <v>0</v>
      </c>
      <c r="H245" s="11" t="s">
        <v>362</v>
      </c>
    </row>
    <row r="246" spans="1:8" ht="12.75">
      <c r="A246" s="80" t="s">
        <v>362</v>
      </c>
      <c r="B246" s="89" t="s">
        <v>362</v>
      </c>
      <c r="C246" s="30" t="s">
        <v>183</v>
      </c>
      <c r="D246" s="30" t="s">
        <v>398</v>
      </c>
      <c r="E246" s="25">
        <v>1</v>
      </c>
      <c r="F246" s="5">
        <v>591000</v>
      </c>
      <c r="G246" s="25">
        <v>0</v>
      </c>
      <c r="H246" s="11" t="s">
        <v>362</v>
      </c>
    </row>
    <row r="247" spans="1:8" ht="12.75">
      <c r="A247" s="81" t="s">
        <v>362</v>
      </c>
      <c r="B247" s="89" t="s">
        <v>362</v>
      </c>
      <c r="C247" s="30" t="s">
        <v>185</v>
      </c>
      <c r="D247" s="30" t="s">
        <v>448</v>
      </c>
      <c r="E247" s="25">
        <v>1</v>
      </c>
      <c r="F247" s="5">
        <v>619000</v>
      </c>
      <c r="G247" s="25">
        <v>0</v>
      </c>
      <c r="H247" s="11" t="s">
        <v>362</v>
      </c>
    </row>
    <row r="248" spans="1:8" ht="12.75">
      <c r="A248" s="79" t="s">
        <v>362</v>
      </c>
      <c r="B248" s="89" t="s">
        <v>362</v>
      </c>
      <c r="C248" s="30" t="s">
        <v>192</v>
      </c>
      <c r="D248" s="30" t="s">
        <v>481</v>
      </c>
      <c r="E248" s="25">
        <v>1</v>
      </c>
      <c r="F248" s="5">
        <v>865000</v>
      </c>
      <c r="G248" s="25">
        <v>0</v>
      </c>
      <c r="H248" s="11" t="s">
        <v>362</v>
      </c>
    </row>
    <row r="249" spans="1:8" ht="12.75">
      <c r="A249" s="79" t="s">
        <v>362</v>
      </c>
      <c r="B249" s="114" t="s">
        <v>362</v>
      </c>
      <c r="C249" s="30" t="s">
        <v>202</v>
      </c>
      <c r="D249" s="30" t="s">
        <v>203</v>
      </c>
      <c r="E249" s="25">
        <v>0</v>
      </c>
      <c r="F249" s="11" t="s">
        <v>362</v>
      </c>
      <c r="G249" s="25">
        <v>0</v>
      </c>
      <c r="H249" s="11" t="s">
        <v>362</v>
      </c>
    </row>
    <row r="250" spans="1:8" ht="12.75">
      <c r="A250" s="79" t="s">
        <v>362</v>
      </c>
      <c r="B250" s="89" t="s">
        <v>362</v>
      </c>
      <c r="C250" s="30" t="s">
        <v>209</v>
      </c>
      <c r="D250" s="30" t="s">
        <v>441</v>
      </c>
      <c r="E250" s="25">
        <v>1</v>
      </c>
      <c r="F250" s="5">
        <v>415000</v>
      </c>
      <c r="G250" s="25">
        <v>0</v>
      </c>
      <c r="H250" s="11" t="s">
        <v>362</v>
      </c>
    </row>
    <row r="251" spans="1:8" ht="12.75">
      <c r="A251" s="80" t="s">
        <v>362</v>
      </c>
      <c r="B251" s="114" t="s">
        <v>362</v>
      </c>
      <c r="C251" s="30" t="s">
        <v>210</v>
      </c>
      <c r="D251" s="30" t="s">
        <v>425</v>
      </c>
      <c r="E251" s="25">
        <v>0</v>
      </c>
      <c r="F251" s="11" t="s">
        <v>362</v>
      </c>
      <c r="G251" s="25">
        <v>0</v>
      </c>
      <c r="H251" s="11" t="s">
        <v>362</v>
      </c>
    </row>
    <row r="252" spans="1:8" ht="12.75">
      <c r="A252" s="81" t="s">
        <v>362</v>
      </c>
      <c r="B252" s="114" t="s">
        <v>362</v>
      </c>
      <c r="C252" s="30" t="s">
        <v>211</v>
      </c>
      <c r="D252" s="30" t="s">
        <v>458</v>
      </c>
      <c r="E252" s="25">
        <v>2</v>
      </c>
      <c r="F252" s="5">
        <v>624000</v>
      </c>
      <c r="G252" s="25">
        <v>0</v>
      </c>
      <c r="H252" s="11" t="s">
        <v>362</v>
      </c>
    </row>
    <row r="253" spans="1:8" ht="12.75">
      <c r="A253" s="81" t="s">
        <v>362</v>
      </c>
      <c r="B253" s="89" t="s">
        <v>362</v>
      </c>
      <c r="C253" s="30" t="s">
        <v>212</v>
      </c>
      <c r="D253" s="30" t="s">
        <v>491</v>
      </c>
      <c r="E253" s="25">
        <v>0</v>
      </c>
      <c r="F253" s="11" t="s">
        <v>362</v>
      </c>
      <c r="G253" s="25">
        <v>0</v>
      </c>
      <c r="H253" s="11" t="s">
        <v>362</v>
      </c>
    </row>
    <row r="254" spans="1:8" ht="12.75">
      <c r="A254" s="81" t="s">
        <v>362</v>
      </c>
      <c r="B254" s="114" t="s">
        <v>362</v>
      </c>
      <c r="C254" s="30" t="s">
        <v>214</v>
      </c>
      <c r="D254" s="30" t="s">
        <v>494</v>
      </c>
      <c r="E254" s="25">
        <v>0</v>
      </c>
      <c r="F254" s="11" t="s">
        <v>362</v>
      </c>
      <c r="G254" s="25">
        <v>0</v>
      </c>
      <c r="H254" s="11" t="s">
        <v>362</v>
      </c>
    </row>
    <row r="255" spans="1:8" ht="12.75">
      <c r="A255" s="80" t="s">
        <v>362</v>
      </c>
      <c r="B255" s="114" t="s">
        <v>362</v>
      </c>
      <c r="C255" s="30" t="s">
        <v>216</v>
      </c>
      <c r="D255" s="30" t="s">
        <v>465</v>
      </c>
      <c r="E255" s="25">
        <v>0</v>
      </c>
      <c r="F255" s="11" t="s">
        <v>362</v>
      </c>
      <c r="G255" s="25">
        <v>0</v>
      </c>
      <c r="H255" s="11" t="s">
        <v>362</v>
      </c>
    </row>
    <row r="256" spans="1:8" ht="12.75">
      <c r="A256" s="81" t="s">
        <v>362</v>
      </c>
      <c r="B256" s="89" t="s">
        <v>362</v>
      </c>
      <c r="C256" s="30" t="s">
        <v>359</v>
      </c>
      <c r="D256" s="30" t="s">
        <v>438</v>
      </c>
      <c r="E256" s="25">
        <v>1</v>
      </c>
      <c r="F256" s="5">
        <v>820000</v>
      </c>
      <c r="G256" s="25">
        <v>0</v>
      </c>
      <c r="H256" s="11" t="s">
        <v>362</v>
      </c>
    </row>
    <row r="257" spans="1:8" ht="12.75">
      <c r="A257" s="81" t="s">
        <v>362</v>
      </c>
      <c r="B257" s="89" t="s">
        <v>362</v>
      </c>
      <c r="C257" s="30" t="s">
        <v>238</v>
      </c>
      <c r="D257" s="30" t="s">
        <v>538</v>
      </c>
      <c r="E257" s="25">
        <v>2</v>
      </c>
      <c r="F257" s="5">
        <v>278000</v>
      </c>
      <c r="G257" s="25">
        <v>0</v>
      </c>
      <c r="H257" s="11" t="s">
        <v>362</v>
      </c>
    </row>
    <row r="258" spans="1:8" ht="12.75">
      <c r="A258" s="81" t="s">
        <v>362</v>
      </c>
      <c r="B258" s="115" t="s">
        <v>362</v>
      </c>
      <c r="C258" s="29" t="s">
        <v>257</v>
      </c>
      <c r="D258" s="29" t="s">
        <v>536</v>
      </c>
      <c r="E258" s="25">
        <v>3</v>
      </c>
      <c r="F258" s="5">
        <v>444000</v>
      </c>
      <c r="G258" s="25">
        <v>0</v>
      </c>
      <c r="H258" s="11" t="s">
        <v>362</v>
      </c>
    </row>
    <row r="259" spans="1:8" ht="12.75">
      <c r="A259" s="80" t="s">
        <v>362</v>
      </c>
      <c r="B259" s="115" t="s">
        <v>362</v>
      </c>
      <c r="C259" s="29" t="s">
        <v>266</v>
      </c>
      <c r="D259" s="29" t="s">
        <v>505</v>
      </c>
      <c r="E259" s="25">
        <v>1</v>
      </c>
      <c r="F259" s="5">
        <v>848000</v>
      </c>
      <c r="G259" s="25">
        <v>0</v>
      </c>
      <c r="H259" s="11" t="s">
        <v>362</v>
      </c>
    </row>
    <row r="260" spans="1:8" ht="12.75">
      <c r="A260" s="79" t="s">
        <v>362</v>
      </c>
      <c r="B260" s="115" t="s">
        <v>362</v>
      </c>
      <c r="C260" s="29" t="s">
        <v>278</v>
      </c>
      <c r="D260" s="29" t="s">
        <v>279</v>
      </c>
      <c r="E260" s="25">
        <v>2</v>
      </c>
      <c r="F260" s="5">
        <v>1522000</v>
      </c>
      <c r="G260" s="25">
        <v>0</v>
      </c>
      <c r="H260" s="11" t="s">
        <v>362</v>
      </c>
    </row>
    <row r="261" spans="1:8" ht="12.75">
      <c r="A261" s="79" t="s">
        <v>362</v>
      </c>
      <c r="B261" s="115" t="s">
        <v>362</v>
      </c>
      <c r="C261" s="29" t="s">
        <v>335</v>
      </c>
      <c r="D261" s="29" t="s">
        <v>535</v>
      </c>
      <c r="E261" s="25">
        <v>6</v>
      </c>
      <c r="F261" s="5">
        <v>2224000</v>
      </c>
      <c r="G261" s="25">
        <v>0</v>
      </c>
      <c r="H261" s="11" t="s">
        <v>362</v>
      </c>
    </row>
    <row r="262" spans="1:8" ht="12.75">
      <c r="A262" s="81" t="s">
        <v>362</v>
      </c>
      <c r="B262" s="115" t="s">
        <v>362</v>
      </c>
      <c r="C262" s="30" t="s">
        <v>366</v>
      </c>
      <c r="D262" s="30" t="s">
        <v>471</v>
      </c>
      <c r="E262" s="25">
        <v>1</v>
      </c>
      <c r="F262" s="5">
        <v>89000</v>
      </c>
      <c r="G262" s="25">
        <v>0</v>
      </c>
      <c r="H262" s="11" t="s">
        <v>362</v>
      </c>
    </row>
    <row r="263" spans="1:8" ht="12.75">
      <c r="A263" s="79" t="s">
        <v>362</v>
      </c>
      <c r="B263" s="114" t="s">
        <v>362</v>
      </c>
      <c r="C263" s="29" t="s">
        <v>284</v>
      </c>
      <c r="D263" s="29" t="s">
        <v>466</v>
      </c>
      <c r="E263" s="25">
        <v>0</v>
      </c>
      <c r="F263" s="11" t="s">
        <v>362</v>
      </c>
      <c r="G263" s="25">
        <v>0</v>
      </c>
      <c r="H263" s="11" t="s">
        <v>362</v>
      </c>
    </row>
    <row r="264" spans="1:8" ht="12.75">
      <c r="A264" s="80" t="s">
        <v>362</v>
      </c>
      <c r="B264" s="114" t="s">
        <v>362</v>
      </c>
      <c r="C264" s="29" t="s">
        <v>285</v>
      </c>
      <c r="D264" s="29" t="s">
        <v>512</v>
      </c>
      <c r="E264" s="25">
        <v>0</v>
      </c>
      <c r="F264" s="11" t="s">
        <v>362</v>
      </c>
      <c r="G264" s="25">
        <v>0</v>
      </c>
      <c r="H264" s="11" t="s">
        <v>362</v>
      </c>
    </row>
    <row r="265" spans="1:8" ht="12.75">
      <c r="A265" s="81" t="s">
        <v>362</v>
      </c>
      <c r="B265" s="114" t="s">
        <v>362</v>
      </c>
      <c r="C265" s="29" t="s">
        <v>286</v>
      </c>
      <c r="D265" s="29" t="s">
        <v>287</v>
      </c>
      <c r="E265" s="25">
        <v>0</v>
      </c>
      <c r="F265" s="11" t="s">
        <v>362</v>
      </c>
      <c r="G265" s="25">
        <v>0</v>
      </c>
      <c r="H265" s="11" t="s">
        <v>362</v>
      </c>
    </row>
    <row r="266" spans="1:8" ht="13.5" thickBot="1">
      <c r="A266" s="131" t="s">
        <v>362</v>
      </c>
      <c r="B266" s="129" t="s">
        <v>362</v>
      </c>
      <c r="C266" s="127" t="s">
        <v>292</v>
      </c>
      <c r="D266" s="127" t="s">
        <v>516</v>
      </c>
      <c r="E266" s="26">
        <v>0</v>
      </c>
      <c r="F266" s="12" t="s">
        <v>362</v>
      </c>
      <c r="G266" s="26">
        <v>0</v>
      </c>
      <c r="H266" s="12" t="s">
        <v>362</v>
      </c>
    </row>
    <row r="267" spans="1:8" ht="13.5" thickBot="1">
      <c r="A267" s="18" t="s">
        <v>298</v>
      </c>
      <c r="B267" s="19"/>
      <c r="C267" s="19"/>
      <c r="D267" s="123"/>
      <c r="E267" s="124">
        <f>SUM(E4:E266)</f>
        <v>2786</v>
      </c>
      <c r="F267" s="20">
        <f>SUM(F4:F266)</f>
        <v>1956729000</v>
      </c>
      <c r="G267" s="70">
        <f>SUM(G4:G266)</f>
        <v>2759</v>
      </c>
      <c r="H267" s="20">
        <f>SUM(H4:H266)</f>
        <v>1967127000</v>
      </c>
    </row>
    <row r="268" spans="1:8" ht="13.5" thickBot="1">
      <c r="A268" s="52" t="s">
        <v>386</v>
      </c>
      <c r="B268" s="53"/>
      <c r="C268" s="54"/>
      <c r="D268" s="55"/>
      <c r="E268" s="56"/>
      <c r="F268" s="57"/>
      <c r="G268" s="56">
        <f>(G267-E267)/E267</f>
        <v>-0.009691313711414214</v>
      </c>
      <c r="H268" s="58">
        <f>(H267-F267)/F267</f>
        <v>0.0053139704067349134</v>
      </c>
    </row>
    <row r="269" spans="1:8" ht="13.5" thickBot="1">
      <c r="A269" s="72" t="s">
        <v>387</v>
      </c>
      <c r="B269" s="73"/>
      <c r="C269" s="73"/>
      <c r="D269" s="74"/>
      <c r="E269" s="75"/>
      <c r="F269" s="76">
        <f>F267/E267</f>
        <v>702343.5032304379</v>
      </c>
      <c r="G269" s="51"/>
      <c r="H269" s="76">
        <f>H267/G267</f>
        <v>712985.501993476</v>
      </c>
    </row>
    <row r="270" spans="1:8" ht="13.5" thickBot="1">
      <c r="A270" s="132" t="s">
        <v>388</v>
      </c>
      <c r="B270" s="133"/>
      <c r="C270" s="133"/>
      <c r="D270" s="134"/>
      <c r="E270" s="135"/>
      <c r="F270" s="136"/>
      <c r="G270" s="62"/>
      <c r="H270" s="137">
        <f>(H269-F269)/F269</f>
        <v>0.015152128145401886</v>
      </c>
    </row>
    <row r="271" spans="1:8" ht="13.5" thickBot="1">
      <c r="A271" s="142" t="s">
        <v>566</v>
      </c>
      <c r="B271" s="143"/>
      <c r="C271" s="143"/>
      <c r="D271" s="143"/>
      <c r="E271" s="144"/>
      <c r="F271" s="145"/>
      <c r="G271" s="16">
        <v>72</v>
      </c>
      <c r="H271" s="147">
        <v>61558000</v>
      </c>
    </row>
    <row r="272" spans="1:8" ht="13.5" thickBot="1">
      <c r="A272" s="138"/>
      <c r="B272" s="139"/>
      <c r="C272" s="139"/>
      <c r="D272" s="139"/>
      <c r="E272" s="140"/>
      <c r="F272" s="141"/>
      <c r="G272" s="146">
        <v>0.17</v>
      </c>
      <c r="H272" s="71">
        <v>0.21</v>
      </c>
    </row>
    <row r="273" ht="12.75">
      <c r="H273" s="23"/>
    </row>
    <row r="274" spans="1:8" ht="12.75">
      <c r="A274" s="24" t="s">
        <v>389</v>
      </c>
      <c r="H274" s="23"/>
    </row>
    <row r="275" spans="1:8" ht="12.75">
      <c r="A275" s="24" t="s">
        <v>390</v>
      </c>
      <c r="H275" s="23"/>
    </row>
    <row r="276" spans="6:11" s="21" customFormat="1" ht="12.75">
      <c r="F276" s="22"/>
      <c r="H276" s="23"/>
      <c r="I276" s="1"/>
      <c r="J276" s="1"/>
      <c r="K276" s="1"/>
    </row>
    <row r="277" ht="12.75">
      <c r="H277" s="23"/>
    </row>
    <row r="278" ht="12.75">
      <c r="H278" s="23"/>
    </row>
    <row r="279" ht="12.75">
      <c r="H279" s="23"/>
    </row>
    <row r="280" ht="12.75">
      <c r="H280" s="23"/>
    </row>
    <row r="281" ht="12.75">
      <c r="H281" s="23"/>
    </row>
    <row r="282" ht="12.75">
      <c r="H282" s="23"/>
    </row>
  </sheetData>
  <sheetProtection/>
  <mergeCells count="4">
    <mergeCell ref="A269:D269"/>
    <mergeCell ref="A270:D270"/>
    <mergeCell ref="A271:D271"/>
    <mergeCell ref="A272:D272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2015&amp;"Arial,Regular"&amp;10
&amp;"Arial,Bold Italic"&amp;9Comparing total for FY15 with FY14 through 3-31-15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1"/>
  <sheetViews>
    <sheetView view="pageLayout" zoomScale="120" zoomScalePageLayoutView="120" workbookViewId="0" topLeftCell="A1">
      <selection activeCell="A1" sqref="A1"/>
    </sheetView>
  </sheetViews>
  <sheetFormatPr defaultColWidth="9.140625" defaultRowHeight="12.75"/>
  <cols>
    <col min="1" max="1" width="4.57421875" style="21" customWidth="1"/>
    <col min="2" max="2" width="5.00390625" style="21" customWidth="1"/>
    <col min="3" max="3" width="7.140625" style="21" bestFit="1" customWidth="1"/>
    <col min="4" max="4" width="48.421875" style="21" customWidth="1"/>
    <col min="5" max="5" width="13.28125" style="21" customWidth="1"/>
    <col min="6" max="6" width="17.8515625" style="22" customWidth="1"/>
    <col min="7" max="7" width="12.00390625" style="21" customWidth="1"/>
    <col min="8" max="8" width="16.8515625" style="22" customWidth="1"/>
    <col min="9" max="9" width="10.57421875" style="1" customWidth="1"/>
    <col min="10" max="10" width="10.421875" style="1" customWidth="1"/>
    <col min="11" max="16384" width="9.140625" style="1" customWidth="1"/>
  </cols>
  <sheetData>
    <row r="1" spans="1:8" ht="12.75">
      <c r="A1" s="32"/>
      <c r="B1" s="28"/>
      <c r="C1" s="28"/>
      <c r="D1" s="28"/>
      <c r="E1" s="38" t="s">
        <v>379</v>
      </c>
      <c r="F1" s="41" t="s">
        <v>379</v>
      </c>
      <c r="G1" s="38" t="s">
        <v>384</v>
      </c>
      <c r="H1" s="41" t="s">
        <v>384</v>
      </c>
    </row>
    <row r="2" spans="1:8" ht="13.5" thickBot="1">
      <c r="A2" s="33"/>
      <c r="B2" s="34"/>
      <c r="C2" s="34"/>
      <c r="D2" s="34"/>
      <c r="E2" s="39" t="s">
        <v>380</v>
      </c>
      <c r="F2" s="42" t="s">
        <v>380</v>
      </c>
      <c r="G2" s="39" t="s">
        <v>385</v>
      </c>
      <c r="H2" s="42" t="s">
        <v>385</v>
      </c>
    </row>
    <row r="3" spans="1:8" ht="13.5" thickBot="1">
      <c r="A3" s="2" t="s">
        <v>299</v>
      </c>
      <c r="B3" s="36" t="s">
        <v>300</v>
      </c>
      <c r="C3" s="36" t="s">
        <v>294</v>
      </c>
      <c r="D3" s="36" t="s">
        <v>295</v>
      </c>
      <c r="E3" s="40" t="s">
        <v>296</v>
      </c>
      <c r="F3" s="43" t="s">
        <v>297</v>
      </c>
      <c r="G3" s="40" t="s">
        <v>296</v>
      </c>
      <c r="H3" s="43" t="s">
        <v>297</v>
      </c>
    </row>
    <row r="4" spans="1:8" ht="13.5" thickBot="1">
      <c r="A4" s="85" t="s">
        <v>323</v>
      </c>
      <c r="B4" s="86"/>
      <c r="C4" s="86"/>
      <c r="D4" s="86"/>
      <c r="E4" s="86"/>
      <c r="F4" s="86"/>
      <c r="G4" s="86"/>
      <c r="H4" s="87"/>
    </row>
    <row r="5" spans="1:8" ht="12.75">
      <c r="A5" s="83">
        <v>8</v>
      </c>
      <c r="B5" s="118">
        <v>1</v>
      </c>
      <c r="C5" s="84" t="s">
        <v>11</v>
      </c>
      <c r="D5" s="84" t="s">
        <v>12</v>
      </c>
      <c r="E5" s="37">
        <v>71</v>
      </c>
      <c r="F5" s="14">
        <v>40240000</v>
      </c>
      <c r="G5" s="37">
        <v>76</v>
      </c>
      <c r="H5" s="14">
        <v>29110000</v>
      </c>
    </row>
    <row r="6" spans="1:8" ht="12.75">
      <c r="A6" s="80">
        <v>14</v>
      </c>
      <c r="B6" s="88">
        <v>2</v>
      </c>
      <c r="C6" s="31" t="s">
        <v>4</v>
      </c>
      <c r="D6" s="31" t="s">
        <v>402</v>
      </c>
      <c r="E6" s="25">
        <v>47</v>
      </c>
      <c r="F6" s="5">
        <v>29306000</v>
      </c>
      <c r="G6" s="25">
        <v>50</v>
      </c>
      <c r="H6" s="5">
        <v>37364000</v>
      </c>
    </row>
    <row r="7" spans="1:8" ht="12.75">
      <c r="A7" s="79">
        <v>20</v>
      </c>
      <c r="B7" s="88">
        <v>3</v>
      </c>
      <c r="C7" s="31" t="s">
        <v>9</v>
      </c>
      <c r="D7" s="31" t="s">
        <v>10</v>
      </c>
      <c r="E7" s="25">
        <v>23</v>
      </c>
      <c r="F7" s="5">
        <v>20455000</v>
      </c>
      <c r="G7" s="25">
        <v>42</v>
      </c>
      <c r="H7" s="5">
        <v>22145000</v>
      </c>
    </row>
    <row r="8" spans="1:8" ht="12.75">
      <c r="A8" s="80">
        <v>36</v>
      </c>
      <c r="B8" s="88">
        <v>4</v>
      </c>
      <c r="C8" s="31" t="s">
        <v>13</v>
      </c>
      <c r="D8" s="31" t="s">
        <v>539</v>
      </c>
      <c r="E8" s="25">
        <v>9</v>
      </c>
      <c r="F8" s="5">
        <v>6904000</v>
      </c>
      <c r="G8" s="25">
        <v>20</v>
      </c>
      <c r="H8" s="5">
        <v>9534000</v>
      </c>
    </row>
    <row r="9" spans="1:8" ht="12.75">
      <c r="A9" s="79">
        <v>48</v>
      </c>
      <c r="B9" s="118">
        <v>5</v>
      </c>
      <c r="C9" s="31" t="s">
        <v>3</v>
      </c>
      <c r="D9" s="31" t="s">
        <v>439</v>
      </c>
      <c r="E9" s="25">
        <v>16</v>
      </c>
      <c r="F9" s="5">
        <v>11449000</v>
      </c>
      <c r="G9" s="25">
        <v>14</v>
      </c>
      <c r="H9" s="5">
        <v>9309000</v>
      </c>
    </row>
    <row r="10" spans="1:8" ht="12.75">
      <c r="A10" s="78">
        <v>81</v>
      </c>
      <c r="B10" s="88">
        <v>6</v>
      </c>
      <c r="C10" s="30" t="s">
        <v>372</v>
      </c>
      <c r="D10" s="30" t="s">
        <v>371</v>
      </c>
      <c r="E10" s="25">
        <v>4</v>
      </c>
      <c r="F10" s="5">
        <v>1069000</v>
      </c>
      <c r="G10" s="25">
        <v>8</v>
      </c>
      <c r="H10" s="5">
        <v>2603000</v>
      </c>
    </row>
    <row r="11" spans="1:8" ht="12.75">
      <c r="A11" s="80">
        <v>96</v>
      </c>
      <c r="B11" s="88">
        <v>7</v>
      </c>
      <c r="C11" s="31" t="s">
        <v>16</v>
      </c>
      <c r="D11" s="31" t="s">
        <v>348</v>
      </c>
      <c r="E11" s="25">
        <v>8</v>
      </c>
      <c r="F11" s="5">
        <v>3461000</v>
      </c>
      <c r="G11" s="25">
        <v>6</v>
      </c>
      <c r="H11" s="5">
        <v>4013000</v>
      </c>
    </row>
    <row r="12" spans="1:8" ht="12.75">
      <c r="A12" s="80">
        <v>114</v>
      </c>
      <c r="B12" s="88">
        <v>8</v>
      </c>
      <c r="C12" s="31" t="s">
        <v>0</v>
      </c>
      <c r="D12" s="31" t="s">
        <v>454</v>
      </c>
      <c r="E12" s="25">
        <v>4</v>
      </c>
      <c r="F12" s="5">
        <v>1794000</v>
      </c>
      <c r="G12" s="25">
        <v>5</v>
      </c>
      <c r="H12" s="5">
        <v>1235000</v>
      </c>
    </row>
    <row r="13" spans="1:8" ht="12.75">
      <c r="A13" s="80">
        <v>139</v>
      </c>
      <c r="B13" s="118">
        <v>9</v>
      </c>
      <c r="C13" s="31" t="s">
        <v>15</v>
      </c>
      <c r="D13" s="31" t="s">
        <v>301</v>
      </c>
      <c r="E13" s="25">
        <v>1</v>
      </c>
      <c r="F13" s="5">
        <v>189000</v>
      </c>
      <c r="G13" s="25">
        <v>3</v>
      </c>
      <c r="H13" s="5">
        <v>3473000</v>
      </c>
    </row>
    <row r="14" spans="1:8" ht="12.75">
      <c r="A14" s="80">
        <v>156</v>
      </c>
      <c r="B14" s="88">
        <v>10</v>
      </c>
      <c r="C14" s="31" t="s">
        <v>5</v>
      </c>
      <c r="D14" s="31" t="s">
        <v>564</v>
      </c>
      <c r="E14" s="25">
        <v>1</v>
      </c>
      <c r="F14" s="5">
        <v>384000</v>
      </c>
      <c r="G14" s="25">
        <v>3</v>
      </c>
      <c r="H14" s="5">
        <v>502000</v>
      </c>
    </row>
    <row r="15" spans="1:8" ht="12.75">
      <c r="A15" s="83">
        <v>172</v>
      </c>
      <c r="B15" s="88">
        <v>11</v>
      </c>
      <c r="C15" s="31" t="s">
        <v>14</v>
      </c>
      <c r="D15" s="31" t="s">
        <v>414</v>
      </c>
      <c r="E15" s="25">
        <v>3</v>
      </c>
      <c r="F15" s="5">
        <v>1891000</v>
      </c>
      <c r="G15" s="25">
        <v>2</v>
      </c>
      <c r="H15" s="5">
        <v>884000</v>
      </c>
    </row>
    <row r="16" spans="1:8" ht="12.75">
      <c r="A16" s="80">
        <v>189</v>
      </c>
      <c r="B16" s="88">
        <v>12</v>
      </c>
      <c r="C16" s="31" t="s">
        <v>7</v>
      </c>
      <c r="D16" s="31" t="s">
        <v>476</v>
      </c>
      <c r="E16" s="25">
        <v>2</v>
      </c>
      <c r="F16" s="5">
        <v>2817000</v>
      </c>
      <c r="G16" s="25">
        <v>1</v>
      </c>
      <c r="H16" s="5">
        <v>650000</v>
      </c>
    </row>
    <row r="17" spans="1:8" ht="12.75">
      <c r="A17" s="79">
        <v>203</v>
      </c>
      <c r="B17" s="118">
        <v>13</v>
      </c>
      <c r="C17" s="31" t="s">
        <v>1</v>
      </c>
      <c r="D17" s="31" t="s">
        <v>514</v>
      </c>
      <c r="E17" s="25">
        <v>4</v>
      </c>
      <c r="F17" s="5">
        <v>1990000</v>
      </c>
      <c r="G17" s="25">
        <v>1</v>
      </c>
      <c r="H17" s="5">
        <v>182000</v>
      </c>
    </row>
    <row r="18" spans="1:8" ht="13.5" thickBot="1">
      <c r="A18" s="80" t="s">
        <v>362</v>
      </c>
      <c r="B18" s="88" t="s">
        <v>362</v>
      </c>
      <c r="C18" s="31" t="s">
        <v>2</v>
      </c>
      <c r="D18" s="31" t="s">
        <v>549</v>
      </c>
      <c r="E18" s="25">
        <v>1</v>
      </c>
      <c r="F18" s="5">
        <v>833000</v>
      </c>
      <c r="G18" s="25">
        <v>0</v>
      </c>
      <c r="H18" s="11" t="s">
        <v>362</v>
      </c>
    </row>
    <row r="19" spans="1:10" ht="12.75">
      <c r="A19" s="81" t="s">
        <v>362</v>
      </c>
      <c r="B19" s="88" t="s">
        <v>362</v>
      </c>
      <c r="C19" s="31" t="s">
        <v>6</v>
      </c>
      <c r="D19" s="31" t="s">
        <v>509</v>
      </c>
      <c r="E19" s="25">
        <v>1</v>
      </c>
      <c r="F19" s="5">
        <v>206000</v>
      </c>
      <c r="G19" s="25">
        <v>0</v>
      </c>
      <c r="H19" s="11" t="s">
        <v>362</v>
      </c>
      <c r="I19" s="6" t="s">
        <v>565</v>
      </c>
      <c r="J19" s="7" t="s">
        <v>565</v>
      </c>
    </row>
    <row r="20" spans="1:10" ht="13.5" thickBot="1">
      <c r="A20" s="117" t="s">
        <v>362</v>
      </c>
      <c r="B20" s="119" t="s">
        <v>362</v>
      </c>
      <c r="C20" s="44" t="s">
        <v>8</v>
      </c>
      <c r="D20" s="44" t="s">
        <v>433</v>
      </c>
      <c r="E20" s="45">
        <v>2</v>
      </c>
      <c r="F20" s="46">
        <v>807000</v>
      </c>
      <c r="G20" s="45">
        <v>0</v>
      </c>
      <c r="H20" s="15" t="s">
        <v>362</v>
      </c>
      <c r="I20" s="8" t="s">
        <v>377</v>
      </c>
      <c r="J20" s="9" t="s">
        <v>378</v>
      </c>
    </row>
    <row r="21" spans="1:10" ht="13.5" thickBot="1">
      <c r="A21" s="90" t="s">
        <v>351</v>
      </c>
      <c r="B21" s="91"/>
      <c r="C21" s="91"/>
      <c r="D21" s="92"/>
      <c r="E21" s="93">
        <f>SUM(E5:E20)</f>
        <v>197</v>
      </c>
      <c r="F21" s="17">
        <f>SUM(F5:F20)</f>
        <v>123795000</v>
      </c>
      <c r="G21" s="51">
        <f>SUM(G5:G20)</f>
        <v>231</v>
      </c>
      <c r="H21" s="17">
        <f>SUM(H5:H20)</f>
        <v>121004000</v>
      </c>
      <c r="I21" s="10">
        <f>(G21-E21)/E21</f>
        <v>0.17258883248730963</v>
      </c>
      <c r="J21" s="10">
        <f>(H21-F21)/F21</f>
        <v>-0.022545337049153843</v>
      </c>
    </row>
    <row r="22" spans="1:8" ht="13.5" thickBot="1">
      <c r="A22" s="85" t="s">
        <v>324</v>
      </c>
      <c r="B22" s="86"/>
      <c r="C22" s="86"/>
      <c r="D22" s="86"/>
      <c r="E22" s="86"/>
      <c r="F22" s="86"/>
      <c r="G22" s="86"/>
      <c r="H22" s="87"/>
    </row>
    <row r="23" spans="1:8" ht="12.75">
      <c r="A23" s="83">
        <v>3</v>
      </c>
      <c r="B23" s="98">
        <v>1</v>
      </c>
      <c r="C23" s="35" t="s">
        <v>18</v>
      </c>
      <c r="D23" s="35" t="s">
        <v>19</v>
      </c>
      <c r="E23" s="37">
        <v>102</v>
      </c>
      <c r="F23" s="14">
        <v>90451000</v>
      </c>
      <c r="G23" s="37">
        <v>109</v>
      </c>
      <c r="H23" s="14">
        <v>100897000</v>
      </c>
    </row>
    <row r="24" spans="1:8" ht="12.75">
      <c r="A24" s="79">
        <v>45</v>
      </c>
      <c r="B24" s="89">
        <v>2</v>
      </c>
      <c r="C24" s="30" t="s">
        <v>316</v>
      </c>
      <c r="D24" s="30" t="s">
        <v>526</v>
      </c>
      <c r="E24" s="25">
        <v>10</v>
      </c>
      <c r="F24" s="5">
        <v>7036000</v>
      </c>
      <c r="G24" s="25">
        <v>15</v>
      </c>
      <c r="H24" s="5">
        <v>14096000</v>
      </c>
    </row>
    <row r="25" spans="1:8" ht="12.75">
      <c r="A25" s="80">
        <v>46</v>
      </c>
      <c r="B25" s="89">
        <v>3</v>
      </c>
      <c r="C25" s="30" t="s">
        <v>26</v>
      </c>
      <c r="D25" s="30" t="s">
        <v>339</v>
      </c>
      <c r="E25" s="25">
        <v>12</v>
      </c>
      <c r="F25" s="5">
        <v>3256000</v>
      </c>
      <c r="G25" s="25">
        <v>15</v>
      </c>
      <c r="H25" s="5">
        <v>8699000</v>
      </c>
    </row>
    <row r="26" spans="1:8" ht="12.75">
      <c r="A26" s="79">
        <v>85</v>
      </c>
      <c r="B26" s="98">
        <v>4</v>
      </c>
      <c r="C26" s="30" t="s">
        <v>302</v>
      </c>
      <c r="D26" s="30" t="s">
        <v>315</v>
      </c>
      <c r="E26" s="25">
        <v>15</v>
      </c>
      <c r="F26" s="5">
        <v>3693000</v>
      </c>
      <c r="G26" s="25">
        <v>7</v>
      </c>
      <c r="H26" s="5">
        <v>5978000</v>
      </c>
    </row>
    <row r="27" spans="1:8" ht="12.75">
      <c r="A27" s="83">
        <v>92</v>
      </c>
      <c r="B27" s="89">
        <v>5</v>
      </c>
      <c r="C27" s="30" t="s">
        <v>33</v>
      </c>
      <c r="D27" s="30" t="s">
        <v>523</v>
      </c>
      <c r="E27" s="25">
        <v>5</v>
      </c>
      <c r="F27" s="5">
        <v>2336000</v>
      </c>
      <c r="G27" s="25">
        <v>7</v>
      </c>
      <c r="H27" s="5">
        <v>1059000</v>
      </c>
    </row>
    <row r="28" spans="1:8" ht="12.75">
      <c r="A28" s="80">
        <v>106</v>
      </c>
      <c r="B28" s="89">
        <v>6</v>
      </c>
      <c r="C28" s="30" t="s">
        <v>32</v>
      </c>
      <c r="D28" s="30" t="s">
        <v>412</v>
      </c>
      <c r="E28" s="25">
        <v>3</v>
      </c>
      <c r="F28" s="5">
        <v>2037000</v>
      </c>
      <c r="G28" s="25">
        <v>5</v>
      </c>
      <c r="H28" s="5">
        <v>6586000</v>
      </c>
    </row>
    <row r="29" spans="1:8" ht="12.75">
      <c r="A29" s="80">
        <v>129</v>
      </c>
      <c r="B29" s="98">
        <v>7</v>
      </c>
      <c r="C29" s="30" t="s">
        <v>20</v>
      </c>
      <c r="D29" s="30" t="s">
        <v>468</v>
      </c>
      <c r="E29" s="25">
        <v>0</v>
      </c>
      <c r="F29" s="11" t="s">
        <v>362</v>
      </c>
      <c r="G29" s="25">
        <v>4</v>
      </c>
      <c r="H29" s="5">
        <v>1494000</v>
      </c>
    </row>
    <row r="30" spans="1:8" ht="12.75">
      <c r="A30" s="80">
        <v>134</v>
      </c>
      <c r="B30" s="89">
        <v>8</v>
      </c>
      <c r="C30" s="30" t="s">
        <v>17</v>
      </c>
      <c r="D30" s="30" t="s">
        <v>497</v>
      </c>
      <c r="E30" s="25">
        <v>5</v>
      </c>
      <c r="F30" s="5">
        <v>1196000</v>
      </c>
      <c r="G30" s="25">
        <v>4</v>
      </c>
      <c r="H30" s="5">
        <v>1280000</v>
      </c>
    </row>
    <row r="31" spans="1:8" ht="12.75">
      <c r="A31" s="80">
        <v>144</v>
      </c>
      <c r="B31" s="89">
        <v>9</v>
      </c>
      <c r="C31" s="30" t="s">
        <v>31</v>
      </c>
      <c r="D31" s="30" t="s">
        <v>503</v>
      </c>
      <c r="E31" s="25">
        <v>19</v>
      </c>
      <c r="F31" s="5">
        <v>26172000</v>
      </c>
      <c r="G31" s="25">
        <v>3</v>
      </c>
      <c r="H31" s="5">
        <v>1965000</v>
      </c>
    </row>
    <row r="32" spans="1:8" ht="12.75">
      <c r="A32" s="83">
        <v>147</v>
      </c>
      <c r="B32" s="98">
        <v>10</v>
      </c>
      <c r="C32" s="30" t="s">
        <v>22</v>
      </c>
      <c r="D32" s="30" t="s">
        <v>346</v>
      </c>
      <c r="E32" s="25">
        <v>4</v>
      </c>
      <c r="F32" s="5">
        <v>2060000</v>
      </c>
      <c r="G32" s="25">
        <v>3</v>
      </c>
      <c r="H32" s="5">
        <v>1748000</v>
      </c>
    </row>
    <row r="33" spans="1:8" ht="12.75">
      <c r="A33" s="81" t="s">
        <v>362</v>
      </c>
      <c r="B33" s="114" t="s">
        <v>362</v>
      </c>
      <c r="C33" s="30" t="s">
        <v>21</v>
      </c>
      <c r="D33" s="30" t="s">
        <v>506</v>
      </c>
      <c r="E33" s="25">
        <v>0</v>
      </c>
      <c r="F33" s="11" t="s">
        <v>362</v>
      </c>
      <c r="G33" s="25">
        <v>0</v>
      </c>
      <c r="H33" s="11" t="s">
        <v>362</v>
      </c>
    </row>
    <row r="34" spans="1:8" ht="12.75">
      <c r="A34" s="80" t="s">
        <v>362</v>
      </c>
      <c r="B34" s="114" t="s">
        <v>362</v>
      </c>
      <c r="C34" s="30" t="s">
        <v>23</v>
      </c>
      <c r="D34" s="30" t="s">
        <v>440</v>
      </c>
      <c r="E34" s="25">
        <v>0</v>
      </c>
      <c r="F34" s="11" t="s">
        <v>362</v>
      </c>
      <c r="G34" s="25">
        <v>0</v>
      </c>
      <c r="H34" s="11" t="s">
        <v>362</v>
      </c>
    </row>
    <row r="35" spans="1:8" ht="12.75">
      <c r="A35" s="79" t="s">
        <v>362</v>
      </c>
      <c r="B35" s="89" t="s">
        <v>362</v>
      </c>
      <c r="C35" s="30" t="s">
        <v>24</v>
      </c>
      <c r="D35" s="30" t="s">
        <v>25</v>
      </c>
      <c r="E35" s="25">
        <v>1</v>
      </c>
      <c r="F35" s="5">
        <v>152000</v>
      </c>
      <c r="G35" s="25">
        <v>0</v>
      </c>
      <c r="H35" s="11" t="s">
        <v>362</v>
      </c>
    </row>
    <row r="36" spans="1:8" ht="12.75">
      <c r="A36" s="81" t="s">
        <v>362</v>
      </c>
      <c r="B36" s="114" t="s">
        <v>362</v>
      </c>
      <c r="C36" s="30" t="s">
        <v>27</v>
      </c>
      <c r="D36" s="30" t="s">
        <v>28</v>
      </c>
      <c r="E36" s="25">
        <v>2</v>
      </c>
      <c r="F36" s="5">
        <v>370000</v>
      </c>
      <c r="G36" s="25">
        <v>0</v>
      </c>
      <c r="H36" s="11" t="s">
        <v>362</v>
      </c>
    </row>
    <row r="37" spans="1:8" ht="13.5" thickBot="1">
      <c r="A37" s="82" t="s">
        <v>362</v>
      </c>
      <c r="B37" s="114" t="s">
        <v>362</v>
      </c>
      <c r="C37" s="30" t="s">
        <v>29</v>
      </c>
      <c r="D37" s="30" t="s">
        <v>30</v>
      </c>
      <c r="E37" s="25">
        <v>0</v>
      </c>
      <c r="F37" s="11" t="s">
        <v>362</v>
      </c>
      <c r="G37" s="25">
        <v>0</v>
      </c>
      <c r="H37" s="11" t="s">
        <v>362</v>
      </c>
    </row>
    <row r="38" spans="1:10" ht="12.75">
      <c r="A38" s="81" t="s">
        <v>362</v>
      </c>
      <c r="B38" s="89" t="s">
        <v>362</v>
      </c>
      <c r="C38" s="30" t="s">
        <v>312</v>
      </c>
      <c r="D38" s="30" t="s">
        <v>317</v>
      </c>
      <c r="E38" s="25">
        <v>0</v>
      </c>
      <c r="F38" s="11" t="s">
        <v>362</v>
      </c>
      <c r="G38" s="25">
        <v>0</v>
      </c>
      <c r="H38" s="11" t="s">
        <v>362</v>
      </c>
      <c r="I38" s="6" t="s">
        <v>565</v>
      </c>
      <c r="J38" s="7" t="s">
        <v>565</v>
      </c>
    </row>
    <row r="39" spans="1:10" ht="13.5" thickBot="1">
      <c r="A39" s="94" t="s">
        <v>362</v>
      </c>
      <c r="B39" s="114" t="s">
        <v>362</v>
      </c>
      <c r="C39" s="77" t="s">
        <v>382</v>
      </c>
      <c r="D39" s="77" t="s">
        <v>383</v>
      </c>
      <c r="E39" s="45">
        <v>3</v>
      </c>
      <c r="F39" s="46">
        <v>2961000</v>
      </c>
      <c r="G39" s="45">
        <v>0</v>
      </c>
      <c r="H39" s="15" t="s">
        <v>362</v>
      </c>
      <c r="I39" s="8" t="s">
        <v>377</v>
      </c>
      <c r="J39" s="9" t="s">
        <v>378</v>
      </c>
    </row>
    <row r="40" spans="1:10" ht="13.5" thickBot="1">
      <c r="A40" s="99" t="s">
        <v>352</v>
      </c>
      <c r="B40" s="100"/>
      <c r="C40" s="100"/>
      <c r="D40" s="101"/>
      <c r="E40" s="93">
        <f>SUM(E23:E39)</f>
        <v>181</v>
      </c>
      <c r="F40" s="17">
        <f>SUM(F23:F39)</f>
        <v>141720000</v>
      </c>
      <c r="G40" s="51">
        <f>SUM(G23:G39)</f>
        <v>172</v>
      </c>
      <c r="H40" s="112">
        <f>SUM(H23:H39)</f>
        <v>143802000</v>
      </c>
      <c r="I40" s="10">
        <f>(G40-E40)/E40</f>
        <v>-0.049723756906077346</v>
      </c>
      <c r="J40" s="10">
        <f>(H40-F40)/F40</f>
        <v>0.014690939881456392</v>
      </c>
    </row>
    <row r="41" spans="1:8" ht="13.5" thickBot="1">
      <c r="A41" s="102" t="s">
        <v>325</v>
      </c>
      <c r="B41" s="103"/>
      <c r="C41" s="103"/>
      <c r="D41" s="103"/>
      <c r="E41" s="103"/>
      <c r="F41" s="103"/>
      <c r="G41" s="103"/>
      <c r="H41" s="104"/>
    </row>
    <row r="42" spans="1:8" ht="12.75">
      <c r="A42" s="83">
        <v>17</v>
      </c>
      <c r="B42" s="98">
        <v>1</v>
      </c>
      <c r="C42" s="35" t="s">
        <v>39</v>
      </c>
      <c r="D42" s="35" t="s">
        <v>411</v>
      </c>
      <c r="E42" s="37">
        <v>46</v>
      </c>
      <c r="F42" s="14">
        <v>33627000</v>
      </c>
      <c r="G42" s="37">
        <v>44</v>
      </c>
      <c r="H42" s="14">
        <v>30229000</v>
      </c>
    </row>
    <row r="43" spans="1:8" ht="12.75">
      <c r="A43" s="79">
        <v>75</v>
      </c>
      <c r="B43" s="89">
        <v>2</v>
      </c>
      <c r="C43" s="30" t="s">
        <v>38</v>
      </c>
      <c r="D43" s="30" t="s">
        <v>528</v>
      </c>
      <c r="E43" s="25">
        <v>7</v>
      </c>
      <c r="F43" s="5">
        <v>5623000</v>
      </c>
      <c r="G43" s="25">
        <v>8</v>
      </c>
      <c r="H43" s="5">
        <v>8761000</v>
      </c>
    </row>
    <row r="44" spans="1:8" ht="12.75">
      <c r="A44" s="83">
        <v>82</v>
      </c>
      <c r="B44" s="89">
        <v>3</v>
      </c>
      <c r="C44" s="30" t="s">
        <v>50</v>
      </c>
      <c r="D44" s="30" t="s">
        <v>427</v>
      </c>
      <c r="E44" s="25">
        <v>3</v>
      </c>
      <c r="F44" s="5">
        <v>2292000</v>
      </c>
      <c r="G44" s="25">
        <v>7</v>
      </c>
      <c r="H44" s="5">
        <v>9584000</v>
      </c>
    </row>
    <row r="45" spans="1:8" ht="12.75">
      <c r="A45" s="80">
        <v>104</v>
      </c>
      <c r="B45" s="98">
        <v>4</v>
      </c>
      <c r="C45" s="30" t="s">
        <v>43</v>
      </c>
      <c r="D45" s="30" t="s">
        <v>560</v>
      </c>
      <c r="E45" s="25">
        <v>15</v>
      </c>
      <c r="F45" s="5">
        <v>5024000</v>
      </c>
      <c r="G45" s="25">
        <v>6</v>
      </c>
      <c r="H45" s="5">
        <v>1710000</v>
      </c>
    </row>
    <row r="46" spans="1:8" ht="12.75">
      <c r="A46" s="80">
        <v>109</v>
      </c>
      <c r="B46" s="89">
        <v>5</v>
      </c>
      <c r="C46" s="30" t="s">
        <v>349</v>
      </c>
      <c r="D46" s="30" t="s">
        <v>518</v>
      </c>
      <c r="E46" s="25">
        <v>3</v>
      </c>
      <c r="F46" s="5">
        <v>2149000</v>
      </c>
      <c r="G46" s="25">
        <v>5</v>
      </c>
      <c r="H46" s="5">
        <v>3247000</v>
      </c>
    </row>
    <row r="47" spans="1:8" ht="12.75">
      <c r="A47" s="80">
        <v>111</v>
      </c>
      <c r="B47" s="89">
        <v>6</v>
      </c>
      <c r="C47" s="30" t="s">
        <v>344</v>
      </c>
      <c r="D47" s="30" t="s">
        <v>345</v>
      </c>
      <c r="E47" s="25">
        <v>14</v>
      </c>
      <c r="F47" s="5">
        <v>14714000</v>
      </c>
      <c r="G47" s="25">
        <v>5</v>
      </c>
      <c r="H47" s="5">
        <v>2262000</v>
      </c>
    </row>
    <row r="48" spans="1:8" ht="12.75">
      <c r="A48" s="79">
        <v>118</v>
      </c>
      <c r="B48" s="98">
        <v>7</v>
      </c>
      <c r="C48" s="30" t="s">
        <v>40</v>
      </c>
      <c r="D48" s="30" t="s">
        <v>450</v>
      </c>
      <c r="E48" s="25">
        <v>3</v>
      </c>
      <c r="F48" s="5">
        <v>3084000</v>
      </c>
      <c r="G48" s="25">
        <v>4</v>
      </c>
      <c r="H48" s="5">
        <v>4244000</v>
      </c>
    </row>
    <row r="49" spans="1:8" ht="12.75">
      <c r="A49" s="83">
        <v>120</v>
      </c>
      <c r="B49" s="89">
        <v>8</v>
      </c>
      <c r="C49" s="30" t="s">
        <v>44</v>
      </c>
      <c r="D49" s="30" t="s">
        <v>343</v>
      </c>
      <c r="E49" s="25">
        <v>6</v>
      </c>
      <c r="F49" s="5">
        <v>9827000</v>
      </c>
      <c r="G49" s="25">
        <v>4</v>
      </c>
      <c r="H49" s="5">
        <v>3312000</v>
      </c>
    </row>
    <row r="50" spans="1:8" ht="12.75">
      <c r="A50" s="79">
        <v>157</v>
      </c>
      <c r="B50" s="89">
        <v>9</v>
      </c>
      <c r="C50" s="30" t="s">
        <v>42</v>
      </c>
      <c r="D50" s="30" t="s">
        <v>393</v>
      </c>
      <c r="E50" s="25">
        <v>1</v>
      </c>
      <c r="F50" s="5">
        <v>773000</v>
      </c>
      <c r="G50" s="25">
        <v>2</v>
      </c>
      <c r="H50" s="5">
        <v>5134000</v>
      </c>
    </row>
    <row r="51" spans="1:8" ht="12.75">
      <c r="A51" s="80">
        <v>159</v>
      </c>
      <c r="B51" s="98">
        <v>10</v>
      </c>
      <c r="C51" s="30" t="s">
        <v>34</v>
      </c>
      <c r="D51" s="30" t="s">
        <v>449</v>
      </c>
      <c r="E51" s="25">
        <v>1</v>
      </c>
      <c r="F51" s="5">
        <v>254000</v>
      </c>
      <c r="G51" s="25">
        <v>2</v>
      </c>
      <c r="H51" s="5">
        <v>3553000</v>
      </c>
    </row>
    <row r="52" spans="1:8" ht="12.75">
      <c r="A52" s="79">
        <v>160</v>
      </c>
      <c r="B52" s="89">
        <v>11</v>
      </c>
      <c r="C52" s="30" t="s">
        <v>37</v>
      </c>
      <c r="D52" s="30" t="s">
        <v>492</v>
      </c>
      <c r="E52" s="25">
        <v>2</v>
      </c>
      <c r="F52" s="5">
        <v>1644000</v>
      </c>
      <c r="G52" s="25">
        <v>2</v>
      </c>
      <c r="H52" s="5">
        <v>3044000</v>
      </c>
    </row>
    <row r="53" spans="1:8" ht="12.75">
      <c r="A53" s="79">
        <v>167</v>
      </c>
      <c r="B53" s="89">
        <v>12</v>
      </c>
      <c r="C53" s="30" t="s">
        <v>46</v>
      </c>
      <c r="D53" s="30" t="s">
        <v>47</v>
      </c>
      <c r="E53" s="25">
        <v>7</v>
      </c>
      <c r="F53" s="5">
        <v>3203000</v>
      </c>
      <c r="G53" s="25">
        <v>2</v>
      </c>
      <c r="H53" s="5">
        <v>1233000</v>
      </c>
    </row>
    <row r="54" spans="1:8" ht="12.75">
      <c r="A54" s="83">
        <v>178</v>
      </c>
      <c r="B54" s="98">
        <v>13</v>
      </c>
      <c r="C54" s="30" t="s">
        <v>52</v>
      </c>
      <c r="D54" s="30" t="s">
        <v>508</v>
      </c>
      <c r="E54" s="25">
        <v>2</v>
      </c>
      <c r="F54" s="5">
        <v>1512000</v>
      </c>
      <c r="G54" s="25">
        <v>2</v>
      </c>
      <c r="H54" s="5">
        <v>579000</v>
      </c>
    </row>
    <row r="55" spans="1:8" ht="12.75">
      <c r="A55" s="79">
        <v>185</v>
      </c>
      <c r="B55" s="89">
        <v>14</v>
      </c>
      <c r="C55" s="30" t="s">
        <v>48</v>
      </c>
      <c r="D55" s="30" t="s">
        <v>517</v>
      </c>
      <c r="E55" s="25">
        <v>0</v>
      </c>
      <c r="F55" s="11" t="s">
        <v>362</v>
      </c>
      <c r="G55" s="25">
        <v>1</v>
      </c>
      <c r="H55" s="5">
        <v>845000</v>
      </c>
    </row>
    <row r="56" spans="1:8" ht="12.75">
      <c r="A56" s="80">
        <v>191</v>
      </c>
      <c r="B56" s="89">
        <v>15</v>
      </c>
      <c r="C56" s="30" t="s">
        <v>45</v>
      </c>
      <c r="D56" s="30" t="s">
        <v>443</v>
      </c>
      <c r="E56" s="25">
        <v>0</v>
      </c>
      <c r="F56" s="11" t="s">
        <v>362</v>
      </c>
      <c r="G56" s="25">
        <v>1</v>
      </c>
      <c r="H56" s="5">
        <v>614000</v>
      </c>
    </row>
    <row r="57" spans="1:8" ht="12.75">
      <c r="A57" s="79">
        <v>193</v>
      </c>
      <c r="B57" s="98">
        <v>16</v>
      </c>
      <c r="C57" s="30" t="s">
        <v>318</v>
      </c>
      <c r="D57" s="30" t="s">
        <v>525</v>
      </c>
      <c r="E57" s="25">
        <v>0</v>
      </c>
      <c r="F57" s="11" t="s">
        <v>362</v>
      </c>
      <c r="G57" s="25">
        <v>1</v>
      </c>
      <c r="H57" s="5">
        <v>434000</v>
      </c>
    </row>
    <row r="58" spans="1:8" ht="12.75">
      <c r="A58" s="80">
        <v>196</v>
      </c>
      <c r="B58" s="89">
        <v>17</v>
      </c>
      <c r="C58" s="30" t="s">
        <v>51</v>
      </c>
      <c r="D58" s="30" t="s">
        <v>405</v>
      </c>
      <c r="E58" s="25">
        <v>1</v>
      </c>
      <c r="F58" s="5">
        <v>496000</v>
      </c>
      <c r="G58" s="25">
        <v>1</v>
      </c>
      <c r="H58" s="5">
        <v>326000</v>
      </c>
    </row>
    <row r="59" spans="1:8" ht="12.75">
      <c r="A59" s="83">
        <v>198</v>
      </c>
      <c r="B59" s="89">
        <v>18</v>
      </c>
      <c r="C59" s="30" t="s">
        <v>381</v>
      </c>
      <c r="D59" s="30" t="s">
        <v>500</v>
      </c>
      <c r="E59" s="25">
        <v>2</v>
      </c>
      <c r="F59" s="5">
        <v>1018000</v>
      </c>
      <c r="G59" s="25">
        <v>1</v>
      </c>
      <c r="H59" s="5">
        <v>265000</v>
      </c>
    </row>
    <row r="60" spans="1:8" ht="12.75">
      <c r="A60" s="80" t="s">
        <v>362</v>
      </c>
      <c r="B60" s="89" t="s">
        <v>362</v>
      </c>
      <c r="C60" s="30" t="s">
        <v>35</v>
      </c>
      <c r="D60" s="30" t="s">
        <v>36</v>
      </c>
      <c r="E60" s="25">
        <v>3</v>
      </c>
      <c r="F60" s="5">
        <v>2403000</v>
      </c>
      <c r="G60" s="25">
        <v>0</v>
      </c>
      <c r="H60" s="11" t="s">
        <v>362</v>
      </c>
    </row>
    <row r="61" spans="1:8" ht="13.5" thickBot="1">
      <c r="A61" s="80" t="s">
        <v>362</v>
      </c>
      <c r="B61" s="114" t="s">
        <v>362</v>
      </c>
      <c r="C61" s="30" t="s">
        <v>41</v>
      </c>
      <c r="D61" s="30" t="s">
        <v>521</v>
      </c>
      <c r="E61" s="25">
        <v>0</v>
      </c>
      <c r="F61" s="11" t="s">
        <v>362</v>
      </c>
      <c r="G61" s="25">
        <v>0</v>
      </c>
      <c r="H61" s="11" t="s">
        <v>362</v>
      </c>
    </row>
    <row r="62" spans="1:10" ht="12.75">
      <c r="A62" s="80" t="s">
        <v>362</v>
      </c>
      <c r="B62" s="114" t="s">
        <v>362</v>
      </c>
      <c r="C62" s="30" t="s">
        <v>49</v>
      </c>
      <c r="D62" s="30" t="s">
        <v>480</v>
      </c>
      <c r="E62" s="25">
        <v>0</v>
      </c>
      <c r="F62" s="11" t="s">
        <v>362</v>
      </c>
      <c r="G62" s="25">
        <v>0</v>
      </c>
      <c r="H62" s="11" t="s">
        <v>362</v>
      </c>
      <c r="I62" s="6" t="s">
        <v>565</v>
      </c>
      <c r="J62" s="7" t="s">
        <v>565</v>
      </c>
    </row>
    <row r="63" spans="1:10" ht="13.5" thickBot="1">
      <c r="A63" s="94" t="s">
        <v>362</v>
      </c>
      <c r="B63" s="120" t="s">
        <v>362</v>
      </c>
      <c r="C63" s="77" t="s">
        <v>53</v>
      </c>
      <c r="D63" s="77" t="s">
        <v>54</v>
      </c>
      <c r="E63" s="45">
        <v>0</v>
      </c>
      <c r="F63" s="15" t="s">
        <v>362</v>
      </c>
      <c r="G63" s="45">
        <v>0</v>
      </c>
      <c r="H63" s="15" t="s">
        <v>362</v>
      </c>
      <c r="I63" s="8" t="s">
        <v>377</v>
      </c>
      <c r="J63" s="9" t="s">
        <v>378</v>
      </c>
    </row>
    <row r="64" spans="1:10" ht="13.5" thickBot="1">
      <c r="A64" s="106" t="s">
        <v>353</v>
      </c>
      <c r="B64" s="107"/>
      <c r="C64" s="107"/>
      <c r="D64" s="108"/>
      <c r="E64" s="93">
        <f>SUM(E42:E63)</f>
        <v>116</v>
      </c>
      <c r="F64" s="17">
        <f>SUM(F42:F63)</f>
        <v>87643000</v>
      </c>
      <c r="G64" s="51">
        <f>SUM(G42:G63)</f>
        <v>98</v>
      </c>
      <c r="H64" s="17">
        <f>SUM(H42:H63)</f>
        <v>79376000</v>
      </c>
      <c r="I64" s="10">
        <f>(G64-E64)/E64</f>
        <v>-0.15517241379310345</v>
      </c>
      <c r="J64" s="10">
        <f>(H64-F64)/F64</f>
        <v>-0.09432584461965017</v>
      </c>
    </row>
    <row r="65" spans="1:8" ht="13.5" thickBot="1">
      <c r="A65" s="109" t="s">
        <v>326</v>
      </c>
      <c r="B65" s="110"/>
      <c r="C65" s="110"/>
      <c r="D65" s="110"/>
      <c r="E65" s="110"/>
      <c r="F65" s="110"/>
      <c r="G65" s="110"/>
      <c r="H65" s="111"/>
    </row>
    <row r="66" spans="1:8" ht="12.75">
      <c r="A66" s="83">
        <v>2</v>
      </c>
      <c r="B66" s="98">
        <v>1</v>
      </c>
      <c r="C66" s="35" t="s">
        <v>85</v>
      </c>
      <c r="D66" s="35" t="s">
        <v>461</v>
      </c>
      <c r="E66" s="37">
        <v>136</v>
      </c>
      <c r="F66" s="14">
        <v>73338000</v>
      </c>
      <c r="G66" s="37">
        <v>127</v>
      </c>
      <c r="H66" s="14">
        <v>94872000</v>
      </c>
    </row>
    <row r="67" spans="1:8" ht="12.75">
      <c r="A67" s="79">
        <v>5</v>
      </c>
      <c r="B67" s="89">
        <v>2</v>
      </c>
      <c r="C67" s="30" t="s">
        <v>81</v>
      </c>
      <c r="D67" s="30" t="s">
        <v>462</v>
      </c>
      <c r="E67" s="25">
        <v>83</v>
      </c>
      <c r="F67" s="5">
        <v>66325000</v>
      </c>
      <c r="G67" s="25">
        <v>90</v>
      </c>
      <c r="H67" s="5">
        <v>50352000</v>
      </c>
    </row>
    <row r="68" spans="1:8" ht="12.75">
      <c r="A68" s="79">
        <v>35</v>
      </c>
      <c r="B68" s="89">
        <v>3</v>
      </c>
      <c r="C68" s="30" t="s">
        <v>70</v>
      </c>
      <c r="D68" s="30" t="s">
        <v>408</v>
      </c>
      <c r="E68" s="25">
        <v>17</v>
      </c>
      <c r="F68" s="5">
        <v>7249000</v>
      </c>
      <c r="G68" s="25">
        <v>20</v>
      </c>
      <c r="H68" s="5">
        <v>10284000</v>
      </c>
    </row>
    <row r="69" spans="1:8" ht="12.75">
      <c r="A69" s="80">
        <v>39</v>
      </c>
      <c r="B69" s="89">
        <v>4</v>
      </c>
      <c r="C69" s="30" t="s">
        <v>99</v>
      </c>
      <c r="D69" s="30" t="s">
        <v>100</v>
      </c>
      <c r="E69" s="25">
        <v>12</v>
      </c>
      <c r="F69" s="5">
        <v>17921000</v>
      </c>
      <c r="G69" s="25">
        <v>18</v>
      </c>
      <c r="H69" s="5">
        <v>16670000</v>
      </c>
    </row>
    <row r="70" spans="1:8" ht="12.75">
      <c r="A70" s="79">
        <v>47</v>
      </c>
      <c r="B70" s="89">
        <v>5</v>
      </c>
      <c r="C70" s="30" t="s">
        <v>79</v>
      </c>
      <c r="D70" s="30" t="s">
        <v>551</v>
      </c>
      <c r="E70" s="25">
        <v>19</v>
      </c>
      <c r="F70" s="5">
        <v>9665000</v>
      </c>
      <c r="G70" s="25">
        <v>15</v>
      </c>
      <c r="H70" s="5">
        <v>4955000</v>
      </c>
    </row>
    <row r="71" spans="1:8" ht="12.75">
      <c r="A71" s="78">
        <v>49</v>
      </c>
      <c r="B71" s="98">
        <v>6</v>
      </c>
      <c r="C71" s="30" t="s">
        <v>76</v>
      </c>
      <c r="D71" s="30" t="s">
        <v>456</v>
      </c>
      <c r="E71" s="25">
        <v>11</v>
      </c>
      <c r="F71" s="5">
        <v>8193000</v>
      </c>
      <c r="G71" s="25">
        <v>14</v>
      </c>
      <c r="H71" s="5">
        <v>7813000</v>
      </c>
    </row>
    <row r="72" spans="1:8" ht="12.75">
      <c r="A72" s="80">
        <v>51</v>
      </c>
      <c r="B72" s="89">
        <v>7</v>
      </c>
      <c r="C72" s="30" t="s">
        <v>69</v>
      </c>
      <c r="D72" s="30" t="s">
        <v>470</v>
      </c>
      <c r="E72" s="25">
        <v>6</v>
      </c>
      <c r="F72" s="5">
        <v>2153000</v>
      </c>
      <c r="G72" s="25">
        <v>13</v>
      </c>
      <c r="H72" s="5">
        <v>8618000</v>
      </c>
    </row>
    <row r="73" spans="1:8" ht="12.75">
      <c r="A73" s="79">
        <v>57</v>
      </c>
      <c r="B73" s="89">
        <v>8</v>
      </c>
      <c r="C73" s="30" t="s">
        <v>90</v>
      </c>
      <c r="D73" s="30" t="s">
        <v>91</v>
      </c>
      <c r="E73" s="25">
        <v>11</v>
      </c>
      <c r="F73" s="5">
        <v>6271000</v>
      </c>
      <c r="G73" s="25">
        <v>12</v>
      </c>
      <c r="H73" s="5">
        <v>8841000</v>
      </c>
    </row>
    <row r="74" spans="1:8" ht="12.75">
      <c r="A74" s="79">
        <v>63</v>
      </c>
      <c r="B74" s="89">
        <v>9</v>
      </c>
      <c r="C74" s="30" t="s">
        <v>56</v>
      </c>
      <c r="D74" s="30" t="s">
        <v>444</v>
      </c>
      <c r="E74" s="25">
        <v>11</v>
      </c>
      <c r="F74" s="5">
        <v>5606000</v>
      </c>
      <c r="G74" s="25">
        <v>11</v>
      </c>
      <c r="H74" s="5">
        <v>9849000</v>
      </c>
    </row>
    <row r="75" spans="1:8" ht="12.75">
      <c r="A75" s="80">
        <v>76</v>
      </c>
      <c r="B75" s="89">
        <v>10</v>
      </c>
      <c r="C75" s="30" t="s">
        <v>92</v>
      </c>
      <c r="D75" s="30" t="s">
        <v>478</v>
      </c>
      <c r="E75" s="25">
        <v>6</v>
      </c>
      <c r="F75" s="5">
        <v>3442000</v>
      </c>
      <c r="G75" s="25">
        <v>8</v>
      </c>
      <c r="H75" s="5">
        <v>8707000</v>
      </c>
    </row>
    <row r="76" spans="1:8" ht="12.75">
      <c r="A76" s="83">
        <v>83</v>
      </c>
      <c r="B76" s="98">
        <v>11</v>
      </c>
      <c r="C76" s="30" t="s">
        <v>59</v>
      </c>
      <c r="D76" s="30" t="s">
        <v>336</v>
      </c>
      <c r="E76" s="25">
        <v>2</v>
      </c>
      <c r="F76" s="5">
        <v>1209000</v>
      </c>
      <c r="G76" s="25">
        <v>7</v>
      </c>
      <c r="H76" s="5">
        <v>8545000</v>
      </c>
    </row>
    <row r="77" spans="1:8" ht="12.75">
      <c r="A77" s="80">
        <v>89</v>
      </c>
      <c r="B77" s="89">
        <v>12</v>
      </c>
      <c r="C77" s="30" t="s">
        <v>101</v>
      </c>
      <c r="D77" s="30" t="s">
        <v>522</v>
      </c>
      <c r="E77" s="25">
        <v>5</v>
      </c>
      <c r="F77" s="5">
        <v>3199000</v>
      </c>
      <c r="G77" s="25">
        <v>7</v>
      </c>
      <c r="H77" s="5">
        <v>3646000</v>
      </c>
    </row>
    <row r="78" spans="1:8" ht="12.75">
      <c r="A78" s="80">
        <v>94</v>
      </c>
      <c r="B78" s="89">
        <v>13</v>
      </c>
      <c r="C78" s="30" t="s">
        <v>55</v>
      </c>
      <c r="D78" s="30" t="s">
        <v>446</v>
      </c>
      <c r="E78" s="25">
        <v>8</v>
      </c>
      <c r="F78" s="5">
        <v>4660000</v>
      </c>
      <c r="G78" s="25">
        <v>6</v>
      </c>
      <c r="H78" s="5">
        <v>4852000</v>
      </c>
    </row>
    <row r="79" spans="1:8" ht="12.75">
      <c r="A79" s="79">
        <v>98</v>
      </c>
      <c r="B79" s="89">
        <v>14</v>
      </c>
      <c r="C79" s="30" t="s">
        <v>93</v>
      </c>
      <c r="D79" s="30" t="s">
        <v>94</v>
      </c>
      <c r="E79" s="25">
        <v>5</v>
      </c>
      <c r="F79" s="5">
        <v>4881000</v>
      </c>
      <c r="G79" s="25">
        <v>6</v>
      </c>
      <c r="H79" s="5">
        <v>3366000</v>
      </c>
    </row>
    <row r="80" spans="1:8" ht="12.75">
      <c r="A80" s="79">
        <v>100</v>
      </c>
      <c r="B80" s="89">
        <v>15</v>
      </c>
      <c r="C80" s="30" t="s">
        <v>82</v>
      </c>
      <c r="D80" s="30" t="s">
        <v>83</v>
      </c>
      <c r="E80" s="25">
        <v>7</v>
      </c>
      <c r="F80" s="5">
        <v>4290000</v>
      </c>
      <c r="G80" s="25">
        <v>6</v>
      </c>
      <c r="H80" s="5">
        <v>2791000</v>
      </c>
    </row>
    <row r="81" spans="1:8" ht="12.75">
      <c r="A81" s="83">
        <v>102</v>
      </c>
      <c r="B81" s="98">
        <v>16</v>
      </c>
      <c r="C81" s="30" t="s">
        <v>88</v>
      </c>
      <c r="D81" s="30" t="s">
        <v>89</v>
      </c>
      <c r="E81" s="25">
        <v>2</v>
      </c>
      <c r="F81" s="5">
        <v>966000</v>
      </c>
      <c r="G81" s="25">
        <v>6</v>
      </c>
      <c r="H81" s="5">
        <v>2347000</v>
      </c>
    </row>
    <row r="82" spans="1:8" ht="12.75">
      <c r="A82" s="79">
        <v>103</v>
      </c>
      <c r="B82" s="89">
        <v>17</v>
      </c>
      <c r="C82" s="30" t="s">
        <v>97</v>
      </c>
      <c r="D82" s="30" t="s">
        <v>436</v>
      </c>
      <c r="E82" s="25">
        <v>0</v>
      </c>
      <c r="F82" s="11" t="s">
        <v>362</v>
      </c>
      <c r="G82" s="25">
        <v>6</v>
      </c>
      <c r="H82" s="5">
        <v>2047000</v>
      </c>
    </row>
    <row r="83" spans="1:8" ht="12.75">
      <c r="A83" s="79">
        <v>123</v>
      </c>
      <c r="B83" s="89">
        <v>18</v>
      </c>
      <c r="C83" s="30" t="s">
        <v>75</v>
      </c>
      <c r="D83" s="30" t="s">
        <v>524</v>
      </c>
      <c r="E83" s="25">
        <v>3</v>
      </c>
      <c r="F83" s="5">
        <v>927000</v>
      </c>
      <c r="G83" s="25">
        <v>4</v>
      </c>
      <c r="H83" s="5">
        <v>3099000</v>
      </c>
    </row>
    <row r="84" spans="1:8" ht="12.75">
      <c r="A84" s="79">
        <v>128</v>
      </c>
      <c r="B84" s="89">
        <v>19</v>
      </c>
      <c r="C84" s="30" t="s">
        <v>80</v>
      </c>
      <c r="D84" s="30" t="s">
        <v>493</v>
      </c>
      <c r="E84" s="25">
        <v>2</v>
      </c>
      <c r="F84" s="5">
        <v>2107000</v>
      </c>
      <c r="G84" s="25">
        <v>4</v>
      </c>
      <c r="H84" s="5">
        <v>1983000</v>
      </c>
    </row>
    <row r="85" spans="1:8" ht="12.75">
      <c r="A85" s="79">
        <v>137</v>
      </c>
      <c r="B85" s="89">
        <v>20</v>
      </c>
      <c r="C85" s="30" t="s">
        <v>65</v>
      </c>
      <c r="D85" s="30" t="s">
        <v>400</v>
      </c>
      <c r="E85" s="25">
        <v>2</v>
      </c>
      <c r="F85" s="5">
        <v>1038000</v>
      </c>
      <c r="G85" s="25">
        <v>4</v>
      </c>
      <c r="H85" s="5">
        <v>802000</v>
      </c>
    </row>
    <row r="86" spans="1:8" ht="12.75">
      <c r="A86" s="78">
        <v>146</v>
      </c>
      <c r="B86" s="98">
        <v>21</v>
      </c>
      <c r="C86" s="30" t="s">
        <v>87</v>
      </c>
      <c r="D86" s="30" t="s">
        <v>467</v>
      </c>
      <c r="E86" s="25">
        <v>3</v>
      </c>
      <c r="F86" s="5">
        <v>1931000</v>
      </c>
      <c r="G86" s="25">
        <v>3</v>
      </c>
      <c r="H86" s="5">
        <v>1766000</v>
      </c>
    </row>
    <row r="87" spans="1:8" ht="12.75">
      <c r="A87" s="79">
        <v>148</v>
      </c>
      <c r="B87" s="89">
        <v>22</v>
      </c>
      <c r="C87" s="30" t="s">
        <v>66</v>
      </c>
      <c r="D87" s="30" t="s">
        <v>541</v>
      </c>
      <c r="E87" s="25">
        <v>5</v>
      </c>
      <c r="F87" s="5">
        <v>3238000</v>
      </c>
      <c r="G87" s="25">
        <v>3</v>
      </c>
      <c r="H87" s="5">
        <v>1695000</v>
      </c>
    </row>
    <row r="88" spans="1:8" ht="12.75">
      <c r="A88" s="79">
        <v>150</v>
      </c>
      <c r="B88" s="89">
        <v>23</v>
      </c>
      <c r="C88" s="30" t="s">
        <v>74</v>
      </c>
      <c r="D88" s="30" t="s">
        <v>464</v>
      </c>
      <c r="E88" s="25">
        <v>2</v>
      </c>
      <c r="F88" s="5">
        <v>920000</v>
      </c>
      <c r="G88" s="25">
        <v>3</v>
      </c>
      <c r="H88" s="5">
        <v>1510000</v>
      </c>
    </row>
    <row r="89" spans="1:8" ht="12.75">
      <c r="A89" s="79">
        <v>153</v>
      </c>
      <c r="B89" s="89">
        <v>24</v>
      </c>
      <c r="C89" s="30" t="s">
        <v>58</v>
      </c>
      <c r="D89" s="30" t="s">
        <v>397</v>
      </c>
      <c r="E89" s="25">
        <v>3</v>
      </c>
      <c r="F89" s="5">
        <v>2448000</v>
      </c>
      <c r="G89" s="25">
        <v>3</v>
      </c>
      <c r="H89" s="5">
        <v>1358000</v>
      </c>
    </row>
    <row r="90" spans="1:8" ht="12.75">
      <c r="A90" s="79">
        <v>158</v>
      </c>
      <c r="B90" s="89">
        <v>25</v>
      </c>
      <c r="C90" s="30" t="s">
        <v>86</v>
      </c>
      <c r="D90" s="30" t="s">
        <v>413</v>
      </c>
      <c r="E90" s="25">
        <v>5</v>
      </c>
      <c r="F90" s="5">
        <v>3447000</v>
      </c>
      <c r="G90" s="25">
        <v>2</v>
      </c>
      <c r="H90" s="5">
        <v>4480000</v>
      </c>
    </row>
    <row r="91" spans="1:8" ht="12.75">
      <c r="A91" s="78">
        <v>171</v>
      </c>
      <c r="B91" s="98">
        <v>26</v>
      </c>
      <c r="C91" s="30" t="s">
        <v>61</v>
      </c>
      <c r="D91" s="30" t="s">
        <v>431</v>
      </c>
      <c r="E91" s="25">
        <v>5</v>
      </c>
      <c r="F91" s="5">
        <v>4556000</v>
      </c>
      <c r="G91" s="25">
        <v>2</v>
      </c>
      <c r="H91" s="5">
        <v>930000</v>
      </c>
    </row>
    <row r="92" spans="1:8" ht="12.75">
      <c r="A92" s="80">
        <v>174</v>
      </c>
      <c r="B92" s="89">
        <v>27</v>
      </c>
      <c r="C92" s="30" t="s">
        <v>63</v>
      </c>
      <c r="D92" s="30" t="s">
        <v>501</v>
      </c>
      <c r="E92" s="25">
        <v>2</v>
      </c>
      <c r="F92" s="5">
        <v>5522000</v>
      </c>
      <c r="G92" s="25">
        <v>2</v>
      </c>
      <c r="H92" s="5">
        <v>781000</v>
      </c>
    </row>
    <row r="93" spans="1:8" ht="12.75">
      <c r="A93" s="80">
        <v>184</v>
      </c>
      <c r="B93" s="89">
        <v>28</v>
      </c>
      <c r="C93" s="30" t="s">
        <v>67</v>
      </c>
      <c r="D93" s="30" t="s">
        <v>417</v>
      </c>
      <c r="E93" s="25">
        <v>1</v>
      </c>
      <c r="F93" s="5">
        <v>751000</v>
      </c>
      <c r="G93" s="25">
        <v>1</v>
      </c>
      <c r="H93" s="5">
        <v>1184000</v>
      </c>
    </row>
    <row r="94" spans="1:8" ht="12.75">
      <c r="A94" s="80">
        <v>186</v>
      </c>
      <c r="B94" s="89">
        <v>29</v>
      </c>
      <c r="C94" s="30" t="s">
        <v>68</v>
      </c>
      <c r="D94" s="30" t="s">
        <v>396</v>
      </c>
      <c r="E94" s="25">
        <v>3</v>
      </c>
      <c r="F94" s="5">
        <v>1128000</v>
      </c>
      <c r="G94" s="25">
        <v>1</v>
      </c>
      <c r="H94" s="5">
        <v>843000</v>
      </c>
    </row>
    <row r="95" spans="1:8" ht="12.75">
      <c r="A95" s="80">
        <v>194</v>
      </c>
      <c r="B95" s="89">
        <v>30</v>
      </c>
      <c r="C95" s="30" t="s">
        <v>95</v>
      </c>
      <c r="D95" s="30" t="s">
        <v>557</v>
      </c>
      <c r="E95" s="25">
        <v>2</v>
      </c>
      <c r="F95" s="5">
        <v>2866000</v>
      </c>
      <c r="G95" s="25">
        <v>1</v>
      </c>
      <c r="H95" s="5">
        <v>418000</v>
      </c>
    </row>
    <row r="96" spans="1:8" ht="12.75">
      <c r="A96" s="83">
        <v>195</v>
      </c>
      <c r="B96" s="98">
        <v>31</v>
      </c>
      <c r="C96" s="30" t="s">
        <v>62</v>
      </c>
      <c r="D96" s="30" t="s">
        <v>548</v>
      </c>
      <c r="E96" s="25">
        <v>0</v>
      </c>
      <c r="F96" s="11" t="s">
        <v>362</v>
      </c>
      <c r="G96" s="25">
        <v>1</v>
      </c>
      <c r="H96" s="5">
        <v>410000</v>
      </c>
    </row>
    <row r="97" spans="1:8" ht="12.75">
      <c r="A97" s="79">
        <v>200</v>
      </c>
      <c r="B97" s="89">
        <v>32</v>
      </c>
      <c r="C97" s="30" t="s">
        <v>350</v>
      </c>
      <c r="D97" s="30" t="s">
        <v>550</v>
      </c>
      <c r="E97" s="25">
        <v>1</v>
      </c>
      <c r="F97" s="5">
        <v>1121000</v>
      </c>
      <c r="G97" s="25">
        <v>1</v>
      </c>
      <c r="H97" s="5">
        <v>263000</v>
      </c>
    </row>
    <row r="98" spans="1:8" ht="12.75">
      <c r="A98" s="79">
        <v>207</v>
      </c>
      <c r="B98" s="89">
        <v>33</v>
      </c>
      <c r="C98" s="30" t="s">
        <v>96</v>
      </c>
      <c r="D98" s="30" t="s">
        <v>457</v>
      </c>
      <c r="E98" s="25">
        <v>0</v>
      </c>
      <c r="F98" s="11" t="s">
        <v>362</v>
      </c>
      <c r="G98" s="25">
        <v>1</v>
      </c>
      <c r="H98" s="5">
        <v>44000</v>
      </c>
    </row>
    <row r="99" spans="1:8" ht="12.75">
      <c r="A99" s="79" t="s">
        <v>362</v>
      </c>
      <c r="B99" s="89" t="s">
        <v>362</v>
      </c>
      <c r="C99" s="30" t="s">
        <v>57</v>
      </c>
      <c r="D99" s="30" t="s">
        <v>559</v>
      </c>
      <c r="E99" s="25">
        <v>3</v>
      </c>
      <c r="F99" s="5">
        <v>5137000</v>
      </c>
      <c r="G99" s="25">
        <v>0</v>
      </c>
      <c r="H99" s="11" t="s">
        <v>362</v>
      </c>
    </row>
    <row r="100" spans="1:8" ht="12.75">
      <c r="A100" s="81" t="s">
        <v>362</v>
      </c>
      <c r="B100" s="114" t="s">
        <v>362</v>
      </c>
      <c r="C100" s="30" t="s">
        <v>60</v>
      </c>
      <c r="D100" s="30" t="s">
        <v>424</v>
      </c>
      <c r="E100" s="25">
        <v>0</v>
      </c>
      <c r="F100" s="11" t="s">
        <v>362</v>
      </c>
      <c r="G100" s="25">
        <v>0</v>
      </c>
      <c r="H100" s="11" t="s">
        <v>362</v>
      </c>
    </row>
    <row r="101" spans="1:8" ht="12.75">
      <c r="A101" s="83" t="s">
        <v>362</v>
      </c>
      <c r="B101" s="89" t="s">
        <v>362</v>
      </c>
      <c r="C101" s="30" t="s">
        <v>64</v>
      </c>
      <c r="D101" s="30" t="s">
        <v>426</v>
      </c>
      <c r="E101" s="25">
        <v>5</v>
      </c>
      <c r="F101" s="5">
        <v>3157000</v>
      </c>
      <c r="G101" s="25">
        <v>0</v>
      </c>
      <c r="H101" s="11" t="s">
        <v>362</v>
      </c>
    </row>
    <row r="102" spans="1:8" ht="12.75">
      <c r="A102" s="79" t="s">
        <v>362</v>
      </c>
      <c r="B102" s="89" t="s">
        <v>362</v>
      </c>
      <c r="C102" s="30" t="s">
        <v>71</v>
      </c>
      <c r="D102" s="30" t="s">
        <v>342</v>
      </c>
      <c r="E102" s="25">
        <v>2</v>
      </c>
      <c r="F102" s="5">
        <v>837000</v>
      </c>
      <c r="G102" s="25">
        <v>0</v>
      </c>
      <c r="H102" s="11" t="s">
        <v>362</v>
      </c>
    </row>
    <row r="103" spans="1:8" ht="12.75">
      <c r="A103" s="81" t="s">
        <v>362</v>
      </c>
      <c r="B103" s="114" t="s">
        <v>362</v>
      </c>
      <c r="C103" s="30" t="s">
        <v>72</v>
      </c>
      <c r="D103" s="30" t="s">
        <v>530</v>
      </c>
      <c r="E103" s="25">
        <v>0</v>
      </c>
      <c r="F103" s="11" t="s">
        <v>362</v>
      </c>
      <c r="G103" s="25">
        <v>0</v>
      </c>
      <c r="H103" s="11" t="s">
        <v>362</v>
      </c>
    </row>
    <row r="104" spans="1:8" ht="12.75">
      <c r="A104" s="81" t="s">
        <v>362</v>
      </c>
      <c r="B104" s="114" t="s">
        <v>362</v>
      </c>
      <c r="C104" s="30" t="s">
        <v>73</v>
      </c>
      <c r="D104" s="30" t="s">
        <v>546</v>
      </c>
      <c r="E104" s="25">
        <v>0</v>
      </c>
      <c r="F104" s="11" t="s">
        <v>362</v>
      </c>
      <c r="G104" s="25">
        <v>0</v>
      </c>
      <c r="H104" s="11" t="s">
        <v>362</v>
      </c>
    </row>
    <row r="105" spans="1:8" ht="12.75">
      <c r="A105" s="80" t="s">
        <v>362</v>
      </c>
      <c r="B105" s="89" t="s">
        <v>362</v>
      </c>
      <c r="C105" s="30" t="s">
        <v>77</v>
      </c>
      <c r="D105" s="30" t="s">
        <v>78</v>
      </c>
      <c r="E105" s="25">
        <v>1</v>
      </c>
      <c r="F105" s="5">
        <v>315000</v>
      </c>
      <c r="G105" s="25">
        <v>0</v>
      </c>
      <c r="H105" s="11" t="s">
        <v>362</v>
      </c>
    </row>
    <row r="106" spans="1:8" ht="13.5" thickBot="1">
      <c r="A106" s="83" t="s">
        <v>362</v>
      </c>
      <c r="B106" s="114" t="s">
        <v>362</v>
      </c>
      <c r="C106" s="30" t="s">
        <v>84</v>
      </c>
      <c r="D106" s="30" t="s">
        <v>544</v>
      </c>
      <c r="E106" s="25">
        <v>0</v>
      </c>
      <c r="F106" s="11" t="s">
        <v>362</v>
      </c>
      <c r="G106" s="25">
        <v>0</v>
      </c>
      <c r="H106" s="11" t="s">
        <v>362</v>
      </c>
    </row>
    <row r="107" spans="1:10" ht="12.75">
      <c r="A107" s="79" t="s">
        <v>362</v>
      </c>
      <c r="B107" s="114" t="s">
        <v>362</v>
      </c>
      <c r="C107" s="30" t="s">
        <v>98</v>
      </c>
      <c r="D107" s="30" t="s">
        <v>529</v>
      </c>
      <c r="E107" s="25">
        <v>0</v>
      </c>
      <c r="F107" s="11" t="s">
        <v>362</v>
      </c>
      <c r="G107" s="25">
        <v>0</v>
      </c>
      <c r="H107" s="11" t="s">
        <v>362</v>
      </c>
      <c r="I107" s="6" t="s">
        <v>565</v>
      </c>
      <c r="J107" s="7" t="s">
        <v>565</v>
      </c>
    </row>
    <row r="108" spans="1:10" ht="13.5" thickBot="1">
      <c r="A108" s="94" t="s">
        <v>362</v>
      </c>
      <c r="B108" s="121" t="s">
        <v>362</v>
      </c>
      <c r="C108" s="77" t="s">
        <v>373</v>
      </c>
      <c r="D108" s="77" t="s">
        <v>555</v>
      </c>
      <c r="E108" s="45">
        <v>1</v>
      </c>
      <c r="F108" s="46">
        <v>203000</v>
      </c>
      <c r="G108" s="45">
        <v>0</v>
      </c>
      <c r="H108" s="15" t="s">
        <v>362</v>
      </c>
      <c r="I108" s="8" t="s">
        <v>377</v>
      </c>
      <c r="J108" s="9" t="s">
        <v>378</v>
      </c>
    </row>
    <row r="109" spans="1:10" ht="13.5" thickBot="1">
      <c r="A109" s="95" t="s">
        <v>354</v>
      </c>
      <c r="B109" s="96"/>
      <c r="C109" s="96"/>
      <c r="D109" s="97"/>
      <c r="E109" s="93">
        <f>SUM(E66:E108)</f>
        <v>392</v>
      </c>
      <c r="F109" s="17">
        <f>SUM(F66:F108)</f>
        <v>261017000</v>
      </c>
      <c r="G109" s="51">
        <f>SUM(G66:G108)</f>
        <v>408</v>
      </c>
      <c r="H109" s="112">
        <f>SUM(H66:H108)</f>
        <v>270121000</v>
      </c>
      <c r="I109" s="10">
        <f>(G109-E109)/E109</f>
        <v>0.04081632653061224</v>
      </c>
      <c r="J109" s="10">
        <f>(H109-F109)/F109</f>
        <v>0.034878954244359564</v>
      </c>
    </row>
    <row r="110" spans="1:8" ht="13.5" thickBot="1">
      <c r="A110" s="102" t="s">
        <v>327</v>
      </c>
      <c r="B110" s="103"/>
      <c r="C110" s="103"/>
      <c r="D110" s="103"/>
      <c r="E110" s="103"/>
      <c r="F110" s="103"/>
      <c r="G110" s="103"/>
      <c r="H110" s="104"/>
    </row>
    <row r="111" spans="1:8" ht="12.75">
      <c r="A111" s="78">
        <v>6</v>
      </c>
      <c r="B111" s="98">
        <v>1</v>
      </c>
      <c r="C111" s="35" t="s">
        <v>124</v>
      </c>
      <c r="D111" s="35" t="s">
        <v>543</v>
      </c>
      <c r="E111" s="37">
        <v>79</v>
      </c>
      <c r="F111" s="14">
        <v>38859000</v>
      </c>
      <c r="G111" s="37">
        <v>77</v>
      </c>
      <c r="H111" s="14">
        <v>55420000</v>
      </c>
    </row>
    <row r="112" spans="1:8" ht="12.75">
      <c r="A112" s="79">
        <v>13</v>
      </c>
      <c r="B112" s="89">
        <v>2</v>
      </c>
      <c r="C112" s="30" t="s">
        <v>113</v>
      </c>
      <c r="D112" s="30" t="s">
        <v>563</v>
      </c>
      <c r="E112" s="25">
        <v>54</v>
      </c>
      <c r="F112" s="5">
        <v>39044000</v>
      </c>
      <c r="G112" s="25">
        <v>52</v>
      </c>
      <c r="H112" s="5">
        <v>43564000</v>
      </c>
    </row>
    <row r="113" spans="1:8" ht="12.75">
      <c r="A113" s="78">
        <v>16</v>
      </c>
      <c r="B113" s="89">
        <v>3</v>
      </c>
      <c r="C113" s="30" t="s">
        <v>128</v>
      </c>
      <c r="D113" s="30" t="s">
        <v>129</v>
      </c>
      <c r="E113" s="25">
        <v>52</v>
      </c>
      <c r="F113" s="5">
        <v>20316000</v>
      </c>
      <c r="G113" s="25">
        <v>47</v>
      </c>
      <c r="H113" s="5">
        <v>22592000</v>
      </c>
    </row>
    <row r="114" spans="1:11" s="3" customFormat="1" ht="12.75">
      <c r="A114" s="79">
        <v>18</v>
      </c>
      <c r="B114" s="89">
        <v>4</v>
      </c>
      <c r="C114" s="30" t="s">
        <v>133</v>
      </c>
      <c r="D114" s="30" t="s">
        <v>495</v>
      </c>
      <c r="E114" s="25">
        <v>37</v>
      </c>
      <c r="F114" s="5">
        <v>20268000</v>
      </c>
      <c r="G114" s="25">
        <v>44</v>
      </c>
      <c r="H114" s="5">
        <v>25114000</v>
      </c>
      <c r="I114" s="1"/>
      <c r="J114" s="1"/>
      <c r="K114" s="1"/>
    </row>
    <row r="115" spans="1:8" ht="12.75">
      <c r="A115" s="80">
        <v>19</v>
      </c>
      <c r="B115" s="89">
        <v>5</v>
      </c>
      <c r="C115" s="30" t="s">
        <v>157</v>
      </c>
      <c r="D115" s="30" t="s">
        <v>158</v>
      </c>
      <c r="E115" s="25">
        <v>52</v>
      </c>
      <c r="F115" s="5">
        <v>40489000</v>
      </c>
      <c r="G115" s="25">
        <v>42</v>
      </c>
      <c r="H115" s="5">
        <v>28352000</v>
      </c>
    </row>
    <row r="116" spans="1:8" ht="12.75">
      <c r="A116" s="79">
        <v>25</v>
      </c>
      <c r="B116" s="98">
        <v>6</v>
      </c>
      <c r="C116" s="30" t="s">
        <v>154</v>
      </c>
      <c r="D116" s="30" t="s">
        <v>155</v>
      </c>
      <c r="E116" s="25">
        <v>38</v>
      </c>
      <c r="F116" s="5">
        <v>22321000</v>
      </c>
      <c r="G116" s="25">
        <v>29</v>
      </c>
      <c r="H116" s="5">
        <v>19189000</v>
      </c>
    </row>
    <row r="117" spans="1:8" ht="12.75">
      <c r="A117" s="80">
        <v>29</v>
      </c>
      <c r="B117" s="89">
        <v>7</v>
      </c>
      <c r="C117" s="30" t="s">
        <v>114</v>
      </c>
      <c r="D117" s="30" t="s">
        <v>115</v>
      </c>
      <c r="E117" s="25">
        <v>17</v>
      </c>
      <c r="F117" s="5">
        <v>7294000</v>
      </c>
      <c r="G117" s="25">
        <v>23</v>
      </c>
      <c r="H117" s="5">
        <v>11940000</v>
      </c>
    </row>
    <row r="118" spans="1:8" ht="12.75">
      <c r="A118" s="83">
        <v>30</v>
      </c>
      <c r="B118" s="89">
        <v>8</v>
      </c>
      <c r="C118" s="30" t="s">
        <v>102</v>
      </c>
      <c r="D118" s="30" t="s">
        <v>455</v>
      </c>
      <c r="E118" s="25">
        <v>27</v>
      </c>
      <c r="F118" s="5">
        <v>9862000</v>
      </c>
      <c r="G118" s="25">
        <v>23</v>
      </c>
      <c r="H118" s="5">
        <v>8575000</v>
      </c>
    </row>
    <row r="119" spans="1:8" ht="12.75">
      <c r="A119" s="79">
        <v>33</v>
      </c>
      <c r="B119" s="89">
        <v>9</v>
      </c>
      <c r="C119" s="30" t="s">
        <v>140</v>
      </c>
      <c r="D119" s="30" t="s">
        <v>141</v>
      </c>
      <c r="E119" s="25">
        <v>19</v>
      </c>
      <c r="F119" s="5">
        <v>9488000</v>
      </c>
      <c r="G119" s="25">
        <v>21</v>
      </c>
      <c r="H119" s="5">
        <v>10867000</v>
      </c>
    </row>
    <row r="120" spans="1:8" ht="12.75">
      <c r="A120" s="80">
        <v>34</v>
      </c>
      <c r="B120" s="89">
        <v>10</v>
      </c>
      <c r="C120" s="30" t="s">
        <v>125</v>
      </c>
      <c r="D120" s="30" t="s">
        <v>126</v>
      </c>
      <c r="E120" s="25">
        <v>24</v>
      </c>
      <c r="F120" s="5">
        <v>13529000</v>
      </c>
      <c r="G120" s="25">
        <v>21</v>
      </c>
      <c r="H120" s="5">
        <v>9037000</v>
      </c>
    </row>
    <row r="121" spans="1:8" ht="12.75">
      <c r="A121" s="80">
        <v>44</v>
      </c>
      <c r="B121" s="98">
        <v>11</v>
      </c>
      <c r="C121" s="30" t="s">
        <v>363</v>
      </c>
      <c r="D121" s="30" t="s">
        <v>364</v>
      </c>
      <c r="E121" s="25">
        <v>11</v>
      </c>
      <c r="F121" s="5">
        <v>8749000</v>
      </c>
      <c r="G121" s="25">
        <v>16</v>
      </c>
      <c r="H121" s="5">
        <v>7641000</v>
      </c>
    </row>
    <row r="122" spans="1:8" ht="12.75">
      <c r="A122" s="79">
        <v>55</v>
      </c>
      <c r="B122" s="89">
        <v>12</v>
      </c>
      <c r="C122" s="30" t="s">
        <v>111</v>
      </c>
      <c r="D122" s="30" t="s">
        <v>112</v>
      </c>
      <c r="E122" s="25">
        <v>22</v>
      </c>
      <c r="F122" s="5">
        <v>10273000</v>
      </c>
      <c r="G122" s="25">
        <v>13</v>
      </c>
      <c r="H122" s="5">
        <v>5745000</v>
      </c>
    </row>
    <row r="123" spans="1:8" ht="12.75">
      <c r="A123" s="83">
        <v>58</v>
      </c>
      <c r="B123" s="89">
        <v>13</v>
      </c>
      <c r="C123" s="30" t="s">
        <v>134</v>
      </c>
      <c r="D123" s="30" t="s">
        <v>475</v>
      </c>
      <c r="E123" s="25">
        <v>15</v>
      </c>
      <c r="F123" s="5">
        <v>6485000</v>
      </c>
      <c r="G123" s="25">
        <v>12</v>
      </c>
      <c r="H123" s="5">
        <v>7973000</v>
      </c>
    </row>
    <row r="124" spans="1:8" ht="12.75">
      <c r="A124" s="79">
        <v>60</v>
      </c>
      <c r="B124" s="89">
        <v>14</v>
      </c>
      <c r="C124" s="30" t="s">
        <v>142</v>
      </c>
      <c r="D124" s="30" t="s">
        <v>406</v>
      </c>
      <c r="E124" s="25">
        <v>10</v>
      </c>
      <c r="F124" s="5">
        <v>4300000</v>
      </c>
      <c r="G124" s="25">
        <v>12</v>
      </c>
      <c r="H124" s="5">
        <v>5200000</v>
      </c>
    </row>
    <row r="125" spans="1:8" ht="12.75">
      <c r="A125" s="80">
        <v>61</v>
      </c>
      <c r="B125" s="89">
        <v>15</v>
      </c>
      <c r="C125" s="30" t="s">
        <v>147</v>
      </c>
      <c r="D125" s="30" t="s">
        <v>148</v>
      </c>
      <c r="E125" s="25">
        <v>9</v>
      </c>
      <c r="F125" s="5">
        <v>4895000</v>
      </c>
      <c r="G125" s="25">
        <v>12</v>
      </c>
      <c r="H125" s="5">
        <v>4915000</v>
      </c>
    </row>
    <row r="126" spans="1:8" ht="12.75">
      <c r="A126" s="80">
        <v>64</v>
      </c>
      <c r="B126" s="98">
        <v>16</v>
      </c>
      <c r="C126" s="30" t="s">
        <v>130</v>
      </c>
      <c r="D126" s="30" t="s">
        <v>515</v>
      </c>
      <c r="E126" s="25">
        <v>13</v>
      </c>
      <c r="F126" s="5">
        <v>8527000</v>
      </c>
      <c r="G126" s="25">
        <v>11</v>
      </c>
      <c r="H126" s="5">
        <v>6252000</v>
      </c>
    </row>
    <row r="127" spans="1:8" ht="12.75">
      <c r="A127" s="79">
        <v>68</v>
      </c>
      <c r="B127" s="89">
        <v>17</v>
      </c>
      <c r="C127" s="30" t="s">
        <v>156</v>
      </c>
      <c r="D127" s="30" t="s">
        <v>320</v>
      </c>
      <c r="E127" s="25">
        <v>6</v>
      </c>
      <c r="F127" s="5">
        <v>2488000</v>
      </c>
      <c r="G127" s="25">
        <v>10</v>
      </c>
      <c r="H127" s="5">
        <v>6039000</v>
      </c>
    </row>
    <row r="128" spans="1:8" ht="12.75">
      <c r="A128" s="78">
        <v>71</v>
      </c>
      <c r="B128" s="89">
        <v>18</v>
      </c>
      <c r="C128" s="30" t="s">
        <v>116</v>
      </c>
      <c r="D128" s="30" t="s">
        <v>434</v>
      </c>
      <c r="E128" s="25">
        <v>9</v>
      </c>
      <c r="F128" s="5">
        <v>7420000</v>
      </c>
      <c r="G128" s="25">
        <v>10</v>
      </c>
      <c r="H128" s="5">
        <v>4627000</v>
      </c>
    </row>
    <row r="129" spans="1:8" ht="12.75">
      <c r="A129" s="79">
        <v>72</v>
      </c>
      <c r="B129" s="89">
        <v>19</v>
      </c>
      <c r="C129" s="30" t="s">
        <v>159</v>
      </c>
      <c r="D129" s="30" t="s">
        <v>527</v>
      </c>
      <c r="E129" s="25">
        <v>8</v>
      </c>
      <c r="F129" s="5">
        <v>4214000</v>
      </c>
      <c r="G129" s="25">
        <v>10</v>
      </c>
      <c r="H129" s="5">
        <v>4524000</v>
      </c>
    </row>
    <row r="130" spans="1:8" ht="12.75">
      <c r="A130" s="80">
        <v>79</v>
      </c>
      <c r="B130" s="89">
        <v>20</v>
      </c>
      <c r="C130" s="30" t="s">
        <v>150</v>
      </c>
      <c r="D130" s="30" t="s">
        <v>151</v>
      </c>
      <c r="E130" s="25">
        <v>5</v>
      </c>
      <c r="F130" s="5">
        <v>4847000</v>
      </c>
      <c r="G130" s="25">
        <v>8</v>
      </c>
      <c r="H130" s="5">
        <v>3877000</v>
      </c>
    </row>
    <row r="131" spans="1:8" ht="12.75">
      <c r="A131" s="79">
        <v>87</v>
      </c>
      <c r="B131" s="98">
        <v>21</v>
      </c>
      <c r="C131" s="30" t="s">
        <v>144</v>
      </c>
      <c r="D131" s="30" t="s">
        <v>483</v>
      </c>
      <c r="E131" s="25">
        <v>5</v>
      </c>
      <c r="F131" s="5">
        <v>1429000</v>
      </c>
      <c r="G131" s="25">
        <v>7</v>
      </c>
      <c r="H131" s="5">
        <v>5112000</v>
      </c>
    </row>
    <row r="132" spans="1:8" ht="12.75">
      <c r="A132" s="80">
        <v>86</v>
      </c>
      <c r="B132" s="89">
        <v>22</v>
      </c>
      <c r="C132" s="30" t="s">
        <v>160</v>
      </c>
      <c r="D132" s="30" t="s">
        <v>482</v>
      </c>
      <c r="E132" s="25">
        <v>0</v>
      </c>
      <c r="F132" s="11" t="s">
        <v>362</v>
      </c>
      <c r="G132" s="25">
        <v>7</v>
      </c>
      <c r="H132" s="5">
        <v>5112000</v>
      </c>
    </row>
    <row r="133" spans="1:8" ht="12.75">
      <c r="A133" s="83">
        <v>90</v>
      </c>
      <c r="B133" s="89">
        <v>23</v>
      </c>
      <c r="C133" s="30" t="s">
        <v>119</v>
      </c>
      <c r="D133" s="30" t="s">
        <v>423</v>
      </c>
      <c r="E133" s="25">
        <v>6</v>
      </c>
      <c r="F133" s="5">
        <v>2243000</v>
      </c>
      <c r="G133" s="25">
        <v>7</v>
      </c>
      <c r="H133" s="5">
        <v>3282000</v>
      </c>
    </row>
    <row r="134" spans="1:8" ht="12.75">
      <c r="A134" s="80">
        <v>91</v>
      </c>
      <c r="B134" s="89">
        <v>24</v>
      </c>
      <c r="C134" s="30" t="s">
        <v>146</v>
      </c>
      <c r="D134" s="30" t="s">
        <v>391</v>
      </c>
      <c r="E134" s="25">
        <v>2</v>
      </c>
      <c r="F134" s="5">
        <v>5696000</v>
      </c>
      <c r="G134" s="25">
        <v>7</v>
      </c>
      <c r="H134" s="5">
        <v>2870000</v>
      </c>
    </row>
    <row r="135" spans="1:8" ht="12.75">
      <c r="A135" s="79">
        <v>97</v>
      </c>
      <c r="B135" s="89">
        <v>25</v>
      </c>
      <c r="C135" s="30" t="s">
        <v>161</v>
      </c>
      <c r="D135" s="30" t="s">
        <v>162</v>
      </c>
      <c r="E135" s="25">
        <v>4</v>
      </c>
      <c r="F135" s="5">
        <v>3207000</v>
      </c>
      <c r="G135" s="25">
        <v>6</v>
      </c>
      <c r="H135" s="5">
        <v>3916000</v>
      </c>
    </row>
    <row r="136" spans="1:8" ht="12.75">
      <c r="A136" s="79">
        <v>108</v>
      </c>
      <c r="B136" s="98">
        <v>26</v>
      </c>
      <c r="C136" s="30" t="s">
        <v>127</v>
      </c>
      <c r="D136" s="30" t="s">
        <v>513</v>
      </c>
      <c r="E136" s="25">
        <v>18</v>
      </c>
      <c r="F136" s="5">
        <v>8912000</v>
      </c>
      <c r="G136" s="25">
        <v>5</v>
      </c>
      <c r="H136" s="5">
        <v>3250000</v>
      </c>
    </row>
    <row r="137" spans="1:8" ht="12.75">
      <c r="A137" s="79">
        <v>113</v>
      </c>
      <c r="B137" s="89">
        <v>27</v>
      </c>
      <c r="C137" s="30" t="s">
        <v>152</v>
      </c>
      <c r="D137" s="30" t="s">
        <v>153</v>
      </c>
      <c r="E137" s="25">
        <v>5</v>
      </c>
      <c r="F137" s="5">
        <v>2119000</v>
      </c>
      <c r="G137" s="25">
        <v>5</v>
      </c>
      <c r="H137" s="5">
        <v>1387000</v>
      </c>
    </row>
    <row r="138" spans="1:8" ht="12.75">
      <c r="A138" s="83">
        <v>117</v>
      </c>
      <c r="B138" s="89">
        <v>28</v>
      </c>
      <c r="C138" s="30" t="s">
        <v>303</v>
      </c>
      <c r="D138" s="30" t="s">
        <v>511</v>
      </c>
      <c r="E138" s="25">
        <v>6</v>
      </c>
      <c r="F138" s="5">
        <v>2788000</v>
      </c>
      <c r="G138" s="25">
        <v>4</v>
      </c>
      <c r="H138" s="5">
        <v>4744000</v>
      </c>
    </row>
    <row r="139" spans="1:8" ht="12.75">
      <c r="A139" s="80">
        <v>124</v>
      </c>
      <c r="B139" s="89">
        <v>29</v>
      </c>
      <c r="C139" s="30" t="s">
        <v>132</v>
      </c>
      <c r="D139" s="30" t="s">
        <v>337</v>
      </c>
      <c r="E139" s="25">
        <v>7</v>
      </c>
      <c r="F139" s="5">
        <v>2888000</v>
      </c>
      <c r="G139" s="25">
        <v>4</v>
      </c>
      <c r="H139" s="5">
        <v>2517000</v>
      </c>
    </row>
    <row r="140" spans="1:8" ht="12.75">
      <c r="A140" s="79">
        <v>125</v>
      </c>
      <c r="B140" s="89">
        <v>30</v>
      </c>
      <c r="C140" s="30" t="s">
        <v>117</v>
      </c>
      <c r="D140" s="30" t="s">
        <v>430</v>
      </c>
      <c r="E140" s="25">
        <v>1</v>
      </c>
      <c r="F140" s="5">
        <v>722000</v>
      </c>
      <c r="G140" s="25">
        <v>4</v>
      </c>
      <c r="H140" s="5">
        <v>2146000</v>
      </c>
    </row>
    <row r="141" spans="1:8" ht="12.75">
      <c r="A141" s="79">
        <v>132</v>
      </c>
      <c r="B141" s="98">
        <v>31</v>
      </c>
      <c r="C141" s="30" t="s">
        <v>118</v>
      </c>
      <c r="D141" s="30" t="s">
        <v>477</v>
      </c>
      <c r="E141" s="25">
        <v>6</v>
      </c>
      <c r="F141" s="5">
        <v>2011000</v>
      </c>
      <c r="G141" s="25">
        <v>4</v>
      </c>
      <c r="H141" s="5">
        <v>1398000</v>
      </c>
    </row>
    <row r="142" spans="1:8" ht="12.75">
      <c r="A142" s="79">
        <v>152</v>
      </c>
      <c r="B142" s="89">
        <v>32</v>
      </c>
      <c r="C142" s="30" t="s">
        <v>122</v>
      </c>
      <c r="D142" s="30" t="s">
        <v>123</v>
      </c>
      <c r="E142" s="25">
        <v>6</v>
      </c>
      <c r="F142" s="5">
        <v>3907000</v>
      </c>
      <c r="G142" s="25">
        <v>3</v>
      </c>
      <c r="H142" s="5">
        <v>1443000</v>
      </c>
    </row>
    <row r="143" spans="1:8" ht="12.75">
      <c r="A143" s="78">
        <v>169</v>
      </c>
      <c r="B143" s="89">
        <v>33</v>
      </c>
      <c r="C143" s="30" t="s">
        <v>107</v>
      </c>
      <c r="D143" s="30" t="s">
        <v>108</v>
      </c>
      <c r="E143" s="25">
        <v>4</v>
      </c>
      <c r="F143" s="5">
        <v>564000</v>
      </c>
      <c r="G143" s="25">
        <v>2</v>
      </c>
      <c r="H143" s="5">
        <v>1055000</v>
      </c>
    </row>
    <row r="144" spans="1:8" ht="12.75">
      <c r="A144" s="79">
        <v>175</v>
      </c>
      <c r="B144" s="89">
        <v>34</v>
      </c>
      <c r="C144" s="30" t="s">
        <v>105</v>
      </c>
      <c r="D144" s="30" t="s">
        <v>428</v>
      </c>
      <c r="E144" s="25">
        <v>0</v>
      </c>
      <c r="F144" s="11" t="s">
        <v>362</v>
      </c>
      <c r="G144" s="25">
        <v>2</v>
      </c>
      <c r="H144" s="5">
        <v>745000</v>
      </c>
    </row>
    <row r="145" spans="1:8" ht="12.75">
      <c r="A145" s="79">
        <v>188</v>
      </c>
      <c r="B145" s="89">
        <v>35</v>
      </c>
      <c r="C145" s="30" t="s">
        <v>136</v>
      </c>
      <c r="D145" s="30" t="s">
        <v>137</v>
      </c>
      <c r="E145" s="25">
        <v>2</v>
      </c>
      <c r="F145" s="5">
        <v>2147000</v>
      </c>
      <c r="G145" s="25">
        <v>1</v>
      </c>
      <c r="H145" s="5">
        <v>781000</v>
      </c>
    </row>
    <row r="146" spans="1:8" ht="12.75">
      <c r="A146" s="80">
        <v>199</v>
      </c>
      <c r="B146" s="98">
        <v>36</v>
      </c>
      <c r="C146" s="30" t="s">
        <v>109</v>
      </c>
      <c r="D146" s="30" t="s">
        <v>435</v>
      </c>
      <c r="E146" s="25">
        <v>6</v>
      </c>
      <c r="F146" s="5">
        <v>5531000</v>
      </c>
      <c r="G146" s="25">
        <v>1</v>
      </c>
      <c r="H146" s="5">
        <v>264000</v>
      </c>
    </row>
    <row r="147" spans="1:8" ht="12.75">
      <c r="A147" s="79">
        <v>205</v>
      </c>
      <c r="B147" s="89">
        <v>37</v>
      </c>
      <c r="C147" s="30" t="s">
        <v>131</v>
      </c>
      <c r="D147" s="30" t="s">
        <v>429</v>
      </c>
      <c r="E147" s="25">
        <v>0</v>
      </c>
      <c r="F147" s="11" t="s">
        <v>362</v>
      </c>
      <c r="G147" s="25">
        <v>1</v>
      </c>
      <c r="H147" s="5">
        <v>129000</v>
      </c>
    </row>
    <row r="148" spans="1:8" ht="12.75">
      <c r="A148" s="78">
        <v>206</v>
      </c>
      <c r="B148" s="89">
        <v>38</v>
      </c>
      <c r="C148" s="30" t="s">
        <v>149</v>
      </c>
      <c r="D148" s="30" t="s">
        <v>341</v>
      </c>
      <c r="E148" s="25">
        <v>2</v>
      </c>
      <c r="F148" s="5">
        <v>3244000</v>
      </c>
      <c r="G148" s="25">
        <v>1</v>
      </c>
      <c r="H148" s="5">
        <v>105000</v>
      </c>
    </row>
    <row r="149" spans="1:8" ht="12.75">
      <c r="A149" s="80" t="s">
        <v>362</v>
      </c>
      <c r="B149" s="114" t="s">
        <v>362</v>
      </c>
      <c r="C149" s="30" t="s">
        <v>103</v>
      </c>
      <c r="D149" s="30" t="s">
        <v>104</v>
      </c>
      <c r="E149" s="25">
        <v>0</v>
      </c>
      <c r="F149" s="11" t="s">
        <v>362</v>
      </c>
      <c r="G149" s="25">
        <v>0</v>
      </c>
      <c r="H149" s="11" t="s">
        <v>362</v>
      </c>
    </row>
    <row r="150" spans="1:8" ht="12.75">
      <c r="A150" s="79" t="s">
        <v>362</v>
      </c>
      <c r="B150" s="89" t="s">
        <v>362</v>
      </c>
      <c r="C150" s="30" t="s">
        <v>106</v>
      </c>
      <c r="D150" s="30" t="s">
        <v>489</v>
      </c>
      <c r="E150" s="25">
        <v>2</v>
      </c>
      <c r="F150" s="5">
        <v>928000</v>
      </c>
      <c r="G150" s="25">
        <v>0</v>
      </c>
      <c r="H150" s="11" t="s">
        <v>362</v>
      </c>
    </row>
    <row r="151" spans="1:8" ht="12.75">
      <c r="A151" s="80" t="s">
        <v>362</v>
      </c>
      <c r="B151" s="114" t="s">
        <v>362</v>
      </c>
      <c r="C151" s="30" t="s">
        <v>110</v>
      </c>
      <c r="D151" s="30" t="s">
        <v>533</v>
      </c>
      <c r="E151" s="25">
        <v>0</v>
      </c>
      <c r="F151" s="11" t="s">
        <v>362</v>
      </c>
      <c r="G151" s="25">
        <v>0</v>
      </c>
      <c r="H151" s="11" t="s">
        <v>362</v>
      </c>
    </row>
    <row r="152" spans="1:8" ht="12.75">
      <c r="A152" s="81" t="s">
        <v>362</v>
      </c>
      <c r="B152" s="114" t="s">
        <v>362</v>
      </c>
      <c r="C152" s="30" t="s">
        <v>120</v>
      </c>
      <c r="D152" s="30" t="s">
        <v>545</v>
      </c>
      <c r="E152" s="25">
        <v>0</v>
      </c>
      <c r="F152" s="11" t="s">
        <v>362</v>
      </c>
      <c r="G152" s="25">
        <v>0</v>
      </c>
      <c r="H152" s="11" t="s">
        <v>362</v>
      </c>
    </row>
    <row r="153" spans="1:8" ht="12.75">
      <c r="A153" s="82" t="s">
        <v>362</v>
      </c>
      <c r="B153" s="89" t="s">
        <v>362</v>
      </c>
      <c r="C153" s="30" t="s">
        <v>121</v>
      </c>
      <c r="D153" s="30" t="s">
        <v>419</v>
      </c>
      <c r="E153" s="25">
        <v>0</v>
      </c>
      <c r="F153" s="11" t="s">
        <v>362</v>
      </c>
      <c r="G153" s="25">
        <v>0</v>
      </c>
      <c r="H153" s="11" t="s">
        <v>362</v>
      </c>
    </row>
    <row r="154" spans="1:8" ht="12.75">
      <c r="A154" s="80" t="s">
        <v>362</v>
      </c>
      <c r="B154" s="114" t="s">
        <v>362</v>
      </c>
      <c r="C154" s="30" t="s">
        <v>135</v>
      </c>
      <c r="D154" s="30" t="s">
        <v>486</v>
      </c>
      <c r="E154" s="25">
        <v>0</v>
      </c>
      <c r="F154" s="11" t="s">
        <v>362</v>
      </c>
      <c r="G154" s="25">
        <v>0</v>
      </c>
      <c r="H154" s="11" t="s">
        <v>362</v>
      </c>
    </row>
    <row r="155" spans="1:8" ht="13.5" thickBot="1">
      <c r="A155" s="79" t="s">
        <v>362</v>
      </c>
      <c r="B155" s="114" t="s">
        <v>362</v>
      </c>
      <c r="C155" s="30" t="s">
        <v>138</v>
      </c>
      <c r="D155" s="30" t="s">
        <v>139</v>
      </c>
      <c r="E155" s="25">
        <v>0</v>
      </c>
      <c r="F155" s="11" t="s">
        <v>362</v>
      </c>
      <c r="G155" s="25">
        <v>0</v>
      </c>
      <c r="H155" s="11" t="s">
        <v>362</v>
      </c>
    </row>
    <row r="156" spans="1:10" ht="12.75">
      <c r="A156" s="81" t="s">
        <v>362</v>
      </c>
      <c r="B156" s="89" t="s">
        <v>362</v>
      </c>
      <c r="C156" s="30" t="s">
        <v>143</v>
      </c>
      <c r="D156" s="30" t="s">
        <v>554</v>
      </c>
      <c r="E156" s="25">
        <v>0</v>
      </c>
      <c r="F156" s="11" t="s">
        <v>362</v>
      </c>
      <c r="G156" s="25">
        <v>0</v>
      </c>
      <c r="H156" s="11" t="s">
        <v>362</v>
      </c>
      <c r="I156" s="6" t="s">
        <v>565</v>
      </c>
      <c r="J156" s="7" t="s">
        <v>565</v>
      </c>
    </row>
    <row r="157" spans="1:10" ht="13.5" thickBot="1">
      <c r="A157" s="94" t="s">
        <v>362</v>
      </c>
      <c r="B157" s="114" t="s">
        <v>362</v>
      </c>
      <c r="C157" s="77" t="s">
        <v>145</v>
      </c>
      <c r="D157" s="77" t="s">
        <v>469</v>
      </c>
      <c r="E157" s="45">
        <v>0</v>
      </c>
      <c r="F157" s="15" t="s">
        <v>362</v>
      </c>
      <c r="G157" s="45">
        <v>0</v>
      </c>
      <c r="H157" s="15" t="s">
        <v>362</v>
      </c>
      <c r="I157" s="8" t="s">
        <v>377</v>
      </c>
      <c r="J157" s="9" t="s">
        <v>378</v>
      </c>
    </row>
    <row r="158" spans="1:10" ht="13.5" thickBot="1">
      <c r="A158" s="90" t="s">
        <v>355</v>
      </c>
      <c r="B158" s="91"/>
      <c r="C158" s="91"/>
      <c r="D158" s="92"/>
      <c r="E158" s="93">
        <f>SUM(E111:E157)</f>
        <v>589</v>
      </c>
      <c r="F158" s="17">
        <f>SUM(F111:F157)</f>
        <v>332004000</v>
      </c>
      <c r="G158" s="51">
        <f>SUM(G111:G157)</f>
        <v>564</v>
      </c>
      <c r="H158" s="17">
        <f>SUM(H111:H157)</f>
        <v>331699000</v>
      </c>
      <c r="I158" s="10">
        <f>(G158-E158)/E158</f>
        <v>-0.042444821731748725</v>
      </c>
      <c r="J158" s="10">
        <f>(H158-F158)/F158</f>
        <v>-0.000918663630558668</v>
      </c>
    </row>
    <row r="159" spans="1:8" ht="13.5" thickBot="1">
      <c r="A159" s="85" t="s">
        <v>328</v>
      </c>
      <c r="B159" s="86"/>
      <c r="C159" s="86"/>
      <c r="D159" s="86"/>
      <c r="E159" s="86"/>
      <c r="F159" s="86"/>
      <c r="G159" s="86"/>
      <c r="H159" s="87"/>
    </row>
    <row r="160" spans="1:8" ht="12.75">
      <c r="A160" s="83">
        <v>15</v>
      </c>
      <c r="B160" s="98">
        <v>1</v>
      </c>
      <c r="C160" s="35" t="s">
        <v>195</v>
      </c>
      <c r="D160" s="35" t="s">
        <v>196</v>
      </c>
      <c r="E160" s="37">
        <v>35</v>
      </c>
      <c r="F160" s="14">
        <v>27069000</v>
      </c>
      <c r="G160" s="37">
        <v>47</v>
      </c>
      <c r="H160" s="14">
        <v>40811000</v>
      </c>
    </row>
    <row r="161" spans="1:8" ht="12.75">
      <c r="A161" s="79">
        <v>27</v>
      </c>
      <c r="B161" s="89">
        <v>2</v>
      </c>
      <c r="C161" s="30" t="s">
        <v>173</v>
      </c>
      <c r="D161" s="30" t="s">
        <v>174</v>
      </c>
      <c r="E161" s="25">
        <v>29</v>
      </c>
      <c r="F161" s="5">
        <v>31643000</v>
      </c>
      <c r="G161" s="25">
        <v>23</v>
      </c>
      <c r="H161" s="5">
        <v>32604000</v>
      </c>
    </row>
    <row r="162" spans="1:8" ht="12.75">
      <c r="A162" s="80">
        <v>31</v>
      </c>
      <c r="B162" s="89">
        <v>3</v>
      </c>
      <c r="C162" s="30" t="s">
        <v>164</v>
      </c>
      <c r="D162" s="30" t="s">
        <v>165</v>
      </c>
      <c r="E162" s="25">
        <v>11</v>
      </c>
      <c r="F162" s="5">
        <v>9629000</v>
      </c>
      <c r="G162" s="25">
        <v>22</v>
      </c>
      <c r="H162" s="5">
        <v>18703000</v>
      </c>
    </row>
    <row r="163" spans="1:8" ht="12.75">
      <c r="A163" s="79">
        <v>53</v>
      </c>
      <c r="B163" s="98">
        <v>4</v>
      </c>
      <c r="C163" s="30" t="s">
        <v>319</v>
      </c>
      <c r="D163" s="30" t="s">
        <v>392</v>
      </c>
      <c r="E163" s="25">
        <v>20</v>
      </c>
      <c r="F163" s="5">
        <v>18218000</v>
      </c>
      <c r="G163" s="25">
        <v>13</v>
      </c>
      <c r="H163" s="5">
        <v>7576000</v>
      </c>
    </row>
    <row r="164" spans="1:8" ht="12.75">
      <c r="A164" s="80">
        <v>56</v>
      </c>
      <c r="B164" s="89">
        <v>5</v>
      </c>
      <c r="C164" s="30" t="s">
        <v>197</v>
      </c>
      <c r="D164" s="30" t="s">
        <v>198</v>
      </c>
      <c r="E164" s="25">
        <v>20</v>
      </c>
      <c r="F164" s="5">
        <v>15423000</v>
      </c>
      <c r="G164" s="25">
        <v>12</v>
      </c>
      <c r="H164" s="5">
        <v>11508000</v>
      </c>
    </row>
    <row r="165" spans="1:8" ht="12.75">
      <c r="A165" s="78">
        <v>74</v>
      </c>
      <c r="B165" s="89">
        <v>6</v>
      </c>
      <c r="C165" s="30" t="s">
        <v>194</v>
      </c>
      <c r="D165" s="30" t="s">
        <v>542</v>
      </c>
      <c r="E165" s="25">
        <v>5</v>
      </c>
      <c r="F165" s="5">
        <v>1298000</v>
      </c>
      <c r="G165" s="25">
        <v>8</v>
      </c>
      <c r="H165" s="5">
        <v>9035000</v>
      </c>
    </row>
    <row r="166" spans="1:8" ht="12.75">
      <c r="A166" s="79">
        <v>77</v>
      </c>
      <c r="B166" s="98">
        <v>7</v>
      </c>
      <c r="C166" s="30" t="s">
        <v>199</v>
      </c>
      <c r="D166" s="30" t="s">
        <v>437</v>
      </c>
      <c r="E166" s="25">
        <v>13</v>
      </c>
      <c r="F166" s="5">
        <v>15239000</v>
      </c>
      <c r="G166" s="25">
        <v>8</v>
      </c>
      <c r="H166" s="5">
        <v>7990000</v>
      </c>
    </row>
    <row r="167" spans="1:8" ht="12.75">
      <c r="A167" s="79">
        <v>78</v>
      </c>
      <c r="B167" s="89">
        <v>8</v>
      </c>
      <c r="C167" s="30" t="s">
        <v>182</v>
      </c>
      <c r="D167" s="30" t="s">
        <v>442</v>
      </c>
      <c r="E167" s="25">
        <v>2</v>
      </c>
      <c r="F167" s="5">
        <v>2906000</v>
      </c>
      <c r="G167" s="25">
        <v>8</v>
      </c>
      <c r="H167" s="5">
        <v>4438000</v>
      </c>
    </row>
    <row r="168" spans="1:8" ht="12.75">
      <c r="A168" s="80">
        <v>84</v>
      </c>
      <c r="B168" s="89">
        <v>9</v>
      </c>
      <c r="C168" s="30" t="s">
        <v>175</v>
      </c>
      <c r="D168" s="30" t="s">
        <v>532</v>
      </c>
      <c r="E168" s="25">
        <v>10</v>
      </c>
      <c r="F168" s="5">
        <v>8337000</v>
      </c>
      <c r="G168" s="25">
        <v>7</v>
      </c>
      <c r="H168" s="5">
        <v>7330000</v>
      </c>
    </row>
    <row r="169" spans="1:8" ht="12.75">
      <c r="A169" s="80">
        <v>101</v>
      </c>
      <c r="B169" s="98">
        <v>10</v>
      </c>
      <c r="C169" s="30" t="s">
        <v>191</v>
      </c>
      <c r="D169" s="30" t="s">
        <v>540</v>
      </c>
      <c r="E169" s="25">
        <v>1</v>
      </c>
      <c r="F169" s="5">
        <v>410000</v>
      </c>
      <c r="G169" s="25">
        <v>6</v>
      </c>
      <c r="H169" s="5">
        <v>2605000</v>
      </c>
    </row>
    <row r="170" spans="1:8" ht="12.75">
      <c r="A170" s="83">
        <v>105</v>
      </c>
      <c r="B170" s="89">
        <v>11</v>
      </c>
      <c r="C170" s="30" t="s">
        <v>179</v>
      </c>
      <c r="D170" s="30" t="s">
        <v>394</v>
      </c>
      <c r="E170" s="25">
        <v>10</v>
      </c>
      <c r="F170" s="5">
        <v>9647000</v>
      </c>
      <c r="G170" s="25">
        <v>5</v>
      </c>
      <c r="H170" s="5">
        <v>8177000</v>
      </c>
    </row>
    <row r="171" spans="1:8" ht="12.75">
      <c r="A171" s="80">
        <v>116</v>
      </c>
      <c r="B171" s="89">
        <v>12</v>
      </c>
      <c r="C171" s="30" t="s">
        <v>189</v>
      </c>
      <c r="D171" s="30" t="s">
        <v>190</v>
      </c>
      <c r="E171" s="25">
        <v>13</v>
      </c>
      <c r="F171" s="5">
        <v>7809000</v>
      </c>
      <c r="G171" s="25">
        <v>4</v>
      </c>
      <c r="H171" s="5">
        <v>4959000</v>
      </c>
    </row>
    <row r="172" spans="1:8" ht="12.75">
      <c r="A172" s="79">
        <v>138</v>
      </c>
      <c r="B172" s="98">
        <v>13</v>
      </c>
      <c r="C172" s="30" t="s">
        <v>166</v>
      </c>
      <c r="D172" s="30" t="s">
        <v>167</v>
      </c>
      <c r="E172" s="25">
        <v>2</v>
      </c>
      <c r="F172" s="5">
        <v>1397000</v>
      </c>
      <c r="G172" s="25">
        <v>3</v>
      </c>
      <c r="H172" s="5">
        <v>5016000</v>
      </c>
    </row>
    <row r="173" spans="1:8" ht="12.75">
      <c r="A173" s="79">
        <v>143</v>
      </c>
      <c r="B173" s="89">
        <v>14</v>
      </c>
      <c r="C173" s="30" t="s">
        <v>170</v>
      </c>
      <c r="D173" s="30" t="s">
        <v>171</v>
      </c>
      <c r="E173" s="25">
        <v>1</v>
      </c>
      <c r="F173" s="5">
        <v>1587000</v>
      </c>
      <c r="G173" s="25">
        <v>3</v>
      </c>
      <c r="H173" s="5">
        <v>2214000</v>
      </c>
    </row>
    <row r="174" spans="1:8" ht="12.75">
      <c r="A174" s="79">
        <v>145</v>
      </c>
      <c r="B174" s="89">
        <v>15</v>
      </c>
      <c r="C174" s="30" t="s">
        <v>168</v>
      </c>
      <c r="D174" s="30" t="s">
        <v>445</v>
      </c>
      <c r="E174" s="25">
        <v>2</v>
      </c>
      <c r="F174" s="5">
        <v>1496000</v>
      </c>
      <c r="G174" s="25">
        <v>3</v>
      </c>
      <c r="H174" s="5">
        <v>1890000</v>
      </c>
    </row>
    <row r="175" spans="1:8" ht="12.75">
      <c r="A175" s="78">
        <v>149</v>
      </c>
      <c r="B175" s="98">
        <v>16</v>
      </c>
      <c r="C175" s="30" t="s">
        <v>186</v>
      </c>
      <c r="D175" s="30" t="s">
        <v>485</v>
      </c>
      <c r="E175" s="25">
        <v>5</v>
      </c>
      <c r="F175" s="5">
        <v>3624000</v>
      </c>
      <c r="G175" s="25">
        <v>3</v>
      </c>
      <c r="H175" s="5">
        <v>1581000</v>
      </c>
    </row>
    <row r="176" spans="1:8" ht="12.75">
      <c r="A176" s="80">
        <v>161</v>
      </c>
      <c r="B176" s="89">
        <v>17</v>
      </c>
      <c r="C176" s="30" t="s">
        <v>176</v>
      </c>
      <c r="D176" s="30" t="s">
        <v>177</v>
      </c>
      <c r="E176" s="25">
        <v>0</v>
      </c>
      <c r="F176" s="11" t="s">
        <v>362</v>
      </c>
      <c r="G176" s="25">
        <v>2</v>
      </c>
      <c r="H176" s="5">
        <v>2247000</v>
      </c>
    </row>
    <row r="177" spans="1:8" ht="12.75">
      <c r="A177" s="79">
        <v>163</v>
      </c>
      <c r="B177" s="89">
        <v>18</v>
      </c>
      <c r="C177" s="30" t="s">
        <v>188</v>
      </c>
      <c r="D177" s="30" t="s">
        <v>488</v>
      </c>
      <c r="E177" s="25">
        <v>4</v>
      </c>
      <c r="F177" s="5">
        <v>1406000</v>
      </c>
      <c r="G177" s="25">
        <v>2</v>
      </c>
      <c r="H177" s="5">
        <v>1869000</v>
      </c>
    </row>
    <row r="178" spans="1:8" ht="12.75">
      <c r="A178" s="80">
        <v>164</v>
      </c>
      <c r="B178" s="98">
        <v>19</v>
      </c>
      <c r="C178" s="30" t="s">
        <v>181</v>
      </c>
      <c r="D178" s="30" t="s">
        <v>452</v>
      </c>
      <c r="E178" s="25">
        <v>0</v>
      </c>
      <c r="F178" s="11" t="s">
        <v>362</v>
      </c>
      <c r="G178" s="25">
        <v>2</v>
      </c>
      <c r="H178" s="5">
        <v>1719000</v>
      </c>
    </row>
    <row r="179" spans="1:8" ht="12.75">
      <c r="A179" s="80">
        <v>166</v>
      </c>
      <c r="B179" s="89">
        <v>20</v>
      </c>
      <c r="C179" s="30" t="s">
        <v>172</v>
      </c>
      <c r="D179" s="30" t="s">
        <v>399</v>
      </c>
      <c r="E179" s="25">
        <v>1</v>
      </c>
      <c r="F179" s="5">
        <v>1630000</v>
      </c>
      <c r="G179" s="25">
        <v>2</v>
      </c>
      <c r="H179" s="5">
        <v>1446000</v>
      </c>
    </row>
    <row r="180" spans="1:8" ht="12.75">
      <c r="A180" s="78">
        <v>176</v>
      </c>
      <c r="B180" s="89">
        <v>21</v>
      </c>
      <c r="C180" s="30" t="s">
        <v>187</v>
      </c>
      <c r="D180" s="30" t="s">
        <v>537</v>
      </c>
      <c r="E180" s="25">
        <v>2</v>
      </c>
      <c r="F180" s="5">
        <v>3530000</v>
      </c>
      <c r="G180" s="25">
        <v>2</v>
      </c>
      <c r="H180" s="5">
        <v>710000</v>
      </c>
    </row>
    <row r="181" spans="1:8" ht="12.75">
      <c r="A181" s="79">
        <v>182</v>
      </c>
      <c r="B181" s="98">
        <v>22</v>
      </c>
      <c r="C181" s="30" t="s">
        <v>169</v>
      </c>
      <c r="D181" s="30" t="s">
        <v>415</v>
      </c>
      <c r="E181" s="25">
        <v>6</v>
      </c>
      <c r="F181" s="5">
        <v>11037000</v>
      </c>
      <c r="G181" s="25">
        <v>1</v>
      </c>
      <c r="H181" s="5">
        <v>1438000</v>
      </c>
    </row>
    <row r="182" spans="1:8" ht="12.75">
      <c r="A182" s="79">
        <v>187</v>
      </c>
      <c r="B182" s="89">
        <v>23</v>
      </c>
      <c r="C182" s="30" t="s">
        <v>304</v>
      </c>
      <c r="D182" s="30" t="s">
        <v>305</v>
      </c>
      <c r="E182" s="25">
        <v>3</v>
      </c>
      <c r="F182" s="5">
        <v>3997000</v>
      </c>
      <c r="G182" s="25">
        <v>1</v>
      </c>
      <c r="H182" s="5">
        <v>811000</v>
      </c>
    </row>
    <row r="183" spans="1:8" ht="12.75">
      <c r="A183" s="79">
        <v>190</v>
      </c>
      <c r="B183" s="89">
        <v>24</v>
      </c>
      <c r="C183" s="29" t="s">
        <v>375</v>
      </c>
      <c r="D183" s="29" t="s">
        <v>374</v>
      </c>
      <c r="E183" s="25">
        <v>0</v>
      </c>
      <c r="F183" s="11" t="s">
        <v>362</v>
      </c>
      <c r="G183" s="25">
        <v>1</v>
      </c>
      <c r="H183" s="5">
        <v>639000</v>
      </c>
    </row>
    <row r="184" spans="1:8" ht="12.75">
      <c r="A184" s="79">
        <v>192</v>
      </c>
      <c r="B184" s="98">
        <v>25</v>
      </c>
      <c r="C184" s="30" t="s">
        <v>178</v>
      </c>
      <c r="D184" s="30" t="s">
        <v>558</v>
      </c>
      <c r="E184" s="25">
        <v>5</v>
      </c>
      <c r="F184" s="5">
        <v>4282000</v>
      </c>
      <c r="G184" s="25">
        <v>1</v>
      </c>
      <c r="H184" s="5">
        <v>596000</v>
      </c>
    </row>
    <row r="185" spans="1:8" ht="12.75">
      <c r="A185" s="78">
        <v>201</v>
      </c>
      <c r="B185" s="89">
        <v>26</v>
      </c>
      <c r="C185" s="30" t="s">
        <v>193</v>
      </c>
      <c r="D185" s="30" t="s">
        <v>338</v>
      </c>
      <c r="E185" s="25">
        <v>2</v>
      </c>
      <c r="F185" s="5">
        <v>663000</v>
      </c>
      <c r="G185" s="25">
        <v>1</v>
      </c>
      <c r="H185" s="5">
        <v>251000</v>
      </c>
    </row>
    <row r="186" spans="1:8" ht="12.75">
      <c r="A186" s="80">
        <v>204</v>
      </c>
      <c r="B186" s="89">
        <v>27</v>
      </c>
      <c r="C186" s="30" t="s">
        <v>184</v>
      </c>
      <c r="D186" s="30" t="s">
        <v>561</v>
      </c>
      <c r="E186" s="25">
        <v>0</v>
      </c>
      <c r="F186" s="11" t="s">
        <v>362</v>
      </c>
      <c r="G186" s="25">
        <v>1</v>
      </c>
      <c r="H186" s="5">
        <v>173000</v>
      </c>
    </row>
    <row r="187" spans="1:8" ht="12.75">
      <c r="A187" s="81" t="s">
        <v>362</v>
      </c>
      <c r="B187" s="89" t="s">
        <v>362</v>
      </c>
      <c r="C187" s="29" t="s">
        <v>163</v>
      </c>
      <c r="D187" s="29" t="s">
        <v>504</v>
      </c>
      <c r="E187" s="25">
        <v>2</v>
      </c>
      <c r="F187" s="5">
        <v>1733000</v>
      </c>
      <c r="G187" s="25">
        <v>0</v>
      </c>
      <c r="H187" s="11" t="s">
        <v>362</v>
      </c>
    </row>
    <row r="188" spans="1:8" ht="12.75">
      <c r="A188" s="81" t="s">
        <v>362</v>
      </c>
      <c r="B188" s="89" t="s">
        <v>362</v>
      </c>
      <c r="C188" s="30" t="s">
        <v>180</v>
      </c>
      <c r="D188" s="30" t="s">
        <v>484</v>
      </c>
      <c r="E188" s="25">
        <v>3</v>
      </c>
      <c r="F188" s="5">
        <v>1595000</v>
      </c>
      <c r="G188" s="25">
        <v>0</v>
      </c>
      <c r="H188" s="11" t="s">
        <v>362</v>
      </c>
    </row>
    <row r="189" spans="1:8" ht="13.5" thickBot="1">
      <c r="A189" s="80" t="s">
        <v>362</v>
      </c>
      <c r="B189" s="89" t="s">
        <v>362</v>
      </c>
      <c r="C189" s="30" t="s">
        <v>183</v>
      </c>
      <c r="D189" s="30" t="s">
        <v>398</v>
      </c>
      <c r="E189" s="25">
        <v>1</v>
      </c>
      <c r="F189" s="5">
        <v>591000</v>
      </c>
      <c r="G189" s="25">
        <v>0</v>
      </c>
      <c r="H189" s="11" t="s">
        <v>362</v>
      </c>
    </row>
    <row r="190" spans="1:10" ht="12.75">
      <c r="A190" s="82" t="s">
        <v>362</v>
      </c>
      <c r="B190" s="89" t="s">
        <v>362</v>
      </c>
      <c r="C190" s="30" t="s">
        <v>185</v>
      </c>
      <c r="D190" s="30" t="s">
        <v>448</v>
      </c>
      <c r="E190" s="25">
        <v>1</v>
      </c>
      <c r="F190" s="5">
        <v>619000</v>
      </c>
      <c r="G190" s="25">
        <v>0</v>
      </c>
      <c r="H190" s="11" t="s">
        <v>362</v>
      </c>
      <c r="I190" s="6" t="s">
        <v>565</v>
      </c>
      <c r="J190" s="7" t="s">
        <v>565</v>
      </c>
    </row>
    <row r="191" spans="1:10" ht="13.5" thickBot="1">
      <c r="A191" s="105" t="s">
        <v>362</v>
      </c>
      <c r="B191" s="89" t="s">
        <v>362</v>
      </c>
      <c r="C191" s="77" t="s">
        <v>192</v>
      </c>
      <c r="D191" s="77" t="s">
        <v>481</v>
      </c>
      <c r="E191" s="45">
        <v>1</v>
      </c>
      <c r="F191" s="46">
        <v>865000</v>
      </c>
      <c r="G191" s="45">
        <v>0</v>
      </c>
      <c r="H191" s="15" t="s">
        <v>362</v>
      </c>
      <c r="I191" s="8" t="s">
        <v>377</v>
      </c>
      <c r="J191" s="9" t="s">
        <v>378</v>
      </c>
    </row>
    <row r="192" spans="1:10" ht="13.5" thickBot="1">
      <c r="A192" s="106" t="s">
        <v>365</v>
      </c>
      <c r="B192" s="107"/>
      <c r="C192" s="107"/>
      <c r="D192" s="108"/>
      <c r="E192" s="93">
        <f>SUM(E160:E191)</f>
        <v>210</v>
      </c>
      <c r="F192" s="112">
        <f>SUM(F160:F191)</f>
        <v>187680000</v>
      </c>
      <c r="G192" s="51">
        <f>SUM(G160:G191)</f>
        <v>191</v>
      </c>
      <c r="H192" s="17">
        <f>SUM(H160:H191)</f>
        <v>178336000</v>
      </c>
      <c r="I192" s="10">
        <f>(G192-E192)/E192</f>
        <v>-0.09047619047619047</v>
      </c>
      <c r="J192" s="10">
        <f>(H192-F192)/F192</f>
        <v>-0.04978687127024723</v>
      </c>
    </row>
    <row r="193" spans="1:8" ht="13.5" thickBot="1">
      <c r="A193" s="109" t="s">
        <v>329</v>
      </c>
      <c r="B193" s="110"/>
      <c r="C193" s="110"/>
      <c r="D193" s="110"/>
      <c r="E193" s="110"/>
      <c r="F193" s="110"/>
      <c r="G193" s="110"/>
      <c r="H193" s="111"/>
    </row>
    <row r="194" spans="1:8" ht="12.75">
      <c r="A194" s="78">
        <v>26</v>
      </c>
      <c r="B194" s="98">
        <v>1</v>
      </c>
      <c r="C194" s="35" t="s">
        <v>218</v>
      </c>
      <c r="D194" s="35" t="s">
        <v>219</v>
      </c>
      <c r="E194" s="37">
        <v>13</v>
      </c>
      <c r="F194" s="14">
        <v>13076000</v>
      </c>
      <c r="G194" s="37">
        <v>25</v>
      </c>
      <c r="H194" s="14">
        <v>12122000</v>
      </c>
    </row>
    <row r="195" spans="1:8" ht="12.75">
      <c r="A195" s="79">
        <v>40</v>
      </c>
      <c r="B195" s="89">
        <v>2</v>
      </c>
      <c r="C195" s="30" t="s">
        <v>226</v>
      </c>
      <c r="D195" s="30" t="s">
        <v>227</v>
      </c>
      <c r="E195" s="25">
        <v>18</v>
      </c>
      <c r="F195" s="5">
        <v>17556000</v>
      </c>
      <c r="G195" s="25">
        <v>18</v>
      </c>
      <c r="H195" s="5">
        <v>13923000</v>
      </c>
    </row>
    <row r="196" spans="1:8" ht="12.75">
      <c r="A196" s="79">
        <v>43</v>
      </c>
      <c r="B196" s="89">
        <v>3</v>
      </c>
      <c r="C196" s="30" t="s">
        <v>206</v>
      </c>
      <c r="D196" s="30" t="s">
        <v>479</v>
      </c>
      <c r="E196" s="25">
        <v>11</v>
      </c>
      <c r="F196" s="5">
        <v>5013000</v>
      </c>
      <c r="G196" s="25">
        <v>17</v>
      </c>
      <c r="H196" s="5">
        <v>6280000</v>
      </c>
    </row>
    <row r="197" spans="1:8" ht="12.75">
      <c r="A197" s="78">
        <v>66</v>
      </c>
      <c r="B197" s="98">
        <v>4</v>
      </c>
      <c r="C197" s="30" t="s">
        <v>225</v>
      </c>
      <c r="D197" s="30" t="s">
        <v>472</v>
      </c>
      <c r="E197" s="25">
        <v>10</v>
      </c>
      <c r="F197" s="5">
        <v>4848000</v>
      </c>
      <c r="G197" s="25">
        <v>11</v>
      </c>
      <c r="H197" s="5">
        <v>3810000</v>
      </c>
    </row>
    <row r="198" spans="1:8" ht="12.75">
      <c r="A198" s="80">
        <v>69</v>
      </c>
      <c r="B198" s="89">
        <v>5</v>
      </c>
      <c r="C198" s="30" t="s">
        <v>205</v>
      </c>
      <c r="D198" s="30" t="s">
        <v>410</v>
      </c>
      <c r="E198" s="25">
        <v>7</v>
      </c>
      <c r="F198" s="5">
        <v>4677000</v>
      </c>
      <c r="G198" s="25">
        <v>10</v>
      </c>
      <c r="H198" s="5">
        <v>5416000</v>
      </c>
    </row>
    <row r="199" spans="1:8" ht="12.75">
      <c r="A199" s="79">
        <v>88</v>
      </c>
      <c r="B199" s="89">
        <v>6</v>
      </c>
      <c r="C199" s="30" t="s">
        <v>204</v>
      </c>
      <c r="D199" s="30" t="s">
        <v>553</v>
      </c>
      <c r="E199" s="25">
        <v>17</v>
      </c>
      <c r="F199" s="5">
        <v>9188000</v>
      </c>
      <c r="G199" s="25">
        <v>7</v>
      </c>
      <c r="H199" s="5">
        <v>4605000</v>
      </c>
    </row>
    <row r="200" spans="1:8" ht="12.75">
      <c r="A200" s="79">
        <v>107</v>
      </c>
      <c r="B200" s="98">
        <v>7</v>
      </c>
      <c r="C200" s="30" t="s">
        <v>220</v>
      </c>
      <c r="D200" s="30" t="s">
        <v>403</v>
      </c>
      <c r="E200" s="25">
        <v>7</v>
      </c>
      <c r="F200" s="5">
        <v>4157000</v>
      </c>
      <c r="G200" s="25">
        <v>5</v>
      </c>
      <c r="H200" s="5">
        <v>5677000</v>
      </c>
    </row>
    <row r="201" spans="1:8" ht="12.75">
      <c r="A201" s="79">
        <v>115</v>
      </c>
      <c r="B201" s="89">
        <v>8</v>
      </c>
      <c r="C201" s="30" t="s">
        <v>207</v>
      </c>
      <c r="D201" s="30" t="s">
        <v>208</v>
      </c>
      <c r="E201" s="25">
        <v>9</v>
      </c>
      <c r="F201" s="5">
        <v>7171000</v>
      </c>
      <c r="G201" s="25">
        <v>5</v>
      </c>
      <c r="H201" s="5">
        <v>923000</v>
      </c>
    </row>
    <row r="202" spans="1:8" ht="12.75">
      <c r="A202" s="83">
        <v>122</v>
      </c>
      <c r="B202" s="89">
        <v>9</v>
      </c>
      <c r="C202" s="30" t="s">
        <v>223</v>
      </c>
      <c r="D202" s="30" t="s">
        <v>463</v>
      </c>
      <c r="E202" s="25">
        <v>4</v>
      </c>
      <c r="F202" s="5">
        <v>3290000</v>
      </c>
      <c r="G202" s="25">
        <v>4</v>
      </c>
      <c r="H202" s="5">
        <v>3241000</v>
      </c>
    </row>
    <row r="203" spans="1:8" ht="12.75">
      <c r="A203" s="79">
        <v>133</v>
      </c>
      <c r="B203" s="98">
        <v>10</v>
      </c>
      <c r="C203" s="30" t="s">
        <v>224</v>
      </c>
      <c r="D203" s="30" t="s">
        <v>562</v>
      </c>
      <c r="E203" s="25">
        <v>1</v>
      </c>
      <c r="F203" s="5">
        <v>1439000</v>
      </c>
      <c r="G203" s="25">
        <v>4</v>
      </c>
      <c r="H203" s="5">
        <v>1368000</v>
      </c>
    </row>
    <row r="204" spans="1:8" ht="12.75">
      <c r="A204" s="80">
        <v>154</v>
      </c>
      <c r="B204" s="89">
        <v>11</v>
      </c>
      <c r="C204" s="30" t="s">
        <v>222</v>
      </c>
      <c r="D204" s="30" t="s">
        <v>520</v>
      </c>
      <c r="E204" s="25">
        <v>0</v>
      </c>
      <c r="F204" s="11" t="s">
        <v>362</v>
      </c>
      <c r="G204" s="25">
        <v>3</v>
      </c>
      <c r="H204" s="5">
        <v>1207000</v>
      </c>
    </row>
    <row r="205" spans="1:8" ht="12.75">
      <c r="A205" s="79">
        <v>155</v>
      </c>
      <c r="B205" s="89">
        <v>12</v>
      </c>
      <c r="C205" s="30" t="s">
        <v>217</v>
      </c>
      <c r="D205" s="30" t="s">
        <v>451</v>
      </c>
      <c r="E205" s="25">
        <v>2</v>
      </c>
      <c r="F205" s="5">
        <v>1882000</v>
      </c>
      <c r="G205" s="25">
        <v>3</v>
      </c>
      <c r="H205" s="5">
        <v>722000</v>
      </c>
    </row>
    <row r="206" spans="1:8" ht="12.75">
      <c r="A206" s="79">
        <v>170</v>
      </c>
      <c r="B206" s="98">
        <v>13</v>
      </c>
      <c r="C206" s="30" t="s">
        <v>221</v>
      </c>
      <c r="D206" s="30" t="s">
        <v>459</v>
      </c>
      <c r="E206" s="25">
        <v>0</v>
      </c>
      <c r="F206" s="11" t="s">
        <v>362</v>
      </c>
      <c r="G206" s="25">
        <v>2</v>
      </c>
      <c r="H206" s="5">
        <v>1051000</v>
      </c>
    </row>
    <row r="207" spans="1:8" ht="12.75">
      <c r="A207" s="78">
        <v>179</v>
      </c>
      <c r="B207" s="89">
        <v>14</v>
      </c>
      <c r="C207" s="30" t="s">
        <v>228</v>
      </c>
      <c r="D207" s="30" t="s">
        <v>487</v>
      </c>
      <c r="E207" s="25">
        <v>0</v>
      </c>
      <c r="F207" s="11" t="s">
        <v>362</v>
      </c>
      <c r="G207" s="25">
        <v>2</v>
      </c>
      <c r="H207" s="5">
        <v>507000</v>
      </c>
    </row>
    <row r="208" spans="1:8" ht="12.75">
      <c r="A208" s="80">
        <v>181</v>
      </c>
      <c r="B208" s="89">
        <v>15</v>
      </c>
      <c r="C208" s="30" t="s">
        <v>215</v>
      </c>
      <c r="D208" s="30" t="s">
        <v>534</v>
      </c>
      <c r="E208" s="25">
        <v>0</v>
      </c>
      <c r="F208" s="11" t="s">
        <v>362</v>
      </c>
      <c r="G208" s="25">
        <v>1</v>
      </c>
      <c r="H208" s="5">
        <v>2617000</v>
      </c>
    </row>
    <row r="209" spans="1:8" ht="12.75">
      <c r="A209" s="79">
        <v>183</v>
      </c>
      <c r="B209" s="98">
        <v>16</v>
      </c>
      <c r="C209" s="30" t="s">
        <v>200</v>
      </c>
      <c r="D209" s="30" t="s">
        <v>201</v>
      </c>
      <c r="E209" s="25">
        <v>0</v>
      </c>
      <c r="F209" s="11" t="s">
        <v>362</v>
      </c>
      <c r="G209" s="25">
        <v>1</v>
      </c>
      <c r="H209" s="5">
        <v>1369000</v>
      </c>
    </row>
    <row r="210" spans="1:8" ht="12.75">
      <c r="A210" s="79">
        <v>197</v>
      </c>
      <c r="B210" s="89">
        <v>17</v>
      </c>
      <c r="C210" s="30" t="s">
        <v>213</v>
      </c>
      <c r="D210" s="30" t="s">
        <v>496</v>
      </c>
      <c r="E210" s="25">
        <v>1</v>
      </c>
      <c r="F210" s="5">
        <v>429000</v>
      </c>
      <c r="G210" s="25">
        <v>1</v>
      </c>
      <c r="H210" s="5">
        <v>299000</v>
      </c>
    </row>
    <row r="211" spans="1:8" ht="12.75">
      <c r="A211" s="79" t="s">
        <v>362</v>
      </c>
      <c r="B211" s="114" t="s">
        <v>362</v>
      </c>
      <c r="C211" s="30" t="s">
        <v>202</v>
      </c>
      <c r="D211" s="30" t="s">
        <v>203</v>
      </c>
      <c r="E211" s="25">
        <v>0</v>
      </c>
      <c r="F211" s="11" t="s">
        <v>362</v>
      </c>
      <c r="G211" s="25">
        <v>0</v>
      </c>
      <c r="H211" s="11" t="s">
        <v>362</v>
      </c>
    </row>
    <row r="212" spans="1:8" ht="12.75">
      <c r="A212" s="83" t="s">
        <v>362</v>
      </c>
      <c r="B212" s="89" t="s">
        <v>362</v>
      </c>
      <c r="C212" s="30" t="s">
        <v>209</v>
      </c>
      <c r="D212" s="30" t="s">
        <v>441</v>
      </c>
      <c r="E212" s="25">
        <v>1</v>
      </c>
      <c r="F212" s="5">
        <v>415000</v>
      </c>
      <c r="G212" s="25">
        <v>0</v>
      </c>
      <c r="H212" s="11" t="s">
        <v>362</v>
      </c>
    </row>
    <row r="213" spans="1:8" ht="12.75">
      <c r="A213" s="80" t="s">
        <v>362</v>
      </c>
      <c r="B213" s="114" t="s">
        <v>362</v>
      </c>
      <c r="C213" s="30" t="s">
        <v>210</v>
      </c>
      <c r="D213" s="30" t="s">
        <v>425</v>
      </c>
      <c r="E213" s="25">
        <v>0</v>
      </c>
      <c r="F213" s="11" t="s">
        <v>362</v>
      </c>
      <c r="G213" s="25">
        <v>0</v>
      </c>
      <c r="H213" s="11" t="s">
        <v>362</v>
      </c>
    </row>
    <row r="214" spans="1:8" ht="12.75">
      <c r="A214" s="81" t="s">
        <v>362</v>
      </c>
      <c r="B214" s="114" t="s">
        <v>362</v>
      </c>
      <c r="C214" s="30" t="s">
        <v>211</v>
      </c>
      <c r="D214" s="30" t="s">
        <v>458</v>
      </c>
      <c r="E214" s="25">
        <v>2</v>
      </c>
      <c r="F214" s="5">
        <v>624000</v>
      </c>
      <c r="G214" s="25">
        <v>0</v>
      </c>
      <c r="H214" s="11" t="s">
        <v>362</v>
      </c>
    </row>
    <row r="215" spans="1:8" ht="12.75">
      <c r="A215" s="81" t="s">
        <v>362</v>
      </c>
      <c r="B215" s="89" t="s">
        <v>362</v>
      </c>
      <c r="C215" s="30" t="s">
        <v>212</v>
      </c>
      <c r="D215" s="30" t="s">
        <v>491</v>
      </c>
      <c r="E215" s="25">
        <v>0</v>
      </c>
      <c r="F215" s="11" t="s">
        <v>362</v>
      </c>
      <c r="G215" s="25">
        <v>0</v>
      </c>
      <c r="H215" s="11" t="s">
        <v>362</v>
      </c>
    </row>
    <row r="216" spans="1:8" ht="13.5" thickBot="1">
      <c r="A216" s="81" t="s">
        <v>362</v>
      </c>
      <c r="B216" s="114" t="s">
        <v>362</v>
      </c>
      <c r="C216" s="30" t="s">
        <v>214</v>
      </c>
      <c r="D216" s="30" t="s">
        <v>494</v>
      </c>
      <c r="E216" s="25">
        <v>0</v>
      </c>
      <c r="F216" s="11" t="s">
        <v>362</v>
      </c>
      <c r="G216" s="25">
        <v>0</v>
      </c>
      <c r="H216" s="11" t="s">
        <v>362</v>
      </c>
    </row>
    <row r="217" spans="1:10" ht="12.75">
      <c r="A217" s="78" t="s">
        <v>362</v>
      </c>
      <c r="B217" s="114" t="s">
        <v>362</v>
      </c>
      <c r="C217" s="30" t="s">
        <v>216</v>
      </c>
      <c r="D217" s="30" t="s">
        <v>465</v>
      </c>
      <c r="E217" s="25">
        <v>0</v>
      </c>
      <c r="F217" s="11" t="s">
        <v>362</v>
      </c>
      <c r="G217" s="25">
        <v>0</v>
      </c>
      <c r="H217" s="11" t="s">
        <v>362</v>
      </c>
      <c r="I217" s="6" t="s">
        <v>565</v>
      </c>
      <c r="J217" s="7" t="s">
        <v>565</v>
      </c>
    </row>
    <row r="218" spans="1:10" ht="13.5" thickBot="1">
      <c r="A218" s="94" t="s">
        <v>362</v>
      </c>
      <c r="B218" s="89" t="s">
        <v>362</v>
      </c>
      <c r="C218" s="77" t="s">
        <v>359</v>
      </c>
      <c r="D218" s="77" t="s">
        <v>438</v>
      </c>
      <c r="E218" s="45">
        <v>1</v>
      </c>
      <c r="F218" s="46">
        <v>820000</v>
      </c>
      <c r="G218" s="45">
        <v>0</v>
      </c>
      <c r="H218" s="15" t="s">
        <v>362</v>
      </c>
      <c r="I218" s="8" t="s">
        <v>377</v>
      </c>
      <c r="J218" s="9" t="s">
        <v>378</v>
      </c>
    </row>
    <row r="219" spans="1:10" ht="13.5" thickBot="1">
      <c r="A219" s="95" t="s">
        <v>356</v>
      </c>
      <c r="B219" s="96"/>
      <c r="C219" s="96"/>
      <c r="D219" s="97"/>
      <c r="E219" s="93">
        <f>SUM(E194:E218)</f>
        <v>104</v>
      </c>
      <c r="F219" s="17">
        <f>SUM(F194:F218)</f>
        <v>74585000</v>
      </c>
      <c r="G219" s="51">
        <f>SUM(G194:G218)</f>
        <v>119</v>
      </c>
      <c r="H219" s="112">
        <f>SUM(H194:H218)</f>
        <v>65137000</v>
      </c>
      <c r="I219" s="10">
        <f>(G219-E219)/E219</f>
        <v>0.14423076923076922</v>
      </c>
      <c r="J219" s="10">
        <f>(H219-F219)/F219</f>
        <v>-0.12667426426225112</v>
      </c>
    </row>
    <row r="220" spans="1:8" ht="13.5" thickBot="1">
      <c r="A220" s="102" t="s">
        <v>330</v>
      </c>
      <c r="B220" s="103"/>
      <c r="C220" s="103"/>
      <c r="D220" s="103"/>
      <c r="E220" s="103"/>
      <c r="F220" s="103"/>
      <c r="G220" s="103"/>
      <c r="H220" s="104"/>
    </row>
    <row r="221" spans="1:8" ht="12.75">
      <c r="A221" s="83">
        <v>7</v>
      </c>
      <c r="B221" s="98">
        <v>1</v>
      </c>
      <c r="C221" s="35" t="s">
        <v>231</v>
      </c>
      <c r="D221" s="35" t="s">
        <v>499</v>
      </c>
      <c r="E221" s="37">
        <v>67</v>
      </c>
      <c r="F221" s="14">
        <v>57321000</v>
      </c>
      <c r="G221" s="37">
        <v>76</v>
      </c>
      <c r="H221" s="14">
        <v>48491000</v>
      </c>
    </row>
    <row r="222" spans="1:8" ht="12.75">
      <c r="A222" s="79">
        <v>12</v>
      </c>
      <c r="B222" s="115">
        <v>2</v>
      </c>
      <c r="C222" s="30" t="s">
        <v>244</v>
      </c>
      <c r="D222" s="30" t="s">
        <v>321</v>
      </c>
      <c r="E222" s="25">
        <v>62</v>
      </c>
      <c r="F222" s="5">
        <v>40704000</v>
      </c>
      <c r="G222" s="25">
        <v>56</v>
      </c>
      <c r="H222" s="5">
        <v>40308000</v>
      </c>
    </row>
    <row r="223" spans="1:8" ht="12.75">
      <c r="A223" s="79">
        <v>37</v>
      </c>
      <c r="B223" s="89">
        <v>3</v>
      </c>
      <c r="C223" s="30" t="s">
        <v>232</v>
      </c>
      <c r="D223" s="30" t="s">
        <v>233</v>
      </c>
      <c r="E223" s="25">
        <v>21</v>
      </c>
      <c r="F223" s="5">
        <v>7804000</v>
      </c>
      <c r="G223" s="25">
        <v>20</v>
      </c>
      <c r="H223" s="5">
        <v>8141000</v>
      </c>
    </row>
    <row r="224" spans="1:8" ht="12.75">
      <c r="A224" s="78">
        <v>59</v>
      </c>
      <c r="B224" s="115">
        <v>4</v>
      </c>
      <c r="C224" s="30" t="s">
        <v>234</v>
      </c>
      <c r="D224" s="30" t="s">
        <v>235</v>
      </c>
      <c r="E224" s="25">
        <v>12</v>
      </c>
      <c r="F224" s="5">
        <v>10735000</v>
      </c>
      <c r="G224" s="25">
        <v>12</v>
      </c>
      <c r="H224" s="5">
        <v>6090000</v>
      </c>
    </row>
    <row r="225" spans="1:8" ht="12.75">
      <c r="A225" s="79">
        <v>67</v>
      </c>
      <c r="B225" s="89">
        <v>5</v>
      </c>
      <c r="C225" s="30" t="s">
        <v>243</v>
      </c>
      <c r="D225" s="30" t="s">
        <v>306</v>
      </c>
      <c r="E225" s="25">
        <v>13</v>
      </c>
      <c r="F225" s="5">
        <v>16464000</v>
      </c>
      <c r="G225" s="25">
        <v>10</v>
      </c>
      <c r="H225" s="5">
        <v>6409000</v>
      </c>
    </row>
    <row r="226" spans="1:8" ht="12.75">
      <c r="A226" s="79">
        <v>70</v>
      </c>
      <c r="B226" s="98">
        <v>6</v>
      </c>
      <c r="C226" s="30" t="s">
        <v>311</v>
      </c>
      <c r="D226" s="30" t="s">
        <v>447</v>
      </c>
      <c r="E226" s="25">
        <v>2</v>
      </c>
      <c r="F226" s="5">
        <v>2060000</v>
      </c>
      <c r="G226" s="25">
        <v>10</v>
      </c>
      <c r="H226" s="5">
        <v>5357000</v>
      </c>
    </row>
    <row r="227" spans="1:8" ht="12.75">
      <c r="A227" s="80">
        <v>126</v>
      </c>
      <c r="B227" s="115">
        <v>7</v>
      </c>
      <c r="C227" s="30" t="s">
        <v>230</v>
      </c>
      <c r="D227" s="30" t="s">
        <v>421</v>
      </c>
      <c r="E227" s="25">
        <v>2</v>
      </c>
      <c r="F227" s="5">
        <v>555000</v>
      </c>
      <c r="G227" s="25">
        <v>4</v>
      </c>
      <c r="H227" s="5">
        <v>2117000</v>
      </c>
    </row>
    <row r="228" spans="1:8" ht="12.75">
      <c r="A228" s="79">
        <v>127</v>
      </c>
      <c r="B228" s="89">
        <v>8</v>
      </c>
      <c r="C228" s="30" t="s">
        <v>229</v>
      </c>
      <c r="D228" s="30" t="s">
        <v>519</v>
      </c>
      <c r="E228" s="25">
        <v>8</v>
      </c>
      <c r="F228" s="5">
        <v>5102000</v>
      </c>
      <c r="G228" s="25">
        <v>4</v>
      </c>
      <c r="H228" s="5">
        <v>2018000</v>
      </c>
    </row>
    <row r="229" spans="1:8" ht="12.75">
      <c r="A229" s="80">
        <v>131</v>
      </c>
      <c r="B229" s="115">
        <v>9</v>
      </c>
      <c r="C229" s="30" t="s">
        <v>246</v>
      </c>
      <c r="D229" s="30" t="s">
        <v>247</v>
      </c>
      <c r="E229" s="25">
        <v>6</v>
      </c>
      <c r="F229" s="5">
        <v>7555000</v>
      </c>
      <c r="G229" s="25">
        <v>4</v>
      </c>
      <c r="H229" s="5">
        <v>1409000</v>
      </c>
    </row>
    <row r="230" spans="1:8" ht="12.75">
      <c r="A230" s="80">
        <v>136</v>
      </c>
      <c r="B230" s="89">
        <v>10</v>
      </c>
      <c r="C230" s="30" t="s">
        <v>237</v>
      </c>
      <c r="D230" s="30" t="s">
        <v>460</v>
      </c>
      <c r="E230" s="25">
        <v>4</v>
      </c>
      <c r="F230" s="5">
        <v>2749000</v>
      </c>
      <c r="G230" s="25">
        <v>4</v>
      </c>
      <c r="H230" s="5">
        <v>888000</v>
      </c>
    </row>
    <row r="231" spans="1:8" ht="12.75">
      <c r="A231" s="79">
        <v>140</v>
      </c>
      <c r="B231" s="98">
        <v>11</v>
      </c>
      <c r="C231" s="30" t="s">
        <v>368</v>
      </c>
      <c r="D231" s="30" t="s">
        <v>367</v>
      </c>
      <c r="E231" s="25">
        <v>6</v>
      </c>
      <c r="F231" s="5">
        <v>6792000</v>
      </c>
      <c r="G231" s="25">
        <v>3</v>
      </c>
      <c r="H231" s="5">
        <v>3263000</v>
      </c>
    </row>
    <row r="232" spans="1:8" ht="12.75">
      <c r="A232" s="79">
        <v>142</v>
      </c>
      <c r="B232" s="115">
        <v>12</v>
      </c>
      <c r="C232" s="30" t="s">
        <v>307</v>
      </c>
      <c r="D232" s="30" t="s">
        <v>308</v>
      </c>
      <c r="E232" s="25">
        <v>2</v>
      </c>
      <c r="F232" s="5">
        <v>361000</v>
      </c>
      <c r="G232" s="25">
        <v>3</v>
      </c>
      <c r="H232" s="5">
        <v>2589000</v>
      </c>
    </row>
    <row r="233" spans="1:8" ht="12.75">
      <c r="A233" s="80">
        <v>151</v>
      </c>
      <c r="B233" s="89">
        <v>13</v>
      </c>
      <c r="C233" s="30" t="s">
        <v>236</v>
      </c>
      <c r="D233" s="30" t="s">
        <v>404</v>
      </c>
      <c r="E233" s="25">
        <v>5</v>
      </c>
      <c r="F233" s="5">
        <v>1458000</v>
      </c>
      <c r="G233" s="25">
        <v>3</v>
      </c>
      <c r="H233" s="5">
        <v>1485000</v>
      </c>
    </row>
    <row r="234" spans="1:8" ht="12.75">
      <c r="A234" s="79">
        <v>162</v>
      </c>
      <c r="B234" s="115">
        <v>14</v>
      </c>
      <c r="C234" s="30" t="s">
        <v>241</v>
      </c>
      <c r="D234" s="30" t="s">
        <v>547</v>
      </c>
      <c r="E234" s="25">
        <v>1</v>
      </c>
      <c r="F234" s="5">
        <v>1004000</v>
      </c>
      <c r="G234" s="25">
        <v>2</v>
      </c>
      <c r="H234" s="5">
        <v>2115000</v>
      </c>
    </row>
    <row r="235" spans="1:8" ht="12.75">
      <c r="A235" s="79">
        <v>177</v>
      </c>
      <c r="B235" s="89">
        <v>15</v>
      </c>
      <c r="C235" s="30" t="s">
        <v>245</v>
      </c>
      <c r="D235" s="30" t="s">
        <v>474</v>
      </c>
      <c r="E235" s="25">
        <v>0</v>
      </c>
      <c r="F235" s="11" t="s">
        <v>362</v>
      </c>
      <c r="G235" s="25">
        <v>2</v>
      </c>
      <c r="H235" s="5">
        <v>645000</v>
      </c>
    </row>
    <row r="236" spans="1:8" ht="13.5" thickBot="1">
      <c r="A236" s="79">
        <v>180</v>
      </c>
      <c r="B236" s="98">
        <v>16</v>
      </c>
      <c r="C236" s="30" t="s">
        <v>239</v>
      </c>
      <c r="D236" s="30" t="s">
        <v>240</v>
      </c>
      <c r="E236" s="25">
        <v>2</v>
      </c>
      <c r="F236" s="5">
        <v>2456000</v>
      </c>
      <c r="G236" s="25">
        <v>1</v>
      </c>
      <c r="H236" s="5">
        <v>2854000</v>
      </c>
    </row>
    <row r="237" spans="1:10" ht="12.75">
      <c r="A237" s="79">
        <v>202</v>
      </c>
      <c r="B237" s="115">
        <v>17</v>
      </c>
      <c r="C237" s="30" t="s">
        <v>242</v>
      </c>
      <c r="D237" s="30" t="s">
        <v>498</v>
      </c>
      <c r="E237" s="25">
        <v>3</v>
      </c>
      <c r="F237" s="5">
        <v>2449000</v>
      </c>
      <c r="G237" s="25">
        <v>1</v>
      </c>
      <c r="H237" s="5">
        <v>203000</v>
      </c>
      <c r="I237" s="6" t="s">
        <v>565</v>
      </c>
      <c r="J237" s="7" t="s">
        <v>565</v>
      </c>
    </row>
    <row r="238" spans="1:10" ht="13.5" thickBot="1">
      <c r="A238" s="94" t="s">
        <v>362</v>
      </c>
      <c r="B238" s="121" t="s">
        <v>362</v>
      </c>
      <c r="C238" s="77" t="s">
        <v>238</v>
      </c>
      <c r="D238" s="77" t="s">
        <v>538</v>
      </c>
      <c r="E238" s="45">
        <v>2</v>
      </c>
      <c r="F238" s="46">
        <v>278000</v>
      </c>
      <c r="G238" s="45">
        <v>0</v>
      </c>
      <c r="H238" s="15" t="s">
        <v>362</v>
      </c>
      <c r="I238" s="8" t="s">
        <v>377</v>
      </c>
      <c r="J238" s="9" t="s">
        <v>378</v>
      </c>
    </row>
    <row r="239" spans="1:10" ht="13.5" thickBot="1">
      <c r="A239" s="106" t="s">
        <v>358</v>
      </c>
      <c r="B239" s="107"/>
      <c r="C239" s="107"/>
      <c r="D239" s="108"/>
      <c r="E239" s="93">
        <f>SUM(E221:E238)</f>
        <v>218</v>
      </c>
      <c r="F239" s="17">
        <f>SUM(F221:F238)</f>
        <v>165847000</v>
      </c>
      <c r="G239" s="51">
        <f>SUM(G221:G238)</f>
        <v>215</v>
      </c>
      <c r="H239" s="17">
        <f>SUM(H221:H238)</f>
        <v>134382000</v>
      </c>
      <c r="I239" s="10">
        <f>(G239-E239)/E239</f>
        <v>-0.013761467889908258</v>
      </c>
      <c r="J239" s="10">
        <f>(H239-F239)/F239</f>
        <v>-0.18972305799924027</v>
      </c>
    </row>
    <row r="240" spans="1:8" ht="13.5" thickBot="1">
      <c r="A240" s="109" t="s">
        <v>331</v>
      </c>
      <c r="B240" s="110"/>
      <c r="C240" s="110"/>
      <c r="D240" s="110"/>
      <c r="E240" s="110"/>
      <c r="F240" s="110"/>
      <c r="G240" s="110"/>
      <c r="H240" s="111"/>
    </row>
    <row r="241" spans="1:8" ht="12.75">
      <c r="A241" s="78">
        <v>1</v>
      </c>
      <c r="B241" s="116">
        <v>1</v>
      </c>
      <c r="C241" s="35" t="s">
        <v>251</v>
      </c>
      <c r="D241" s="35" t="s">
        <v>420</v>
      </c>
      <c r="E241" s="37">
        <v>163</v>
      </c>
      <c r="F241" s="14">
        <v>141628000</v>
      </c>
      <c r="G241" s="37">
        <v>136</v>
      </c>
      <c r="H241" s="14">
        <v>114348000</v>
      </c>
    </row>
    <row r="242" spans="1:8" ht="12.75">
      <c r="A242" s="80">
        <v>4</v>
      </c>
      <c r="B242" s="115">
        <v>2</v>
      </c>
      <c r="C242" s="29" t="s">
        <v>277</v>
      </c>
      <c r="D242" s="29" t="s">
        <v>507</v>
      </c>
      <c r="E242" s="25">
        <v>91</v>
      </c>
      <c r="F242" s="5">
        <v>79263000</v>
      </c>
      <c r="G242" s="25">
        <v>96</v>
      </c>
      <c r="H242" s="5">
        <v>101261000</v>
      </c>
    </row>
    <row r="243" spans="1:8" ht="12.75">
      <c r="A243" s="80">
        <v>9</v>
      </c>
      <c r="B243" s="115">
        <v>3</v>
      </c>
      <c r="C243" s="29" t="s">
        <v>273</v>
      </c>
      <c r="D243" s="29" t="s">
        <v>274</v>
      </c>
      <c r="E243" s="25">
        <v>51</v>
      </c>
      <c r="F243" s="5">
        <v>29369000</v>
      </c>
      <c r="G243" s="25">
        <v>59</v>
      </c>
      <c r="H243" s="5">
        <v>58203000</v>
      </c>
    </row>
    <row r="244" spans="1:8" ht="12.75">
      <c r="A244" s="80">
        <v>11</v>
      </c>
      <c r="B244" s="115">
        <v>4</v>
      </c>
      <c r="C244" s="29" t="s">
        <v>254</v>
      </c>
      <c r="D244" s="29" t="s">
        <v>401</v>
      </c>
      <c r="E244" s="25">
        <v>40</v>
      </c>
      <c r="F244" s="5">
        <v>31035000</v>
      </c>
      <c r="G244" s="25">
        <v>56</v>
      </c>
      <c r="H244" s="5">
        <v>59755000</v>
      </c>
    </row>
    <row r="245" spans="1:8" ht="12.75">
      <c r="A245" s="80">
        <v>21</v>
      </c>
      <c r="B245" s="116">
        <v>5</v>
      </c>
      <c r="C245" s="29" t="s">
        <v>275</v>
      </c>
      <c r="D245" s="29" t="s">
        <v>409</v>
      </c>
      <c r="E245" s="25">
        <v>25</v>
      </c>
      <c r="F245" s="5">
        <v>38097000</v>
      </c>
      <c r="G245" s="25">
        <v>33</v>
      </c>
      <c r="H245" s="5">
        <v>38378000</v>
      </c>
    </row>
    <row r="246" spans="1:8" ht="12.75">
      <c r="A246" s="79">
        <v>22</v>
      </c>
      <c r="B246" s="115">
        <v>6</v>
      </c>
      <c r="C246" s="30" t="s">
        <v>370</v>
      </c>
      <c r="D246" s="30" t="s">
        <v>369</v>
      </c>
      <c r="E246" s="25">
        <v>27</v>
      </c>
      <c r="F246" s="5">
        <v>19054000</v>
      </c>
      <c r="G246" s="25">
        <v>33</v>
      </c>
      <c r="H246" s="5">
        <v>34950000</v>
      </c>
    </row>
    <row r="247" spans="1:8" ht="12.75">
      <c r="A247" s="79">
        <v>23</v>
      </c>
      <c r="B247" s="115">
        <v>7</v>
      </c>
      <c r="C247" s="29" t="s">
        <v>276</v>
      </c>
      <c r="D247" s="29" t="s">
        <v>310</v>
      </c>
      <c r="E247" s="25">
        <v>40</v>
      </c>
      <c r="F247" s="5">
        <v>30743000</v>
      </c>
      <c r="G247" s="25">
        <v>31</v>
      </c>
      <c r="H247" s="5">
        <v>38075000</v>
      </c>
    </row>
    <row r="248" spans="1:8" ht="12.75">
      <c r="A248" s="79">
        <v>28</v>
      </c>
      <c r="B248" s="115">
        <v>8</v>
      </c>
      <c r="C248" s="29" t="s">
        <v>260</v>
      </c>
      <c r="D248" s="29" t="s">
        <v>502</v>
      </c>
      <c r="E248" s="25">
        <v>21</v>
      </c>
      <c r="F248" s="5">
        <v>7330000</v>
      </c>
      <c r="G248" s="25">
        <v>23</v>
      </c>
      <c r="H248" s="5">
        <v>17629000</v>
      </c>
    </row>
    <row r="249" spans="1:8" ht="12.75">
      <c r="A249" s="79">
        <v>32</v>
      </c>
      <c r="B249" s="116">
        <v>9</v>
      </c>
      <c r="C249" s="30" t="s">
        <v>248</v>
      </c>
      <c r="D249" s="30" t="s">
        <v>407</v>
      </c>
      <c r="E249" s="25">
        <v>24</v>
      </c>
      <c r="F249" s="5">
        <v>10895000</v>
      </c>
      <c r="G249" s="25">
        <v>21</v>
      </c>
      <c r="H249" s="5">
        <v>16333000</v>
      </c>
    </row>
    <row r="250" spans="1:8" ht="12.75">
      <c r="A250" s="79">
        <v>42</v>
      </c>
      <c r="B250" s="115">
        <v>10</v>
      </c>
      <c r="C250" s="29" t="s">
        <v>258</v>
      </c>
      <c r="D250" s="29" t="s">
        <v>473</v>
      </c>
      <c r="E250" s="25">
        <v>22</v>
      </c>
      <c r="F250" s="5">
        <v>17460000</v>
      </c>
      <c r="G250" s="25">
        <v>17</v>
      </c>
      <c r="H250" s="5">
        <v>10312000</v>
      </c>
    </row>
    <row r="251" spans="1:8" ht="12.75">
      <c r="A251" s="79">
        <v>50</v>
      </c>
      <c r="B251" s="115">
        <v>11</v>
      </c>
      <c r="C251" s="29" t="s">
        <v>264</v>
      </c>
      <c r="D251" s="29" t="s">
        <v>265</v>
      </c>
      <c r="E251" s="25">
        <v>27</v>
      </c>
      <c r="F251" s="5">
        <v>15835000</v>
      </c>
      <c r="G251" s="25">
        <v>14</v>
      </c>
      <c r="H251" s="5">
        <v>6444000</v>
      </c>
    </row>
    <row r="252" spans="1:8" ht="12.75">
      <c r="A252" s="79">
        <v>52</v>
      </c>
      <c r="B252" s="115">
        <v>12</v>
      </c>
      <c r="C252" s="30" t="s">
        <v>249</v>
      </c>
      <c r="D252" s="30" t="s">
        <v>250</v>
      </c>
      <c r="E252" s="25">
        <v>11</v>
      </c>
      <c r="F252" s="5">
        <v>6806000</v>
      </c>
      <c r="G252" s="25">
        <v>13</v>
      </c>
      <c r="H252" s="5">
        <v>8362000</v>
      </c>
    </row>
    <row r="253" spans="1:8" ht="12.75">
      <c r="A253" s="80">
        <v>54</v>
      </c>
      <c r="B253" s="116">
        <v>13</v>
      </c>
      <c r="C253" s="29" t="s">
        <v>272</v>
      </c>
      <c r="D253" s="29" t="s">
        <v>340</v>
      </c>
      <c r="E253" s="25">
        <v>14</v>
      </c>
      <c r="F253" s="5">
        <v>14574000</v>
      </c>
      <c r="G253" s="25">
        <v>13</v>
      </c>
      <c r="H253" s="5">
        <v>6231000</v>
      </c>
    </row>
    <row r="254" spans="1:8" ht="12.75">
      <c r="A254" s="79">
        <v>62</v>
      </c>
      <c r="B254" s="115">
        <v>14</v>
      </c>
      <c r="C254" s="30" t="s">
        <v>360</v>
      </c>
      <c r="D254" s="30" t="s">
        <v>361</v>
      </c>
      <c r="E254" s="25">
        <v>8</v>
      </c>
      <c r="F254" s="5">
        <v>8019000</v>
      </c>
      <c r="G254" s="25">
        <v>11</v>
      </c>
      <c r="H254" s="5">
        <v>11255000</v>
      </c>
    </row>
    <row r="255" spans="1:8" ht="12.75">
      <c r="A255" s="79">
        <v>65</v>
      </c>
      <c r="B255" s="115">
        <v>15</v>
      </c>
      <c r="C255" s="29" t="s">
        <v>268</v>
      </c>
      <c r="D255" s="29" t="s">
        <v>422</v>
      </c>
      <c r="E255" s="25">
        <v>6</v>
      </c>
      <c r="F255" s="5">
        <v>1358000</v>
      </c>
      <c r="G255" s="25">
        <v>11</v>
      </c>
      <c r="H255" s="5">
        <v>5927000</v>
      </c>
    </row>
    <row r="256" spans="1:8" ht="12.75">
      <c r="A256" s="79">
        <v>73</v>
      </c>
      <c r="B256" s="115">
        <v>16</v>
      </c>
      <c r="C256" s="29" t="s">
        <v>255</v>
      </c>
      <c r="D256" s="29" t="s">
        <v>490</v>
      </c>
      <c r="E256" s="25">
        <v>8</v>
      </c>
      <c r="F256" s="5">
        <v>2235000</v>
      </c>
      <c r="G256" s="25">
        <v>9</v>
      </c>
      <c r="H256" s="5">
        <v>8267000</v>
      </c>
    </row>
    <row r="257" spans="1:8" ht="12.75">
      <c r="A257" s="79">
        <v>93</v>
      </c>
      <c r="B257" s="116">
        <v>17</v>
      </c>
      <c r="C257" s="29" t="s">
        <v>267</v>
      </c>
      <c r="D257" s="30" t="s">
        <v>347</v>
      </c>
      <c r="E257" s="25">
        <v>4</v>
      </c>
      <c r="F257" s="5">
        <v>1649000</v>
      </c>
      <c r="G257" s="25">
        <v>6</v>
      </c>
      <c r="H257" s="5">
        <v>5929000</v>
      </c>
    </row>
    <row r="258" spans="1:8" ht="12.75">
      <c r="A258" s="80">
        <v>99</v>
      </c>
      <c r="B258" s="115">
        <v>18</v>
      </c>
      <c r="C258" s="29" t="s">
        <v>334</v>
      </c>
      <c r="D258" s="29" t="s">
        <v>395</v>
      </c>
      <c r="E258" s="25">
        <v>11</v>
      </c>
      <c r="F258" s="5">
        <v>12559000</v>
      </c>
      <c r="G258" s="25">
        <v>6</v>
      </c>
      <c r="H258" s="5">
        <v>3312000</v>
      </c>
    </row>
    <row r="259" spans="1:8" ht="12.75">
      <c r="A259" s="79">
        <v>110</v>
      </c>
      <c r="B259" s="115">
        <v>19</v>
      </c>
      <c r="C259" s="29" t="s">
        <v>261</v>
      </c>
      <c r="D259" s="29" t="s">
        <v>432</v>
      </c>
      <c r="E259" s="25">
        <v>7</v>
      </c>
      <c r="F259" s="5">
        <v>2218000</v>
      </c>
      <c r="G259" s="25">
        <v>5</v>
      </c>
      <c r="H259" s="5">
        <v>2588000</v>
      </c>
    </row>
    <row r="260" spans="1:8" ht="12.75">
      <c r="A260" s="79">
        <v>112</v>
      </c>
      <c r="B260" s="115">
        <v>20</v>
      </c>
      <c r="C260" s="29" t="s">
        <v>269</v>
      </c>
      <c r="D260" s="29" t="s">
        <v>270</v>
      </c>
      <c r="E260" s="25">
        <v>8</v>
      </c>
      <c r="F260" s="5">
        <v>9737000</v>
      </c>
      <c r="G260" s="25">
        <v>5</v>
      </c>
      <c r="H260" s="5">
        <v>1979000</v>
      </c>
    </row>
    <row r="261" spans="1:8" ht="12.75">
      <c r="A261" s="80">
        <v>119</v>
      </c>
      <c r="B261" s="116">
        <v>21</v>
      </c>
      <c r="C261" s="29" t="s">
        <v>259</v>
      </c>
      <c r="D261" s="29" t="s">
        <v>552</v>
      </c>
      <c r="E261" s="25">
        <v>5</v>
      </c>
      <c r="F261" s="5">
        <v>7162000</v>
      </c>
      <c r="G261" s="25">
        <v>4</v>
      </c>
      <c r="H261" s="5">
        <v>3969000</v>
      </c>
    </row>
    <row r="262" spans="1:8" ht="12.75">
      <c r="A262" s="80">
        <v>121</v>
      </c>
      <c r="B262" s="115">
        <v>22</v>
      </c>
      <c r="C262" s="29" t="s">
        <v>256</v>
      </c>
      <c r="D262" s="29" t="s">
        <v>309</v>
      </c>
      <c r="E262" s="25">
        <v>2</v>
      </c>
      <c r="F262" s="5">
        <v>504000</v>
      </c>
      <c r="G262" s="25">
        <v>4</v>
      </c>
      <c r="H262" s="5">
        <v>3284000</v>
      </c>
    </row>
    <row r="263" spans="1:8" ht="12.75">
      <c r="A263" s="79">
        <v>135</v>
      </c>
      <c r="B263" s="115">
        <v>23</v>
      </c>
      <c r="C263" s="29" t="s">
        <v>271</v>
      </c>
      <c r="D263" s="29" t="s">
        <v>556</v>
      </c>
      <c r="E263" s="27">
        <v>1</v>
      </c>
      <c r="F263" s="13">
        <v>795000</v>
      </c>
      <c r="G263" s="25">
        <v>4</v>
      </c>
      <c r="H263" s="5">
        <v>1251000</v>
      </c>
    </row>
    <row r="264" spans="1:8" ht="12.75">
      <c r="A264" s="79">
        <v>168</v>
      </c>
      <c r="B264" s="115">
        <v>24</v>
      </c>
      <c r="C264" s="29" t="s">
        <v>262</v>
      </c>
      <c r="D264" s="29" t="s">
        <v>263</v>
      </c>
      <c r="E264" s="25">
        <v>0</v>
      </c>
      <c r="F264" s="11" t="s">
        <v>362</v>
      </c>
      <c r="G264" s="25">
        <v>2</v>
      </c>
      <c r="H264" s="5">
        <v>1102000</v>
      </c>
    </row>
    <row r="265" spans="1:8" ht="12.75">
      <c r="A265" s="79">
        <v>173</v>
      </c>
      <c r="B265" s="116">
        <v>25</v>
      </c>
      <c r="C265" s="29" t="s">
        <v>252</v>
      </c>
      <c r="D265" s="29" t="s">
        <v>253</v>
      </c>
      <c r="E265" s="25">
        <v>3</v>
      </c>
      <c r="F265" s="5">
        <v>1698000</v>
      </c>
      <c r="G265" s="25">
        <v>2</v>
      </c>
      <c r="H265" s="5">
        <v>880000</v>
      </c>
    </row>
    <row r="266" spans="1:8" ht="12.75">
      <c r="A266" s="81" t="s">
        <v>362</v>
      </c>
      <c r="B266" s="115" t="s">
        <v>362</v>
      </c>
      <c r="C266" s="29" t="s">
        <v>257</v>
      </c>
      <c r="D266" s="29" t="s">
        <v>536</v>
      </c>
      <c r="E266" s="25">
        <v>3</v>
      </c>
      <c r="F266" s="5">
        <v>444000</v>
      </c>
      <c r="G266" s="25">
        <v>0</v>
      </c>
      <c r="H266" s="11" t="s">
        <v>362</v>
      </c>
    </row>
    <row r="267" spans="1:8" ht="12.75">
      <c r="A267" s="80" t="s">
        <v>362</v>
      </c>
      <c r="B267" s="115" t="s">
        <v>362</v>
      </c>
      <c r="C267" s="29" t="s">
        <v>266</v>
      </c>
      <c r="D267" s="29" t="s">
        <v>505</v>
      </c>
      <c r="E267" s="25">
        <v>1</v>
      </c>
      <c r="F267" s="5">
        <v>848000</v>
      </c>
      <c r="G267" s="25">
        <v>0</v>
      </c>
      <c r="H267" s="11" t="s">
        <v>362</v>
      </c>
    </row>
    <row r="268" spans="1:8" ht="13.5" thickBot="1">
      <c r="A268" s="79" t="s">
        <v>362</v>
      </c>
      <c r="B268" s="115" t="s">
        <v>362</v>
      </c>
      <c r="C268" s="29" t="s">
        <v>278</v>
      </c>
      <c r="D268" s="29" t="s">
        <v>279</v>
      </c>
      <c r="E268" s="25">
        <v>2</v>
      </c>
      <c r="F268" s="5">
        <v>1522000</v>
      </c>
      <c r="G268" s="25">
        <v>0</v>
      </c>
      <c r="H268" s="11" t="s">
        <v>362</v>
      </c>
    </row>
    <row r="269" spans="1:10" ht="12.75">
      <c r="A269" s="79" t="s">
        <v>362</v>
      </c>
      <c r="B269" s="115" t="s">
        <v>362</v>
      </c>
      <c r="C269" s="29" t="s">
        <v>335</v>
      </c>
      <c r="D269" s="29" t="s">
        <v>535</v>
      </c>
      <c r="E269" s="25">
        <v>6</v>
      </c>
      <c r="F269" s="5">
        <v>2224000</v>
      </c>
      <c r="G269" s="25">
        <v>0</v>
      </c>
      <c r="H269" s="11" t="s">
        <v>362</v>
      </c>
      <c r="I269" s="6" t="s">
        <v>565</v>
      </c>
      <c r="J269" s="7" t="s">
        <v>565</v>
      </c>
    </row>
    <row r="270" spans="1:10" ht="13.5" thickBot="1">
      <c r="A270" s="94" t="s">
        <v>362</v>
      </c>
      <c r="B270" s="122" t="s">
        <v>362</v>
      </c>
      <c r="C270" s="77" t="s">
        <v>366</v>
      </c>
      <c r="D270" s="77" t="s">
        <v>471</v>
      </c>
      <c r="E270" s="45">
        <v>1</v>
      </c>
      <c r="F270" s="46">
        <v>89000</v>
      </c>
      <c r="G270" s="45">
        <v>0</v>
      </c>
      <c r="H270" s="15" t="s">
        <v>362</v>
      </c>
      <c r="I270" s="8" t="s">
        <v>377</v>
      </c>
      <c r="J270" s="9" t="s">
        <v>378</v>
      </c>
    </row>
    <row r="271" spans="1:10" ht="13.5" thickBot="1">
      <c r="A271" s="106" t="s">
        <v>376</v>
      </c>
      <c r="B271" s="107"/>
      <c r="C271" s="107"/>
      <c r="D271" s="108"/>
      <c r="E271" s="93">
        <f>SUM(E241:E270)</f>
        <v>632</v>
      </c>
      <c r="F271" s="17">
        <f>SUM(F241:F270)</f>
        <v>495150000</v>
      </c>
      <c r="G271" s="51">
        <f>SUM(G241:G270)</f>
        <v>614</v>
      </c>
      <c r="H271" s="17">
        <f>SUM(H241:H270)</f>
        <v>560024000</v>
      </c>
      <c r="I271" s="10">
        <f>(G271-E271)/E271</f>
        <v>-0.028481012658227847</v>
      </c>
      <c r="J271" s="10">
        <f>(H271-F271)/F271</f>
        <v>0.13101888316671714</v>
      </c>
    </row>
    <row r="272" spans="1:8" ht="13.5" thickBot="1">
      <c r="A272" s="109" t="s">
        <v>332</v>
      </c>
      <c r="B272" s="110"/>
      <c r="C272" s="110"/>
      <c r="D272" s="110"/>
      <c r="E272" s="110"/>
      <c r="F272" s="110"/>
      <c r="G272" s="110"/>
      <c r="H272" s="111"/>
    </row>
    <row r="273" spans="1:8" ht="12.75">
      <c r="A273" s="83">
        <v>10</v>
      </c>
      <c r="B273" s="116">
        <v>1</v>
      </c>
      <c r="C273" s="113" t="s">
        <v>280</v>
      </c>
      <c r="D273" s="113" t="s">
        <v>333</v>
      </c>
      <c r="E273" s="37">
        <v>59</v>
      </c>
      <c r="F273" s="14">
        <v>37551000</v>
      </c>
      <c r="G273" s="37">
        <v>57</v>
      </c>
      <c r="H273" s="14">
        <v>31354000</v>
      </c>
    </row>
    <row r="274" spans="1:8" ht="12.75">
      <c r="A274" s="80">
        <v>24</v>
      </c>
      <c r="B274" s="115">
        <v>2</v>
      </c>
      <c r="C274" s="29" t="s">
        <v>282</v>
      </c>
      <c r="D274" s="29" t="s">
        <v>510</v>
      </c>
      <c r="E274" s="25">
        <v>35</v>
      </c>
      <c r="F274" s="5">
        <v>23235000</v>
      </c>
      <c r="G274" s="25">
        <v>31</v>
      </c>
      <c r="H274" s="5">
        <v>21036000</v>
      </c>
    </row>
    <row r="275" spans="1:8" ht="12.75">
      <c r="A275" s="79">
        <v>38</v>
      </c>
      <c r="B275" s="115">
        <v>3</v>
      </c>
      <c r="C275" s="29" t="s">
        <v>288</v>
      </c>
      <c r="D275" s="29" t="s">
        <v>289</v>
      </c>
      <c r="E275" s="25">
        <v>15</v>
      </c>
      <c r="F275" s="5">
        <v>6026000</v>
      </c>
      <c r="G275" s="25">
        <v>19</v>
      </c>
      <c r="H275" s="5">
        <v>4855000</v>
      </c>
    </row>
    <row r="276" spans="1:8" ht="12.75">
      <c r="A276" s="80">
        <v>41</v>
      </c>
      <c r="B276" s="116">
        <v>4</v>
      </c>
      <c r="C276" s="29" t="s">
        <v>313</v>
      </c>
      <c r="D276" s="29" t="s">
        <v>314</v>
      </c>
      <c r="E276" s="25">
        <v>16</v>
      </c>
      <c r="F276" s="5">
        <v>9286000</v>
      </c>
      <c r="G276" s="25">
        <v>17</v>
      </c>
      <c r="H276" s="5">
        <v>12837000</v>
      </c>
    </row>
    <row r="277" spans="1:8" ht="12.75">
      <c r="A277" s="79">
        <v>80</v>
      </c>
      <c r="B277" s="115">
        <v>5</v>
      </c>
      <c r="C277" s="29" t="s">
        <v>290</v>
      </c>
      <c r="D277" s="29" t="s">
        <v>531</v>
      </c>
      <c r="E277" s="25">
        <v>7</v>
      </c>
      <c r="F277" s="5">
        <v>2052000</v>
      </c>
      <c r="G277" s="25">
        <v>8</v>
      </c>
      <c r="H277" s="5">
        <v>3216000</v>
      </c>
    </row>
    <row r="278" spans="1:8" ht="12.75">
      <c r="A278" s="79">
        <v>95</v>
      </c>
      <c r="B278" s="115">
        <v>6</v>
      </c>
      <c r="C278" s="29" t="s">
        <v>291</v>
      </c>
      <c r="D278" s="29" t="s">
        <v>453</v>
      </c>
      <c r="E278" s="25">
        <v>5</v>
      </c>
      <c r="F278" s="5">
        <v>4079000</v>
      </c>
      <c r="G278" s="25">
        <v>6</v>
      </c>
      <c r="H278" s="5">
        <v>4222000</v>
      </c>
    </row>
    <row r="279" spans="1:8" ht="12.75">
      <c r="A279" s="79">
        <v>130</v>
      </c>
      <c r="B279" s="116">
        <v>7</v>
      </c>
      <c r="C279" s="29" t="s">
        <v>283</v>
      </c>
      <c r="D279" s="29" t="s">
        <v>322</v>
      </c>
      <c r="E279" s="25">
        <v>5</v>
      </c>
      <c r="F279" s="5">
        <v>2519000</v>
      </c>
      <c r="G279" s="25">
        <v>4</v>
      </c>
      <c r="H279" s="5">
        <v>1471000</v>
      </c>
    </row>
    <row r="280" spans="1:8" ht="12.75">
      <c r="A280" s="80">
        <v>141</v>
      </c>
      <c r="B280" s="115">
        <v>8</v>
      </c>
      <c r="C280" s="29" t="s">
        <v>293</v>
      </c>
      <c r="D280" s="29" t="s">
        <v>416</v>
      </c>
      <c r="E280" s="25">
        <v>5</v>
      </c>
      <c r="F280" s="5">
        <v>2540000</v>
      </c>
      <c r="G280" s="25">
        <v>3</v>
      </c>
      <c r="H280" s="5">
        <v>2664000</v>
      </c>
    </row>
    <row r="281" spans="1:8" ht="12.75">
      <c r="A281" s="79">
        <v>165</v>
      </c>
      <c r="B281" s="115">
        <v>9</v>
      </c>
      <c r="C281" s="29" t="s">
        <v>281</v>
      </c>
      <c r="D281" s="29" t="s">
        <v>418</v>
      </c>
      <c r="E281" s="25">
        <v>0</v>
      </c>
      <c r="F281" s="11" t="s">
        <v>362</v>
      </c>
      <c r="G281" s="25">
        <v>2</v>
      </c>
      <c r="H281" s="5">
        <v>1591000</v>
      </c>
    </row>
    <row r="282" spans="1:8" ht="12.75">
      <c r="A282" s="79" t="s">
        <v>362</v>
      </c>
      <c r="B282" s="114" t="s">
        <v>362</v>
      </c>
      <c r="C282" s="29" t="s">
        <v>284</v>
      </c>
      <c r="D282" s="29" t="s">
        <v>466</v>
      </c>
      <c r="E282" s="25">
        <v>0</v>
      </c>
      <c r="F282" s="11" t="s">
        <v>362</v>
      </c>
      <c r="G282" s="25">
        <v>0</v>
      </c>
      <c r="H282" s="11" t="s">
        <v>362</v>
      </c>
    </row>
    <row r="283" spans="1:8" ht="13.5" thickBot="1">
      <c r="A283" s="80" t="s">
        <v>362</v>
      </c>
      <c r="B283" s="114" t="s">
        <v>362</v>
      </c>
      <c r="C283" s="29" t="s">
        <v>285</v>
      </c>
      <c r="D283" s="29" t="s">
        <v>512</v>
      </c>
      <c r="E283" s="25">
        <v>0</v>
      </c>
      <c r="F283" s="11" t="s">
        <v>362</v>
      </c>
      <c r="G283" s="25">
        <v>0</v>
      </c>
      <c r="H283" s="11" t="s">
        <v>362</v>
      </c>
    </row>
    <row r="284" spans="1:10" ht="12.75">
      <c r="A284" s="81" t="s">
        <v>362</v>
      </c>
      <c r="B284" s="114" t="s">
        <v>362</v>
      </c>
      <c r="C284" s="29" t="s">
        <v>286</v>
      </c>
      <c r="D284" s="29" t="s">
        <v>287</v>
      </c>
      <c r="E284" s="25">
        <v>0</v>
      </c>
      <c r="F284" s="11" t="s">
        <v>362</v>
      </c>
      <c r="G284" s="25">
        <v>0</v>
      </c>
      <c r="H284" s="11" t="s">
        <v>362</v>
      </c>
      <c r="I284" s="6" t="s">
        <v>565</v>
      </c>
      <c r="J284" s="7" t="s">
        <v>565</v>
      </c>
    </row>
    <row r="285" spans="1:10" ht="13.5" thickBot="1">
      <c r="A285" s="94" t="s">
        <v>362</v>
      </c>
      <c r="B285" s="120" t="s">
        <v>362</v>
      </c>
      <c r="C285" s="34" t="s">
        <v>292</v>
      </c>
      <c r="D285" s="34" t="s">
        <v>516</v>
      </c>
      <c r="E285" s="45">
        <v>0</v>
      </c>
      <c r="F285" s="15" t="s">
        <v>362</v>
      </c>
      <c r="G285" s="45">
        <v>0</v>
      </c>
      <c r="H285" s="15" t="s">
        <v>362</v>
      </c>
      <c r="I285" s="8" t="s">
        <v>377</v>
      </c>
      <c r="J285" s="9" t="s">
        <v>378</v>
      </c>
    </row>
    <row r="286" spans="1:10" ht="13.5" thickBot="1">
      <c r="A286" s="90" t="s">
        <v>357</v>
      </c>
      <c r="B286" s="91"/>
      <c r="C286" s="91"/>
      <c r="D286" s="92"/>
      <c r="E286" s="93">
        <f>SUM(E273:E285)</f>
        <v>147</v>
      </c>
      <c r="F286" s="17">
        <f>SUM(F273:F285)</f>
        <v>87288000</v>
      </c>
      <c r="G286" s="51">
        <f>SUM(G273:G285)</f>
        <v>147</v>
      </c>
      <c r="H286" s="17">
        <f>SUM(H273:H285)</f>
        <v>83246000</v>
      </c>
      <c r="I286" s="10">
        <f>(G286-E286)/E286</f>
        <v>0</v>
      </c>
      <c r="J286" s="10">
        <f>(H286-F286)/F286</f>
        <v>-0.04630647969938594</v>
      </c>
    </row>
    <row r="287" spans="1:8" ht="13.5" thickBot="1">
      <c r="A287" s="47" t="s">
        <v>298</v>
      </c>
      <c r="B287" s="48"/>
      <c r="C287" s="48"/>
      <c r="D287" s="49"/>
      <c r="E287" s="50">
        <f>E21+E40+E64+E109+E158+E192+E219+E239+E271+E286</f>
        <v>2786</v>
      </c>
      <c r="F287" s="17">
        <f>F21+F40+F64+F109+F158+F192+F219+F239+F271+F286</f>
        <v>1956729000</v>
      </c>
      <c r="G287" s="51">
        <f>G21+G40+G64+G109+G158+G192+G219+G239+G271+G286</f>
        <v>2759</v>
      </c>
      <c r="H287" s="17">
        <f>H21+H40+H64+H109+H158+H192+H219+H239+H271+H286</f>
        <v>1967127000</v>
      </c>
    </row>
    <row r="288" spans="1:8" ht="13.5" thickBot="1">
      <c r="A288" s="52" t="s">
        <v>386</v>
      </c>
      <c r="B288" s="53"/>
      <c r="C288" s="54"/>
      <c r="D288" s="55"/>
      <c r="E288" s="56"/>
      <c r="F288" s="57"/>
      <c r="G288" s="56">
        <f>(G287-E287)/E287</f>
        <v>-0.009691313711414214</v>
      </c>
      <c r="H288" s="58">
        <f>(H287-F287)/F287</f>
        <v>0.0053139704067349134</v>
      </c>
    </row>
    <row r="289" spans="1:8" ht="13.5" thickBot="1">
      <c r="A289" s="59"/>
      <c r="B289" s="60"/>
      <c r="C289" s="60"/>
      <c r="D289" s="61"/>
      <c r="E289" s="62"/>
      <c r="F289" s="63"/>
      <c r="G289" s="62"/>
      <c r="H289" s="64"/>
    </row>
    <row r="290" spans="1:8" ht="13.5" thickBot="1">
      <c r="A290" s="72" t="s">
        <v>387</v>
      </c>
      <c r="B290" s="73"/>
      <c r="C290" s="73"/>
      <c r="D290" s="74"/>
      <c r="E290" s="75"/>
      <c r="F290" s="76">
        <f>F287/E287</f>
        <v>702343.5032304379</v>
      </c>
      <c r="G290" s="51"/>
      <c r="H290" s="76">
        <f>H287/G287</f>
        <v>712985.501993476</v>
      </c>
    </row>
    <row r="291" spans="1:8" ht="13.5" thickBot="1">
      <c r="A291" s="65" t="s">
        <v>388</v>
      </c>
      <c r="B291" s="66"/>
      <c r="C291" s="66"/>
      <c r="D291" s="67"/>
      <c r="E291" s="68"/>
      <c r="F291" s="69"/>
      <c r="G291" s="70"/>
      <c r="H291" s="71">
        <f>(H290-F290)/F290</f>
        <v>0.015152128145401886</v>
      </c>
    </row>
    <row r="292" ht="12.75">
      <c r="H292" s="23"/>
    </row>
    <row r="293" spans="1:8" ht="12.75">
      <c r="A293" s="24" t="s">
        <v>389</v>
      </c>
      <c r="H293" s="23"/>
    </row>
    <row r="294" spans="1:8" ht="12.75">
      <c r="A294" s="24" t="s">
        <v>390</v>
      </c>
      <c r="H294" s="23"/>
    </row>
    <row r="295" spans="6:11" s="21" customFormat="1" ht="12.75">
      <c r="F295" s="22"/>
      <c r="H295" s="23"/>
      <c r="I295" s="1"/>
      <c r="J295" s="1"/>
      <c r="K295" s="1"/>
    </row>
    <row r="296" ht="12.75">
      <c r="H296" s="23"/>
    </row>
    <row r="297" ht="12.75"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</sheetData>
  <sheetProtection/>
  <mergeCells count="22">
    <mergeCell ref="A220:H220"/>
    <mergeCell ref="A239:D239"/>
    <mergeCell ref="A240:H240"/>
    <mergeCell ref="A271:D271"/>
    <mergeCell ref="A272:H272"/>
    <mergeCell ref="A286:D286"/>
    <mergeCell ref="A110:H110"/>
    <mergeCell ref="A158:D158"/>
    <mergeCell ref="A159:H159"/>
    <mergeCell ref="A192:D192"/>
    <mergeCell ref="A193:H193"/>
    <mergeCell ref="A219:D219"/>
    <mergeCell ref="A290:D290"/>
    <mergeCell ref="A291:D291"/>
    <mergeCell ref="A4:H4"/>
    <mergeCell ref="A21:D21"/>
    <mergeCell ref="A22:H22"/>
    <mergeCell ref="A40:D40"/>
    <mergeCell ref="A41:H41"/>
    <mergeCell ref="A64:D64"/>
    <mergeCell ref="A65:H65"/>
    <mergeCell ref="A109:D109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2015&amp;"Arial,Regular"&amp;10
&amp;"Arial,Bold Italic"&amp;9Comparing total for FY15 with FY14 through 3-31-15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Kim Chuday</cp:lastModifiedBy>
  <cp:lastPrinted>2010-01-19T18:22:00Z</cp:lastPrinted>
  <dcterms:created xsi:type="dcterms:W3CDTF">2005-12-22T13:56:09Z</dcterms:created>
  <dcterms:modified xsi:type="dcterms:W3CDTF">2015-04-09T16:10:06Z</dcterms:modified>
  <cp:category/>
  <cp:version/>
  <cp:contentType/>
  <cp:contentStatus/>
</cp:coreProperties>
</file>