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"/>
    </mc:Choice>
  </mc:AlternateContent>
  <bookViews>
    <workbookView xWindow="0" yWindow="0" windowWidth="2150" windowHeight="68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45" i="1" l="1"/>
  <c r="G44" i="1"/>
  <c r="G43" i="1"/>
  <c r="G42" i="1"/>
  <c r="G30" i="1" l="1"/>
  <c r="G29" i="1" l="1"/>
  <c r="G31" i="1" l="1"/>
  <c r="G28" i="1"/>
  <c r="J43" i="1" l="1"/>
  <c r="J44" i="1" s="1"/>
  <c r="J45" i="1" l="1"/>
</calcChain>
</file>

<file path=xl/sharedStrings.xml><?xml version="1.0" encoding="utf-8"?>
<sst xmlns="http://schemas.openxmlformats.org/spreadsheetml/2006/main" count="152" uniqueCount="107">
  <si>
    <t>12736 N Umpqua Hwy</t>
  </si>
  <si>
    <t>Roseburg OR, 97470</t>
  </si>
  <si>
    <t>Phone: 541-580-4748</t>
  </si>
  <si>
    <t xml:space="preserve">Trailer </t>
  </si>
  <si>
    <t>Spare Tire</t>
  </si>
  <si>
    <t>Spare Tire Mount</t>
  </si>
  <si>
    <t>Exterior</t>
  </si>
  <si>
    <t>Customer Approval:</t>
  </si>
  <si>
    <t>Address:</t>
  </si>
  <si>
    <t>Email:</t>
  </si>
  <si>
    <t>Phone:</t>
  </si>
  <si>
    <t>Weld-On</t>
  </si>
  <si>
    <t>Welded Framed Top  W/Cover</t>
  </si>
  <si>
    <t>(6) total</t>
  </si>
  <si>
    <t>Alum</t>
  </si>
  <si>
    <t>Fuel Water Separator Filter</t>
  </si>
  <si>
    <t>Galvanized</t>
  </si>
  <si>
    <t>Bow Anchor Release</t>
  </si>
  <si>
    <t>Balance Due:</t>
  </si>
  <si>
    <t>Deposit:</t>
  </si>
  <si>
    <t>Galv</t>
  </si>
  <si>
    <t>$</t>
  </si>
  <si>
    <t>Email: umpquamarineinfo@gmail.com</t>
  </si>
  <si>
    <t>16x16x12</t>
  </si>
  <si>
    <t>Standard Features</t>
  </si>
  <si>
    <t>Sub Totals</t>
  </si>
  <si>
    <t>.190 Bottom</t>
  </si>
  <si>
    <t>Four Leg Chair Stand-Powder Coated</t>
  </si>
  <si>
    <t>Diamond Plate Seat Boxes</t>
  </si>
  <si>
    <t xml:space="preserve">Deluxe Electrical Panel with Running Lights •.160 Bottom and Transom • .125 Sides • Side and Rear Storage Trays </t>
  </si>
  <si>
    <t>Price:</t>
  </si>
  <si>
    <t xml:space="preserve">Motor(s): </t>
  </si>
  <si>
    <t>S Heavy</t>
  </si>
  <si>
    <t>Tube Bimini Top</t>
  </si>
  <si>
    <t>Tandem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</si>
  <si>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</si>
  <si>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</si>
  <si>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</si>
  <si>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</si>
  <si>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</si>
  <si>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Chocks'</t>
  </si>
  <si>
    <t>Fishing Rod Storage Set (4)</t>
  </si>
  <si>
    <t>UMB Approval:</t>
  </si>
  <si>
    <t>www.umpquamarineboats.com</t>
  </si>
  <si>
    <t>Kicker</t>
  </si>
  <si>
    <t>Engine</t>
  </si>
  <si>
    <t>Jet Unit</t>
  </si>
  <si>
    <t>Tiller Handle</t>
  </si>
  <si>
    <t>Prop</t>
  </si>
  <si>
    <t>Center Console</t>
  </si>
  <si>
    <t>Choose Options Below  (Selected Options Marked with an X preceding the listed Option)</t>
  </si>
  <si>
    <t>Jet Pad</t>
  </si>
  <si>
    <t>Tunnel Hull</t>
  </si>
  <si>
    <t>Aluminum</t>
  </si>
  <si>
    <t>Tops</t>
  </si>
  <si>
    <t>Crab Davit with Pulley</t>
  </si>
  <si>
    <t>Sliding Drink Holder</t>
  </si>
  <si>
    <t>Sliding Rod Bracket</t>
  </si>
  <si>
    <t>Sliding Seat Bracket</t>
  </si>
  <si>
    <t>Diamond Plate Sides</t>
  </si>
  <si>
    <t>Controls</t>
  </si>
  <si>
    <t>Transom Height:</t>
  </si>
  <si>
    <t>Floor</t>
  </si>
  <si>
    <t>Full</t>
  </si>
  <si>
    <t xml:space="preserve">Notes: </t>
  </si>
  <si>
    <t>UMB Rivermaster Seats</t>
  </si>
  <si>
    <t>UMB Driftmaster Seats</t>
  </si>
  <si>
    <t>11"  Cowling for Rod Lockers</t>
  </si>
  <si>
    <t>Bow</t>
  </si>
  <si>
    <t>Package Discount</t>
  </si>
  <si>
    <r>
      <t xml:space="preserve">□ </t>
    </r>
    <r>
      <rPr>
        <sz val="11"/>
        <color theme="1"/>
        <rFont val="Calibri"/>
        <family val="2"/>
        <scheme val="minor"/>
      </rPr>
      <t>23'</t>
    </r>
    <r>
      <rPr>
        <b/>
        <sz val="16"/>
        <color theme="1"/>
        <rFont val="Times New Roman"/>
        <family val="1"/>
      </rPr>
      <t xml:space="preserve"> </t>
    </r>
  </si>
  <si>
    <r>
      <t xml:space="preserve">□ </t>
    </r>
    <r>
      <rPr>
        <sz val="11"/>
        <color theme="1"/>
        <rFont val="Calibri"/>
        <family val="2"/>
        <scheme val="minor"/>
      </rPr>
      <t>24'</t>
    </r>
    <r>
      <rPr>
        <b/>
        <sz val="16"/>
        <color theme="1"/>
        <rFont val="Times New Roman"/>
        <family val="1"/>
      </rPr>
      <t xml:space="preserve"> </t>
    </r>
  </si>
  <si>
    <t>21'</t>
  </si>
  <si>
    <t>Anchor Guard (DP) • Step Deck with Door • Zinc Anode  • Auto Bilge Pump • Weld-On Cleats • 8" Cowling with Guard</t>
  </si>
  <si>
    <t>23'</t>
  </si>
  <si>
    <t>Sliding</t>
  </si>
  <si>
    <t>Locking</t>
  </si>
  <si>
    <t>Receiver</t>
  </si>
  <si>
    <t>Length &amp; Price:</t>
  </si>
  <si>
    <t>23'/24'</t>
  </si>
  <si>
    <t>21'/22'</t>
  </si>
  <si>
    <t>Bolt-On</t>
  </si>
  <si>
    <t>Customer:</t>
  </si>
  <si>
    <r>
      <t>□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30"</t>
    </r>
  </si>
  <si>
    <t>Gunnel  or Transom</t>
  </si>
  <si>
    <r>
      <t xml:space="preserve">□ </t>
    </r>
    <r>
      <rPr>
        <sz val="11"/>
        <color theme="1"/>
        <rFont val="Calibri"/>
        <family val="2"/>
        <scheme val="minor"/>
      </rPr>
      <t>21'</t>
    </r>
  </si>
  <si>
    <t>Top Load Rod Locker (each) 10'</t>
  </si>
  <si>
    <t>Battery (s)</t>
  </si>
  <si>
    <t xml:space="preserve">Powder Coat </t>
  </si>
  <si>
    <t>Marine Vinyl  Flooring • Powder-Coated Interior • Transducer Brackets• 36 Gallon Full Tank with Gauge</t>
  </si>
  <si>
    <t>Fuel Tank Upgrade to   45 / 50 / 58 Gal.</t>
  </si>
  <si>
    <t>84"</t>
  </si>
  <si>
    <r>
      <t xml:space="preserve">□ </t>
    </r>
    <r>
      <rPr>
        <sz val="11"/>
        <color theme="1"/>
        <rFont val="Calibri"/>
        <family val="2"/>
        <scheme val="minor"/>
      </rPr>
      <t>22'</t>
    </r>
  </si>
  <si>
    <r>
      <t>□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25"</t>
    </r>
  </si>
  <si>
    <t>Hidden</t>
  </si>
  <si>
    <t>In Deck</t>
  </si>
  <si>
    <t>Degree:</t>
  </si>
  <si>
    <t>Rear Deck:</t>
  </si>
  <si>
    <t>Hand Wash Station:</t>
  </si>
  <si>
    <t>Fish Box:</t>
  </si>
  <si>
    <t>Diamond Plate Floors:</t>
  </si>
  <si>
    <t>Hand Rails:</t>
  </si>
  <si>
    <t>Battery Switch:</t>
  </si>
  <si>
    <t>Wash-down Pump:</t>
  </si>
  <si>
    <t>Electronics Box:</t>
  </si>
  <si>
    <t>Clear Coat</t>
  </si>
  <si>
    <t>Elite Series * All Prices are subject to change.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</si>
</sst>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7" xfId="0" applyFont="1" applyBorder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center"/>
    </xf>
    <xf numFmtId="164" fontId="0" fillId="0" borderId="1" xfId="2" applyNumberFormat="1" applyFont="1" applyBorder="1"/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Font="1" applyBorder="1"/>
    <xf numFmtId="44" fontId="0" fillId="0" borderId="0" xfId="0" applyNumberFormat="1" applyFont="1"/>
    <xf numFmtId="164" fontId="0" fillId="0" borderId="2" xfId="2" applyNumberFormat="1" applyFont="1" applyFill="1" applyBorder="1"/>
    <xf numFmtId="0" fontId="0" fillId="0" borderId="2" xfId="0" applyFont="1" applyBorder="1"/>
    <xf numFmtId="164" fontId="2" fillId="0" borderId="1" xfId="2" applyNumberFormat="1" applyFont="1" applyBorder="1"/>
    <xf numFmtId="164" fontId="2" fillId="0" borderId="1" xfId="2" applyNumberFormat="1" applyFont="1" applyBorder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2" applyNumberFormat="1" applyFont="1" applyAlignment="1"/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164" fontId="0" fillId="0" borderId="0" xfId="2" applyNumberFormat="1" applyFont="1" applyBorder="1"/>
    <xf numFmtId="0" fontId="0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ont="1" applyBorder="1" applyAlignment="1"/>
    <xf numFmtId="164" fontId="0" fillId="0" borderId="2" xfId="2" applyNumberFormat="1" applyFont="1" applyBorder="1"/>
    <xf numFmtId="164" fontId="2" fillId="0" borderId="2" xfId="2" applyNumberFormat="1" applyFont="1" applyBorder="1" applyAlignment="1">
      <alignment vertical="center"/>
    </xf>
    <xf numFmtId="0" fontId="5" fillId="0" borderId="4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>
      <alignment horizontal="center"/>
    </xf>
    <xf numFmtId="164" fontId="0" fillId="0" borderId="0" xfId="2" applyNumberFormat="1" applyFont="1" applyBorder="1" applyAlignment="1"/>
    <xf numFmtId="0" fontId="0" fillId="0" borderId="0" xfId="0" applyBorder="1" applyAlignment="1">
      <alignment horizontal="left"/>
    </xf>
    <xf numFmtId="164" fontId="5" fillId="0" borderId="3" xfId="2" applyNumberFormat="1" applyFont="1" applyBorder="1"/>
    <xf numFmtId="164" fontId="5" fillId="0" borderId="14" xfId="2" applyNumberFormat="1" applyFont="1" applyBorder="1"/>
    <xf numFmtId="0" fontId="8" fillId="0" borderId="0" xfId="0" applyFont="1" applyAlignment="1">
      <alignment horizontal="right"/>
    </xf>
    <xf numFmtId="0" fontId="0" fillId="0" borderId="1" xfId="0" applyBorder="1" applyAlignme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/>
    <xf numFmtId="0" fontId="0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164" fontId="2" fillId="0" borderId="2" xfId="2" applyNumberFormat="1" applyFont="1" applyBorder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2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0" fillId="0" borderId="2" xfId="0" applyBorder="1" applyAlignment="1">
      <alignment horizontal="right"/>
    </xf>
    <xf numFmtId="2" fontId="0" fillId="0" borderId="0" xfId="0" applyNumberFormat="1" applyFont="1"/>
    <xf numFmtId="0" fontId="1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20" xfId="2" applyNumberFormat="1" applyFont="1" applyBorder="1"/>
    <xf numFmtId="12" fontId="2" fillId="0" borderId="21" xfId="3" applyNumberFormat="1" applyFont="1" applyBorder="1" applyAlignment="1">
      <alignment horizontal="center"/>
    </xf>
    <xf numFmtId="0" fontId="0" fillId="0" borderId="2" xfId="0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1" xfId="2" applyNumberFormat="1" applyFont="1" applyBorder="1" applyAlignment="1">
      <alignment horizontal="right"/>
    </xf>
    <xf numFmtId="164" fontId="0" fillId="0" borderId="13" xfId="2" applyNumberFormat="1" applyFont="1" applyFill="1" applyBorder="1" applyAlignment="1"/>
    <xf numFmtId="164" fontId="0" fillId="0" borderId="13" xfId="2" applyNumberFormat="1" applyFont="1" applyBorder="1"/>
    <xf numFmtId="0" fontId="3" fillId="0" borderId="0" xfId="0" applyFont="1" applyBorder="1" applyAlignment="1"/>
    <xf numFmtId="164" fontId="0" fillId="0" borderId="4" xfId="2" applyNumberFormat="1" applyFont="1" applyBorder="1"/>
    <xf numFmtId="164" fontId="0" fillId="0" borderId="1" xfId="2" applyNumberFormat="1" applyFont="1" applyBorder="1" applyAlignment="1">
      <alignment horizontal="center"/>
    </xf>
    <xf numFmtId="164" fontId="2" fillId="0" borderId="22" xfId="2" applyNumberFormat="1" applyFont="1" applyBorder="1" applyAlignment="1"/>
    <xf numFmtId="165" fontId="0" fillId="0" borderId="0" xfId="0" applyNumberFormat="1" applyFont="1"/>
    <xf numFmtId="164" fontId="0" fillId="0" borderId="3" xfId="2" applyNumberFormat="1" applyFont="1" applyBorder="1"/>
    <xf numFmtId="164" fontId="0" fillId="0" borderId="14" xfId="2" applyNumberFormat="1" applyFont="1" applyBorder="1" applyAlignment="1">
      <alignment horizontal="right"/>
    </xf>
    <xf numFmtId="164" fontId="0" fillId="0" borderId="22" xfId="2" applyNumberFormat="1" applyFont="1" applyBorder="1" applyAlignment="1"/>
    <xf numFmtId="164" fontId="0" fillId="0" borderId="1" xfId="2" applyNumberFormat="1" applyFont="1" applyBorder="1" applyAlignment="1"/>
    <xf numFmtId="0" fontId="0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2" applyNumberFormat="1" applyFont="1" applyBorder="1" applyAlignment="1">
      <alignment vertical="center"/>
    </xf>
    <xf numFmtId="164" fontId="2" fillId="0" borderId="13" xfId="2" applyNumberFormat="1" applyFont="1" applyBorder="1"/>
    <xf numFmtId="0" fontId="2" fillId="0" borderId="0" xfId="2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5" fillId="0" borderId="0" xfId="0" applyFont="1" applyAlignment="1">
      <alignment horizontal="center"/>
    </xf>
    <xf numFmtId="164" fontId="0" fillId="0" borderId="2" xfId="2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0" fillId="0" borderId="17" xfId="2" applyNumberFormat="1" applyFont="1" applyBorder="1" applyAlignment="1">
      <alignment horizontal="left"/>
    </xf>
    <xf numFmtId="164" fontId="0" fillId="0" borderId="16" xfId="2" applyNumberFormat="1" applyFont="1" applyBorder="1" applyAlignment="1">
      <alignment horizontal="left"/>
    </xf>
    <xf numFmtId="0" fontId="18" fillId="0" borderId="7" xfId="1" applyFont="1" applyBorder="1" applyAlignment="1" applyProtection="1">
      <alignment horizontal="center"/>
    </xf>
    <xf numFmtId="0" fontId="17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280670</xdr:colOff>
      <xdr:row>0</xdr:row>
      <xdr:rowOff>5183</xdr:rowOff>
    </xdr:from>
    <xdr:to>
      <xdr:col>5</xdr:col>
      <xdr:colOff>272165</xdr:colOff>
      <xdr:row>1</xdr:row>
      <xdr:rowOff>319249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8270" y="5183"/>
          <a:ext cx="1737745" cy="6125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88900</xdr:colOff>
      <xdr:row>0</xdr:row>
      <xdr:rowOff>101600</xdr:rowOff>
    </xdr:from>
    <xdr:to>
      <xdr:col>2</xdr:col>
      <xdr:colOff>336550</xdr:colOff>
      <xdr:row>1</xdr:row>
      <xdr:rowOff>114300</xdr:rowOff>
    </xdr:to>
    <xdr:sp macro="" textlink="">
      <xdr:nvSpPr>
        <xdr:cNvPr id="2" name="TextBox 1"/>
        <xdr:cNvSpPr txBox="1"/>
      </xdr:nvSpPr>
      <xdr:spPr>
        <a:xfrm>
          <a:off x="88900" y="101600"/>
          <a:ext cx="136525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Elite Series</a:t>
          </a:r>
          <a:r>
            <a:rPr lang="en-US" sz="20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43" zoomScale="120" zoomScaleNormal="120" workbookViewId="0">
      <selection activeCell="A51" sqref="A51"/>
    </sheetView>
  </sheetViews>
  <sheetFormatPr defaultColWidth="8.90625" defaultRowHeight="14.5" x14ac:dyDescent="0.35"/>
  <cols>
    <col min="1" max="1" width="5.36328125" style="59" customWidth="1"/>
    <col min="2" max="2" width="10.90625" style="2" customWidth="1"/>
    <col min="3" max="3" width="8.08984375" style="2" customWidth="1"/>
    <col min="4" max="4" width="7.90625" style="2" customWidth="1"/>
    <col min="5" max="5" width="9.453125" style="2" customWidth="1"/>
    <col min="6" max="6" width="9.54296875" style="2" customWidth="1"/>
    <col min="7" max="7" width="9" style="2" customWidth="1"/>
    <col min="8" max="8" width="7.54296875" style="2" customWidth="1"/>
    <col min="9" max="9" width="9.453125" style="2" customWidth="1"/>
    <col min="10" max="10" width="7.6328125" style="2" customWidth="1"/>
    <col min="11" max="11" width="9" style="2" customWidth="1"/>
    <col min="12" max="12" width="8.08984375" style="2" customWidth="1"/>
    <col min="13" max="13" width="5.453125" style="2" customWidth="1"/>
    <col min="14" max="16384" width="8.90625" style="2"/>
  </cols>
  <sheetData>
    <row r="1" spans="1:14" ht="23.4" customHeight="1" thickBot="1" x14ac:dyDescent="0.55000000000000004">
      <c r="A1" s="124"/>
      <c r="B1" s="124"/>
      <c r="C1" s="80"/>
      <c r="D1" s="1"/>
      <c r="E1" s="1"/>
      <c r="F1" s="1"/>
      <c r="G1" s="127" t="s">
        <v>43</v>
      </c>
      <c r="H1" s="128"/>
      <c r="I1" s="128"/>
      <c r="J1" s="128"/>
      <c r="K1" s="128"/>
      <c r="L1" s="128"/>
    </row>
    <row r="2" spans="1:14" ht="36.65" customHeight="1" thickTop="1" x14ac:dyDescent="0.35">
      <c r="B2" s="2" t="s">
        <v>0</v>
      </c>
      <c r="F2" s="3" t="s">
        <v>82</v>
      </c>
      <c r="G2" s="133"/>
      <c r="H2" s="134"/>
      <c r="I2" s="134"/>
      <c r="J2" s="134"/>
      <c r="K2" s="134"/>
      <c r="L2" s="134"/>
    </row>
    <row r="3" spans="1:14" ht="15" customHeight="1" x14ac:dyDescent="0.35">
      <c r="B3" s="2" t="s">
        <v>1</v>
      </c>
      <c r="F3" s="3" t="s">
        <v>8</v>
      </c>
      <c r="G3" s="122"/>
      <c r="H3" s="135"/>
      <c r="I3" s="135"/>
      <c r="J3" s="135"/>
      <c r="K3" s="135"/>
      <c r="L3" s="135"/>
    </row>
    <row r="4" spans="1:14" ht="15" customHeight="1" x14ac:dyDescent="0.35">
      <c r="B4" s="2" t="s">
        <v>2</v>
      </c>
      <c r="F4" s="3" t="s">
        <v>9</v>
      </c>
      <c r="G4" s="136"/>
      <c r="H4" s="135"/>
      <c r="I4" s="135"/>
      <c r="J4" s="135"/>
      <c r="K4" s="135"/>
      <c r="L4" s="135"/>
    </row>
    <row r="5" spans="1:14" ht="15" customHeight="1" x14ac:dyDescent="0.35">
      <c r="B5" s="2" t="s">
        <v>22</v>
      </c>
      <c r="F5" s="3" t="s">
        <v>10</v>
      </c>
      <c r="G5" s="137"/>
      <c r="H5" s="138"/>
      <c r="I5" s="138"/>
      <c r="J5" s="138"/>
      <c r="K5" s="138"/>
      <c r="L5" s="12"/>
      <c r="N5" s="52"/>
    </row>
    <row r="6" spans="1:14" ht="15" customHeight="1" x14ac:dyDescent="0.35">
      <c r="A6" s="120" t="s">
        <v>64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ht="15" customHeight="1" x14ac:dyDescent="0.35">
      <c r="A7" s="139"/>
      <c r="B7" s="139"/>
      <c r="C7" s="139"/>
      <c r="D7" s="139"/>
      <c r="E7" s="139"/>
      <c r="F7" s="139"/>
      <c r="G7" s="139"/>
      <c r="H7" s="121"/>
      <c r="I7" s="139"/>
      <c r="J7" s="139"/>
      <c r="K7" s="139"/>
      <c r="L7" s="139"/>
    </row>
    <row r="8" spans="1:14" ht="19.25" customHeight="1" x14ac:dyDescent="0.45">
      <c r="A8" s="123" t="s">
        <v>78</v>
      </c>
      <c r="B8" s="123"/>
      <c r="C8" s="123"/>
      <c r="D8" s="57" t="s">
        <v>85</v>
      </c>
      <c r="E8" s="62">
        <v>14950</v>
      </c>
      <c r="F8" s="57" t="s">
        <v>92</v>
      </c>
      <c r="G8" s="91">
        <v>16100</v>
      </c>
      <c r="H8" s="95" t="s">
        <v>70</v>
      </c>
      <c r="I8" s="62">
        <v>18100</v>
      </c>
      <c r="J8" s="25" t="s">
        <v>71</v>
      </c>
      <c r="K8" s="40">
        <v>19100</v>
      </c>
      <c r="L8" s="63"/>
    </row>
    <row r="9" spans="1:14" s="33" customFormat="1" ht="16.25" customHeight="1" x14ac:dyDescent="0.5">
      <c r="A9" s="43"/>
      <c r="B9" s="121" t="s">
        <v>61</v>
      </c>
      <c r="C9" s="121"/>
      <c r="D9" s="48" t="s">
        <v>93</v>
      </c>
      <c r="E9" s="48" t="s">
        <v>83</v>
      </c>
      <c r="F9" s="48"/>
      <c r="G9" s="44" t="s">
        <v>96</v>
      </c>
      <c r="H9" s="94">
        <v>10</v>
      </c>
      <c r="I9" s="93">
        <v>12</v>
      </c>
      <c r="J9" s="25"/>
      <c r="K9" s="82" t="s">
        <v>72</v>
      </c>
      <c r="L9" s="75" t="s">
        <v>74</v>
      </c>
    </row>
    <row r="10" spans="1:14" ht="16.25" customHeight="1" x14ac:dyDescent="0.4">
      <c r="A10" s="48" t="s">
        <v>35</v>
      </c>
      <c r="B10" s="38" t="s">
        <v>26</v>
      </c>
      <c r="C10" s="14">
        <v>600</v>
      </c>
      <c r="D10" s="89" t="s">
        <v>91</v>
      </c>
      <c r="G10" s="48" t="s">
        <v>35</v>
      </c>
      <c r="H10" s="118" t="s">
        <v>59</v>
      </c>
      <c r="I10" s="118"/>
      <c r="J10" s="118"/>
      <c r="K10" s="83">
        <v>1050</v>
      </c>
      <c r="L10" s="13">
        <v>1150</v>
      </c>
    </row>
    <row r="11" spans="1:14" s="33" customFormat="1" ht="6.65" customHeight="1" x14ac:dyDescent="0.4">
      <c r="A11" s="64"/>
      <c r="B11" s="61"/>
      <c r="C11" s="61"/>
      <c r="D11" s="61"/>
      <c r="E11" s="14"/>
      <c r="F11" s="9"/>
      <c r="G11" s="65"/>
      <c r="H11" s="61"/>
      <c r="I11" s="61"/>
      <c r="J11" s="61"/>
      <c r="K11" s="14"/>
      <c r="L11" s="4"/>
    </row>
    <row r="12" spans="1:14" ht="18" customHeight="1" x14ac:dyDescent="0.4">
      <c r="A12" s="48" t="s">
        <v>35</v>
      </c>
      <c r="B12" s="28" t="s">
        <v>45</v>
      </c>
      <c r="C12" s="122"/>
      <c r="D12" s="122"/>
      <c r="E12" s="45"/>
      <c r="F12" s="39"/>
      <c r="G12" s="48" t="s">
        <v>35</v>
      </c>
      <c r="H12" s="29" t="s">
        <v>44</v>
      </c>
      <c r="I12" s="9"/>
      <c r="J12" s="67"/>
      <c r="K12" s="6" t="s">
        <v>21</v>
      </c>
      <c r="L12" s="35"/>
    </row>
    <row r="13" spans="1:14" ht="16.25" customHeight="1" x14ac:dyDescent="0.4">
      <c r="A13" s="48" t="s">
        <v>35</v>
      </c>
      <c r="B13" s="28" t="s">
        <v>46</v>
      </c>
      <c r="C13" s="39" t="s">
        <v>21</v>
      </c>
      <c r="D13" s="48" t="s">
        <v>35</v>
      </c>
      <c r="E13" s="22" t="s">
        <v>48</v>
      </c>
      <c r="F13" s="6"/>
      <c r="G13" s="69"/>
      <c r="J13" s="4"/>
      <c r="L13" s="8"/>
    </row>
    <row r="14" spans="1:14" ht="16.25" customHeight="1" x14ac:dyDescent="0.4">
      <c r="A14" s="48" t="s">
        <v>35</v>
      </c>
      <c r="B14" s="21" t="s">
        <v>47</v>
      </c>
      <c r="C14" s="39"/>
      <c r="D14" s="48" t="s">
        <v>35</v>
      </c>
      <c r="E14" s="119" t="s">
        <v>49</v>
      </c>
      <c r="F14" s="119"/>
      <c r="G14" s="6"/>
      <c r="H14" s="48" t="s">
        <v>35</v>
      </c>
      <c r="I14" s="28" t="s">
        <v>60</v>
      </c>
      <c r="J14" s="6"/>
    </row>
    <row r="15" spans="1:14" ht="14" customHeight="1" x14ac:dyDescent="0.35">
      <c r="A15" s="140" t="s">
        <v>24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4" ht="14.25" customHeight="1" x14ac:dyDescent="0.35">
      <c r="A16" s="131" t="s">
        <v>73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</row>
    <row r="17" spans="1:14" ht="14.25" customHeight="1" x14ac:dyDescent="0.35">
      <c r="A17" s="131" t="s">
        <v>89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</row>
    <row r="18" spans="1:14" ht="14.25" customHeight="1" x14ac:dyDescent="0.35">
      <c r="A18" s="132" t="s">
        <v>29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4" ht="12.75" customHeight="1" x14ac:dyDescent="0.35">
      <c r="A19" s="129" t="s">
        <v>50</v>
      </c>
      <c r="B19" s="129"/>
      <c r="C19" s="129"/>
      <c r="D19" s="130"/>
      <c r="E19" s="129"/>
      <c r="F19" s="129"/>
      <c r="G19" s="129"/>
      <c r="H19" s="129"/>
      <c r="I19" s="129"/>
      <c r="J19" s="129"/>
      <c r="K19" s="129"/>
      <c r="L19" s="129"/>
      <c r="M19" s="10"/>
    </row>
    <row r="20" spans="1:14" ht="14.25" customHeight="1" x14ac:dyDescent="0.4">
      <c r="A20" s="37" t="s">
        <v>35</v>
      </c>
      <c r="B20" s="2" t="s">
        <v>97</v>
      </c>
      <c r="C20" s="73">
        <v>0.65</v>
      </c>
      <c r="D20" s="73">
        <v>0.75</v>
      </c>
      <c r="E20" s="53" t="s">
        <v>63</v>
      </c>
      <c r="F20" s="92">
        <v>850</v>
      </c>
      <c r="G20" s="39">
        <v>950</v>
      </c>
    </row>
    <row r="21" spans="1:14" ht="14.25" customHeight="1" x14ac:dyDescent="0.4">
      <c r="A21" s="37" t="s">
        <v>35</v>
      </c>
      <c r="B21" s="2" t="s">
        <v>98</v>
      </c>
      <c r="D21" s="118" t="s">
        <v>84</v>
      </c>
      <c r="E21" s="118"/>
      <c r="F21" s="7">
        <v>195</v>
      </c>
      <c r="I21" s="98" t="s">
        <v>54</v>
      </c>
      <c r="J21" s="99"/>
      <c r="L21" s="75"/>
    </row>
    <row r="22" spans="1:14" ht="14.25" customHeight="1" x14ac:dyDescent="0.4">
      <c r="A22" s="37" t="s">
        <v>35</v>
      </c>
      <c r="B22" t="s">
        <v>41</v>
      </c>
      <c r="F22" s="7">
        <v>55</v>
      </c>
      <c r="H22" s="18" t="s">
        <v>35</v>
      </c>
      <c r="I22" s="2" t="s">
        <v>12</v>
      </c>
      <c r="L22" s="6"/>
    </row>
    <row r="23" spans="1:14" ht="14.25" customHeight="1" x14ac:dyDescent="0.4">
      <c r="A23" s="37" t="s">
        <v>35</v>
      </c>
      <c r="B23" s="2" t="s">
        <v>99</v>
      </c>
      <c r="D23" s="33" t="s">
        <v>62</v>
      </c>
      <c r="E23" s="4" t="s">
        <v>68</v>
      </c>
      <c r="F23" s="7">
        <v>350</v>
      </c>
      <c r="H23" s="18" t="s">
        <v>35</v>
      </c>
      <c r="I23" s="20" t="s">
        <v>33</v>
      </c>
      <c r="L23" s="6"/>
    </row>
    <row r="24" spans="1:14" ht="14.25" customHeight="1" x14ac:dyDescent="0.4">
      <c r="A24" s="37" t="s">
        <v>35</v>
      </c>
      <c r="B24" s="2" t="s">
        <v>90</v>
      </c>
      <c r="D24" s="58"/>
      <c r="E24" s="90"/>
      <c r="F24" s="56">
        <v>175</v>
      </c>
    </row>
    <row r="25" spans="1:14" ht="14.25" customHeight="1" x14ac:dyDescent="0.4">
      <c r="A25" s="37" t="s">
        <v>35</v>
      </c>
      <c r="B25" s="2" t="s">
        <v>15</v>
      </c>
      <c r="F25" s="6">
        <v>85</v>
      </c>
      <c r="G25" s="9"/>
      <c r="I25" s="98" t="s">
        <v>6</v>
      </c>
      <c r="J25" s="99"/>
      <c r="K25" s="4"/>
    </row>
    <row r="26" spans="1:14" ht="14.25" customHeight="1" x14ac:dyDescent="0.4">
      <c r="A26" s="37" t="s">
        <v>35</v>
      </c>
      <c r="B26" s="2" t="s">
        <v>100</v>
      </c>
      <c r="D26" s="76" t="s">
        <v>80</v>
      </c>
      <c r="E26" s="76" t="s">
        <v>79</v>
      </c>
      <c r="F26" s="39">
        <v>850</v>
      </c>
      <c r="G26" s="81">
        <v>1150</v>
      </c>
      <c r="H26" s="37" t="s">
        <v>35</v>
      </c>
      <c r="I26" s="2" t="s">
        <v>88</v>
      </c>
      <c r="K26" s="6"/>
      <c r="N26" s="4"/>
    </row>
    <row r="27" spans="1:14" ht="14.25" customHeight="1" x14ac:dyDescent="0.4">
      <c r="A27" s="37" t="s">
        <v>35</v>
      </c>
      <c r="B27" s="2" t="s">
        <v>17</v>
      </c>
      <c r="F27" s="87" t="s">
        <v>21</v>
      </c>
      <c r="G27" s="88"/>
      <c r="H27" s="37" t="s">
        <v>35</v>
      </c>
      <c r="I27" s="33" t="s">
        <v>105</v>
      </c>
      <c r="J27" s="30"/>
      <c r="K27" s="6"/>
    </row>
    <row r="28" spans="1:14" ht="14.25" customHeight="1" x14ac:dyDescent="0.35">
      <c r="A28" s="26"/>
      <c r="B28" s="2" t="s">
        <v>28</v>
      </c>
      <c r="D28" s="19"/>
      <c r="E28" s="19" t="s">
        <v>23</v>
      </c>
      <c r="F28" s="7">
        <v>250</v>
      </c>
      <c r="G28" s="46">
        <f>SUM(F28)*A28</f>
        <v>0</v>
      </c>
    </row>
    <row r="29" spans="1:14" ht="14.25" customHeight="1" x14ac:dyDescent="0.35">
      <c r="A29" s="27"/>
      <c r="B29" s="15" t="s">
        <v>65</v>
      </c>
      <c r="C29" s="15"/>
      <c r="D29" s="16"/>
      <c r="F29" s="6">
        <v>395</v>
      </c>
      <c r="G29" s="46">
        <f>SUM(A29)*F29</f>
        <v>0</v>
      </c>
      <c r="I29" s="98" t="s">
        <v>3</v>
      </c>
      <c r="J29" s="99"/>
    </row>
    <row r="30" spans="1:14" ht="14.25" customHeight="1" x14ac:dyDescent="0.35">
      <c r="A30" s="27"/>
      <c r="B30" s="20" t="s">
        <v>66</v>
      </c>
      <c r="C30" s="20"/>
      <c r="D30" s="16"/>
      <c r="E30" s="33"/>
      <c r="F30" s="6">
        <v>315</v>
      </c>
      <c r="G30" s="46">
        <f>SUM(A30)*F30</f>
        <v>0</v>
      </c>
      <c r="I30" s="4"/>
      <c r="J30" s="60"/>
      <c r="K30" s="23" t="s">
        <v>32</v>
      </c>
      <c r="L30" s="70" t="s">
        <v>34</v>
      </c>
    </row>
    <row r="31" spans="1:14" ht="14.25" customHeight="1" x14ac:dyDescent="0.4">
      <c r="A31" s="27"/>
      <c r="B31" s="2" t="s">
        <v>27</v>
      </c>
      <c r="F31" s="7">
        <v>135</v>
      </c>
      <c r="G31" s="47">
        <f>SUM(F31)*A31</f>
        <v>0</v>
      </c>
      <c r="H31" s="37" t="s">
        <v>35</v>
      </c>
      <c r="I31" t="s">
        <v>53</v>
      </c>
      <c r="J31" s="35"/>
      <c r="K31" s="13"/>
      <c r="L31" s="13"/>
    </row>
    <row r="32" spans="1:14" ht="14.25" customHeight="1" x14ac:dyDescent="0.4">
      <c r="A32" s="37" t="s">
        <v>35</v>
      </c>
      <c r="B32" s="2" t="s">
        <v>101</v>
      </c>
      <c r="D32" s="34" t="s">
        <v>11</v>
      </c>
      <c r="E32" s="76" t="s">
        <v>81</v>
      </c>
      <c r="F32" s="6">
        <v>225</v>
      </c>
      <c r="H32" s="37" t="s">
        <v>35</v>
      </c>
      <c r="I32" s="2" t="s">
        <v>16</v>
      </c>
      <c r="J32" s="35"/>
      <c r="K32" s="7"/>
      <c r="L32" s="56"/>
    </row>
    <row r="33" spans="1:15" ht="14.25" customHeight="1" x14ac:dyDescent="0.4">
      <c r="A33" s="37" t="s">
        <v>35</v>
      </c>
      <c r="B33" s="2" t="s">
        <v>102</v>
      </c>
      <c r="D33" s="2" t="s">
        <v>94</v>
      </c>
      <c r="E33" s="33" t="s">
        <v>95</v>
      </c>
      <c r="F33" s="7">
        <v>85</v>
      </c>
      <c r="H33" s="37" t="s">
        <v>35</v>
      </c>
      <c r="I33" s="2" t="s">
        <v>4</v>
      </c>
      <c r="K33" s="34" t="s">
        <v>14</v>
      </c>
      <c r="L33" s="13"/>
    </row>
    <row r="34" spans="1:15" ht="14.25" customHeight="1" x14ac:dyDescent="0.4">
      <c r="A34" s="37" t="s">
        <v>35</v>
      </c>
      <c r="B34" s="2" t="s">
        <v>87</v>
      </c>
      <c r="C34" s="68"/>
      <c r="F34" s="6">
        <v>165</v>
      </c>
      <c r="H34" s="37" t="s">
        <v>35</v>
      </c>
      <c r="I34" s="2" t="s">
        <v>4</v>
      </c>
      <c r="K34" s="19" t="s">
        <v>20</v>
      </c>
      <c r="L34" s="13"/>
    </row>
    <row r="35" spans="1:15" ht="14.25" customHeight="1" x14ac:dyDescent="0.4">
      <c r="A35" s="37" t="s">
        <v>35</v>
      </c>
      <c r="B35" t="s">
        <v>40</v>
      </c>
      <c r="C35" s="2" t="s">
        <v>13</v>
      </c>
      <c r="F35" s="7">
        <v>95</v>
      </c>
      <c r="H35" s="37" t="s">
        <v>35</v>
      </c>
      <c r="I35" s="2" t="s">
        <v>5</v>
      </c>
      <c r="L35" s="13"/>
    </row>
    <row r="36" spans="1:15" ht="14.25" customHeight="1" x14ac:dyDescent="0.4">
      <c r="A36" s="37" t="s">
        <v>35</v>
      </c>
      <c r="B36" s="2" t="s">
        <v>103</v>
      </c>
      <c r="D36" s="84">
        <v>5</v>
      </c>
      <c r="E36" s="84">
        <v>6</v>
      </c>
      <c r="F36" s="79">
        <v>365</v>
      </c>
      <c r="G36" s="85">
        <v>395</v>
      </c>
      <c r="H36" s="37" t="s">
        <v>35</v>
      </c>
      <c r="I36" s="49"/>
      <c r="J36" s="24"/>
      <c r="K36" s="24"/>
      <c r="L36" s="39"/>
    </row>
    <row r="37" spans="1:15" ht="14.25" customHeight="1" x14ac:dyDescent="0.4">
      <c r="A37" s="37" t="s">
        <v>35</v>
      </c>
      <c r="B37" s="2" t="s">
        <v>104</v>
      </c>
      <c r="D37" s="2" t="s">
        <v>75</v>
      </c>
      <c r="E37" s="33" t="s">
        <v>76</v>
      </c>
      <c r="F37" s="79">
        <v>285</v>
      </c>
      <c r="G37" s="86">
        <v>320</v>
      </c>
      <c r="H37" s="37"/>
      <c r="I37" s="38"/>
      <c r="J37" s="38"/>
      <c r="K37" s="38"/>
      <c r="L37" s="35"/>
    </row>
    <row r="38" spans="1:15" ht="14.25" customHeight="1" x14ac:dyDescent="0.4">
      <c r="A38" s="37" t="s">
        <v>35</v>
      </c>
      <c r="B38" s="2" t="s">
        <v>51</v>
      </c>
      <c r="F38" s="11">
        <v>325</v>
      </c>
      <c r="G38" s="3"/>
      <c r="H38" s="33"/>
      <c r="I38" s="41" t="s">
        <v>25</v>
      </c>
      <c r="J38" s="42"/>
      <c r="K38" s="71"/>
    </row>
    <row r="39" spans="1:15" ht="14.25" customHeight="1" x14ac:dyDescent="0.4">
      <c r="A39" s="37" t="s">
        <v>35</v>
      </c>
      <c r="B39" t="s">
        <v>52</v>
      </c>
      <c r="F39" s="11">
        <v>500</v>
      </c>
      <c r="G39" s="3"/>
      <c r="H39" s="33"/>
      <c r="I39" s="21" t="s">
        <v>37</v>
      </c>
      <c r="J39" s="97"/>
      <c r="K39" s="114"/>
      <c r="L39" s="33"/>
      <c r="O39" s="5"/>
    </row>
    <row r="40" spans="1:15" ht="14.25" customHeight="1" x14ac:dyDescent="0.4">
      <c r="A40" s="37" t="s">
        <v>35</v>
      </c>
      <c r="B40" s="4" t="s">
        <v>67</v>
      </c>
      <c r="C40" s="37"/>
      <c r="D40" s="33"/>
      <c r="E40" s="33"/>
      <c r="F40" s="39">
        <v>300</v>
      </c>
      <c r="G40" s="77"/>
      <c r="H40" s="33"/>
      <c r="I40" s="21" t="s">
        <v>38</v>
      </c>
      <c r="J40" s="97"/>
      <c r="K40" s="97"/>
      <c r="L40" s="33"/>
      <c r="O40" s="22"/>
    </row>
    <row r="41" spans="1:15" ht="14.25" customHeight="1" x14ac:dyDescent="0.4">
      <c r="A41" s="37" t="s">
        <v>35</v>
      </c>
      <c r="B41" s="32" t="s">
        <v>55</v>
      </c>
      <c r="C41" s="38"/>
      <c r="D41" s="37" t="s">
        <v>35</v>
      </c>
      <c r="E41" s="35" t="s">
        <v>77</v>
      </c>
      <c r="F41" s="78">
        <v>245</v>
      </c>
      <c r="G41" s="85">
        <v>50</v>
      </c>
      <c r="H41" s="33"/>
      <c r="I41" s="21" t="s">
        <v>31</v>
      </c>
      <c r="J41" s="97"/>
      <c r="K41" s="97"/>
      <c r="L41" s="33"/>
      <c r="O41" s="22"/>
    </row>
    <row r="42" spans="1:15" ht="14.25" customHeight="1" thickBot="1" x14ac:dyDescent="0.4">
      <c r="A42" s="50"/>
      <c r="B42" s="31" t="s">
        <v>57</v>
      </c>
      <c r="C42" s="38"/>
      <c r="D42" s="38"/>
      <c r="E42" s="35"/>
      <c r="F42" s="40">
        <v>30</v>
      </c>
      <c r="G42" s="46">
        <f t="shared" ref="G42:G43" si="0">SUM(F42)*A42</f>
        <v>0</v>
      </c>
      <c r="H42" s="33"/>
      <c r="I42" s="21" t="s">
        <v>39</v>
      </c>
      <c r="J42" s="126"/>
      <c r="K42" s="126"/>
      <c r="L42" s="33"/>
    </row>
    <row r="43" spans="1:15" ht="14.25" customHeight="1" thickBot="1" x14ac:dyDescent="0.4">
      <c r="A43" s="50"/>
      <c r="B43" s="31" t="s">
        <v>58</v>
      </c>
      <c r="C43" s="38"/>
      <c r="D43" s="38"/>
      <c r="E43" s="35"/>
      <c r="F43" s="40">
        <v>35</v>
      </c>
      <c r="G43" s="72">
        <f t="shared" si="0"/>
        <v>0</v>
      </c>
      <c r="H43" s="108" t="s">
        <v>36</v>
      </c>
      <c r="I43" s="109"/>
      <c r="J43" s="106">
        <f>SUM(J39:K42)</f>
        <v>0</v>
      </c>
      <c r="K43" s="107"/>
      <c r="L43" s="33"/>
    </row>
    <row r="44" spans="1:15" ht="14.25" customHeight="1" thickBot="1" x14ac:dyDescent="0.4">
      <c r="A44" s="51"/>
      <c r="B44" s="38" t="s">
        <v>56</v>
      </c>
      <c r="C44" s="38"/>
      <c r="D44" s="38"/>
      <c r="E44" s="35"/>
      <c r="F44" s="40">
        <v>35</v>
      </c>
      <c r="G44" s="47">
        <f t="shared" ref="G44" si="1">SUM(F44)*A44</f>
        <v>0</v>
      </c>
      <c r="H44" s="115" t="s">
        <v>69</v>
      </c>
      <c r="I44" s="116"/>
      <c r="J44" s="100">
        <f>-(J43)*0.05</f>
        <v>0</v>
      </c>
      <c r="K44" s="101"/>
    </row>
    <row r="45" spans="1:15" ht="14.25" customHeight="1" x14ac:dyDescent="0.35">
      <c r="A45" s="51"/>
      <c r="B45" s="117" t="s">
        <v>86</v>
      </c>
      <c r="C45" s="117"/>
      <c r="D45" s="117"/>
      <c r="E45" s="117"/>
      <c r="F45" s="39">
        <v>850</v>
      </c>
      <c r="G45" s="46">
        <f t="shared" ref="G45" si="2">SUM(F45)*A45</f>
        <v>0</v>
      </c>
      <c r="H45" s="110" t="s">
        <v>30</v>
      </c>
      <c r="I45" s="111"/>
      <c r="J45" s="102">
        <f>SUM(J43:K44)</f>
        <v>0</v>
      </c>
      <c r="K45" s="103"/>
    </row>
    <row r="46" spans="1:15" ht="14" customHeight="1" thickBot="1" x14ac:dyDescent="0.45">
      <c r="A46" s="37" t="s">
        <v>35</v>
      </c>
      <c r="B46" s="120"/>
      <c r="C46" s="120"/>
      <c r="D46" s="120"/>
      <c r="E46" s="120"/>
      <c r="F46" s="7"/>
      <c r="G46" s="46"/>
      <c r="H46" s="112"/>
      <c r="I46" s="113"/>
      <c r="J46" s="104"/>
      <c r="K46" s="105"/>
    </row>
    <row r="47" spans="1:15" ht="15.65" customHeight="1" x14ac:dyDescent="0.4">
      <c r="A47" s="37" t="s">
        <v>35</v>
      </c>
      <c r="B47" s="9"/>
      <c r="C47" s="9"/>
      <c r="D47" s="9"/>
      <c r="F47" s="39"/>
      <c r="H47" s="33"/>
      <c r="I47" s="34" t="s">
        <v>19</v>
      </c>
      <c r="J47" s="125" t="s">
        <v>21</v>
      </c>
      <c r="K47" s="125"/>
    </row>
    <row r="48" spans="1:15" ht="17.25" customHeight="1" x14ac:dyDescent="0.4">
      <c r="A48" s="37" t="s">
        <v>35</v>
      </c>
      <c r="B48" s="54"/>
      <c r="C48" s="55"/>
      <c r="D48" s="55"/>
      <c r="E48" s="39"/>
      <c r="F48" s="39"/>
      <c r="H48" s="33"/>
      <c r="I48" s="36" t="s">
        <v>18</v>
      </c>
      <c r="J48" s="97" t="s">
        <v>21</v>
      </c>
      <c r="K48" s="97"/>
      <c r="O48" s="17"/>
    </row>
    <row r="49" spans="1:13" ht="17" customHeight="1" x14ac:dyDescent="0.35">
      <c r="B49" s="21" t="s">
        <v>42</v>
      </c>
      <c r="C49" s="74"/>
      <c r="D49" s="74"/>
      <c r="E49" s="74"/>
      <c r="F49" s="74"/>
      <c r="H49" s="19" t="s">
        <v>7</v>
      </c>
      <c r="I49" s="9"/>
      <c r="J49" s="12"/>
      <c r="K49" s="9"/>
    </row>
    <row r="50" spans="1:13" ht="16.25" customHeight="1" x14ac:dyDescent="0.35">
      <c r="A50" s="96" t="s">
        <v>106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66"/>
    </row>
    <row r="52" spans="1:13" x14ac:dyDescent="0.35">
      <c r="I52"/>
    </row>
  </sheetData>
  <mergeCells count="37">
    <mergeCell ref="A1:B1"/>
    <mergeCell ref="B46:E46"/>
    <mergeCell ref="J47:K47"/>
    <mergeCell ref="J41:K41"/>
    <mergeCell ref="J42:K42"/>
    <mergeCell ref="G1:L1"/>
    <mergeCell ref="A19:L19"/>
    <mergeCell ref="A16:L16"/>
    <mergeCell ref="A18:L18"/>
    <mergeCell ref="G2:L2"/>
    <mergeCell ref="G3:L3"/>
    <mergeCell ref="G4:L4"/>
    <mergeCell ref="G5:K5"/>
    <mergeCell ref="A7:L7"/>
    <mergeCell ref="A17:L17"/>
    <mergeCell ref="A15:L15"/>
    <mergeCell ref="E14:F14"/>
    <mergeCell ref="A6:L6"/>
    <mergeCell ref="B9:C9"/>
    <mergeCell ref="H10:J10"/>
    <mergeCell ref="C12:D12"/>
    <mergeCell ref="A8:C8"/>
    <mergeCell ref="A50:L50"/>
    <mergeCell ref="J48:K48"/>
    <mergeCell ref="I29:J29"/>
    <mergeCell ref="I21:J21"/>
    <mergeCell ref="J44:K44"/>
    <mergeCell ref="I25:J25"/>
    <mergeCell ref="J45:K46"/>
    <mergeCell ref="J43:K43"/>
    <mergeCell ref="H43:I43"/>
    <mergeCell ref="H45:I46"/>
    <mergeCell ref="J40:K40"/>
    <mergeCell ref="J39:K39"/>
    <mergeCell ref="H44:I44"/>
    <mergeCell ref="B45:E45"/>
    <mergeCell ref="D21:E21"/>
  </mergeCells>
  <hyperlinks>
    <hyperlink ref="G1" r:id="rId1"/>
  </hyperlinks>
  <printOptions horizontalCentered="1" verticalCentered="1"/>
  <pageMargins left="0" right="0" top="0" bottom="0" header="0" footer="0"/>
  <pageSetup orientation="portrait" r:id="rId2"/>
  <ignoredErrors>
    <ignoredError sqref="G29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"/>
  <sheetViews>
    <sheetView workbookViewId="0">
      <selection activeCell="B2" sqref="B2:I2"/>
    </sheetView>
  </sheetViews>
  <sheetFormatPr defaultRowHeight="14.5" x14ac:dyDescent="0.35"/>
  <sheetData>
    <row r="2" spans="10:10" x14ac:dyDescent="0.35">
      <c r="J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2017-10-12T15:59:11Z</cp:lastPrinted>
  <dcterms:created xsi:type="dcterms:W3CDTF">2013-05-07T23:08:08Z</dcterms:created>
  <dcterms:modified xsi:type="dcterms:W3CDTF">2019-01-30T17:07:25Z</dcterms:modified>
</cp:coreProperties>
</file>