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National Ranking" sheetId="1" r:id="rId1"/>
    <sheet name="Regional Ranking" sheetId="2" r:id="rId2"/>
  </sheets>
  <definedNames>
    <definedName name="_xlnm.Print_Titles" localSheetId="0">'National Ranking'!$1:$4</definedName>
    <definedName name="_xlnm.Print_Titles" localSheetId="1">'Regional Ranking'!$1:$5</definedName>
  </definedNames>
  <calcPr fullCalcOnLoad="1"/>
</workbook>
</file>

<file path=xl/sharedStrings.xml><?xml version="1.0" encoding="utf-8"?>
<sst xmlns="http://schemas.openxmlformats.org/spreadsheetml/2006/main" count="1167" uniqueCount="572">
  <si>
    <t>Florida First Capital Fin Corp Inc</t>
  </si>
  <si>
    <t>SomerCor 504 Inc</t>
  </si>
  <si>
    <t>Capital Matrix Inc</t>
  </si>
  <si>
    <t>GulfCoast Bus Fin Inc</t>
  </si>
  <si>
    <t>Centralina Dev Corp Inc</t>
  </si>
  <si>
    <t>Cascades West Financial Services Inc</t>
  </si>
  <si>
    <t>SEM Resource Capital Inc</t>
  </si>
  <si>
    <t>CCD Bus Dev Corp</t>
  </si>
  <si>
    <t>Bus Fin Corp of St Louis</t>
  </si>
  <si>
    <t>Rural Enterprises of Oklahoma Inc</t>
  </si>
  <si>
    <t>Caprock Bus Fin Corp Inc</t>
  </si>
  <si>
    <t>Wakarusa Valley Dev Inc</t>
  </si>
  <si>
    <t>Coastal Enterprises Inc</t>
  </si>
  <si>
    <t>CenterPoint 504 Inc</t>
  </si>
  <si>
    <t>CL 504 Inc</t>
  </si>
  <si>
    <t>ECIA Bus Growth Inc</t>
  </si>
  <si>
    <t>Georgia Small Bus Lender Inc</t>
  </si>
  <si>
    <t>GA Resource Capital Inc</t>
  </si>
  <si>
    <t>Wilmington Industrial Dev Inc</t>
  </si>
  <si>
    <t>Great Plains Dev Inc</t>
  </si>
  <si>
    <t>Lokahi Pacific Rural Dev Inc</t>
  </si>
  <si>
    <t>Panhandle Area Council Inc</t>
  </si>
  <si>
    <t>West Central Partnership Inc</t>
  </si>
  <si>
    <t>Mid-America Inc</t>
  </si>
  <si>
    <t>Northwest Piedmont Dev Corp Inc</t>
  </si>
  <si>
    <t>Mo-Kan Dev Inc</t>
  </si>
  <si>
    <t>OVIBDC CDC Inc</t>
  </si>
  <si>
    <t>High Plains Financial Inc</t>
  </si>
  <si>
    <t>Pioneer Country Dev Inc</t>
  </si>
  <si>
    <t>Louisiana Bus Loans Inc</t>
  </si>
  <si>
    <t>EDF Resource Capital Inc</t>
  </si>
  <si>
    <t>TMC Dev Corp</t>
  </si>
  <si>
    <t>Southland EDC</t>
  </si>
  <si>
    <t>Nebraska EDC</t>
  </si>
  <si>
    <t>Fort Worth EDC</t>
  </si>
  <si>
    <t>Siouxland EDC</t>
  </si>
  <si>
    <t>Prairieland EDC</t>
  </si>
  <si>
    <t>Rappahannock EDC</t>
  </si>
  <si>
    <t>Tampa Bay EDC</t>
  </si>
  <si>
    <t>Mahoning Valley EDC</t>
  </si>
  <si>
    <t>Tulsa EDC</t>
  </si>
  <si>
    <t>Arcata EDC</t>
  </si>
  <si>
    <t>South Shore EDC</t>
  </si>
  <si>
    <t>Lehigh Valley EDC</t>
  </si>
  <si>
    <t>Amador EDC</t>
  </si>
  <si>
    <t>Granite State EDC</t>
  </si>
  <si>
    <t>California Statewide CDC</t>
  </si>
  <si>
    <t>Capital CDC</t>
  </si>
  <si>
    <t>Indiana Statewide CDC</t>
  </si>
  <si>
    <t>CDC of South Carolina</t>
  </si>
  <si>
    <t>Advantage CDC</t>
  </si>
  <si>
    <t>North Texas CDC</t>
  </si>
  <si>
    <t>Georgia CDC</t>
  </si>
  <si>
    <t>Michigan CDC</t>
  </si>
  <si>
    <t>New England CDC</t>
  </si>
  <si>
    <t>Landmark CDC</t>
  </si>
  <si>
    <t>Empire State CDC</t>
  </si>
  <si>
    <t>Comm Capital Dev Corp</t>
  </si>
  <si>
    <t>Montana Comm Fin Corp</t>
  </si>
  <si>
    <t>Comm Ventures Corp</t>
  </si>
  <si>
    <t>Northwest Bus Dev Assn</t>
  </si>
  <si>
    <t>Iowa Bus Growth Co</t>
  </si>
  <si>
    <t>SCEDD Dev Co</t>
  </si>
  <si>
    <t>New Ventures Capital Dev Co</t>
  </si>
  <si>
    <t>Central Minnesota Dev Co</t>
  </si>
  <si>
    <t>Central Mississippi Dev Co Inc</t>
  </si>
  <si>
    <t>Crater Dev Co</t>
  </si>
  <si>
    <t>Bay Area Dev Co</t>
  </si>
  <si>
    <t>Utah CDC</t>
  </si>
  <si>
    <t>Texas CDC Inc</t>
  </si>
  <si>
    <t>Dakota CDC</t>
  </si>
  <si>
    <t>Capital Partners CDC</t>
  </si>
  <si>
    <t>Enchantment Land CDC</t>
  </si>
  <si>
    <t>Greater East Texas CDC</t>
  </si>
  <si>
    <t>Frontier CDC</t>
  </si>
  <si>
    <t>Louisiana Capital CDC Inc</t>
  </si>
  <si>
    <t>Central Texas CDC</t>
  </si>
  <si>
    <t>Twin Cities-Metro CDC</t>
  </si>
  <si>
    <t>HEDCO LDC</t>
  </si>
  <si>
    <t>SEDA-COG LDC</t>
  </si>
  <si>
    <t>CSRA LDC</t>
  </si>
  <si>
    <t>Rockford LDC</t>
  </si>
  <si>
    <t>Northern Comm Invest Corp</t>
  </si>
  <si>
    <t>Ark-La-Tex Invest &amp; Dev Corp</t>
  </si>
  <si>
    <t>Connecticut Comm Invest Corp</t>
  </si>
  <si>
    <t>Three Rivers LDC Inc</t>
  </si>
  <si>
    <t>North Puerto Rico LDC Inc</t>
  </si>
  <si>
    <t>St Louis LDC</t>
  </si>
  <si>
    <t>Tracy/San Joaquin Cnty CDC</t>
  </si>
  <si>
    <t>Oakland Cnty Bus Fin Corp</t>
  </si>
  <si>
    <t>Cnty Corp Dev</t>
  </si>
  <si>
    <t>Lake Cnty Small Bus Corp</t>
  </si>
  <si>
    <t>Monroe Cnty Industrial Dev Corp</t>
  </si>
  <si>
    <t>EDC of Fulton Cnty</t>
  </si>
  <si>
    <t>Operation Oswego Cnty Inc</t>
  </si>
  <si>
    <t>CDC of Warren Cnty Inc</t>
  </si>
  <si>
    <t>EDC of Jefferson Cnty MO</t>
  </si>
  <si>
    <t>Clark Cnty Dev Corp</t>
  </si>
  <si>
    <t>Bus Fin Center</t>
  </si>
  <si>
    <t>Mentor Econ Assistance Corp</t>
  </si>
  <si>
    <t>Corp for Econ Dev in Des Moines</t>
  </si>
  <si>
    <t>Econ Dev Foundation Certified</t>
  </si>
  <si>
    <t>Black Hills Comm Econ Dev Inc</t>
  </si>
  <si>
    <t>S Central Tennessee Bus Dev Corp</t>
  </si>
  <si>
    <t>09-024</t>
  </si>
  <si>
    <t>04-622</t>
  </si>
  <si>
    <t>09-111</t>
  </si>
  <si>
    <t>04-493</t>
  </si>
  <si>
    <t>09-655</t>
  </si>
  <si>
    <t>01-311</t>
  </si>
  <si>
    <t>05-270</t>
  </si>
  <si>
    <t>08-631</t>
  </si>
  <si>
    <t>03-286</t>
  </si>
  <si>
    <t>02-109</t>
  </si>
  <si>
    <t>09-609</t>
  </si>
  <si>
    <t>08-067</t>
  </si>
  <si>
    <t>05-172</t>
  </si>
  <si>
    <t>10-011</t>
  </si>
  <si>
    <t>09-058</t>
  </si>
  <si>
    <t>09-261</t>
  </si>
  <si>
    <t>09-013</t>
  </si>
  <si>
    <t>05-644</t>
  </si>
  <si>
    <t>09-429</t>
  </si>
  <si>
    <t>10-132</t>
  </si>
  <si>
    <t>05-625</t>
  </si>
  <si>
    <t>09-654</t>
  </si>
  <si>
    <t>08-103</t>
  </si>
  <si>
    <t>06-640</t>
  </si>
  <si>
    <t>09-594</t>
  </si>
  <si>
    <t>09-188</t>
  </si>
  <si>
    <t>01-092</t>
  </si>
  <si>
    <t>06-102</t>
  </si>
  <si>
    <t>05-398</t>
  </si>
  <si>
    <t>02-005</t>
  </si>
  <si>
    <t>10-421</t>
  </si>
  <si>
    <t>07-371</t>
  </si>
  <si>
    <t>06-284</t>
  </si>
  <si>
    <t>08-223</t>
  </si>
  <si>
    <t>05-465</t>
  </si>
  <si>
    <t>05-272</t>
  </si>
  <si>
    <t>09-529</t>
  </si>
  <si>
    <t>08-577</t>
  </si>
  <si>
    <t>07-616</t>
  </si>
  <si>
    <t>04-642</t>
  </si>
  <si>
    <t>04-290</t>
  </si>
  <si>
    <t>05-413</t>
  </si>
  <si>
    <t>04-548</t>
  </si>
  <si>
    <t>02-650</t>
  </si>
  <si>
    <t>06-615</t>
  </si>
  <si>
    <t>03-213</t>
  </si>
  <si>
    <t>06-623</t>
  </si>
  <si>
    <t>09-073</t>
  </si>
  <si>
    <t>04-422</t>
  </si>
  <si>
    <t>06-329</t>
  </si>
  <si>
    <t>05-647</t>
  </si>
  <si>
    <t>03-390</t>
  </si>
  <si>
    <t>05-179</t>
  </si>
  <si>
    <t>05-038</t>
  </si>
  <si>
    <t>09-118</t>
  </si>
  <si>
    <t>05-174</t>
  </si>
  <si>
    <t>SPEDCO</t>
  </si>
  <si>
    <t>07-072</t>
  </si>
  <si>
    <t>09-593</t>
  </si>
  <si>
    <t>09-054</t>
  </si>
  <si>
    <t>01-315</t>
  </si>
  <si>
    <t>04-154</t>
  </si>
  <si>
    <t>09-540</t>
  </si>
  <si>
    <t>04-645</t>
  </si>
  <si>
    <t>Self-Help Ventures Fund</t>
  </si>
  <si>
    <t>02-308</t>
  </si>
  <si>
    <t>04-089</t>
  </si>
  <si>
    <t>04-632</t>
  </si>
  <si>
    <t>06-649</t>
  </si>
  <si>
    <t>06-253</t>
  </si>
  <si>
    <t>01-086</t>
  </si>
  <si>
    <t>08-040</t>
  </si>
  <si>
    <t>04-381</t>
  </si>
  <si>
    <t>04-243</t>
  </si>
  <si>
    <t>07-021</t>
  </si>
  <si>
    <t>04-113</t>
  </si>
  <si>
    <t>03-464</t>
  </si>
  <si>
    <t>10-468</t>
  </si>
  <si>
    <t>05-330</t>
  </si>
  <si>
    <t>05-671</t>
  </si>
  <si>
    <t>03-207</t>
  </si>
  <si>
    <t>04-656</t>
  </si>
  <si>
    <t>04-302</t>
  </si>
  <si>
    <t>05-305</t>
  </si>
  <si>
    <t>05-361</t>
  </si>
  <si>
    <t>01-324</t>
  </si>
  <si>
    <t>04-134</t>
  </si>
  <si>
    <t>07-128</t>
  </si>
  <si>
    <t>09-520</t>
  </si>
  <si>
    <t>01-019</t>
  </si>
  <si>
    <t>04-431</t>
  </si>
  <si>
    <t>08-416</t>
  </si>
  <si>
    <t>05-139</t>
  </si>
  <si>
    <t>09-362</t>
  </si>
  <si>
    <t>06-010</t>
  </si>
  <si>
    <t>09-497</t>
  </si>
  <si>
    <t>07-393</t>
  </si>
  <si>
    <t>04-648</t>
  </si>
  <si>
    <t>10-422</t>
  </si>
  <si>
    <t>05-244</t>
  </si>
  <si>
    <t>08-426</t>
  </si>
  <si>
    <t>05-285</t>
  </si>
  <si>
    <t>05-524</t>
  </si>
  <si>
    <t>07-042</t>
  </si>
  <si>
    <t>10-046</t>
  </si>
  <si>
    <t>06-281</t>
  </si>
  <si>
    <t>01-246</t>
  </si>
  <si>
    <t>09-511</t>
  </si>
  <si>
    <t>06-478</t>
  </si>
  <si>
    <t>10-220</t>
  </si>
  <si>
    <t>03-662</t>
  </si>
  <si>
    <t>03-293</t>
  </si>
  <si>
    <t>08-031</t>
  </si>
  <si>
    <t>06-201</t>
  </si>
  <si>
    <t>06-637</t>
  </si>
  <si>
    <t>01-494</t>
  </si>
  <si>
    <t>04-263</t>
  </si>
  <si>
    <t>04-163</t>
  </si>
  <si>
    <t>07-598</t>
  </si>
  <si>
    <t>09-015</t>
  </si>
  <si>
    <t>05-484</t>
  </si>
  <si>
    <t>03-541</t>
  </si>
  <si>
    <t>10-453</t>
  </si>
  <si>
    <t>02-150</t>
  </si>
  <si>
    <t>05-200</t>
  </si>
  <si>
    <t>04-652</t>
  </si>
  <si>
    <t>08-549</t>
  </si>
  <si>
    <t>08-392</t>
  </si>
  <si>
    <t>04-389</t>
  </si>
  <si>
    <t>03-318</t>
  </si>
  <si>
    <t>05-436</t>
  </si>
  <si>
    <t>01-219</t>
  </si>
  <si>
    <t>01-232</t>
  </si>
  <si>
    <t>04-160</t>
  </si>
  <si>
    <t>03-675</t>
  </si>
  <si>
    <t>02-663</t>
  </si>
  <si>
    <t>04-230</t>
  </si>
  <si>
    <t>08-262</t>
  </si>
  <si>
    <t>01-190</t>
  </si>
  <si>
    <t>06-313</t>
  </si>
  <si>
    <t>05-499</t>
  </si>
  <si>
    <t>10-434</t>
  </si>
  <si>
    <t>10-276</t>
  </si>
  <si>
    <t>05-586</t>
  </si>
  <si>
    <t>Lakeshore 504</t>
  </si>
  <si>
    <t>05-122</t>
  </si>
  <si>
    <t>03-265</t>
  </si>
  <si>
    <t>06-551</t>
  </si>
  <si>
    <t>02-053</t>
  </si>
  <si>
    <t>04-229</t>
  </si>
  <si>
    <t>06-151</t>
  </si>
  <si>
    <t>07-356</t>
  </si>
  <si>
    <t>09-628</t>
  </si>
  <si>
    <t>06-186</t>
  </si>
  <si>
    <t>07-611</t>
  </si>
  <si>
    <t>05-581</t>
  </si>
  <si>
    <t>04-288</t>
  </si>
  <si>
    <t>05-203</t>
  </si>
  <si>
    <t>07-417</t>
  </si>
  <si>
    <t>07-367</t>
  </si>
  <si>
    <t>04-198</t>
  </si>
  <si>
    <t>04-354</t>
  </si>
  <si>
    <t>09-409</t>
  </si>
  <si>
    <t>04-657</t>
  </si>
  <si>
    <t>04-153</t>
  </si>
  <si>
    <t>06-017</t>
  </si>
  <si>
    <t>02-555</t>
  </si>
  <si>
    <t>03-018</t>
  </si>
  <si>
    <t>05-056</t>
  </si>
  <si>
    <t>05-420</t>
  </si>
  <si>
    <t>04-267</t>
  </si>
  <si>
    <t>02-658</t>
  </si>
  <si>
    <t>01-037</t>
  </si>
  <si>
    <t>08-488</t>
  </si>
  <si>
    <t>05-634</t>
  </si>
  <si>
    <t>10-280</t>
  </si>
  <si>
    <t>05-572</t>
  </si>
  <si>
    <t>04-641</t>
  </si>
  <si>
    <t>07-590</t>
  </si>
  <si>
    <t>05-495</t>
  </si>
  <si>
    <t>04-666</t>
  </si>
  <si>
    <t>07-307</t>
  </si>
  <si>
    <t>05-123</t>
  </si>
  <si>
    <t>05-264</t>
  </si>
  <si>
    <t>04-069</t>
  </si>
  <si>
    <t>06-626</t>
  </si>
  <si>
    <t>02-377</t>
  </si>
  <si>
    <t>01-531</t>
  </si>
  <si>
    <t>04-679</t>
  </si>
  <si>
    <t>07-366</t>
  </si>
  <si>
    <t>05-050</t>
  </si>
  <si>
    <t>06-428</t>
  </si>
  <si>
    <t>03-610</t>
  </si>
  <si>
    <t>05-672</t>
  </si>
  <si>
    <t>05-664</t>
  </si>
  <si>
    <t>02-274</t>
  </si>
  <si>
    <t>06-373</t>
  </si>
  <si>
    <t>01-131</t>
  </si>
  <si>
    <t>09-674</t>
  </si>
  <si>
    <t>04-538</t>
  </si>
  <si>
    <t>06-627</t>
  </si>
  <si>
    <t>07-236</t>
  </si>
  <si>
    <t>07-303</t>
  </si>
  <si>
    <t>10-349</t>
  </si>
  <si>
    <t>03-585</t>
  </si>
  <si>
    <t>03-471</t>
  </si>
  <si>
    <t>04-235</t>
  </si>
  <si>
    <t>05-492</t>
  </si>
  <si>
    <t>07-171</t>
  </si>
  <si>
    <t>07-597</t>
  </si>
  <si>
    <t>01-009</t>
  </si>
  <si>
    <t>08-680</t>
  </si>
  <si>
    <t>05-476</t>
  </si>
  <si>
    <t>07-438</t>
  </si>
  <si>
    <t>05-507</t>
  </si>
  <si>
    <t>06-202</t>
  </si>
  <si>
    <t>06-238</t>
  </si>
  <si>
    <t>04-602</t>
  </si>
  <si>
    <t>03-312</t>
  </si>
  <si>
    <t>06-425</t>
  </si>
  <si>
    <t>06-496</t>
  </si>
  <si>
    <t>04-247</t>
  </si>
  <si>
    <t>09-105</t>
  </si>
  <si>
    <t>07-006</t>
  </si>
  <si>
    <t>07-030</t>
  </si>
  <si>
    <t>04-670</t>
  </si>
  <si>
    <t>06-365</t>
  </si>
  <si>
    <t>05-250</t>
  </si>
  <si>
    <t>04-667</t>
  </si>
  <si>
    <t>04-360</t>
  </si>
  <si>
    <t>04-328</t>
  </si>
  <si>
    <t>04-317</t>
  </si>
  <si>
    <t>09-176</t>
  </si>
  <si>
    <t>03-678</t>
  </si>
  <si>
    <t>07-204</t>
  </si>
  <si>
    <t>07-020</t>
  </si>
  <si>
    <t>06-424</t>
  </si>
  <si>
    <t>05-335</t>
  </si>
  <si>
    <t>04-242</t>
  </si>
  <si>
    <t>Nat'l</t>
  </si>
  <si>
    <t>Reg'l</t>
  </si>
  <si>
    <t># Loans</t>
  </si>
  <si>
    <t>$ Amt Loans</t>
  </si>
  <si>
    <t>Premier Capital Corp</t>
  </si>
  <si>
    <t>Enterprise Funding Corp</t>
  </si>
  <si>
    <t>Growth Capital Corp</t>
  </si>
  <si>
    <t>Great Lakes Asset Corp</t>
  </si>
  <si>
    <t>EDC Loan Corp</t>
  </si>
  <si>
    <t>Southwestern Bus Financing Corp</t>
  </si>
  <si>
    <t>Tidewater Bus Financing Corp</t>
  </si>
  <si>
    <t>Bus Expansion Funding Corp</t>
  </si>
  <si>
    <t>Small Bus Assistance Corp</t>
  </si>
  <si>
    <t>Small Bus Capital Corp</t>
  </si>
  <si>
    <t>Illinois Bus Financial Services</t>
  </si>
  <si>
    <t>Small Bus Growth Corp</t>
  </si>
  <si>
    <t>Minnesota Bus Fin Corp</t>
  </si>
  <si>
    <t>Cen Cal Bus Fin Group</t>
  </si>
  <si>
    <t>New Jersey Bus Fin Corp</t>
  </si>
  <si>
    <t>Chesapeake Bus Fin Corp</t>
  </si>
  <si>
    <t>DelVal Bus Fin Corp</t>
  </si>
  <si>
    <t>Northwest Small Bus Fin Corp</t>
  </si>
  <si>
    <t>Dallas Bus Fin Corp</t>
  </si>
  <si>
    <t>CDC Small Bus Fin Corp</t>
  </si>
  <si>
    <t>Mountain West Small Bus Fin</t>
  </si>
  <si>
    <t>Nevada State Dev Corp</t>
  </si>
  <si>
    <t>Bus Dev Fin Corp</t>
  </si>
  <si>
    <t>Bay Colony Dev Corp</t>
  </si>
  <si>
    <t>Southern Dev Council</t>
  </si>
  <si>
    <t>Mid State Dev Corp</t>
  </si>
  <si>
    <t>Ohio Statewide Dev Corp</t>
  </si>
  <si>
    <t>Mid-Cumberland Area Dev Corp</t>
  </si>
  <si>
    <t>Region IV Dev Corp</t>
  </si>
  <si>
    <t>Oregon Bus Dev Corp</t>
  </si>
  <si>
    <t>Stark Dev Board Fin Corp</t>
  </si>
  <si>
    <t>Areawide Dev Corp</t>
  </si>
  <si>
    <t>Greater Syracuse Bus Dev Corp</t>
  </si>
  <si>
    <t>Housatonic Industrial Dev Corp</t>
  </si>
  <si>
    <t>Commonwealth Small Bus Dev Corp</t>
  </si>
  <si>
    <t>Puerto Rico Bus Dev Corp</t>
  </si>
  <si>
    <t>Eastern Idaho Dev Corp</t>
  </si>
  <si>
    <t>Greater Eastern Oregon Dev Corp</t>
  </si>
  <si>
    <t>Metro Area Dev Corp</t>
  </si>
  <si>
    <t>Appalachian Dev Corp</t>
  </si>
  <si>
    <t>Enterprise Dev Corp</t>
  </si>
  <si>
    <t>Tennessee Bus Dev Corp</t>
  </si>
  <si>
    <t>Metropolitan Growth and Dev Corp</t>
  </si>
  <si>
    <t>South Dakota Dev Corp</t>
  </si>
  <si>
    <t>Western Wisconsin Dev Corp</t>
  </si>
  <si>
    <t>Greater Mobile Dev Corp</t>
  </si>
  <si>
    <t>Connecticut Bus Dev Corp</t>
  </si>
  <si>
    <t>JEDCO Dev Corp</t>
  </si>
  <si>
    <t>Citywide Small Bus Dev Corp</t>
  </si>
  <si>
    <t>James River Dev Corp</t>
  </si>
  <si>
    <t>Worcester Bus Dev Corp</t>
  </si>
  <si>
    <t>Eastern Maine Dev Corp</t>
  </si>
  <si>
    <t>South Georgia Area Dev Corp</t>
  </si>
  <si>
    <t>Smoky Mountain Dev Corp</t>
  </si>
  <si>
    <t>Region D Dev Corp</t>
  </si>
  <si>
    <t>Region E Dev Corp</t>
  </si>
  <si>
    <t>Florida Bus Dev Corp</t>
  </si>
  <si>
    <t>Wisconsin Bus Dev Fin Corp</t>
  </si>
  <si>
    <t>02-562</t>
  </si>
  <si>
    <t>Rochester EDC</t>
  </si>
  <si>
    <t>07-646</t>
  </si>
  <si>
    <t>Meramec Reg Dev Corp</t>
  </si>
  <si>
    <t>Totals</t>
  </si>
  <si>
    <t xml:space="preserve">Note: </t>
  </si>
  <si>
    <t>Citywide Dev Corp of Kansas City</t>
  </si>
  <si>
    <t>Ocean State Bus Dev Auth Inc</t>
  </si>
  <si>
    <t>Capital Reg Dev Council</t>
  </si>
  <si>
    <t>Vermont 504 Corp</t>
  </si>
  <si>
    <t>01-685</t>
  </si>
  <si>
    <t>Mid-Atlantic CDC</t>
  </si>
  <si>
    <t>Reg Dev Funding Corp</t>
  </si>
  <si>
    <t>Bus Fin Group Inc</t>
  </si>
  <si>
    <t>Prince George's Cnty Financial Svcs Corp</t>
  </si>
  <si>
    <t>03-676</t>
  </si>
  <si>
    <t>Coastal Area District Auth Inc</t>
  </si>
  <si>
    <t>Neuse River Dev Auth</t>
  </si>
  <si>
    <t>Catawba Reg Dev Corp</t>
  </si>
  <si>
    <t>Purchase Area Dev District</t>
  </si>
  <si>
    <t>Bus Dev Corp of Northeast Florida Inc</t>
  </si>
  <si>
    <t>04-683</t>
  </si>
  <si>
    <t>Horizon CDC Inc</t>
  </si>
  <si>
    <t>Reg Dev Co</t>
  </si>
  <si>
    <t>Lake Cnty Partnership for Econ Dev</t>
  </si>
  <si>
    <t>Ark-Tex Reg Dev Co Inc</t>
  </si>
  <si>
    <t>Texas Panhandle Reg Dev Corp</t>
  </si>
  <si>
    <t>East Texas Reg Dev Co Inc</t>
  </si>
  <si>
    <t>W Central Arkansas Plan &amp; Dev Dist</t>
  </si>
  <si>
    <t>S Central Kansas Econ Dev Dist</t>
  </si>
  <si>
    <t>Rural Missouri Inc</t>
  </si>
  <si>
    <t>Heartland Bus Capital Inc</t>
  </si>
  <si>
    <t>Pikes Peak Reg Dev Corp</t>
  </si>
  <si>
    <t>First District Dev Co</t>
  </si>
  <si>
    <t>08-684</t>
  </si>
  <si>
    <t>Big Sky EDC</t>
  </si>
  <si>
    <t>Coastal Bus Fin</t>
  </si>
  <si>
    <t>Success Capital Expansion &amp; Dev Corp</t>
  </si>
  <si>
    <t>06-690</t>
  </si>
  <si>
    <t>02-689</t>
  </si>
  <si>
    <t>06-688</t>
  </si>
  <si>
    <t>05-677</t>
  </si>
  <si>
    <t>08-691</t>
  </si>
  <si>
    <t>Dakota Business Finance</t>
  </si>
  <si>
    <t>02-692</t>
  </si>
  <si>
    <t>Across Nations Pioneers, Inc.</t>
  </si>
  <si>
    <t>08-687</t>
  </si>
  <si>
    <t>Superior California EDC</t>
  </si>
  <si>
    <t>CDC of the Southwest</t>
  </si>
  <si>
    <t>Preferred Lending Partners</t>
  </si>
  <si>
    <t>Lake Agassiz CDC</t>
  </si>
  <si>
    <t>Northwest Ohio Dev Assistance Corp</t>
  </si>
  <si>
    <t>Community Certified  Dev Corp</t>
  </si>
  <si>
    <t>St Charles Cnty EDC</t>
  </si>
  <si>
    <t>Avenue Area Inc.</t>
  </si>
  <si>
    <t>Black Hawk Cnty EDC, Inc.</t>
  </si>
  <si>
    <t>PYMES Financial Partners, Inc.</t>
  </si>
  <si>
    <t>10-695</t>
  </si>
  <si>
    <t>Ameritrust CDC</t>
  </si>
  <si>
    <t>Essential Capital Finance, Inc.</t>
  </si>
  <si>
    <t>02-694</t>
  </si>
  <si>
    <t>09-697</t>
  </si>
  <si>
    <t>AMPAC Tri State CDC</t>
  </si>
  <si>
    <t>03-693</t>
  </si>
  <si>
    <t>06-696</t>
  </si>
  <si>
    <t>ACCION Texas, Inc.</t>
  </si>
  <si>
    <t>Business Initiative Corp of New York</t>
  </si>
  <si>
    <t>Richmond EDC</t>
  </si>
  <si>
    <t>Delaware CDC</t>
  </si>
  <si>
    <t>Provident Bus Fin Services, Inc.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</si>
  <si>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</si>
  <si>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</si>
  <si>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</si>
  <si>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</si>
  <si>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</si>
  <si>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</si>
  <si>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</si>
  <si>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10</t>
  </si>
  <si>
    <t>Region 9</t>
  </si>
  <si>
    <t>Colorado Lending Source</t>
  </si>
  <si>
    <t>The Development Company</t>
  </si>
  <si>
    <t>Six Bridges Capital Corporation</t>
  </si>
  <si>
    <t>03-699</t>
  </si>
  <si>
    <t>EDC Finance Corporation</t>
  </si>
  <si>
    <t>SEED Corp</t>
  </si>
  <si>
    <t>Coastal Community Capital</t>
  </si>
  <si>
    <t>LIDC/Greater NY Dev Co</t>
  </si>
  <si>
    <t>Marketing Small Business Finance Corp</t>
  </si>
  <si>
    <t>Reg Bus Ast Corp</t>
  </si>
  <si>
    <t>Seedco of PA</t>
  </si>
  <si>
    <t>American Small Business Finance</t>
  </si>
  <si>
    <t>Capital Access Corp-KY</t>
  </si>
  <si>
    <t>Bus Dev Corp</t>
  </si>
  <si>
    <t>South Texas Bus Fund</t>
  </si>
  <si>
    <t>Reg Loan Corp</t>
  </si>
  <si>
    <t>CEDCO - Small Bus Dev Corp</t>
  </si>
  <si>
    <t>-</t>
  </si>
  <si>
    <t>FY09</t>
  </si>
  <si>
    <t>thru 09-30-09</t>
  </si>
  <si>
    <t>Altoona-Blair County Dev Corp</t>
  </si>
  <si>
    <t>Big Country Development Corp</t>
  </si>
  <si>
    <t>Birmingham Citywide Local Dev Co.</t>
  </si>
  <si>
    <t>Capital Access Group</t>
  </si>
  <si>
    <t>Comm Dev Corp of NE IN</t>
  </si>
  <si>
    <t>EDC of San Juan</t>
  </si>
  <si>
    <t>Houston Galveston Area LDC</t>
  </si>
  <si>
    <t>Frontier Fin Partners</t>
  </si>
  <si>
    <t>Independent Development Services Corp</t>
  </si>
  <si>
    <t>Pennsylvania Community Dev and Fin</t>
  </si>
  <si>
    <t>03-704</t>
  </si>
  <si>
    <t>09-698</t>
  </si>
  <si>
    <t>San Fernando Valley</t>
  </si>
  <si>
    <t>504 Corp</t>
  </si>
  <si>
    <t>Southeast KY Eonomic Dev</t>
  </si>
  <si>
    <t>AVISTA Bus Dev Corp</t>
  </si>
  <si>
    <t>Evergreen Business Capital</t>
  </si>
  <si>
    <t>Cascade Capital Corp</t>
  </si>
  <si>
    <t>BCL od Texas</t>
  </si>
  <si>
    <t>Access Bus Dev &amp; Fin</t>
  </si>
  <si>
    <t>Midwest Small Bus</t>
  </si>
  <si>
    <t>Economic Dev Corp</t>
  </si>
  <si>
    <t>Capital Funding</t>
  </si>
  <si>
    <t>Bus Lending Partners</t>
  </si>
  <si>
    <t>Brightbridge</t>
  </si>
  <si>
    <t>SBAlliance</t>
  </si>
  <si>
    <t>Triangle Dev Corp</t>
  </si>
  <si>
    <t>CDC of Tulare Cty</t>
  </si>
  <si>
    <t>Alacom Fin</t>
  </si>
  <si>
    <t>Bus Dev Fund of TX</t>
  </si>
  <si>
    <t>CDC #</t>
  </si>
  <si>
    <t>CDCName</t>
  </si>
  <si>
    <t>FY10</t>
  </si>
  <si>
    <t>thru 09-30-10</t>
  </si>
  <si>
    <t>03-665</t>
  </si>
  <si>
    <t>Allegheny-Pittsburgh Bus Dev Corp</t>
  </si>
  <si>
    <t>04-316</t>
  </si>
  <si>
    <t>North Georgia CDC</t>
  </si>
  <si>
    <t>08-700</t>
  </si>
  <si>
    <t>Souris Basin CDC</t>
  </si>
  <si>
    <t>Percent +/- FY10 compared with FY09 thru 09-30-10</t>
  </si>
  <si>
    <t xml:space="preserve">Average Loan Size FY10 compared with FY09 thru 09-30-10 </t>
  </si>
  <si>
    <t>Average Loan Size for entire FY 2010</t>
  </si>
  <si>
    <r>
      <t xml:space="preserve">The CDCs not ranked for FY2010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FY2010 in the SBA database. If these</t>
    </r>
  </si>
  <si>
    <t xml:space="preserve">CDCs do in fact have loan approvals for FY2010 they should contact their district office to correct the discrepancy. </t>
  </si>
  <si>
    <t>06-///</t>
  </si>
  <si>
    <t>04-///</t>
  </si>
  <si>
    <t>Region 1 Subtotal</t>
  </si>
  <si>
    <t>Region 2 Subtotal</t>
  </si>
  <si>
    <t>Region 3 Subtotal</t>
  </si>
  <si>
    <t>Region 4 Subtotal</t>
  </si>
  <si>
    <t>Region 5 Subtotal</t>
  </si>
  <si>
    <t>Region 6 Subtotal</t>
  </si>
  <si>
    <t>Region 7 Subtotal</t>
  </si>
  <si>
    <t>Region 8 Subtotal</t>
  </si>
  <si>
    <t>Region 9 Subtotal</t>
  </si>
  <si>
    <t>Region 10 Subtotal</t>
  </si>
  <si>
    <t xml:space="preserve">Region 8 </t>
  </si>
  <si>
    <t>FY 09 to FY 10</t>
  </si>
  <si>
    <t>% CH #</t>
  </si>
  <si>
    <t>% Ch $</t>
  </si>
  <si>
    <t>FY11</t>
  </si>
  <si>
    <t>thru 09-30-11</t>
  </si>
  <si>
    <t>Percent +/- FY11 compared with FY10 thru 09-30-11</t>
  </si>
  <si>
    <t>Average Loan Size FY11 compared with FY10 thru 09-30-11</t>
  </si>
  <si>
    <t>Average Loan Size for entire FY 2011</t>
  </si>
  <si>
    <r>
      <t xml:space="preserve">The CDCs not ranked for FY2011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FY2011 in the SBA database. If these</t>
    </r>
  </si>
  <si>
    <t xml:space="preserve">CDCs do in fact have loan approvals for FY2011 they should contact their district office to correct the discrepancy.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</si>
</sst>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theme="1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8" fontId="2" fillId="0" borderId="0" xfId="59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8" fontId="2" fillId="0" borderId="0" xfId="59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7" fontId="0" fillId="0" borderId="0" xfId="44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5" fontId="2" fillId="0" borderId="10" xfId="42" applyNumberFormat="1" applyFont="1" applyBorder="1" applyAlignment="1">
      <alignment horizontal="center"/>
    </xf>
    <xf numFmtId="167" fontId="2" fillId="0" borderId="10" xfId="44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42" applyNumberFormat="1" applyFont="1" applyFill="1" applyBorder="1" applyAlignment="1">
      <alignment/>
    </xf>
    <xf numFmtId="167" fontId="1" fillId="0" borderId="11" xfId="44" applyNumberFormat="1" applyFont="1" applyFill="1" applyBorder="1" applyAlignment="1">
      <alignment/>
    </xf>
    <xf numFmtId="165" fontId="1" fillId="0" borderId="11" xfId="42" applyNumberFormat="1" applyFont="1" applyBorder="1" applyAlignment="1">
      <alignment/>
    </xf>
    <xf numFmtId="167" fontId="1" fillId="0" borderId="11" xfId="44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167" fontId="5" fillId="0" borderId="11" xfId="44" applyNumberFormat="1" applyFont="1" applyFill="1" applyBorder="1" applyAlignment="1">
      <alignment/>
    </xf>
    <xf numFmtId="3" fontId="1" fillId="0" borderId="11" xfId="44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1" xfId="42" applyNumberFormat="1" applyFont="1" applyFill="1" applyBorder="1" applyAlignment="1">
      <alignment horizontal="right"/>
    </xf>
    <xf numFmtId="167" fontId="1" fillId="0" borderId="11" xfId="44" applyNumberFormat="1" applyFont="1" applyFill="1" applyBorder="1" applyAlignment="1">
      <alignment horizontal="center"/>
    </xf>
    <xf numFmtId="167" fontId="1" fillId="0" borderId="11" xfId="44" applyNumberFormat="1" applyFont="1" applyFill="1" applyBorder="1" applyAlignment="1">
      <alignment horizontal="right"/>
    </xf>
    <xf numFmtId="165" fontId="2" fillId="0" borderId="13" xfId="42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168" fontId="2" fillId="0" borderId="14" xfId="59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65" fontId="1" fillId="0" borderId="14" xfId="42" applyNumberFormat="1" applyFont="1" applyBorder="1" applyAlignment="1">
      <alignment/>
    </xf>
    <xf numFmtId="167" fontId="2" fillId="0" borderId="14" xfId="44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8" fontId="2" fillId="0" borderId="12" xfId="59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7" fontId="1" fillId="0" borderId="12" xfId="44" applyNumberFormat="1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5"/>
  <sheetViews>
    <sheetView tabSelected="1" workbookViewId="0" topLeftCell="A1">
      <selection activeCell="E280" sqref="E280"/>
    </sheetView>
  </sheetViews>
  <sheetFormatPr defaultColWidth="9.140625" defaultRowHeight="12.75"/>
  <cols>
    <col min="1" max="1" width="4.57421875" style="5" bestFit="1" customWidth="1"/>
    <col min="2" max="2" width="4.57421875" style="5" customWidth="1"/>
    <col min="3" max="3" width="6.421875" style="2" bestFit="1" customWidth="1"/>
    <col min="4" max="4" width="28.8515625" style="1" bestFit="1" customWidth="1"/>
    <col min="5" max="5" width="11.00390625" style="1" bestFit="1" customWidth="1"/>
    <col min="6" max="6" width="13.8515625" style="1" bestFit="1" customWidth="1"/>
    <col min="7" max="7" width="11.00390625" style="3" bestFit="1" customWidth="1"/>
    <col min="8" max="8" width="13.7109375" style="4" customWidth="1"/>
    <col min="9" max="9" width="12.57421875" style="2" customWidth="1"/>
    <col min="10" max="10" width="11.421875" style="1" customWidth="1"/>
    <col min="11" max="11" width="7.00390625" style="1" customWidth="1"/>
    <col min="12" max="12" width="11.57421875" style="1" bestFit="1" customWidth="1"/>
    <col min="13" max="13" width="9.140625" style="1" customWidth="1"/>
    <col min="14" max="14" width="12.28125" style="1" bestFit="1" customWidth="1"/>
    <col min="15" max="16384" width="9.140625" style="1" customWidth="1"/>
  </cols>
  <sheetData>
    <row r="1" spans="1:38" ht="11.25">
      <c r="A1" s="14"/>
      <c r="B1" s="14"/>
      <c r="C1" s="15"/>
      <c r="D1" s="16"/>
      <c r="E1" s="17" t="s">
        <v>536</v>
      </c>
      <c r="F1" s="18" t="s">
        <v>536</v>
      </c>
      <c r="G1" s="17" t="s">
        <v>565</v>
      </c>
      <c r="H1" s="18" t="s">
        <v>565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1.25">
      <c r="A2" s="19"/>
      <c r="B2" s="19"/>
      <c r="C2" s="19"/>
      <c r="D2" s="20"/>
      <c r="E2" s="21" t="s">
        <v>537</v>
      </c>
      <c r="F2" s="21" t="s">
        <v>537</v>
      </c>
      <c r="G2" s="21" t="s">
        <v>566</v>
      </c>
      <c r="H2" s="21" t="s">
        <v>566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2" thickBot="1">
      <c r="A3" s="22" t="s">
        <v>343</v>
      </c>
      <c r="B3" s="22" t="s">
        <v>344</v>
      </c>
      <c r="C3" s="22" t="s">
        <v>534</v>
      </c>
      <c r="D3" s="23" t="s">
        <v>535</v>
      </c>
      <c r="E3" s="22" t="s">
        <v>345</v>
      </c>
      <c r="F3" s="22" t="s">
        <v>346</v>
      </c>
      <c r="G3" s="22" t="s">
        <v>345</v>
      </c>
      <c r="H3" s="22" t="s">
        <v>346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1.25">
      <c r="A4" s="24"/>
      <c r="B4" s="24"/>
      <c r="C4" s="24" t="s">
        <v>104</v>
      </c>
      <c r="D4" s="25" t="s">
        <v>366</v>
      </c>
      <c r="E4" s="28">
        <v>447</v>
      </c>
      <c r="F4" s="29">
        <v>338915000</v>
      </c>
      <c r="G4" s="28"/>
      <c r="H4" s="2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2.75">
      <c r="A5" s="24"/>
      <c r="B5" s="24"/>
      <c r="C5" s="24" t="s">
        <v>105</v>
      </c>
      <c r="D5" s="25" t="s">
        <v>403</v>
      </c>
      <c r="E5" s="28">
        <v>415</v>
      </c>
      <c r="F5" s="29">
        <v>214080000</v>
      </c>
      <c r="G5" s="28"/>
      <c r="H5" s="29"/>
      <c r="K5"/>
      <c r="L5"/>
      <c r="M5"/>
      <c r="N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2.75">
      <c r="A6" s="24"/>
      <c r="B6" s="24"/>
      <c r="C6" s="24" t="s">
        <v>113</v>
      </c>
      <c r="D6" s="25" t="s">
        <v>56</v>
      </c>
      <c r="E6" s="28">
        <v>255</v>
      </c>
      <c r="F6" s="29">
        <v>162953000</v>
      </c>
      <c r="G6" s="28"/>
      <c r="H6" s="29"/>
      <c r="K6"/>
      <c r="L6"/>
      <c r="M6"/>
      <c r="N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4"/>
      <c r="B7" s="24"/>
      <c r="C7" s="24" t="s">
        <v>109</v>
      </c>
      <c r="D7" s="25" t="s">
        <v>45</v>
      </c>
      <c r="E7" s="28">
        <v>247</v>
      </c>
      <c r="F7" s="29">
        <v>98630000</v>
      </c>
      <c r="G7" s="28"/>
      <c r="H7" s="29"/>
      <c r="K7"/>
      <c r="L7"/>
      <c r="M7"/>
      <c r="N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2.75">
      <c r="A8" s="24"/>
      <c r="B8" s="24"/>
      <c r="C8" s="24" t="s">
        <v>106</v>
      </c>
      <c r="D8" s="25" t="s">
        <v>30</v>
      </c>
      <c r="E8" s="28">
        <v>226</v>
      </c>
      <c r="F8" s="29">
        <v>161186000</v>
      </c>
      <c r="G8" s="28"/>
      <c r="H8" s="29"/>
      <c r="K8"/>
      <c r="L8"/>
      <c r="M8"/>
      <c r="N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2.75">
      <c r="A9" s="24"/>
      <c r="B9" s="24"/>
      <c r="C9" s="24" t="s">
        <v>108</v>
      </c>
      <c r="D9" s="25" t="s">
        <v>31</v>
      </c>
      <c r="E9" s="28">
        <v>220</v>
      </c>
      <c r="F9" s="29">
        <v>184825000</v>
      </c>
      <c r="G9" s="28"/>
      <c r="H9" s="29"/>
      <c r="K9"/>
      <c r="L9"/>
      <c r="M9"/>
      <c r="N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2.75">
      <c r="A10" s="24"/>
      <c r="B10" s="24"/>
      <c r="C10" s="24" t="s">
        <v>110</v>
      </c>
      <c r="D10" s="25" t="s">
        <v>358</v>
      </c>
      <c r="E10" s="28">
        <v>198</v>
      </c>
      <c r="F10" s="29">
        <v>113116000</v>
      </c>
      <c r="G10" s="28"/>
      <c r="H10" s="29"/>
      <c r="K10"/>
      <c r="L10"/>
      <c r="M10"/>
      <c r="N1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2.75">
      <c r="A11" s="24"/>
      <c r="B11" s="24"/>
      <c r="C11" s="24" t="s">
        <v>107</v>
      </c>
      <c r="D11" s="25" t="s">
        <v>0</v>
      </c>
      <c r="E11" s="28">
        <v>195</v>
      </c>
      <c r="F11" s="29">
        <v>102521000</v>
      </c>
      <c r="G11" s="28"/>
      <c r="H11" s="29"/>
      <c r="K11"/>
      <c r="L11"/>
      <c r="M11"/>
      <c r="N1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2.75">
      <c r="A12" s="24"/>
      <c r="B12" s="24"/>
      <c r="C12" s="24" t="s">
        <v>116</v>
      </c>
      <c r="D12" s="25" t="s">
        <v>404</v>
      </c>
      <c r="E12" s="28">
        <v>175</v>
      </c>
      <c r="F12" s="29">
        <v>115281000</v>
      </c>
      <c r="G12" s="28"/>
      <c r="H12" s="29"/>
      <c r="K12"/>
      <c r="L12"/>
      <c r="M12"/>
      <c r="N1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2.75">
      <c r="A13" s="24"/>
      <c r="B13" s="24"/>
      <c r="C13" s="24" t="s">
        <v>115</v>
      </c>
      <c r="D13" s="25" t="s">
        <v>367</v>
      </c>
      <c r="E13" s="28">
        <v>173</v>
      </c>
      <c r="F13" s="29">
        <v>84903000</v>
      </c>
      <c r="G13" s="28"/>
      <c r="H13" s="29"/>
      <c r="K13"/>
      <c r="L13"/>
      <c r="M13"/>
      <c r="N1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2.75">
      <c r="A14" s="24"/>
      <c r="B14" s="24"/>
      <c r="C14" s="24" t="s">
        <v>112</v>
      </c>
      <c r="D14" s="25" t="s">
        <v>418</v>
      </c>
      <c r="E14" s="28">
        <v>162</v>
      </c>
      <c r="F14" s="29">
        <v>106369000</v>
      </c>
      <c r="G14" s="28"/>
      <c r="H14" s="29"/>
      <c r="K14"/>
      <c r="L14"/>
      <c r="M14"/>
      <c r="N1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24"/>
      <c r="B15" s="24"/>
      <c r="C15" s="24" t="s">
        <v>121</v>
      </c>
      <c r="D15" s="25" t="s">
        <v>1</v>
      </c>
      <c r="E15" s="28">
        <v>147</v>
      </c>
      <c r="F15" s="29">
        <v>83470000</v>
      </c>
      <c r="G15" s="28"/>
      <c r="H15" s="29"/>
      <c r="K15"/>
      <c r="L15"/>
      <c r="M15"/>
      <c r="N1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2.75">
      <c r="A16" s="24"/>
      <c r="B16" s="24"/>
      <c r="C16" s="24" t="s">
        <v>111</v>
      </c>
      <c r="D16" s="25" t="s">
        <v>484</v>
      </c>
      <c r="E16" s="28">
        <v>147</v>
      </c>
      <c r="F16" s="29">
        <v>82228000</v>
      </c>
      <c r="G16" s="28"/>
      <c r="H16" s="29"/>
      <c r="K16"/>
      <c r="L16"/>
      <c r="M16"/>
      <c r="N1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2.75">
      <c r="A17" s="24"/>
      <c r="B17" s="24"/>
      <c r="C17" s="24" t="s">
        <v>117</v>
      </c>
      <c r="D17" s="25" t="s">
        <v>520</v>
      </c>
      <c r="E17" s="28">
        <v>135</v>
      </c>
      <c r="F17" s="29">
        <v>75319000</v>
      </c>
      <c r="G17" s="28"/>
      <c r="H17" s="29"/>
      <c r="K17"/>
      <c r="L17"/>
      <c r="M17"/>
      <c r="N1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2.75">
      <c r="A18" s="24"/>
      <c r="B18" s="24"/>
      <c r="C18" s="24" t="s">
        <v>127</v>
      </c>
      <c r="D18" s="25" t="s">
        <v>47</v>
      </c>
      <c r="E18" s="28">
        <v>132</v>
      </c>
      <c r="F18" s="29">
        <v>85980000</v>
      </c>
      <c r="G18" s="28"/>
      <c r="H18" s="29"/>
      <c r="K18"/>
      <c r="L18"/>
      <c r="M18"/>
      <c r="N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2.75">
      <c r="A19" s="24"/>
      <c r="B19" s="24"/>
      <c r="C19" s="24" t="s">
        <v>118</v>
      </c>
      <c r="D19" s="25" t="s">
        <v>67</v>
      </c>
      <c r="E19" s="28">
        <v>105</v>
      </c>
      <c r="F19" s="29">
        <v>73035000</v>
      </c>
      <c r="G19" s="28"/>
      <c r="H19" s="29"/>
      <c r="K19"/>
      <c r="L19"/>
      <c r="M19"/>
      <c r="N19" s="1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1.25">
      <c r="A20" s="24"/>
      <c r="B20" s="24"/>
      <c r="C20" s="24" t="s">
        <v>187</v>
      </c>
      <c r="D20" s="25" t="s">
        <v>53</v>
      </c>
      <c r="E20" s="28">
        <v>103</v>
      </c>
      <c r="F20" s="29">
        <v>46910000</v>
      </c>
      <c r="G20" s="28"/>
      <c r="H20" s="29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2.75">
      <c r="A21" s="24"/>
      <c r="B21" s="24"/>
      <c r="C21" s="24" t="s">
        <v>122</v>
      </c>
      <c r="D21" s="25" t="s">
        <v>32</v>
      </c>
      <c r="E21" s="28">
        <v>84</v>
      </c>
      <c r="F21" s="29">
        <v>62399000</v>
      </c>
      <c r="G21" s="28"/>
      <c r="H21" s="29"/>
      <c r="K21"/>
      <c r="L21"/>
      <c r="M21"/>
      <c r="N2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2.75">
      <c r="A22" s="24"/>
      <c r="B22" s="24"/>
      <c r="C22" s="24" t="s">
        <v>125</v>
      </c>
      <c r="D22" s="25" t="s">
        <v>507</v>
      </c>
      <c r="E22" s="28">
        <v>84</v>
      </c>
      <c r="F22" s="29">
        <v>62073000</v>
      </c>
      <c r="G22" s="28"/>
      <c r="H22" s="29"/>
      <c r="K22"/>
      <c r="L22"/>
      <c r="M22"/>
      <c r="N2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2.75">
      <c r="A23" s="24"/>
      <c r="B23" s="24"/>
      <c r="C23" s="24" t="s">
        <v>123</v>
      </c>
      <c r="D23" s="25" t="s">
        <v>60</v>
      </c>
      <c r="E23" s="28">
        <v>83</v>
      </c>
      <c r="F23" s="29">
        <v>48256000</v>
      </c>
      <c r="G23" s="28"/>
      <c r="H23" s="29"/>
      <c r="K23"/>
      <c r="L23"/>
      <c r="M23"/>
      <c r="N2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24"/>
      <c r="B24" s="24"/>
      <c r="C24" s="24" t="s">
        <v>114</v>
      </c>
      <c r="D24" s="25" t="s">
        <v>46</v>
      </c>
      <c r="E24" s="28">
        <v>82</v>
      </c>
      <c r="F24" s="29">
        <v>56895000</v>
      </c>
      <c r="G24" s="28"/>
      <c r="H24" s="29"/>
      <c r="K24"/>
      <c r="L24"/>
      <c r="M24"/>
      <c r="N24" s="1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24"/>
      <c r="B25" s="24"/>
      <c r="C25" s="24" t="s">
        <v>132</v>
      </c>
      <c r="D25" s="25" t="s">
        <v>359</v>
      </c>
      <c r="E25" s="28">
        <v>79</v>
      </c>
      <c r="F25" s="29">
        <v>32618000</v>
      </c>
      <c r="G25" s="28"/>
      <c r="H25" s="29"/>
      <c r="K25"/>
      <c r="L25"/>
      <c r="M25"/>
      <c r="N2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>
      <c r="A26" s="24"/>
      <c r="B26" s="24"/>
      <c r="C26" s="24" t="s">
        <v>124</v>
      </c>
      <c r="D26" s="25" t="s">
        <v>77</v>
      </c>
      <c r="E26" s="28">
        <v>76</v>
      </c>
      <c r="F26" s="29">
        <v>37012000</v>
      </c>
      <c r="G26" s="28"/>
      <c r="H26" s="29"/>
      <c r="K26"/>
      <c r="L26"/>
      <c r="M26"/>
      <c r="N2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24"/>
      <c r="B27" s="24"/>
      <c r="C27" s="24" t="s">
        <v>130</v>
      </c>
      <c r="D27" s="25" t="s">
        <v>370</v>
      </c>
      <c r="E27" s="28">
        <v>73</v>
      </c>
      <c r="F27" s="29">
        <v>42736000</v>
      </c>
      <c r="G27" s="28"/>
      <c r="H27" s="29"/>
      <c r="K27"/>
      <c r="L27"/>
      <c r="M27"/>
      <c r="N2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24"/>
      <c r="B28" s="24"/>
      <c r="C28" s="24" t="s">
        <v>210</v>
      </c>
      <c r="D28" s="25" t="s">
        <v>54</v>
      </c>
      <c r="E28" s="28">
        <v>71</v>
      </c>
      <c r="F28" s="29">
        <v>40850000</v>
      </c>
      <c r="G28" s="28"/>
      <c r="H28" s="29"/>
      <c r="K28"/>
      <c r="L28"/>
      <c r="M28"/>
      <c r="N2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24"/>
      <c r="B29" s="24"/>
      <c r="C29" s="24" t="s">
        <v>173</v>
      </c>
      <c r="D29" s="25" t="s">
        <v>51</v>
      </c>
      <c r="E29" s="28">
        <v>69</v>
      </c>
      <c r="F29" s="29">
        <v>47966000</v>
      </c>
      <c r="G29" s="28"/>
      <c r="H29" s="29"/>
      <c r="K29"/>
      <c r="L29"/>
      <c r="M29"/>
      <c r="N2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2.75">
      <c r="A30" s="24"/>
      <c r="B30" s="24"/>
      <c r="C30" s="24" t="s">
        <v>135</v>
      </c>
      <c r="D30" s="25" t="s">
        <v>435</v>
      </c>
      <c r="E30" s="28">
        <v>59</v>
      </c>
      <c r="F30" s="29">
        <v>32601000</v>
      </c>
      <c r="G30" s="28"/>
      <c r="H30" s="29"/>
      <c r="K30"/>
      <c r="L30"/>
      <c r="M30"/>
      <c r="N30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>
      <c r="A31" s="24"/>
      <c r="B31" s="24"/>
      <c r="C31" s="24" t="s">
        <v>120</v>
      </c>
      <c r="D31" s="25" t="s">
        <v>369</v>
      </c>
      <c r="E31" s="28">
        <v>57</v>
      </c>
      <c r="F31" s="29">
        <v>30115000</v>
      </c>
      <c r="G31" s="28"/>
      <c r="H31" s="29"/>
      <c r="K31"/>
      <c r="L31"/>
      <c r="M31"/>
      <c r="N3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2.75">
      <c r="A32" s="24"/>
      <c r="B32" s="24"/>
      <c r="C32" s="24" t="s">
        <v>126</v>
      </c>
      <c r="D32" s="25" t="s">
        <v>68</v>
      </c>
      <c r="E32" s="28">
        <v>56</v>
      </c>
      <c r="F32" s="29">
        <v>19802000</v>
      </c>
      <c r="G32" s="28"/>
      <c r="H32" s="29"/>
      <c r="K32"/>
      <c r="L32"/>
      <c r="M32"/>
      <c r="N3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2.75">
      <c r="A33" s="24"/>
      <c r="B33" s="24"/>
      <c r="C33" s="24" t="s">
        <v>147</v>
      </c>
      <c r="D33" s="25" t="s">
        <v>361</v>
      </c>
      <c r="E33" s="28">
        <v>55</v>
      </c>
      <c r="F33" s="29">
        <v>47804000</v>
      </c>
      <c r="G33" s="28"/>
      <c r="H33" s="29"/>
      <c r="K33"/>
      <c r="L33"/>
      <c r="M33"/>
      <c r="N33" s="1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24"/>
      <c r="B34" s="24"/>
      <c r="C34" s="24" t="s">
        <v>142</v>
      </c>
      <c r="D34" s="25" t="s">
        <v>33</v>
      </c>
      <c r="E34" s="28">
        <v>54</v>
      </c>
      <c r="F34" s="29">
        <v>23743000</v>
      </c>
      <c r="G34" s="28"/>
      <c r="H34" s="29"/>
      <c r="K34"/>
      <c r="L34"/>
      <c r="M34"/>
      <c r="N3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>
      <c r="A35" s="24"/>
      <c r="B35" s="24"/>
      <c r="C35" s="24" t="s">
        <v>172</v>
      </c>
      <c r="D35" s="25" t="s">
        <v>73</v>
      </c>
      <c r="E35" s="28">
        <v>53</v>
      </c>
      <c r="F35" s="29">
        <v>39294000</v>
      </c>
      <c r="G35" s="28"/>
      <c r="H35" s="29"/>
      <c r="K35"/>
      <c r="L35"/>
      <c r="M35"/>
      <c r="N3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.75">
      <c r="A36" s="24"/>
      <c r="B36" s="24"/>
      <c r="C36" s="24" t="s">
        <v>180</v>
      </c>
      <c r="D36" s="25" t="s">
        <v>494</v>
      </c>
      <c r="E36" s="28">
        <v>52</v>
      </c>
      <c r="F36" s="29">
        <v>33095000</v>
      </c>
      <c r="G36" s="28"/>
      <c r="H36" s="29"/>
      <c r="K36"/>
      <c r="L36"/>
      <c r="M36"/>
      <c r="N3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.75">
      <c r="A37" s="24"/>
      <c r="B37" s="24"/>
      <c r="C37" s="24" t="s">
        <v>139</v>
      </c>
      <c r="D37" s="25" t="s">
        <v>347</v>
      </c>
      <c r="E37" s="28">
        <v>50</v>
      </c>
      <c r="F37" s="29">
        <v>22163000</v>
      </c>
      <c r="G37" s="28"/>
      <c r="H37" s="29"/>
      <c r="K37"/>
      <c r="L37"/>
      <c r="M37"/>
      <c r="N3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1.25">
      <c r="A38" s="24"/>
      <c r="B38" s="24"/>
      <c r="C38" s="24" t="s">
        <v>174</v>
      </c>
      <c r="D38" s="25" t="s">
        <v>84</v>
      </c>
      <c r="E38" s="28">
        <v>48</v>
      </c>
      <c r="F38" s="29">
        <v>18246000</v>
      </c>
      <c r="G38" s="28"/>
      <c r="H38" s="29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.75">
      <c r="A39" s="24"/>
      <c r="B39" s="24"/>
      <c r="C39" s="24" t="s">
        <v>138</v>
      </c>
      <c r="D39" s="25" t="s">
        <v>48</v>
      </c>
      <c r="E39" s="28">
        <v>44</v>
      </c>
      <c r="F39" s="29">
        <v>25504000</v>
      </c>
      <c r="G39" s="28"/>
      <c r="H39" s="29"/>
      <c r="K39"/>
      <c r="L39"/>
      <c r="M39"/>
      <c r="N3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2.75">
      <c r="A40" s="24"/>
      <c r="B40" s="24"/>
      <c r="C40" s="24" t="s">
        <v>190</v>
      </c>
      <c r="D40" s="25" t="s">
        <v>80</v>
      </c>
      <c r="E40" s="28">
        <v>44</v>
      </c>
      <c r="F40" s="29">
        <v>23637000</v>
      </c>
      <c r="G40" s="28"/>
      <c r="H40" s="29"/>
      <c r="K40"/>
      <c r="L40"/>
      <c r="M40"/>
      <c r="N40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>
      <c r="A41" s="24"/>
      <c r="B41" s="24"/>
      <c r="C41" s="24" t="s">
        <v>292</v>
      </c>
      <c r="D41" s="25" t="s">
        <v>17</v>
      </c>
      <c r="E41" s="28">
        <v>43</v>
      </c>
      <c r="F41" s="29">
        <v>27968000</v>
      </c>
      <c r="G41" s="28"/>
      <c r="H41" s="29"/>
      <c r="K41"/>
      <c r="L41"/>
      <c r="M41"/>
      <c r="N41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.75">
      <c r="A42" s="24"/>
      <c r="B42" s="24"/>
      <c r="C42" s="24" t="s">
        <v>144</v>
      </c>
      <c r="D42" s="25" t="s">
        <v>3</v>
      </c>
      <c r="E42" s="28">
        <v>43</v>
      </c>
      <c r="F42" s="29">
        <v>26731000</v>
      </c>
      <c r="G42" s="28"/>
      <c r="H42" s="29"/>
      <c r="K42"/>
      <c r="L42"/>
      <c r="M42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2.75">
      <c r="A43" s="24"/>
      <c r="B43" s="24"/>
      <c r="C43" s="24" t="s">
        <v>469</v>
      </c>
      <c r="D43" s="25" t="s">
        <v>470</v>
      </c>
      <c r="E43" s="28">
        <v>43</v>
      </c>
      <c r="F43" s="29">
        <v>21275000</v>
      </c>
      <c r="G43" s="28"/>
      <c r="H43" s="29"/>
      <c r="K43"/>
      <c r="L43"/>
      <c r="M43"/>
      <c r="N4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2.75">
      <c r="A44" s="24"/>
      <c r="B44" s="24"/>
      <c r="C44" s="24" t="s">
        <v>176</v>
      </c>
      <c r="D44" s="25" t="s">
        <v>525</v>
      </c>
      <c r="E44" s="28">
        <v>43</v>
      </c>
      <c r="F44" s="29">
        <v>17846000</v>
      </c>
      <c r="G44" s="28"/>
      <c r="H44" s="29"/>
      <c r="K44"/>
      <c r="L44"/>
      <c r="M44"/>
      <c r="N4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>
      <c r="A45" s="24"/>
      <c r="B45" s="24"/>
      <c r="C45" s="24" t="s">
        <v>128</v>
      </c>
      <c r="D45" s="25" t="s">
        <v>526</v>
      </c>
      <c r="E45" s="28">
        <v>42</v>
      </c>
      <c r="F45" s="29">
        <v>18001000</v>
      </c>
      <c r="G45" s="28"/>
      <c r="H45" s="29"/>
      <c r="K45"/>
      <c r="L45"/>
      <c r="M45"/>
      <c r="N4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>
      <c r="A46" s="24"/>
      <c r="B46" s="24"/>
      <c r="C46" s="24" t="s">
        <v>196</v>
      </c>
      <c r="D46" s="25" t="s">
        <v>349</v>
      </c>
      <c r="E46" s="28">
        <v>41</v>
      </c>
      <c r="F46" s="29">
        <v>15980000</v>
      </c>
      <c r="G46" s="28"/>
      <c r="H46" s="29"/>
      <c r="K46"/>
      <c r="L46"/>
      <c r="M46"/>
      <c r="N4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2.75">
      <c r="A47" s="24"/>
      <c r="B47" s="24"/>
      <c r="C47" s="24" t="s">
        <v>134</v>
      </c>
      <c r="D47" s="25" t="s">
        <v>2</v>
      </c>
      <c r="E47" s="28">
        <v>41</v>
      </c>
      <c r="F47" s="29">
        <v>11838000</v>
      </c>
      <c r="G47" s="28"/>
      <c r="H47" s="29"/>
      <c r="K47"/>
      <c r="L47"/>
      <c r="M47"/>
      <c r="N47"/>
      <c r="O4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2.75">
      <c r="A48" s="24"/>
      <c r="B48" s="24"/>
      <c r="C48" s="24" t="s">
        <v>158</v>
      </c>
      <c r="D48" s="25" t="s">
        <v>78</v>
      </c>
      <c r="E48" s="28">
        <v>40</v>
      </c>
      <c r="F48" s="29">
        <v>26366000</v>
      </c>
      <c r="G48" s="28"/>
      <c r="H48" s="29"/>
      <c r="K48"/>
      <c r="L48"/>
      <c r="M48"/>
      <c r="N4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2.75">
      <c r="A49" s="24"/>
      <c r="B49" s="24"/>
      <c r="C49" s="24" t="s">
        <v>161</v>
      </c>
      <c r="D49" s="25" t="s">
        <v>61</v>
      </c>
      <c r="E49" s="28">
        <v>40</v>
      </c>
      <c r="F49" s="29">
        <v>18328000</v>
      </c>
      <c r="G49" s="28"/>
      <c r="H49" s="29"/>
      <c r="K49"/>
      <c r="L49"/>
      <c r="M49"/>
      <c r="N49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2.75">
      <c r="A50" s="24"/>
      <c r="B50" s="24"/>
      <c r="C50" s="24" t="s">
        <v>136</v>
      </c>
      <c r="D50" s="25" t="s">
        <v>510</v>
      </c>
      <c r="E50" s="28">
        <v>39</v>
      </c>
      <c r="F50" s="29">
        <v>33054000</v>
      </c>
      <c r="G50" s="28"/>
      <c r="H50" s="29"/>
      <c r="K50"/>
      <c r="L50"/>
      <c r="M50"/>
      <c r="N5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2.75">
      <c r="A51" s="24"/>
      <c r="B51" s="24"/>
      <c r="C51" s="24" t="s">
        <v>131</v>
      </c>
      <c r="D51" s="25" t="s">
        <v>69</v>
      </c>
      <c r="E51" s="28">
        <v>39</v>
      </c>
      <c r="F51" s="29">
        <v>24540000</v>
      </c>
      <c r="G51" s="28"/>
      <c r="H51" s="29"/>
      <c r="J51" s="5"/>
      <c r="K51"/>
      <c r="L51"/>
      <c r="M51"/>
      <c r="N51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2.75">
      <c r="A52" s="24"/>
      <c r="B52" s="24"/>
      <c r="C52" s="24" t="s">
        <v>145</v>
      </c>
      <c r="D52" s="25" t="s">
        <v>427</v>
      </c>
      <c r="E52" s="28">
        <v>39</v>
      </c>
      <c r="F52" s="29">
        <v>15912000</v>
      </c>
      <c r="G52" s="28"/>
      <c r="H52" s="29"/>
      <c r="K52"/>
      <c r="L52"/>
      <c r="M52"/>
      <c r="N5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>
      <c r="A53" s="24"/>
      <c r="B53" s="24"/>
      <c r="C53" s="24" t="s">
        <v>462</v>
      </c>
      <c r="D53" s="25" t="s">
        <v>463</v>
      </c>
      <c r="E53" s="28">
        <v>38</v>
      </c>
      <c r="F53" s="29">
        <v>28903000</v>
      </c>
      <c r="G53" s="28"/>
      <c r="H53" s="29"/>
      <c r="K53"/>
      <c r="L53"/>
      <c r="M53"/>
      <c r="N5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>
      <c r="A54" s="24"/>
      <c r="B54" s="24"/>
      <c r="C54" s="24" t="s">
        <v>193</v>
      </c>
      <c r="D54" s="25" t="s">
        <v>412</v>
      </c>
      <c r="E54" s="28">
        <v>38</v>
      </c>
      <c r="F54" s="29">
        <v>24304000</v>
      </c>
      <c r="G54" s="28"/>
      <c r="H54" s="29"/>
      <c r="K54"/>
      <c r="L54"/>
      <c r="M54"/>
      <c r="N5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2.75">
      <c r="A55" s="24"/>
      <c r="B55" s="24"/>
      <c r="C55" s="24" t="s">
        <v>137</v>
      </c>
      <c r="D55" s="25" t="s">
        <v>70</v>
      </c>
      <c r="E55" s="28">
        <v>38</v>
      </c>
      <c r="F55" s="29">
        <v>19990000</v>
      </c>
      <c r="G55" s="28"/>
      <c r="H55" s="29"/>
      <c r="K55"/>
      <c r="L55"/>
      <c r="M55"/>
      <c r="N5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1.25">
      <c r="A56" s="24"/>
      <c r="B56" s="24"/>
      <c r="C56" s="24" t="s">
        <v>167</v>
      </c>
      <c r="D56" s="25" t="s">
        <v>168</v>
      </c>
      <c r="E56" s="28">
        <v>37</v>
      </c>
      <c r="F56" s="29">
        <v>22546000</v>
      </c>
      <c r="G56" s="28"/>
      <c r="H56" s="29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2.75">
      <c r="A57" s="24"/>
      <c r="B57" s="24"/>
      <c r="C57" s="24" t="s">
        <v>159</v>
      </c>
      <c r="D57" s="25" t="s">
        <v>160</v>
      </c>
      <c r="E57" s="28">
        <v>37</v>
      </c>
      <c r="F57" s="29">
        <v>21504000</v>
      </c>
      <c r="G57" s="28"/>
      <c r="H57" s="29"/>
      <c r="J57" s="5"/>
      <c r="K57"/>
      <c r="L57"/>
      <c r="M57"/>
      <c r="N57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2.75">
      <c r="A58" s="24"/>
      <c r="B58" s="24"/>
      <c r="C58" s="24" t="s">
        <v>444</v>
      </c>
      <c r="D58" s="25" t="s">
        <v>461</v>
      </c>
      <c r="E58" s="28">
        <v>37</v>
      </c>
      <c r="F58" s="29">
        <v>19098000</v>
      </c>
      <c r="G58" s="28"/>
      <c r="H58" s="29"/>
      <c r="K58"/>
      <c r="L58"/>
      <c r="M58"/>
      <c r="N5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2.75">
      <c r="A59" s="24"/>
      <c r="B59" s="24"/>
      <c r="C59" s="24" t="s">
        <v>152</v>
      </c>
      <c r="D59" s="25" t="s">
        <v>371</v>
      </c>
      <c r="E59" s="28">
        <v>37</v>
      </c>
      <c r="F59" s="29">
        <v>17275000</v>
      </c>
      <c r="G59" s="28"/>
      <c r="H59" s="29"/>
      <c r="K59"/>
      <c r="L59"/>
      <c r="M59"/>
      <c r="N59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2.75">
      <c r="A60" s="24"/>
      <c r="B60" s="24"/>
      <c r="C60" s="24" t="s">
        <v>156</v>
      </c>
      <c r="D60" s="25" t="s">
        <v>57</v>
      </c>
      <c r="E60" s="28">
        <v>37</v>
      </c>
      <c r="F60" s="29">
        <v>14358000</v>
      </c>
      <c r="G60" s="28"/>
      <c r="H60" s="29"/>
      <c r="K60"/>
      <c r="L60"/>
      <c r="M60"/>
      <c r="N60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2.75">
      <c r="A61" s="24"/>
      <c r="B61" s="24"/>
      <c r="C61" s="24" t="s">
        <v>465</v>
      </c>
      <c r="D61" s="25" t="s">
        <v>493</v>
      </c>
      <c r="E61" s="28">
        <v>36</v>
      </c>
      <c r="F61" s="29">
        <v>21707000</v>
      </c>
      <c r="G61" s="28"/>
      <c r="H61" s="29"/>
      <c r="K61"/>
      <c r="L61"/>
      <c r="M61"/>
      <c r="N61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2.75">
      <c r="A62" s="24"/>
      <c r="B62" s="24"/>
      <c r="C62" s="24" t="s">
        <v>155</v>
      </c>
      <c r="D62" s="25" t="s">
        <v>353</v>
      </c>
      <c r="E62" s="28">
        <v>36</v>
      </c>
      <c r="F62" s="29">
        <v>15212000</v>
      </c>
      <c r="G62" s="28"/>
      <c r="H62" s="29"/>
      <c r="K62"/>
      <c r="L62"/>
      <c r="M62"/>
      <c r="N62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2.75">
      <c r="A63" s="24"/>
      <c r="B63" s="24"/>
      <c r="C63" s="24" t="s">
        <v>178</v>
      </c>
      <c r="D63" s="25" t="s">
        <v>458</v>
      </c>
      <c r="E63" s="28">
        <v>35</v>
      </c>
      <c r="F63" s="29">
        <v>12006000</v>
      </c>
      <c r="G63" s="28"/>
      <c r="H63" s="29"/>
      <c r="K63"/>
      <c r="L63"/>
      <c r="M63"/>
      <c r="N63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2.75">
      <c r="A64" s="24"/>
      <c r="B64" s="24"/>
      <c r="C64" s="24" t="s">
        <v>164</v>
      </c>
      <c r="D64" s="25" t="s">
        <v>489</v>
      </c>
      <c r="E64" s="28">
        <v>34</v>
      </c>
      <c r="F64" s="29">
        <v>10851000</v>
      </c>
      <c r="G64" s="28"/>
      <c r="H64" s="29"/>
      <c r="K64"/>
      <c r="L64"/>
      <c r="M64"/>
      <c r="N6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2.75">
      <c r="A65" s="24"/>
      <c r="B65" s="24"/>
      <c r="C65" s="24" t="s">
        <v>157</v>
      </c>
      <c r="D65" s="25" t="s">
        <v>101</v>
      </c>
      <c r="E65" s="28">
        <v>33</v>
      </c>
      <c r="F65" s="29">
        <v>9266000</v>
      </c>
      <c r="G65" s="28"/>
      <c r="H65" s="29"/>
      <c r="K65"/>
      <c r="L65"/>
      <c r="M65"/>
      <c r="N6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2.75">
      <c r="A66" s="24"/>
      <c r="B66" s="24"/>
      <c r="C66" s="24" t="s">
        <v>179</v>
      </c>
      <c r="D66" s="25" t="s">
        <v>506</v>
      </c>
      <c r="E66" s="28">
        <v>32</v>
      </c>
      <c r="F66" s="29">
        <v>12760000</v>
      </c>
      <c r="G66" s="28"/>
      <c r="H66" s="29"/>
      <c r="K66"/>
      <c r="L66"/>
      <c r="M66"/>
      <c r="N6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2.75">
      <c r="A67" s="24"/>
      <c r="B67" s="24"/>
      <c r="C67" s="24" t="s">
        <v>183</v>
      </c>
      <c r="D67" s="25" t="s">
        <v>6</v>
      </c>
      <c r="E67" s="28">
        <v>31</v>
      </c>
      <c r="F67" s="29">
        <v>24874000</v>
      </c>
      <c r="G67" s="28"/>
      <c r="H67" s="29"/>
      <c r="K67"/>
      <c r="L67"/>
      <c r="M67"/>
      <c r="N6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2.75">
      <c r="A68" s="24"/>
      <c r="B68" s="24"/>
      <c r="C68" s="24" t="s">
        <v>129</v>
      </c>
      <c r="D68" s="25" t="s">
        <v>352</v>
      </c>
      <c r="E68" s="28">
        <v>31</v>
      </c>
      <c r="F68" s="29">
        <v>17943000</v>
      </c>
      <c r="G68" s="28"/>
      <c r="H68" s="29"/>
      <c r="K68"/>
      <c r="L68"/>
      <c r="M68"/>
      <c r="N68"/>
      <c r="O68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1.25">
      <c r="A69" s="24"/>
      <c r="B69" s="24"/>
      <c r="C69" s="24" t="s">
        <v>191</v>
      </c>
      <c r="D69" s="25" t="s">
        <v>35</v>
      </c>
      <c r="E69" s="28">
        <v>31</v>
      </c>
      <c r="F69" s="29">
        <v>16783000</v>
      </c>
      <c r="G69" s="28"/>
      <c r="H69" s="29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2.75">
      <c r="A70" s="24"/>
      <c r="B70" s="24"/>
      <c r="C70" s="24" t="s">
        <v>182</v>
      </c>
      <c r="D70" s="25" t="s">
        <v>373</v>
      </c>
      <c r="E70" s="28">
        <v>31</v>
      </c>
      <c r="F70" s="29">
        <v>8504000</v>
      </c>
      <c r="G70" s="28"/>
      <c r="H70" s="29"/>
      <c r="K70"/>
      <c r="L70"/>
      <c r="M70"/>
      <c r="N70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2.75">
      <c r="A71" s="24"/>
      <c r="B71" s="24"/>
      <c r="C71" s="24" t="s">
        <v>316</v>
      </c>
      <c r="D71" s="25" t="s">
        <v>497</v>
      </c>
      <c r="E71" s="28">
        <v>30</v>
      </c>
      <c r="F71" s="29">
        <v>10213000</v>
      </c>
      <c r="G71" s="28"/>
      <c r="H71" s="29"/>
      <c r="K71"/>
      <c r="L71"/>
      <c r="M71"/>
      <c r="N7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2.75">
      <c r="A72" s="24"/>
      <c r="B72" s="24"/>
      <c r="C72" s="24" t="s">
        <v>166</v>
      </c>
      <c r="D72" s="25" t="s">
        <v>348</v>
      </c>
      <c r="E72" s="28">
        <v>29</v>
      </c>
      <c r="F72" s="29">
        <v>23684000</v>
      </c>
      <c r="G72" s="28"/>
      <c r="H72" s="29"/>
      <c r="K72"/>
      <c r="L72"/>
      <c r="M72"/>
      <c r="N7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2.75">
      <c r="A73" s="24"/>
      <c r="B73" s="24"/>
      <c r="C73" s="24" t="s">
        <v>214</v>
      </c>
      <c r="D73" s="25" t="s">
        <v>362</v>
      </c>
      <c r="E73" s="28">
        <v>29</v>
      </c>
      <c r="F73" s="29">
        <v>19577000</v>
      </c>
      <c r="G73" s="28"/>
      <c r="H73" s="29"/>
      <c r="K73"/>
      <c r="L73"/>
      <c r="M73"/>
      <c r="N73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2.75">
      <c r="A74" s="24"/>
      <c r="B74" s="24"/>
      <c r="C74" s="24" t="s">
        <v>216</v>
      </c>
      <c r="D74" s="25" t="s">
        <v>437</v>
      </c>
      <c r="E74" s="28">
        <v>29</v>
      </c>
      <c r="F74" s="29">
        <v>13233000</v>
      </c>
      <c r="G74" s="28"/>
      <c r="H74" s="29"/>
      <c r="K74"/>
      <c r="L74"/>
      <c r="M74"/>
      <c r="N7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2.75">
      <c r="A75" s="24"/>
      <c r="B75" s="24"/>
      <c r="C75" s="24" t="s">
        <v>119</v>
      </c>
      <c r="D75" s="25" t="s">
        <v>368</v>
      </c>
      <c r="E75" s="28">
        <v>28</v>
      </c>
      <c r="F75" s="29">
        <v>14417000</v>
      </c>
      <c r="G75" s="28"/>
      <c r="H75" s="29"/>
      <c r="K75"/>
      <c r="L75"/>
      <c r="M75"/>
      <c r="N7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1.25">
      <c r="A76" s="24"/>
      <c r="B76" s="24"/>
      <c r="C76" s="24" t="s">
        <v>154</v>
      </c>
      <c r="D76" s="25" t="s">
        <v>428</v>
      </c>
      <c r="E76" s="28">
        <v>28</v>
      </c>
      <c r="F76" s="29">
        <v>10180000</v>
      </c>
      <c r="G76" s="28"/>
      <c r="H76" s="29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2.75">
      <c r="A77" s="24"/>
      <c r="B77" s="24"/>
      <c r="C77" s="24" t="s">
        <v>186</v>
      </c>
      <c r="D77" s="25" t="s">
        <v>354</v>
      </c>
      <c r="E77" s="28">
        <v>27</v>
      </c>
      <c r="F77" s="29">
        <v>13091000</v>
      </c>
      <c r="G77" s="28"/>
      <c r="H77" s="29"/>
      <c r="K77"/>
      <c r="L77"/>
      <c r="M77"/>
      <c r="N77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2.75">
      <c r="A78" s="24"/>
      <c r="B78" s="24"/>
      <c r="C78" s="24" t="s">
        <v>175</v>
      </c>
      <c r="D78" s="25" t="s">
        <v>500</v>
      </c>
      <c r="E78" s="28">
        <v>26</v>
      </c>
      <c r="F78" s="29">
        <v>17237000</v>
      </c>
      <c r="G78" s="28"/>
      <c r="H78" s="29"/>
      <c r="K78"/>
      <c r="L78"/>
      <c r="M78"/>
      <c r="N7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2.75">
      <c r="A79" s="24"/>
      <c r="B79" s="24"/>
      <c r="C79" s="24" t="s">
        <v>212</v>
      </c>
      <c r="D79" s="25" t="s">
        <v>75</v>
      </c>
      <c r="E79" s="28">
        <v>26</v>
      </c>
      <c r="F79" s="29">
        <v>15701000</v>
      </c>
      <c r="G79" s="28"/>
      <c r="H79" s="29"/>
      <c r="K79"/>
      <c r="L79"/>
      <c r="M79"/>
      <c r="N79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2.75">
      <c r="A80" s="24"/>
      <c r="B80" s="24"/>
      <c r="C80" s="24" t="s">
        <v>264</v>
      </c>
      <c r="D80" s="25" t="s">
        <v>528</v>
      </c>
      <c r="E80" s="28">
        <v>26</v>
      </c>
      <c r="F80" s="29">
        <v>13564000</v>
      </c>
      <c r="G80" s="28"/>
      <c r="H80" s="29"/>
      <c r="K80"/>
      <c r="L80"/>
      <c r="M80"/>
      <c r="N80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1.25">
      <c r="A81" s="24"/>
      <c r="B81" s="24"/>
      <c r="C81" s="24" t="s">
        <v>251</v>
      </c>
      <c r="D81" s="25" t="s">
        <v>385</v>
      </c>
      <c r="E81" s="28">
        <v>26</v>
      </c>
      <c r="F81" s="29">
        <v>10292000</v>
      </c>
      <c r="G81" s="28"/>
      <c r="H81" s="29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2.75">
      <c r="A82" s="24"/>
      <c r="B82" s="24"/>
      <c r="C82" s="24" t="s">
        <v>206</v>
      </c>
      <c r="D82" s="25" t="s">
        <v>36</v>
      </c>
      <c r="E82" s="28">
        <v>26</v>
      </c>
      <c r="F82" s="29">
        <v>10146000</v>
      </c>
      <c r="G82" s="28"/>
      <c r="H82" s="29"/>
      <c r="J82" s="5"/>
      <c r="K82"/>
      <c r="L82"/>
      <c r="M82"/>
      <c r="N82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2.75">
      <c r="A83" s="24"/>
      <c r="B83" s="24"/>
      <c r="C83" s="24" t="s">
        <v>209</v>
      </c>
      <c r="D83" s="25" t="s">
        <v>9</v>
      </c>
      <c r="E83" s="28">
        <v>26</v>
      </c>
      <c r="F83" s="29">
        <v>8759000</v>
      </c>
      <c r="G83" s="28"/>
      <c r="H83" s="29"/>
      <c r="K83"/>
      <c r="L83"/>
      <c r="M83"/>
      <c r="N83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2.75">
      <c r="A84" s="24"/>
      <c r="B84" s="24"/>
      <c r="C84" s="24" t="s">
        <v>150</v>
      </c>
      <c r="D84" s="25" t="s">
        <v>486</v>
      </c>
      <c r="E84" s="28">
        <v>25</v>
      </c>
      <c r="F84" s="29">
        <v>17031000</v>
      </c>
      <c r="G84" s="28"/>
      <c r="H84" s="29"/>
      <c r="K84"/>
      <c r="L84"/>
      <c r="M84"/>
      <c r="N8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2.75">
      <c r="A85" s="24"/>
      <c r="B85" s="24"/>
      <c r="C85" s="24" t="s">
        <v>270</v>
      </c>
      <c r="D85" s="25" t="s">
        <v>509</v>
      </c>
      <c r="E85" s="28">
        <v>25</v>
      </c>
      <c r="F85" s="29">
        <v>11482000</v>
      </c>
      <c r="G85" s="28"/>
      <c r="H85" s="29"/>
      <c r="K85"/>
      <c r="L85"/>
      <c r="M85"/>
      <c r="N8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2.75">
      <c r="A86" s="24"/>
      <c r="B86" s="24"/>
      <c r="C86" s="24" t="s">
        <v>151</v>
      </c>
      <c r="D86" s="25" t="s">
        <v>372</v>
      </c>
      <c r="E86" s="28">
        <v>25</v>
      </c>
      <c r="F86" s="29">
        <v>9117000</v>
      </c>
      <c r="G86" s="28"/>
      <c r="H86" s="29"/>
      <c r="J86" s="5"/>
      <c r="K86"/>
      <c r="L86"/>
      <c r="M86"/>
      <c r="N86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2.75">
      <c r="A87" s="24"/>
      <c r="B87" s="24"/>
      <c r="C87" s="24" t="s">
        <v>447</v>
      </c>
      <c r="D87" s="25" t="s">
        <v>448</v>
      </c>
      <c r="E87" s="28">
        <v>25</v>
      </c>
      <c r="F87" s="29">
        <v>7029000</v>
      </c>
      <c r="G87" s="28"/>
      <c r="H87" s="29"/>
      <c r="K87"/>
      <c r="L87"/>
      <c r="M87"/>
      <c r="N8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2.75">
      <c r="A88" s="24"/>
      <c r="B88" s="24"/>
      <c r="C88" s="24" t="s">
        <v>258</v>
      </c>
      <c r="D88" s="25" t="s">
        <v>436</v>
      </c>
      <c r="E88" s="28">
        <v>24</v>
      </c>
      <c r="F88" s="29">
        <v>16294000</v>
      </c>
      <c r="G88" s="28"/>
      <c r="H88" s="29"/>
      <c r="K88"/>
      <c r="L88"/>
      <c r="M88"/>
      <c r="N8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2.75">
      <c r="A89" s="24"/>
      <c r="B89" s="24"/>
      <c r="C89" s="24" t="s">
        <v>240</v>
      </c>
      <c r="D89" s="25" t="s">
        <v>421</v>
      </c>
      <c r="E89" s="28">
        <v>24</v>
      </c>
      <c r="F89" s="29">
        <v>9073000</v>
      </c>
      <c r="G89" s="28"/>
      <c r="H89" s="29"/>
      <c r="K89"/>
      <c r="L89"/>
      <c r="M89"/>
      <c r="N89" s="13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2.75">
      <c r="A90" s="24"/>
      <c r="B90" s="24"/>
      <c r="C90" s="24" t="s">
        <v>188</v>
      </c>
      <c r="D90" s="25" t="s">
        <v>521</v>
      </c>
      <c r="E90" s="28">
        <v>24</v>
      </c>
      <c r="F90" s="29">
        <v>7364000</v>
      </c>
      <c r="G90" s="28"/>
      <c r="H90" s="29"/>
      <c r="K90"/>
      <c r="L90"/>
      <c r="M90"/>
      <c r="N90"/>
      <c r="O90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2.75">
      <c r="A91" s="24"/>
      <c r="B91" s="24"/>
      <c r="C91" s="24" t="s">
        <v>184</v>
      </c>
      <c r="D91" s="25" t="s">
        <v>79</v>
      </c>
      <c r="E91" s="28">
        <v>23</v>
      </c>
      <c r="F91" s="29">
        <v>15393000</v>
      </c>
      <c r="G91" s="28"/>
      <c r="H91" s="29"/>
      <c r="K91"/>
      <c r="L91"/>
      <c r="M91"/>
      <c r="N91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2.75">
      <c r="A92" s="24"/>
      <c r="B92" s="24"/>
      <c r="C92" s="24" t="s">
        <v>153</v>
      </c>
      <c r="D92" s="25" t="s">
        <v>34</v>
      </c>
      <c r="E92" s="28">
        <v>23</v>
      </c>
      <c r="F92" s="29">
        <v>13483000</v>
      </c>
      <c r="G92" s="28"/>
      <c r="H92" s="29"/>
      <c r="K92"/>
      <c r="L92"/>
      <c r="M92"/>
      <c r="N92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2.75">
      <c r="A93" s="24"/>
      <c r="B93" s="24"/>
      <c r="C93" s="24" t="s">
        <v>443</v>
      </c>
      <c r="D93" s="25" t="s">
        <v>457</v>
      </c>
      <c r="E93" s="28">
        <v>23</v>
      </c>
      <c r="F93" s="29">
        <v>10696000</v>
      </c>
      <c r="G93" s="28"/>
      <c r="H93" s="29"/>
      <c r="J93" s="12"/>
      <c r="K93"/>
      <c r="L93"/>
      <c r="M93"/>
      <c r="N93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2.75">
      <c r="A94" s="24"/>
      <c r="B94" s="24"/>
      <c r="C94" s="24" t="s">
        <v>171</v>
      </c>
      <c r="D94" s="25" t="s">
        <v>496</v>
      </c>
      <c r="E94" s="28">
        <v>23</v>
      </c>
      <c r="F94" s="29">
        <v>10322000</v>
      </c>
      <c r="G94" s="28"/>
      <c r="H94" s="29"/>
      <c r="K94"/>
      <c r="L94"/>
      <c r="M94"/>
      <c r="N9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2.75">
      <c r="A95" s="24"/>
      <c r="B95" s="24"/>
      <c r="C95" s="24" t="s">
        <v>230</v>
      </c>
      <c r="D95" s="25" t="s">
        <v>58</v>
      </c>
      <c r="E95" s="28">
        <v>23</v>
      </c>
      <c r="F95" s="29">
        <v>9782000</v>
      </c>
      <c r="G95" s="28"/>
      <c r="H95" s="29"/>
      <c r="K95"/>
      <c r="L95"/>
      <c r="M95"/>
      <c r="N9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2.75">
      <c r="A96" s="24"/>
      <c r="B96" s="24"/>
      <c r="C96" s="24" t="s">
        <v>229</v>
      </c>
      <c r="D96" s="25" t="s">
        <v>512</v>
      </c>
      <c r="E96" s="28">
        <v>23</v>
      </c>
      <c r="F96" s="29">
        <v>8563000</v>
      </c>
      <c r="G96" s="28"/>
      <c r="H96" s="29"/>
      <c r="K96"/>
      <c r="L96"/>
      <c r="M96"/>
      <c r="N96" s="13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2.75">
      <c r="A97" s="24"/>
      <c r="B97" s="24"/>
      <c r="C97" s="24" t="s">
        <v>146</v>
      </c>
      <c r="D97" s="25" t="s">
        <v>71</v>
      </c>
      <c r="E97" s="28">
        <v>22</v>
      </c>
      <c r="F97" s="29">
        <v>14414000</v>
      </c>
      <c r="G97" s="28"/>
      <c r="H97" s="29"/>
      <c r="K97"/>
      <c r="L97"/>
      <c r="M97"/>
      <c r="N97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2.75">
      <c r="A98" s="24"/>
      <c r="B98" s="24"/>
      <c r="C98" s="24" t="s">
        <v>200</v>
      </c>
      <c r="D98" s="25" t="s">
        <v>460</v>
      </c>
      <c r="E98" s="28">
        <v>22</v>
      </c>
      <c r="F98" s="29">
        <v>9515000</v>
      </c>
      <c r="G98" s="28"/>
      <c r="H98" s="29"/>
      <c r="K98"/>
      <c r="L98"/>
      <c r="M98"/>
      <c r="N9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2.75">
      <c r="A99" s="24"/>
      <c r="B99" s="24"/>
      <c r="C99" s="24" t="s">
        <v>148</v>
      </c>
      <c r="D99" s="25" t="s">
        <v>72</v>
      </c>
      <c r="E99" s="28">
        <v>22</v>
      </c>
      <c r="F99" s="29">
        <v>9271000</v>
      </c>
      <c r="G99" s="28"/>
      <c r="H99" s="29"/>
      <c r="K99"/>
      <c r="L99"/>
      <c r="M99"/>
      <c r="N99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2.75">
      <c r="A100" s="24"/>
      <c r="B100" s="24"/>
      <c r="C100" s="24" t="s">
        <v>318</v>
      </c>
      <c r="D100" s="25" t="s">
        <v>523</v>
      </c>
      <c r="E100" s="28">
        <v>22</v>
      </c>
      <c r="F100" s="29">
        <v>7960000</v>
      </c>
      <c r="G100" s="28"/>
      <c r="H100" s="29"/>
      <c r="K100"/>
      <c r="L100"/>
      <c r="M100"/>
      <c r="N100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2.75">
      <c r="A101" s="24"/>
      <c r="B101" s="24"/>
      <c r="C101" s="24" t="s">
        <v>163</v>
      </c>
      <c r="D101" s="25" t="s">
        <v>50</v>
      </c>
      <c r="E101" s="28">
        <v>21</v>
      </c>
      <c r="F101" s="29">
        <v>21380000</v>
      </c>
      <c r="G101" s="28"/>
      <c r="H101" s="29"/>
      <c r="K101"/>
      <c r="L101"/>
      <c r="M101"/>
      <c r="N101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2.75">
      <c r="A102" s="24"/>
      <c r="B102" s="24"/>
      <c r="C102" s="24" t="s">
        <v>282</v>
      </c>
      <c r="D102" s="25" t="s">
        <v>511</v>
      </c>
      <c r="E102" s="28">
        <v>21</v>
      </c>
      <c r="F102" s="29">
        <v>16787000</v>
      </c>
      <c r="G102" s="28"/>
      <c r="H102" s="29"/>
      <c r="K102"/>
      <c r="L102"/>
      <c r="M102"/>
      <c r="N102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2.75">
      <c r="A103" s="24"/>
      <c r="B103" s="24"/>
      <c r="C103" s="24" t="s">
        <v>181</v>
      </c>
      <c r="D103" s="25" t="s">
        <v>5</v>
      </c>
      <c r="E103" s="28">
        <v>20</v>
      </c>
      <c r="F103" s="29">
        <v>11190000</v>
      </c>
      <c r="G103" s="28"/>
      <c r="H103" s="29"/>
      <c r="K103"/>
      <c r="L103"/>
      <c r="M103"/>
      <c r="N103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2.75">
      <c r="A104" s="24"/>
      <c r="B104" s="24"/>
      <c r="C104" s="24" t="s">
        <v>332</v>
      </c>
      <c r="D104" s="25" t="s">
        <v>59</v>
      </c>
      <c r="E104" s="28">
        <v>20</v>
      </c>
      <c r="F104" s="29">
        <v>9201000</v>
      </c>
      <c r="G104" s="28"/>
      <c r="H104" s="29"/>
      <c r="K104"/>
      <c r="L104"/>
      <c r="M104"/>
      <c r="N104"/>
      <c r="O10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1.25">
      <c r="A105" s="24"/>
      <c r="B105" s="24"/>
      <c r="C105" s="24" t="s">
        <v>466</v>
      </c>
      <c r="D105" s="25" t="s">
        <v>467</v>
      </c>
      <c r="E105" s="28">
        <v>20</v>
      </c>
      <c r="F105" s="29">
        <v>8279000</v>
      </c>
      <c r="G105" s="28"/>
      <c r="H105" s="29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2.75">
      <c r="A106" s="24"/>
      <c r="B106" s="24"/>
      <c r="C106" s="24" t="s">
        <v>205</v>
      </c>
      <c r="D106" s="25" t="s">
        <v>89</v>
      </c>
      <c r="E106" s="28">
        <v>20</v>
      </c>
      <c r="F106" s="29">
        <v>4804000</v>
      </c>
      <c r="G106" s="28"/>
      <c r="H106" s="29"/>
      <c r="K106"/>
      <c r="L106"/>
      <c r="M106"/>
      <c r="N106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12.75">
      <c r="A107" s="24"/>
      <c r="B107" s="24"/>
      <c r="C107" s="24" t="s">
        <v>250</v>
      </c>
      <c r="D107" s="25" t="s">
        <v>417</v>
      </c>
      <c r="E107" s="28">
        <v>18</v>
      </c>
      <c r="F107" s="29">
        <v>11740000</v>
      </c>
      <c r="G107" s="28"/>
      <c r="H107" s="29"/>
      <c r="K107"/>
      <c r="L107"/>
      <c r="M107"/>
      <c r="N107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2.75">
      <c r="A108" s="24"/>
      <c r="B108" s="24"/>
      <c r="C108" s="24" t="s">
        <v>278</v>
      </c>
      <c r="D108" s="25" t="s">
        <v>517</v>
      </c>
      <c r="E108" s="28">
        <v>18</v>
      </c>
      <c r="F108" s="29">
        <v>10014000</v>
      </c>
      <c r="G108" s="28"/>
      <c r="H108" s="29"/>
      <c r="J108" s="12"/>
      <c r="K108"/>
      <c r="L108"/>
      <c r="M108"/>
      <c r="N108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2.75">
      <c r="A109" s="24"/>
      <c r="B109" s="24"/>
      <c r="C109" s="24" t="s">
        <v>217</v>
      </c>
      <c r="D109" s="25" t="s">
        <v>10</v>
      </c>
      <c r="E109" s="28">
        <v>18</v>
      </c>
      <c r="F109" s="29">
        <v>8592000</v>
      </c>
      <c r="G109" s="28"/>
      <c r="H109" s="29"/>
      <c r="K109"/>
      <c r="L109"/>
      <c r="M109"/>
      <c r="N109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2.75">
      <c r="A110" s="24"/>
      <c r="B110" s="24"/>
      <c r="C110" s="24" t="s">
        <v>259</v>
      </c>
      <c r="D110" s="25" t="s">
        <v>81</v>
      </c>
      <c r="E110" s="28">
        <v>18</v>
      </c>
      <c r="F110" s="29">
        <v>8433000</v>
      </c>
      <c r="G110" s="28"/>
      <c r="H110" s="29"/>
      <c r="K110"/>
      <c r="L110"/>
      <c r="M110"/>
      <c r="N110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2.75">
      <c r="A111" s="24"/>
      <c r="B111" s="24"/>
      <c r="C111" s="24" t="s">
        <v>252</v>
      </c>
      <c r="D111" s="25" t="s">
        <v>92</v>
      </c>
      <c r="E111" s="28">
        <v>18</v>
      </c>
      <c r="F111" s="29">
        <v>7785000</v>
      </c>
      <c r="G111" s="28"/>
      <c r="H111" s="29"/>
      <c r="K111"/>
      <c r="L111"/>
      <c r="M111"/>
      <c r="N111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2.75">
      <c r="A112" s="24"/>
      <c r="B112" s="24"/>
      <c r="C112" s="24" t="s">
        <v>286</v>
      </c>
      <c r="D112" s="25" t="s">
        <v>508</v>
      </c>
      <c r="E112" s="28">
        <v>18</v>
      </c>
      <c r="F112" s="29">
        <v>5417000</v>
      </c>
      <c r="G112" s="28"/>
      <c r="H112" s="29"/>
      <c r="K112"/>
      <c r="L112"/>
      <c r="M112"/>
      <c r="N112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2.75">
      <c r="A113" s="24"/>
      <c r="B113" s="24"/>
      <c r="C113" s="24" t="s">
        <v>143</v>
      </c>
      <c r="D113" s="25" t="s">
        <v>49</v>
      </c>
      <c r="E113" s="28">
        <v>17</v>
      </c>
      <c r="F113" s="29">
        <v>8556000</v>
      </c>
      <c r="G113" s="28"/>
      <c r="H113" s="29"/>
      <c r="K113"/>
      <c r="L113"/>
      <c r="M113"/>
      <c r="N113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2.75">
      <c r="A114" s="24"/>
      <c r="B114" s="24"/>
      <c r="C114" s="24" t="s">
        <v>218</v>
      </c>
      <c r="D114" s="25" t="s">
        <v>356</v>
      </c>
      <c r="E114" s="28">
        <v>17</v>
      </c>
      <c r="F114" s="29">
        <v>7277000</v>
      </c>
      <c r="G114" s="28"/>
      <c r="H114" s="29"/>
      <c r="K114"/>
      <c r="L114"/>
      <c r="M114"/>
      <c r="N11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ht="11.25">
      <c r="A115" s="24"/>
      <c r="B115" s="24"/>
      <c r="C115" s="24" t="s">
        <v>277</v>
      </c>
      <c r="D115" s="25" t="s">
        <v>390</v>
      </c>
      <c r="E115" s="28">
        <v>17</v>
      </c>
      <c r="F115" s="29">
        <v>7089000</v>
      </c>
      <c r="G115" s="28"/>
      <c r="H115" s="29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2.75">
      <c r="A116" s="24"/>
      <c r="B116" s="24"/>
      <c r="C116" s="24" t="s">
        <v>213</v>
      </c>
      <c r="D116" s="25" t="s">
        <v>485</v>
      </c>
      <c r="E116" s="28">
        <v>17</v>
      </c>
      <c r="F116" s="29">
        <v>6368000</v>
      </c>
      <c r="G116" s="28"/>
      <c r="H116" s="29"/>
      <c r="K116"/>
      <c r="L116"/>
      <c r="M116"/>
      <c r="N116"/>
      <c r="O116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2.75">
      <c r="A117" s="24"/>
      <c r="B117" s="24"/>
      <c r="C117" s="24" t="s">
        <v>221</v>
      </c>
      <c r="D117" s="25" t="s">
        <v>378</v>
      </c>
      <c r="E117" s="28">
        <v>16</v>
      </c>
      <c r="F117" s="29">
        <v>11854000</v>
      </c>
      <c r="G117" s="28"/>
      <c r="H117" s="29"/>
      <c r="K117"/>
      <c r="L117"/>
      <c r="M117"/>
      <c r="N117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2.75">
      <c r="A118" s="24"/>
      <c r="B118" s="24"/>
      <c r="C118" s="24" t="s">
        <v>261</v>
      </c>
      <c r="D118" s="25" t="s">
        <v>357</v>
      </c>
      <c r="E118" s="28">
        <v>16</v>
      </c>
      <c r="F118" s="29">
        <v>10378000</v>
      </c>
      <c r="G118" s="28"/>
      <c r="H118" s="29"/>
      <c r="K118"/>
      <c r="L118"/>
      <c r="M118"/>
      <c r="N11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2.75">
      <c r="A119" s="24"/>
      <c r="B119" s="24"/>
      <c r="C119" s="24" t="s">
        <v>141</v>
      </c>
      <c r="D119" s="25" t="s">
        <v>454</v>
      </c>
      <c r="E119" s="28">
        <v>16</v>
      </c>
      <c r="F119" s="29">
        <v>8510000</v>
      </c>
      <c r="G119" s="28"/>
      <c r="H119" s="29"/>
      <c r="K119"/>
      <c r="L119"/>
      <c r="M119"/>
      <c r="N119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2.75">
      <c r="A120" s="24"/>
      <c r="B120" s="24"/>
      <c r="C120" s="24" t="s">
        <v>169</v>
      </c>
      <c r="D120" s="25" t="s">
        <v>492</v>
      </c>
      <c r="E120" s="28">
        <v>16</v>
      </c>
      <c r="F120" s="29">
        <v>7685000</v>
      </c>
      <c r="G120" s="28"/>
      <c r="H120" s="29"/>
      <c r="K120"/>
      <c r="L120"/>
      <c r="M120"/>
      <c r="N120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2.75">
      <c r="A121" s="24"/>
      <c r="B121" s="24"/>
      <c r="C121" s="24" t="s">
        <v>204</v>
      </c>
      <c r="D121" s="25" t="s">
        <v>74</v>
      </c>
      <c r="E121" s="28">
        <v>16</v>
      </c>
      <c r="F121" s="29">
        <v>6427000</v>
      </c>
      <c r="G121" s="28"/>
      <c r="H121" s="29"/>
      <c r="K121"/>
      <c r="L121"/>
      <c r="M121"/>
      <c r="N121" s="13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2.75">
      <c r="A122" s="24"/>
      <c r="B122" s="24"/>
      <c r="C122" s="24" t="s">
        <v>211</v>
      </c>
      <c r="D122" s="25" t="s">
        <v>531</v>
      </c>
      <c r="E122" s="28">
        <v>16</v>
      </c>
      <c r="F122" s="29">
        <v>4228000</v>
      </c>
      <c r="G122" s="28"/>
      <c r="H122" s="29"/>
      <c r="J122" s="12"/>
      <c r="K122"/>
      <c r="L122"/>
      <c r="M122"/>
      <c r="N122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2.75">
      <c r="A123" s="24"/>
      <c r="B123" s="24"/>
      <c r="C123" s="24" t="s">
        <v>170</v>
      </c>
      <c r="D123" s="25" t="s">
        <v>464</v>
      </c>
      <c r="E123" s="28">
        <v>15</v>
      </c>
      <c r="F123" s="29">
        <v>7254000</v>
      </c>
      <c r="G123" s="28"/>
      <c r="H123" s="29"/>
      <c r="J123" s="5"/>
      <c r="K123"/>
      <c r="L123"/>
      <c r="M123"/>
      <c r="N123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2.75">
      <c r="A124" s="24"/>
      <c r="B124" s="24"/>
      <c r="C124" s="24" t="s">
        <v>203</v>
      </c>
      <c r="D124" s="25" t="s">
        <v>64</v>
      </c>
      <c r="E124" s="28">
        <v>15</v>
      </c>
      <c r="F124" s="29">
        <v>5808000</v>
      </c>
      <c r="G124" s="28"/>
      <c r="H124" s="29"/>
      <c r="K124"/>
      <c r="L124"/>
      <c r="M124"/>
      <c r="N12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2.75">
      <c r="A125" s="24"/>
      <c r="B125" s="24"/>
      <c r="C125" s="24" t="s">
        <v>231</v>
      </c>
      <c r="D125" s="25" t="s">
        <v>438</v>
      </c>
      <c r="E125" s="28">
        <v>15</v>
      </c>
      <c r="F125" s="29">
        <v>5753000</v>
      </c>
      <c r="G125" s="28"/>
      <c r="H125" s="29"/>
      <c r="K125"/>
      <c r="L125"/>
      <c r="M125"/>
      <c r="N125" s="13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2.75">
      <c r="A126" s="24"/>
      <c r="B126" s="24"/>
      <c r="C126" s="24" t="s">
        <v>247</v>
      </c>
      <c r="D126" s="25" t="s">
        <v>248</v>
      </c>
      <c r="E126" s="28">
        <v>15</v>
      </c>
      <c r="F126" s="29">
        <v>4759000</v>
      </c>
      <c r="G126" s="28"/>
      <c r="H126" s="29"/>
      <c r="K126"/>
      <c r="L126"/>
      <c r="M126"/>
      <c r="N126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2.75">
      <c r="A127" s="24"/>
      <c r="B127" s="24"/>
      <c r="C127" s="24" t="s">
        <v>449</v>
      </c>
      <c r="D127" s="25" t="s">
        <v>450</v>
      </c>
      <c r="E127" s="28">
        <v>13</v>
      </c>
      <c r="F127" s="29">
        <v>14328000</v>
      </c>
      <c r="G127" s="28"/>
      <c r="H127" s="29"/>
      <c r="K127"/>
      <c r="L127"/>
      <c r="M127"/>
      <c r="N127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2.75">
      <c r="A128" s="24"/>
      <c r="B128" s="24"/>
      <c r="C128" s="24" t="s">
        <v>260</v>
      </c>
      <c r="D128" s="25" t="s">
        <v>386</v>
      </c>
      <c r="E128" s="28">
        <v>13</v>
      </c>
      <c r="F128" s="29">
        <v>6889000</v>
      </c>
      <c r="G128" s="28"/>
      <c r="H128" s="29"/>
      <c r="J128" s="12"/>
      <c r="K128"/>
      <c r="L128"/>
      <c r="M128"/>
      <c r="N12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2.75">
      <c r="A129" s="24"/>
      <c r="B129" s="24"/>
      <c r="C129" s="24" t="s">
        <v>162</v>
      </c>
      <c r="D129" s="25" t="s">
        <v>442</v>
      </c>
      <c r="E129" s="28">
        <v>13</v>
      </c>
      <c r="F129" s="29">
        <v>6134000</v>
      </c>
      <c r="G129" s="28"/>
      <c r="H129" s="29"/>
      <c r="K129"/>
      <c r="L129"/>
      <c r="M129"/>
      <c r="N129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2.75">
      <c r="A130" s="24"/>
      <c r="B130" s="24"/>
      <c r="C130" s="24" t="s">
        <v>297</v>
      </c>
      <c r="D130" s="25" t="s">
        <v>22</v>
      </c>
      <c r="E130" s="28">
        <v>13</v>
      </c>
      <c r="F130" s="29">
        <v>5928000</v>
      </c>
      <c r="G130" s="28"/>
      <c r="H130" s="29"/>
      <c r="K130"/>
      <c r="L130"/>
      <c r="M130"/>
      <c r="N130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2.75">
      <c r="A131" s="24"/>
      <c r="B131" s="24"/>
      <c r="C131" s="24" t="s">
        <v>227</v>
      </c>
      <c r="D131" s="25" t="s">
        <v>379</v>
      </c>
      <c r="E131" s="28">
        <v>13</v>
      </c>
      <c r="F131" s="29">
        <v>4622000</v>
      </c>
      <c r="G131" s="28"/>
      <c r="H131" s="29"/>
      <c r="K131"/>
      <c r="L131"/>
      <c r="M131"/>
      <c r="N131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2.75">
      <c r="A132" s="24"/>
      <c r="B132" s="24"/>
      <c r="C132" s="24" t="s">
        <v>446</v>
      </c>
      <c r="D132" s="25" t="s">
        <v>456</v>
      </c>
      <c r="E132" s="28">
        <v>13</v>
      </c>
      <c r="F132" s="29">
        <v>3566000</v>
      </c>
      <c r="G132" s="28"/>
      <c r="H132" s="29"/>
      <c r="K132"/>
      <c r="L132"/>
      <c r="M132"/>
      <c r="N132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1.25">
      <c r="A133" s="24"/>
      <c r="B133" s="24"/>
      <c r="C133" s="24" t="s">
        <v>241</v>
      </c>
      <c r="D133" s="25" t="s">
        <v>102</v>
      </c>
      <c r="E133" s="28">
        <v>13</v>
      </c>
      <c r="F133" s="29">
        <v>3320000</v>
      </c>
      <c r="G133" s="28"/>
      <c r="H133" s="29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ht="11.25">
      <c r="A134" s="24"/>
      <c r="B134" s="24"/>
      <c r="C134" s="24" t="s">
        <v>515</v>
      </c>
      <c r="D134" s="25" t="s">
        <v>516</v>
      </c>
      <c r="E134" s="28">
        <v>12</v>
      </c>
      <c r="F134" s="29">
        <v>8829000</v>
      </c>
      <c r="G134" s="28"/>
      <c r="H134" s="29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2.75">
      <c r="A135" s="24"/>
      <c r="B135" s="24"/>
      <c r="C135" s="24" t="s">
        <v>285</v>
      </c>
      <c r="D135" s="25" t="s">
        <v>524</v>
      </c>
      <c r="E135" s="28">
        <v>12</v>
      </c>
      <c r="F135" s="29">
        <v>7475000</v>
      </c>
      <c r="G135" s="28"/>
      <c r="H135" s="29"/>
      <c r="K135"/>
      <c r="L135"/>
      <c r="M135"/>
      <c r="N13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2.75">
      <c r="A136" s="24"/>
      <c r="B136" s="24"/>
      <c r="C136" s="24" t="s">
        <v>149</v>
      </c>
      <c r="D136" s="25" t="s">
        <v>416</v>
      </c>
      <c r="E136" s="28">
        <v>12</v>
      </c>
      <c r="F136" s="29">
        <v>6831000</v>
      </c>
      <c r="G136" s="28"/>
      <c r="H136" s="29"/>
      <c r="K136"/>
      <c r="L136"/>
      <c r="M136"/>
      <c r="N136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2.75">
      <c r="A137" s="24"/>
      <c r="B137" s="24"/>
      <c r="C137" s="24" t="s">
        <v>202</v>
      </c>
      <c r="D137" s="25" t="s">
        <v>375</v>
      </c>
      <c r="E137" s="28">
        <v>12</v>
      </c>
      <c r="F137" s="29">
        <v>5258000</v>
      </c>
      <c r="G137" s="28"/>
      <c r="H137" s="29"/>
      <c r="K137"/>
      <c r="L137"/>
      <c r="M137"/>
      <c r="N137"/>
      <c r="O137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1.25">
      <c r="A138" s="24"/>
      <c r="B138" s="24"/>
      <c r="C138" s="24" t="s">
        <v>254</v>
      </c>
      <c r="D138" s="25" t="s">
        <v>40</v>
      </c>
      <c r="E138" s="28">
        <v>12</v>
      </c>
      <c r="F138" s="29">
        <v>4236000</v>
      </c>
      <c r="G138" s="28"/>
      <c r="H138" s="29"/>
      <c r="J138" s="12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2.75">
      <c r="A139" s="24"/>
      <c r="B139" s="24"/>
      <c r="C139" s="24" t="s">
        <v>244</v>
      </c>
      <c r="D139" s="25" t="s">
        <v>91</v>
      </c>
      <c r="E139" s="28">
        <v>12</v>
      </c>
      <c r="F139" s="29">
        <v>2885000</v>
      </c>
      <c r="G139" s="28"/>
      <c r="H139" s="29"/>
      <c r="K139"/>
      <c r="L139"/>
      <c r="M139"/>
      <c r="N139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ht="12.75">
      <c r="A140" s="24"/>
      <c r="B140" s="24"/>
      <c r="C140" s="24" t="s">
        <v>215</v>
      </c>
      <c r="D140" s="25" t="s">
        <v>363</v>
      </c>
      <c r="E140" s="28">
        <v>11</v>
      </c>
      <c r="F140" s="29">
        <v>9729000</v>
      </c>
      <c r="G140" s="28"/>
      <c r="H140" s="29"/>
      <c r="J140" s="12"/>
      <c r="K140"/>
      <c r="L140"/>
      <c r="M140"/>
      <c r="N140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ht="12.75">
      <c r="A141" s="24"/>
      <c r="B141" s="24"/>
      <c r="C141" s="24" t="s">
        <v>243</v>
      </c>
      <c r="D141" s="25" t="s">
        <v>431</v>
      </c>
      <c r="E141" s="28">
        <v>11</v>
      </c>
      <c r="F141" s="29">
        <v>8924000</v>
      </c>
      <c r="G141" s="28"/>
      <c r="H141" s="29"/>
      <c r="J141" s="12"/>
      <c r="K141"/>
      <c r="L141"/>
      <c r="M141"/>
      <c r="N141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ht="12.75">
      <c r="A142" s="24"/>
      <c r="B142" s="24"/>
      <c r="C142" s="24" t="s">
        <v>439</v>
      </c>
      <c r="D142" s="25" t="s">
        <v>440</v>
      </c>
      <c r="E142" s="28">
        <v>11</v>
      </c>
      <c r="F142" s="29">
        <v>6992000</v>
      </c>
      <c r="G142" s="28"/>
      <c r="H142" s="29"/>
      <c r="K142"/>
      <c r="L142"/>
      <c r="M142"/>
      <c r="N142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ht="12.75">
      <c r="A143" s="24"/>
      <c r="B143" s="24"/>
      <c r="C143" s="24" t="s">
        <v>342</v>
      </c>
      <c r="D143" s="25" t="s">
        <v>422</v>
      </c>
      <c r="E143" s="28">
        <v>11</v>
      </c>
      <c r="F143" s="29">
        <v>5732000</v>
      </c>
      <c r="G143" s="28"/>
      <c r="H143" s="29"/>
      <c r="J143" s="12"/>
      <c r="K143"/>
      <c r="L143"/>
      <c r="M143"/>
      <c r="N143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ht="12.75">
      <c r="A144" s="24"/>
      <c r="B144" s="24"/>
      <c r="C144" s="24" t="s">
        <v>194</v>
      </c>
      <c r="D144" s="25" t="s">
        <v>374</v>
      </c>
      <c r="E144" s="28">
        <v>11</v>
      </c>
      <c r="F144" s="29">
        <v>4759000</v>
      </c>
      <c r="G144" s="28"/>
      <c r="H144" s="29"/>
      <c r="K144"/>
      <c r="L144"/>
      <c r="M144"/>
      <c r="N144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ht="12.75">
      <c r="A145" s="24"/>
      <c r="B145" s="24"/>
      <c r="C145" s="24" t="s">
        <v>140</v>
      </c>
      <c r="D145" s="25" t="s">
        <v>360</v>
      </c>
      <c r="E145" s="28">
        <v>11</v>
      </c>
      <c r="F145" s="29">
        <v>3726000</v>
      </c>
      <c r="G145" s="28"/>
      <c r="H145" s="29"/>
      <c r="K145"/>
      <c r="L145"/>
      <c r="M145"/>
      <c r="N14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ht="12.75">
      <c r="A146" s="24"/>
      <c r="B146" s="24"/>
      <c r="C146" s="24" t="s">
        <v>177</v>
      </c>
      <c r="D146" s="25" t="s">
        <v>4</v>
      </c>
      <c r="E146" s="28">
        <v>11</v>
      </c>
      <c r="F146" s="29">
        <v>3499000</v>
      </c>
      <c r="G146" s="28"/>
      <c r="H146" s="29"/>
      <c r="K146"/>
      <c r="L146"/>
      <c r="M146"/>
      <c r="N146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ht="12.75">
      <c r="A147" s="24"/>
      <c r="B147" s="24"/>
      <c r="C147" s="24" t="s">
        <v>165</v>
      </c>
      <c r="D147" s="25" t="s">
        <v>532</v>
      </c>
      <c r="E147" s="28">
        <v>10</v>
      </c>
      <c r="F147" s="29">
        <v>10944000</v>
      </c>
      <c r="G147" s="28"/>
      <c r="H147" s="29"/>
      <c r="K147"/>
      <c r="L147"/>
      <c r="M147"/>
      <c r="N147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ht="12.75">
      <c r="A148" s="24"/>
      <c r="B148" s="24"/>
      <c r="C148" s="24" t="s">
        <v>235</v>
      </c>
      <c r="D148" s="25" t="s">
        <v>380</v>
      </c>
      <c r="E148" s="28">
        <v>10</v>
      </c>
      <c r="F148" s="29">
        <v>8162000</v>
      </c>
      <c r="G148" s="28"/>
      <c r="H148" s="29"/>
      <c r="K148"/>
      <c r="L148"/>
      <c r="M148"/>
      <c r="N148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ht="11.25">
      <c r="A149" s="24"/>
      <c r="B149" s="24"/>
      <c r="C149" s="24" t="s">
        <v>249</v>
      </c>
      <c r="D149" s="25" t="s">
        <v>39</v>
      </c>
      <c r="E149" s="28">
        <v>10</v>
      </c>
      <c r="F149" s="29">
        <v>7696000</v>
      </c>
      <c r="G149" s="28"/>
      <c r="H149" s="29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ht="12.75">
      <c r="A150" s="24"/>
      <c r="B150" s="24"/>
      <c r="C150" s="24" t="s">
        <v>327</v>
      </c>
      <c r="D150" s="25" t="s">
        <v>351</v>
      </c>
      <c r="E150" s="28">
        <v>10</v>
      </c>
      <c r="F150" s="29">
        <v>7183000</v>
      </c>
      <c r="G150" s="28"/>
      <c r="H150" s="29"/>
      <c r="K150"/>
      <c r="L150"/>
      <c r="M150"/>
      <c r="N150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ht="12.75">
      <c r="A151" s="24"/>
      <c r="B151" s="24"/>
      <c r="C151" s="24" t="s">
        <v>487</v>
      </c>
      <c r="D151" s="25" t="s">
        <v>488</v>
      </c>
      <c r="E151" s="28">
        <v>10</v>
      </c>
      <c r="F151" s="29">
        <v>6665000</v>
      </c>
      <c r="G151" s="28"/>
      <c r="H151" s="29"/>
      <c r="J151" s="12"/>
      <c r="K151"/>
      <c r="L151"/>
      <c r="M151"/>
      <c r="N151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ht="12.75">
      <c r="A152" s="24"/>
      <c r="B152" s="24"/>
      <c r="C152" s="24" t="s">
        <v>326</v>
      </c>
      <c r="D152" s="25" t="s">
        <v>452</v>
      </c>
      <c r="E152" s="28">
        <v>10</v>
      </c>
      <c r="F152" s="29">
        <v>6281000</v>
      </c>
      <c r="G152" s="28"/>
      <c r="H152" s="29"/>
      <c r="J152" s="12"/>
      <c r="K152"/>
      <c r="L152"/>
      <c r="M152"/>
      <c r="N152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ht="12.75">
      <c r="A153" s="24"/>
      <c r="B153" s="24"/>
      <c r="C153" s="24" t="s">
        <v>324</v>
      </c>
      <c r="D153" s="25" t="s">
        <v>529</v>
      </c>
      <c r="E153" s="28">
        <v>10</v>
      </c>
      <c r="F153" s="29">
        <v>5106000</v>
      </c>
      <c r="G153" s="28"/>
      <c r="H153" s="29"/>
      <c r="K153"/>
      <c r="L153"/>
      <c r="M153"/>
      <c r="N153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2.75">
      <c r="A154" s="24"/>
      <c r="B154" s="24"/>
      <c r="C154" s="24" t="s">
        <v>236</v>
      </c>
      <c r="D154" s="25" t="s">
        <v>12</v>
      </c>
      <c r="E154" s="28">
        <v>10</v>
      </c>
      <c r="F154" s="29">
        <v>4075000</v>
      </c>
      <c r="G154" s="28"/>
      <c r="H154" s="29"/>
      <c r="K154"/>
      <c r="L154"/>
      <c r="M154"/>
      <c r="N154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ht="12.75">
      <c r="A155" s="24"/>
      <c r="B155" s="24"/>
      <c r="C155" s="24" t="s">
        <v>265</v>
      </c>
      <c r="D155" s="25" t="s">
        <v>16</v>
      </c>
      <c r="E155" s="28">
        <v>10</v>
      </c>
      <c r="F155" s="29">
        <v>3191000</v>
      </c>
      <c r="G155" s="28"/>
      <c r="H155" s="29"/>
      <c r="K155"/>
      <c r="L155"/>
      <c r="M155"/>
      <c r="N155"/>
      <c r="O15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ht="12.75">
      <c r="A156" s="24"/>
      <c r="B156" s="24"/>
      <c r="C156" s="24" t="s">
        <v>281</v>
      </c>
      <c r="D156" s="25" t="s">
        <v>392</v>
      </c>
      <c r="E156" s="28">
        <v>10</v>
      </c>
      <c r="F156" s="29">
        <v>2876000</v>
      </c>
      <c r="G156" s="28"/>
      <c r="H156" s="29"/>
      <c r="K156"/>
      <c r="L156"/>
      <c r="M156"/>
      <c r="N156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2.75">
      <c r="A157" s="24"/>
      <c r="B157" s="24"/>
      <c r="C157" s="24" t="s">
        <v>280</v>
      </c>
      <c r="D157" s="25" t="s">
        <v>527</v>
      </c>
      <c r="E157" s="28">
        <v>9</v>
      </c>
      <c r="F157" s="29">
        <v>7877000</v>
      </c>
      <c r="G157" s="28"/>
      <c r="H157" s="29"/>
      <c r="J157" s="12"/>
      <c r="K157"/>
      <c r="L157"/>
      <c r="M157"/>
      <c r="N157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ht="12.75">
      <c r="A158" s="24"/>
      <c r="B158" s="24"/>
      <c r="C158" s="24" t="s">
        <v>262</v>
      </c>
      <c r="D158" s="25" t="s">
        <v>387</v>
      </c>
      <c r="E158" s="28">
        <v>9</v>
      </c>
      <c r="F158" s="29">
        <v>6130000</v>
      </c>
      <c r="G158" s="28"/>
      <c r="H158" s="29"/>
      <c r="K158"/>
      <c r="L158"/>
      <c r="M158"/>
      <c r="N158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2.75">
      <c r="A159" s="24"/>
      <c r="B159" s="24"/>
      <c r="C159" s="24" t="s">
        <v>287</v>
      </c>
      <c r="D159" s="25" t="s">
        <v>350</v>
      </c>
      <c r="E159" s="28">
        <v>9</v>
      </c>
      <c r="F159" s="29">
        <v>5201000</v>
      </c>
      <c r="G159" s="28"/>
      <c r="H159" s="29"/>
      <c r="K159"/>
      <c r="L159"/>
      <c r="M159"/>
      <c r="N159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ht="12.75">
      <c r="A160" s="24"/>
      <c r="B160" s="24"/>
      <c r="C160" s="24" t="s">
        <v>269</v>
      </c>
      <c r="D160" s="25" t="s">
        <v>499</v>
      </c>
      <c r="E160" s="28">
        <v>9</v>
      </c>
      <c r="F160" s="29">
        <v>4121000</v>
      </c>
      <c r="G160" s="28"/>
      <c r="H160" s="29"/>
      <c r="J160" s="12"/>
      <c r="K160"/>
      <c r="L160"/>
      <c r="M160"/>
      <c r="N160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ht="12.75">
      <c r="A161" s="24"/>
      <c r="B161" s="24"/>
      <c r="C161" s="24" t="s">
        <v>220</v>
      </c>
      <c r="D161" s="25" t="s">
        <v>355</v>
      </c>
      <c r="E161" s="28">
        <v>9</v>
      </c>
      <c r="F161" s="29">
        <v>3941000</v>
      </c>
      <c r="G161" s="28"/>
      <c r="H161" s="29"/>
      <c r="K161"/>
      <c r="L161"/>
      <c r="M161"/>
      <c r="N161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ht="12.75">
      <c r="A162" s="24"/>
      <c r="B162" s="24"/>
      <c r="C162" s="24" t="s">
        <v>415</v>
      </c>
      <c r="D162" s="25" t="s">
        <v>490</v>
      </c>
      <c r="E162" s="28">
        <v>9</v>
      </c>
      <c r="F162" s="29">
        <v>2622000</v>
      </c>
      <c r="G162" s="28"/>
      <c r="H162" s="29"/>
      <c r="K162"/>
      <c r="L162"/>
      <c r="M162"/>
      <c r="N162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ht="12.75">
      <c r="A163" s="24"/>
      <c r="B163" s="24"/>
      <c r="C163" s="24" t="s">
        <v>268</v>
      </c>
      <c r="D163" s="25" t="s">
        <v>85</v>
      </c>
      <c r="E163" s="28">
        <v>8</v>
      </c>
      <c r="F163" s="29">
        <v>9723000</v>
      </c>
      <c r="G163" s="28"/>
      <c r="H163" s="29"/>
      <c r="J163" s="12"/>
      <c r="K163"/>
      <c r="L163"/>
      <c r="M163"/>
      <c r="N163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ht="12.75">
      <c r="A164" s="24"/>
      <c r="B164" s="24"/>
      <c r="C164" s="24" t="s">
        <v>308</v>
      </c>
      <c r="D164" s="25" t="s">
        <v>26</v>
      </c>
      <c r="E164" s="28">
        <v>8</v>
      </c>
      <c r="F164" s="29">
        <v>5558000</v>
      </c>
      <c r="G164" s="28"/>
      <c r="H164" s="29"/>
      <c r="K164"/>
      <c r="L164"/>
      <c r="M164"/>
      <c r="N16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ht="12.75">
      <c r="A165" s="24"/>
      <c r="B165" s="24"/>
      <c r="C165" s="24" t="s">
        <v>304</v>
      </c>
      <c r="D165" s="25" t="s">
        <v>522</v>
      </c>
      <c r="E165" s="28">
        <v>8</v>
      </c>
      <c r="F165" s="29">
        <v>5294000</v>
      </c>
      <c r="G165" s="28"/>
      <c r="H165" s="29"/>
      <c r="K165"/>
      <c r="L165"/>
      <c r="M165"/>
      <c r="N16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ht="12.75">
      <c r="A166" s="24"/>
      <c r="B166" s="24"/>
      <c r="C166" s="24" t="s">
        <v>197</v>
      </c>
      <c r="D166" s="25" t="s">
        <v>441</v>
      </c>
      <c r="E166" s="28">
        <v>8</v>
      </c>
      <c r="F166" s="29">
        <v>4737000</v>
      </c>
      <c r="G166" s="28"/>
      <c r="H166" s="29"/>
      <c r="J166" s="12"/>
      <c r="K166"/>
      <c r="L166"/>
      <c r="M166"/>
      <c r="N166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ht="12.75">
      <c r="A167" s="24"/>
      <c r="B167" s="24"/>
      <c r="C167" s="24" t="s">
        <v>338</v>
      </c>
      <c r="D167" s="25" t="s">
        <v>96</v>
      </c>
      <c r="E167" s="28">
        <v>8</v>
      </c>
      <c r="F167" s="29">
        <v>4382000</v>
      </c>
      <c r="G167" s="28"/>
      <c r="H167" s="29"/>
      <c r="K167"/>
      <c r="L167"/>
      <c r="M167"/>
      <c r="N167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ht="11.25">
      <c r="A168" s="24"/>
      <c r="B168" s="24"/>
      <c r="C168" s="24" t="s">
        <v>271</v>
      </c>
      <c r="D168" s="25" t="s">
        <v>473</v>
      </c>
      <c r="E168" s="28">
        <v>8</v>
      </c>
      <c r="F168" s="29">
        <v>3325000</v>
      </c>
      <c r="G168" s="28"/>
      <c r="H168" s="29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ht="12.75">
      <c r="A169" s="24"/>
      <c r="B169" s="24"/>
      <c r="C169" s="24" t="s">
        <v>224</v>
      </c>
      <c r="D169" s="25" t="s">
        <v>377</v>
      </c>
      <c r="E169" s="28">
        <v>8</v>
      </c>
      <c r="F169" s="29">
        <v>1106000</v>
      </c>
      <c r="G169" s="28"/>
      <c r="H169" s="29"/>
      <c r="K169"/>
      <c r="L169"/>
      <c r="M169"/>
      <c r="N169" s="13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ht="12.75">
      <c r="A170" s="24"/>
      <c r="B170" s="24"/>
      <c r="C170" s="24" t="s">
        <v>337</v>
      </c>
      <c r="D170" s="25" t="s">
        <v>43</v>
      </c>
      <c r="E170" s="28">
        <v>7</v>
      </c>
      <c r="F170" s="29">
        <v>5471000</v>
      </c>
      <c r="G170" s="28"/>
      <c r="H170" s="29"/>
      <c r="K170"/>
      <c r="L170"/>
      <c r="M170"/>
      <c r="N170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ht="12.75">
      <c r="A171" s="24"/>
      <c r="B171" s="24"/>
      <c r="C171" s="24" t="s">
        <v>207</v>
      </c>
      <c r="D171" s="25" t="s">
        <v>8</v>
      </c>
      <c r="E171" s="28">
        <v>7</v>
      </c>
      <c r="F171" s="29">
        <v>4157000</v>
      </c>
      <c r="G171" s="28"/>
      <c r="H171" s="29"/>
      <c r="J171" s="12"/>
      <c r="K171"/>
      <c r="L171"/>
      <c r="M171"/>
      <c r="N171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ht="12.75">
      <c r="A172" s="24"/>
      <c r="B172" s="24"/>
      <c r="C172" s="24" t="s">
        <v>300</v>
      </c>
      <c r="D172" s="25" t="s">
        <v>432</v>
      </c>
      <c r="E172" s="28">
        <v>7</v>
      </c>
      <c r="F172" s="29">
        <v>3954000</v>
      </c>
      <c r="G172" s="28"/>
      <c r="H172" s="29"/>
      <c r="K172"/>
      <c r="L172"/>
      <c r="M172"/>
      <c r="N172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ht="12.75">
      <c r="A173" s="24"/>
      <c r="B173" s="24"/>
      <c r="C173" s="24" t="s">
        <v>228</v>
      </c>
      <c r="D173" s="25" t="s">
        <v>90</v>
      </c>
      <c r="E173" s="28">
        <v>7</v>
      </c>
      <c r="F173" s="29">
        <v>2593000</v>
      </c>
      <c r="G173" s="28"/>
      <c r="H173" s="29"/>
      <c r="K173"/>
      <c r="L173"/>
      <c r="M173"/>
      <c r="N173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ht="12.75">
      <c r="A174" s="24"/>
      <c r="B174" s="24"/>
      <c r="C174" s="24" t="s">
        <v>225</v>
      </c>
      <c r="D174" s="25" t="s">
        <v>37</v>
      </c>
      <c r="E174" s="28">
        <v>7</v>
      </c>
      <c r="F174" s="29">
        <v>2077000</v>
      </c>
      <c r="G174" s="28"/>
      <c r="H174" s="29"/>
      <c r="K174"/>
      <c r="L174"/>
      <c r="M174"/>
      <c r="N17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ht="12.75">
      <c r="A175" s="24"/>
      <c r="B175" s="24"/>
      <c r="C175" s="24" t="s">
        <v>298</v>
      </c>
      <c r="D175" s="25" t="s">
        <v>429</v>
      </c>
      <c r="E175" s="28">
        <v>6</v>
      </c>
      <c r="F175" s="29">
        <v>5963000</v>
      </c>
      <c r="G175" s="28"/>
      <c r="H175" s="29"/>
      <c r="K175"/>
      <c r="L175"/>
      <c r="M175"/>
      <c r="N175"/>
      <c r="O17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ht="12.75">
      <c r="A176" s="24"/>
      <c r="B176" s="24"/>
      <c r="C176" s="24" t="s">
        <v>275</v>
      </c>
      <c r="D176" s="25" t="s">
        <v>471</v>
      </c>
      <c r="E176" s="28">
        <v>6</v>
      </c>
      <c r="F176" s="29">
        <v>5601000</v>
      </c>
      <c r="G176" s="28"/>
      <c r="H176" s="29"/>
      <c r="K176"/>
      <c r="L176"/>
      <c r="M176"/>
      <c r="N176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ht="12.75">
      <c r="A177" s="24"/>
      <c r="B177" s="24"/>
      <c r="C177" s="24" t="s">
        <v>263</v>
      </c>
      <c r="D177" s="25" t="s">
        <v>15</v>
      </c>
      <c r="E177" s="28">
        <v>6</v>
      </c>
      <c r="F177" s="29">
        <v>5587000</v>
      </c>
      <c r="G177" s="28"/>
      <c r="H177" s="29"/>
      <c r="K177"/>
      <c r="L177"/>
      <c r="M177"/>
      <c r="N177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ht="12.75">
      <c r="A178" s="24"/>
      <c r="B178" s="24"/>
      <c r="C178" s="24" t="s">
        <v>256</v>
      </c>
      <c r="D178" s="25" t="s">
        <v>98</v>
      </c>
      <c r="E178" s="28">
        <v>6</v>
      </c>
      <c r="F178" s="29">
        <v>4516000</v>
      </c>
      <c r="G178" s="28"/>
      <c r="H178" s="29"/>
      <c r="K178"/>
      <c r="L178"/>
      <c r="M178"/>
      <c r="N178" s="13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ht="12.75">
      <c r="A179" s="24"/>
      <c r="B179" s="24"/>
      <c r="C179" s="24" t="s">
        <v>293</v>
      </c>
      <c r="D179" s="25" t="s">
        <v>19</v>
      </c>
      <c r="E179" s="28">
        <v>6</v>
      </c>
      <c r="F179" s="29">
        <v>4254000</v>
      </c>
      <c r="G179" s="28"/>
      <c r="H179" s="29"/>
      <c r="K179"/>
      <c r="L179"/>
      <c r="M179"/>
      <c r="N179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ht="12.75">
      <c r="A180" s="24"/>
      <c r="B180" s="24"/>
      <c r="C180" s="24" t="s">
        <v>288</v>
      </c>
      <c r="D180" s="25" t="s">
        <v>18</v>
      </c>
      <c r="E180" s="28">
        <v>6</v>
      </c>
      <c r="F180" s="29">
        <v>2599000</v>
      </c>
      <c r="G180" s="28"/>
      <c r="H180" s="29"/>
      <c r="K180"/>
      <c r="L180"/>
      <c r="M180"/>
      <c r="N180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ht="12.75">
      <c r="A181" s="24"/>
      <c r="B181" s="24"/>
      <c r="C181" s="24" t="s">
        <v>325</v>
      </c>
      <c r="D181" s="25" t="s">
        <v>519</v>
      </c>
      <c r="E181" s="28">
        <v>6</v>
      </c>
      <c r="F181" s="29">
        <v>2540000</v>
      </c>
      <c r="G181" s="28"/>
      <c r="H181" s="29"/>
      <c r="K181"/>
      <c r="L181"/>
      <c r="M181"/>
      <c r="N181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ht="11.25">
      <c r="A182" s="24"/>
      <c r="B182" s="24"/>
      <c r="C182" s="24" t="s">
        <v>294</v>
      </c>
      <c r="D182" s="25" t="s">
        <v>395</v>
      </c>
      <c r="E182" s="28">
        <v>6</v>
      </c>
      <c r="F182" s="29">
        <v>2421000</v>
      </c>
      <c r="G182" s="28"/>
      <c r="H182" s="29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ht="12.75">
      <c r="A183" s="24"/>
      <c r="B183" s="24"/>
      <c r="C183" s="24" t="s">
        <v>542</v>
      </c>
      <c r="D183" s="25" t="s">
        <v>543</v>
      </c>
      <c r="E183" s="28">
        <v>6</v>
      </c>
      <c r="F183" s="29">
        <v>2376000</v>
      </c>
      <c r="G183" s="28"/>
      <c r="H183" s="29"/>
      <c r="J183" s="12"/>
      <c r="K183"/>
      <c r="L183"/>
      <c r="M183"/>
      <c r="N183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ht="12.75">
      <c r="A184" s="24"/>
      <c r="B184" s="24"/>
      <c r="C184" s="24" t="s">
        <v>310</v>
      </c>
      <c r="D184" s="25" t="s">
        <v>399</v>
      </c>
      <c r="E184" s="28">
        <v>6</v>
      </c>
      <c r="F184" s="29">
        <v>2338000</v>
      </c>
      <c r="G184" s="28"/>
      <c r="H184" s="29"/>
      <c r="J184" s="12"/>
      <c r="K184"/>
      <c r="L184"/>
      <c r="M184"/>
      <c r="N184"/>
      <c r="O184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ht="12.75">
      <c r="A185" s="24"/>
      <c r="B185" s="24"/>
      <c r="C185" s="24" t="s">
        <v>189</v>
      </c>
      <c r="D185" s="25" t="s">
        <v>413</v>
      </c>
      <c r="E185" s="28">
        <v>6</v>
      </c>
      <c r="F185" s="29">
        <v>1564000</v>
      </c>
      <c r="G185" s="28"/>
      <c r="H185" s="29"/>
      <c r="J185" s="12"/>
      <c r="K185"/>
      <c r="L185"/>
      <c r="M185"/>
      <c r="N18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2.75">
      <c r="A186" s="24"/>
      <c r="B186" s="24"/>
      <c r="C186" s="24" t="s">
        <v>222</v>
      </c>
      <c r="D186" s="25" t="s">
        <v>11</v>
      </c>
      <c r="E186" s="28">
        <v>6</v>
      </c>
      <c r="F186" s="29">
        <v>1216000</v>
      </c>
      <c r="G186" s="28"/>
      <c r="H186" s="29"/>
      <c r="J186" s="12"/>
      <c r="K186"/>
      <c r="L186"/>
      <c r="M186"/>
      <c r="N186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2.75">
      <c r="A187" s="24"/>
      <c r="B187" s="24"/>
      <c r="C187" s="35" t="s">
        <v>550</v>
      </c>
      <c r="D187" s="25" t="s">
        <v>518</v>
      </c>
      <c r="E187" s="28">
        <v>5</v>
      </c>
      <c r="F187" s="29">
        <v>6871000</v>
      </c>
      <c r="G187" s="28"/>
      <c r="H187" s="29"/>
      <c r="K187"/>
      <c r="L187"/>
      <c r="M187"/>
      <c r="N187"/>
      <c r="O187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ht="12.75">
      <c r="A188" s="24"/>
      <c r="B188" s="24"/>
      <c r="C188" s="24" t="s">
        <v>267</v>
      </c>
      <c r="D188" s="25" t="s">
        <v>388</v>
      </c>
      <c r="E188" s="28">
        <v>5</v>
      </c>
      <c r="F188" s="29">
        <v>6399000</v>
      </c>
      <c r="G188" s="28"/>
      <c r="H188" s="29"/>
      <c r="K188"/>
      <c r="L188"/>
      <c r="M188"/>
      <c r="N188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ht="12.75">
      <c r="A189" s="24"/>
      <c r="B189" s="24"/>
      <c r="C189" s="24" t="s">
        <v>245</v>
      </c>
      <c r="D189" s="25" t="s">
        <v>383</v>
      </c>
      <c r="E189" s="28">
        <v>5</v>
      </c>
      <c r="F189" s="29">
        <v>2221000</v>
      </c>
      <c r="G189" s="28"/>
      <c r="H189" s="29"/>
      <c r="K189"/>
      <c r="L189"/>
      <c r="M189"/>
      <c r="N189"/>
      <c r="O189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ht="12.75">
      <c r="A190" s="24"/>
      <c r="B190" s="24"/>
      <c r="C190" s="24" t="s">
        <v>192</v>
      </c>
      <c r="D190" s="25" t="s">
        <v>88</v>
      </c>
      <c r="E190" s="28">
        <v>5</v>
      </c>
      <c r="F190" s="29">
        <v>2147000</v>
      </c>
      <c r="G190" s="28"/>
      <c r="H190" s="29"/>
      <c r="K190"/>
      <c r="L190"/>
      <c r="M190"/>
      <c r="N190"/>
      <c r="O19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ht="12.75">
      <c r="A191" s="24"/>
      <c r="B191" s="24"/>
      <c r="C191" s="24" t="s">
        <v>420</v>
      </c>
      <c r="D191" s="25" t="s">
        <v>495</v>
      </c>
      <c r="E191" s="28">
        <v>5</v>
      </c>
      <c r="F191" s="29">
        <v>2055000</v>
      </c>
      <c r="G191" s="28"/>
      <c r="H191" s="29"/>
      <c r="J191" s="12"/>
      <c r="K191"/>
      <c r="L191"/>
      <c r="M191"/>
      <c r="N191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ht="12.75">
      <c r="A192" s="24"/>
      <c r="B192" s="24"/>
      <c r="C192" s="24" t="s">
        <v>239</v>
      </c>
      <c r="D192" s="25" t="s">
        <v>382</v>
      </c>
      <c r="E192" s="28">
        <v>5</v>
      </c>
      <c r="F192" s="29">
        <v>1980000</v>
      </c>
      <c r="G192" s="28"/>
      <c r="H192" s="29"/>
      <c r="K192"/>
      <c r="L192"/>
      <c r="M192"/>
      <c r="N192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ht="12.75">
      <c r="A193" s="24"/>
      <c r="B193" s="24"/>
      <c r="C193" s="24" t="s">
        <v>540</v>
      </c>
      <c r="D193" s="25" t="s">
        <v>541</v>
      </c>
      <c r="E193" s="28">
        <v>5</v>
      </c>
      <c r="F193" s="29">
        <v>1955000</v>
      </c>
      <c r="G193" s="28"/>
      <c r="H193" s="29"/>
      <c r="K193"/>
      <c r="L193"/>
      <c r="M193"/>
      <c r="N193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ht="12.75">
      <c r="A194" s="24"/>
      <c r="B194" s="24"/>
      <c r="C194" s="24" t="s">
        <v>426</v>
      </c>
      <c r="D194" s="25" t="s">
        <v>474</v>
      </c>
      <c r="E194" s="28">
        <v>5</v>
      </c>
      <c r="F194" s="29">
        <v>1824000</v>
      </c>
      <c r="G194" s="28"/>
      <c r="H194" s="29"/>
      <c r="K194"/>
      <c r="L194"/>
      <c r="M194"/>
      <c r="N19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ht="12.75">
      <c r="A195" s="24"/>
      <c r="B195" s="24"/>
      <c r="C195" s="24" t="s">
        <v>273</v>
      </c>
      <c r="D195" s="25" t="s">
        <v>99</v>
      </c>
      <c r="E195" s="28">
        <v>5</v>
      </c>
      <c r="F195" s="29">
        <v>1612000</v>
      </c>
      <c r="G195" s="28"/>
      <c r="H195" s="29"/>
      <c r="K195"/>
      <c r="L195"/>
      <c r="M195"/>
      <c r="N19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ht="12.75">
      <c r="A196" s="24"/>
      <c r="B196" s="24"/>
      <c r="C196" s="24" t="s">
        <v>405</v>
      </c>
      <c r="D196" s="25" t="s">
        <v>406</v>
      </c>
      <c r="E196" s="28">
        <v>5</v>
      </c>
      <c r="F196" s="29">
        <v>728000</v>
      </c>
      <c r="G196" s="28"/>
      <c r="H196" s="29"/>
      <c r="J196" s="12"/>
      <c r="K196"/>
      <c r="L196"/>
      <c r="M196"/>
      <c r="N196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ht="12.75">
      <c r="A197" s="24"/>
      <c r="B197" s="24"/>
      <c r="C197" s="24" t="s">
        <v>253</v>
      </c>
      <c r="D197" s="25" t="s">
        <v>65</v>
      </c>
      <c r="E197" s="28">
        <v>4</v>
      </c>
      <c r="F197" s="29">
        <v>4588000</v>
      </c>
      <c r="G197" s="28"/>
      <c r="H197" s="29"/>
      <c r="J197" s="12"/>
      <c r="K197"/>
      <c r="L197"/>
      <c r="M197"/>
      <c r="N197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ht="11.25">
      <c r="A198" s="24"/>
      <c r="B198" s="24"/>
      <c r="C198" s="24" t="s">
        <v>185</v>
      </c>
      <c r="D198" s="25" t="s">
        <v>52</v>
      </c>
      <c r="E198" s="28">
        <v>4</v>
      </c>
      <c r="F198" s="29">
        <v>3770000</v>
      </c>
      <c r="G198" s="28"/>
      <c r="H198" s="29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ht="11.25">
      <c r="A199" s="24"/>
      <c r="B199" s="24"/>
      <c r="C199" s="24" t="s">
        <v>198</v>
      </c>
      <c r="D199" s="25" t="s">
        <v>498</v>
      </c>
      <c r="E199" s="28">
        <v>4</v>
      </c>
      <c r="F199" s="29">
        <v>3351000</v>
      </c>
      <c r="G199" s="28"/>
      <c r="H199" s="29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ht="12.75">
      <c r="A200" s="24"/>
      <c r="B200" s="24"/>
      <c r="C200" s="24" t="s">
        <v>307</v>
      </c>
      <c r="D200" s="25" t="s">
        <v>21</v>
      </c>
      <c r="E200" s="28">
        <v>4</v>
      </c>
      <c r="F200" s="29">
        <v>3231000</v>
      </c>
      <c r="G200" s="28"/>
      <c r="H200" s="29"/>
      <c r="J200" s="12"/>
      <c r="K200"/>
      <c r="L200"/>
      <c r="M200"/>
      <c r="N200" s="13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ht="12.75">
      <c r="A201" s="24"/>
      <c r="B201" s="24"/>
      <c r="C201" s="24" t="s">
        <v>330</v>
      </c>
      <c r="D201" s="25" t="s">
        <v>29</v>
      </c>
      <c r="E201" s="28">
        <v>4</v>
      </c>
      <c r="F201" s="29">
        <v>2280000</v>
      </c>
      <c r="G201" s="28"/>
      <c r="H201" s="29"/>
      <c r="J201" s="12"/>
      <c r="L201"/>
      <c r="M201"/>
      <c r="N201"/>
      <c r="O201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ht="12.75">
      <c r="A202" s="24"/>
      <c r="B202" s="24"/>
      <c r="C202" s="24" t="s">
        <v>255</v>
      </c>
      <c r="D202" s="25" t="s">
        <v>434</v>
      </c>
      <c r="E202" s="28">
        <v>4</v>
      </c>
      <c r="F202" s="29">
        <v>2195000</v>
      </c>
      <c r="G202" s="28"/>
      <c r="H202" s="29"/>
      <c r="K202"/>
      <c r="L202"/>
      <c r="M202"/>
      <c r="N202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ht="12.75">
      <c r="A203" s="24"/>
      <c r="B203" s="24"/>
      <c r="C203" s="24" t="s">
        <v>306</v>
      </c>
      <c r="D203" s="25" t="s">
        <v>25</v>
      </c>
      <c r="E203" s="28">
        <v>4</v>
      </c>
      <c r="F203" s="29">
        <v>2184000</v>
      </c>
      <c r="G203" s="28"/>
      <c r="H203" s="29"/>
      <c r="K203"/>
      <c r="L203"/>
      <c r="M203"/>
      <c r="N203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ht="12.75">
      <c r="A204" s="24"/>
      <c r="B204" s="24"/>
      <c r="C204" s="24" t="s">
        <v>274</v>
      </c>
      <c r="D204" s="25" t="s">
        <v>423</v>
      </c>
      <c r="E204" s="28">
        <v>4</v>
      </c>
      <c r="F204" s="29">
        <v>1910000</v>
      </c>
      <c r="G204" s="28"/>
      <c r="H204" s="29"/>
      <c r="K204"/>
      <c r="L204"/>
      <c r="M204"/>
      <c r="N20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ht="12.75">
      <c r="A205" s="24"/>
      <c r="B205" s="24"/>
      <c r="C205" s="24" t="s">
        <v>238</v>
      </c>
      <c r="D205" s="25" t="s">
        <v>14</v>
      </c>
      <c r="E205" s="28">
        <v>4</v>
      </c>
      <c r="F205" s="29">
        <v>1507000</v>
      </c>
      <c r="G205" s="28"/>
      <c r="H205" s="29"/>
      <c r="K205"/>
      <c r="L205"/>
      <c r="M205"/>
      <c r="N20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ht="12.75">
      <c r="A206" s="24"/>
      <c r="B206" s="24"/>
      <c r="C206" s="24" t="s">
        <v>276</v>
      </c>
      <c r="D206" s="25" t="s">
        <v>42</v>
      </c>
      <c r="E206" s="28">
        <v>4</v>
      </c>
      <c r="F206" s="29">
        <v>1166000</v>
      </c>
      <c r="G206" s="28"/>
      <c r="H206" s="29"/>
      <c r="J206" s="12"/>
      <c r="K206"/>
      <c r="L206"/>
      <c r="M206"/>
      <c r="N206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ht="11.25">
      <c r="A207" s="24"/>
      <c r="B207" s="24"/>
      <c r="C207" s="24" t="s">
        <v>317</v>
      </c>
      <c r="D207" s="25" t="s">
        <v>28</v>
      </c>
      <c r="E207" s="28">
        <v>4</v>
      </c>
      <c r="F207" s="29">
        <v>762000</v>
      </c>
      <c r="G207" s="28"/>
      <c r="H207" s="29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ht="12.75">
      <c r="A208" s="24"/>
      <c r="B208" s="24"/>
      <c r="C208" s="24" t="s">
        <v>321</v>
      </c>
      <c r="D208" s="25" t="s">
        <v>400</v>
      </c>
      <c r="E208" s="28">
        <v>3</v>
      </c>
      <c r="F208" s="29">
        <v>4037000</v>
      </c>
      <c r="G208" s="28"/>
      <c r="H208" s="29"/>
      <c r="K208"/>
      <c r="L208"/>
      <c r="M208"/>
      <c r="N208"/>
      <c r="O208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ht="12.75">
      <c r="A209" s="24"/>
      <c r="B209" s="24"/>
      <c r="C209" s="24" t="s">
        <v>320</v>
      </c>
      <c r="D209" s="25" t="s">
        <v>430</v>
      </c>
      <c r="E209" s="28">
        <v>3</v>
      </c>
      <c r="F209" s="29">
        <v>2933000</v>
      </c>
      <c r="G209" s="28"/>
      <c r="H209" s="29"/>
      <c r="K209"/>
      <c r="L209"/>
      <c r="M209"/>
      <c r="N209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ht="12.75">
      <c r="A210" s="24"/>
      <c r="B210" s="24"/>
      <c r="C210" s="24" t="s">
        <v>301</v>
      </c>
      <c r="D210" s="25" t="s">
        <v>397</v>
      </c>
      <c r="E210" s="28">
        <v>3</v>
      </c>
      <c r="F210" s="29">
        <v>2415000</v>
      </c>
      <c r="G210" s="28"/>
      <c r="H210" s="29"/>
      <c r="K210"/>
      <c r="L210"/>
      <c r="M210"/>
      <c r="N210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ht="12.75">
      <c r="A211" s="24"/>
      <c r="B211" s="24"/>
      <c r="C211" s="24" t="s">
        <v>295</v>
      </c>
      <c r="D211" s="25" t="s">
        <v>365</v>
      </c>
      <c r="E211" s="28">
        <v>3</v>
      </c>
      <c r="F211" s="29">
        <v>1917000</v>
      </c>
      <c r="G211" s="28"/>
      <c r="H211" s="29"/>
      <c r="K211"/>
      <c r="L211"/>
      <c r="M211"/>
      <c r="N211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ht="12.75">
      <c r="A212" s="24"/>
      <c r="B212" s="24"/>
      <c r="C212" s="24" t="s">
        <v>309</v>
      </c>
      <c r="D212" s="25" t="s">
        <v>66</v>
      </c>
      <c r="E212" s="28">
        <v>3</v>
      </c>
      <c r="F212" s="29">
        <v>1916000</v>
      </c>
      <c r="G212" s="28"/>
      <c r="H212" s="29"/>
      <c r="K212"/>
      <c r="L212"/>
      <c r="M212"/>
      <c r="N212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ht="12.75">
      <c r="A213" s="24"/>
      <c r="B213" s="24"/>
      <c r="C213" s="24" t="s">
        <v>195</v>
      </c>
      <c r="D213" s="25" t="s">
        <v>62</v>
      </c>
      <c r="E213" s="28">
        <v>3</v>
      </c>
      <c r="F213" s="29">
        <v>1747000</v>
      </c>
      <c r="G213" s="28"/>
      <c r="H213" s="29"/>
      <c r="K213"/>
      <c r="L213"/>
      <c r="M213"/>
      <c r="N213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ht="11.25">
      <c r="A214" s="24"/>
      <c r="B214" s="24"/>
      <c r="C214" s="24" t="s">
        <v>291</v>
      </c>
      <c r="D214" s="25" t="s">
        <v>393</v>
      </c>
      <c r="E214" s="28">
        <v>3</v>
      </c>
      <c r="F214" s="29">
        <v>1720000</v>
      </c>
      <c r="G214" s="28"/>
      <c r="H214" s="29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ht="12.75">
      <c r="A215" s="24"/>
      <c r="B215" s="24"/>
      <c r="C215" s="24" t="s">
        <v>226</v>
      </c>
      <c r="D215" s="25" t="s">
        <v>376</v>
      </c>
      <c r="E215" s="28">
        <v>3</v>
      </c>
      <c r="F215" s="29">
        <v>1554000</v>
      </c>
      <c r="G215" s="28"/>
      <c r="H215" s="29"/>
      <c r="K215"/>
      <c r="L215"/>
      <c r="M215"/>
      <c r="N21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ht="12.75">
      <c r="A216" s="24"/>
      <c r="B216" s="24"/>
      <c r="C216" s="24" t="s">
        <v>445</v>
      </c>
      <c r="D216" s="25" t="s">
        <v>453</v>
      </c>
      <c r="E216" s="28">
        <v>3</v>
      </c>
      <c r="F216" s="29">
        <v>1489000</v>
      </c>
      <c r="G216" s="28"/>
      <c r="H216" s="29"/>
      <c r="J216" s="12"/>
      <c r="K216"/>
      <c r="L216"/>
      <c r="M216"/>
      <c r="N216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ht="12.75">
      <c r="A217" s="24"/>
      <c r="B217" s="24"/>
      <c r="C217" s="24" t="s">
        <v>319</v>
      </c>
      <c r="D217" s="25" t="s">
        <v>76</v>
      </c>
      <c r="E217" s="28">
        <v>3</v>
      </c>
      <c r="F217" s="29">
        <v>1157000</v>
      </c>
      <c r="G217" s="28"/>
      <c r="H217" s="29"/>
      <c r="J217" s="12"/>
      <c r="K217"/>
      <c r="L217"/>
      <c r="M217"/>
      <c r="N217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ht="12.75">
      <c r="A218" s="24"/>
      <c r="B218" s="24"/>
      <c r="C218" s="24" t="s">
        <v>223</v>
      </c>
      <c r="D218" s="25" t="s">
        <v>55</v>
      </c>
      <c r="E218" s="28">
        <v>3</v>
      </c>
      <c r="F218" s="29">
        <v>1136000</v>
      </c>
      <c r="G218" s="28"/>
      <c r="H218" s="29"/>
      <c r="K218"/>
      <c r="L218"/>
      <c r="M218"/>
      <c r="N218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ht="12.75">
      <c r="A219" s="24"/>
      <c r="B219" s="24"/>
      <c r="C219" s="35" t="s">
        <v>549</v>
      </c>
      <c r="D219" s="25" t="s">
        <v>505</v>
      </c>
      <c r="E219" s="28">
        <v>3</v>
      </c>
      <c r="F219" s="29">
        <v>890000</v>
      </c>
      <c r="G219" s="28"/>
      <c r="H219" s="29"/>
      <c r="K219"/>
      <c r="L219"/>
      <c r="M219"/>
      <c r="N219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ht="12.75">
      <c r="A220" s="24"/>
      <c r="B220" s="24"/>
      <c r="C220" s="24" t="s">
        <v>246</v>
      </c>
      <c r="D220" s="25" t="s">
        <v>384</v>
      </c>
      <c r="E220" s="28">
        <v>3</v>
      </c>
      <c r="F220" s="29">
        <v>878000</v>
      </c>
      <c r="G220" s="28"/>
      <c r="H220" s="29"/>
      <c r="K220"/>
      <c r="L220"/>
      <c r="M220"/>
      <c r="N220"/>
      <c r="O220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ht="12.75">
      <c r="A221" s="24"/>
      <c r="B221" s="24"/>
      <c r="C221" s="24" t="s">
        <v>232</v>
      </c>
      <c r="D221" s="25" t="s">
        <v>38</v>
      </c>
      <c r="E221" s="28">
        <v>3</v>
      </c>
      <c r="F221" s="29">
        <v>876000</v>
      </c>
      <c r="G221" s="28"/>
      <c r="H221" s="29"/>
      <c r="J221" s="12"/>
      <c r="K221"/>
      <c r="L221"/>
      <c r="M221"/>
      <c r="N221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ht="12.75">
      <c r="A222" s="24"/>
      <c r="B222" s="24"/>
      <c r="C222" s="24" t="s">
        <v>407</v>
      </c>
      <c r="D222" s="25" t="s">
        <v>408</v>
      </c>
      <c r="E222" s="28">
        <v>3</v>
      </c>
      <c r="F222" s="29">
        <v>834000</v>
      </c>
      <c r="G222" s="28"/>
      <c r="H222" s="29"/>
      <c r="K222"/>
      <c r="L222"/>
      <c r="M222"/>
      <c r="N222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ht="12.75">
      <c r="A223" s="24"/>
      <c r="B223" s="24"/>
      <c r="C223" s="24" t="s">
        <v>322</v>
      </c>
      <c r="D223" s="25" t="s">
        <v>419</v>
      </c>
      <c r="E223" s="28">
        <v>3</v>
      </c>
      <c r="F223" s="29">
        <v>617000</v>
      </c>
      <c r="G223" s="28"/>
      <c r="H223" s="29"/>
      <c r="K223"/>
      <c r="L223"/>
      <c r="M223"/>
      <c r="N223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ht="11.25">
      <c r="A224" s="24"/>
      <c r="B224" s="24"/>
      <c r="C224" s="24" t="s">
        <v>340</v>
      </c>
      <c r="D224" s="25" t="s">
        <v>83</v>
      </c>
      <c r="E224" s="28">
        <v>2</v>
      </c>
      <c r="F224" s="29">
        <v>3314000</v>
      </c>
      <c r="G224" s="28"/>
      <c r="H224" s="29"/>
      <c r="J224" s="12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ht="12.75">
      <c r="A225" s="24"/>
      <c r="B225" s="24"/>
      <c r="C225" s="24" t="s">
        <v>333</v>
      </c>
      <c r="D225" s="25" t="s">
        <v>424</v>
      </c>
      <c r="E225" s="28">
        <v>2</v>
      </c>
      <c r="F225" s="29">
        <v>2969000</v>
      </c>
      <c r="G225" s="28"/>
      <c r="H225" s="29"/>
      <c r="J225" s="12"/>
      <c r="K225"/>
      <c r="L225"/>
      <c r="M225"/>
      <c r="N22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ht="12.75">
      <c r="A226" s="24"/>
      <c r="B226" s="24"/>
      <c r="C226" s="24" t="s">
        <v>233</v>
      </c>
      <c r="D226" s="25" t="s">
        <v>504</v>
      </c>
      <c r="E226" s="28">
        <v>2</v>
      </c>
      <c r="F226" s="29">
        <v>2089000</v>
      </c>
      <c r="G226" s="28"/>
      <c r="H226" s="29"/>
      <c r="J226" s="12"/>
      <c r="L226"/>
      <c r="M226"/>
      <c r="N226"/>
      <c r="O226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ht="12.75">
      <c r="A227" s="24"/>
      <c r="B227" s="24"/>
      <c r="C227" s="24" t="s">
        <v>234</v>
      </c>
      <c r="D227" s="25" t="s">
        <v>13</v>
      </c>
      <c r="E227" s="28">
        <v>2</v>
      </c>
      <c r="F227" s="29">
        <v>1916000</v>
      </c>
      <c r="G227" s="28"/>
      <c r="H227" s="29"/>
      <c r="J227" s="12"/>
      <c r="K227"/>
      <c r="L227"/>
      <c r="M227"/>
      <c r="N227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ht="12.75">
      <c r="A228" s="24"/>
      <c r="B228" s="24"/>
      <c r="C228" s="24" t="s">
        <v>339</v>
      </c>
      <c r="D228" s="25" t="s">
        <v>87</v>
      </c>
      <c r="E228" s="28">
        <v>2</v>
      </c>
      <c r="F228" s="29">
        <v>1591000</v>
      </c>
      <c r="G228" s="28"/>
      <c r="H228" s="29"/>
      <c r="K228"/>
      <c r="L228"/>
      <c r="M228"/>
      <c r="N228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ht="12.75">
      <c r="A229" s="24"/>
      <c r="B229" s="24"/>
      <c r="C229" s="24" t="s">
        <v>334</v>
      </c>
      <c r="D229" s="25" t="s">
        <v>103</v>
      </c>
      <c r="E229" s="28">
        <v>2</v>
      </c>
      <c r="F229" s="29">
        <v>1273000</v>
      </c>
      <c r="G229" s="28"/>
      <c r="H229" s="29"/>
      <c r="J229" s="12"/>
      <c r="K229"/>
      <c r="L229"/>
      <c r="M229"/>
      <c r="N229" s="13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ht="12.75">
      <c r="A230" s="24"/>
      <c r="B230" s="24"/>
      <c r="C230" s="24" t="s">
        <v>208</v>
      </c>
      <c r="D230" s="25" t="s">
        <v>7</v>
      </c>
      <c r="E230" s="28">
        <v>2</v>
      </c>
      <c r="F230" s="29">
        <v>1236000</v>
      </c>
      <c r="G230" s="28"/>
      <c r="H230" s="29"/>
      <c r="J230" s="12"/>
      <c r="K230"/>
      <c r="L230"/>
      <c r="M230"/>
      <c r="N230" s="13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ht="12.75">
      <c r="A231" s="24"/>
      <c r="B231" s="24"/>
      <c r="C231" s="24" t="s">
        <v>451</v>
      </c>
      <c r="D231" s="25" t="s">
        <v>455</v>
      </c>
      <c r="E231" s="28">
        <v>2</v>
      </c>
      <c r="F231" s="29">
        <v>1139000</v>
      </c>
      <c r="G231" s="28"/>
      <c r="H231" s="29"/>
      <c r="K231"/>
      <c r="L231"/>
      <c r="M231"/>
      <c r="N231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ht="12.75">
      <c r="A232" s="24"/>
      <c r="B232" s="24"/>
      <c r="C232" s="24" t="s">
        <v>312</v>
      </c>
      <c r="D232" s="25" t="s">
        <v>100</v>
      </c>
      <c r="E232" s="28">
        <v>2</v>
      </c>
      <c r="F232" s="29">
        <v>1137000</v>
      </c>
      <c r="G232" s="28"/>
      <c r="H232" s="29"/>
      <c r="K232"/>
      <c r="L232"/>
      <c r="M232"/>
      <c r="N232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ht="12.75">
      <c r="A233" s="24"/>
      <c r="B233" s="24"/>
      <c r="C233" s="24" t="s">
        <v>279</v>
      </c>
      <c r="D233" s="25" t="s">
        <v>364</v>
      </c>
      <c r="E233" s="28">
        <v>2</v>
      </c>
      <c r="F233" s="29">
        <v>993000</v>
      </c>
      <c r="G233" s="28"/>
      <c r="H233" s="29"/>
      <c r="J233" s="12"/>
      <c r="K233"/>
      <c r="L233"/>
      <c r="M233"/>
      <c r="N233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 ht="12.75">
      <c r="A234" s="24"/>
      <c r="B234" s="24"/>
      <c r="C234" s="24" t="s">
        <v>323</v>
      </c>
      <c r="D234" s="25" t="s">
        <v>433</v>
      </c>
      <c r="E234" s="28">
        <v>2</v>
      </c>
      <c r="F234" s="29">
        <v>776000</v>
      </c>
      <c r="G234" s="28"/>
      <c r="H234" s="29"/>
      <c r="J234" s="12"/>
      <c r="K234"/>
      <c r="L234"/>
      <c r="M234"/>
      <c r="N234"/>
      <c r="O234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</row>
    <row r="235" spans="1:38" ht="12.75">
      <c r="A235" s="24"/>
      <c r="B235" s="24"/>
      <c r="C235" s="24" t="s">
        <v>299</v>
      </c>
      <c r="D235" s="25" t="s">
        <v>86</v>
      </c>
      <c r="E235" s="28">
        <v>2</v>
      </c>
      <c r="F235" s="29">
        <v>678000</v>
      </c>
      <c r="G235" s="28"/>
      <c r="H235" s="29"/>
      <c r="K235"/>
      <c r="L235"/>
      <c r="M235"/>
      <c r="N23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</row>
    <row r="236" spans="1:38" ht="12.75">
      <c r="A236" s="24"/>
      <c r="B236" s="24"/>
      <c r="C236" s="24" t="s">
        <v>468</v>
      </c>
      <c r="D236" s="25" t="s">
        <v>472</v>
      </c>
      <c r="E236" s="28">
        <v>2</v>
      </c>
      <c r="F236" s="29">
        <v>672000</v>
      </c>
      <c r="G236" s="28"/>
      <c r="H236" s="29"/>
      <c r="J236" s="12"/>
      <c r="K236"/>
      <c r="L236"/>
      <c r="M236"/>
      <c r="N236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</row>
    <row r="237" spans="1:38" ht="12.75">
      <c r="A237" s="24"/>
      <c r="B237" s="24"/>
      <c r="C237" s="24" t="s">
        <v>219</v>
      </c>
      <c r="D237" s="25" t="s">
        <v>414</v>
      </c>
      <c r="E237" s="28">
        <v>2</v>
      </c>
      <c r="F237" s="29">
        <v>642000</v>
      </c>
      <c r="G237" s="28"/>
      <c r="H237" s="29"/>
      <c r="K237"/>
      <c r="L237"/>
      <c r="M237"/>
      <c r="N237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</row>
    <row r="238" spans="1:38" ht="12.75">
      <c r="A238" s="24"/>
      <c r="B238" s="24"/>
      <c r="C238" s="24" t="s">
        <v>335</v>
      </c>
      <c r="D238" s="25" t="s">
        <v>402</v>
      </c>
      <c r="E238" s="28">
        <v>2</v>
      </c>
      <c r="F238" s="29">
        <v>526000</v>
      </c>
      <c r="G238" s="28"/>
      <c r="H238" s="29"/>
      <c r="K238"/>
      <c r="L238"/>
      <c r="M238"/>
      <c r="N238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8" ht="12.75">
      <c r="A239" s="24"/>
      <c r="B239" s="24"/>
      <c r="C239" s="24" t="s">
        <v>242</v>
      </c>
      <c r="D239" s="25" t="s">
        <v>82</v>
      </c>
      <c r="E239" s="28">
        <v>2</v>
      </c>
      <c r="F239" s="29">
        <v>375000</v>
      </c>
      <c r="G239" s="28"/>
      <c r="H239" s="29"/>
      <c r="K239"/>
      <c r="L239"/>
      <c r="M239"/>
      <c r="N239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</row>
    <row r="240" spans="1:38" ht="12.75">
      <c r="A240" s="24"/>
      <c r="B240" s="24"/>
      <c r="C240" s="24" t="s">
        <v>305</v>
      </c>
      <c r="D240" s="25" t="s">
        <v>23</v>
      </c>
      <c r="E240" s="28">
        <v>2</v>
      </c>
      <c r="F240" s="29">
        <v>326000</v>
      </c>
      <c r="G240" s="28"/>
      <c r="H240" s="29"/>
      <c r="K240"/>
      <c r="L240"/>
      <c r="M240"/>
      <c r="N240" s="13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</row>
    <row r="241" spans="1:38" ht="12.75">
      <c r="A241" s="24"/>
      <c r="B241" s="24"/>
      <c r="C241" s="24" t="s">
        <v>514</v>
      </c>
      <c r="D241" s="25" t="s">
        <v>513</v>
      </c>
      <c r="E241" s="28">
        <v>2</v>
      </c>
      <c r="F241" s="29">
        <v>273000</v>
      </c>
      <c r="G241" s="28"/>
      <c r="H241" s="29"/>
      <c r="J241" s="12"/>
      <c r="K241"/>
      <c r="L241"/>
      <c r="M241"/>
      <c r="N241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</row>
    <row r="242" spans="1:38" ht="12.75">
      <c r="A242" s="24"/>
      <c r="B242" s="24"/>
      <c r="C242" s="24" t="s">
        <v>290</v>
      </c>
      <c r="D242" s="25" t="s">
        <v>94</v>
      </c>
      <c r="E242" s="28">
        <v>2</v>
      </c>
      <c r="F242" s="29">
        <v>236000</v>
      </c>
      <c r="G242" s="28"/>
      <c r="H242" s="29"/>
      <c r="J242" s="12"/>
      <c r="K242"/>
      <c r="L242"/>
      <c r="M242"/>
      <c r="N242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8" ht="12.75">
      <c r="A243" s="24"/>
      <c r="B243" s="24"/>
      <c r="C243" s="24" t="s">
        <v>272</v>
      </c>
      <c r="D243" s="25" t="s">
        <v>389</v>
      </c>
      <c r="E243" s="28">
        <v>1</v>
      </c>
      <c r="F243" s="29">
        <v>3996000</v>
      </c>
      <c r="G243" s="28"/>
      <c r="H243" s="29"/>
      <c r="J243" s="12"/>
      <c r="K243"/>
      <c r="L243"/>
      <c r="M243"/>
      <c r="N243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</row>
    <row r="244" spans="1:38" ht="12.75">
      <c r="A244" s="24"/>
      <c r="B244" s="24"/>
      <c r="C244" s="24" t="s">
        <v>283</v>
      </c>
      <c r="D244" s="25" t="s">
        <v>391</v>
      </c>
      <c r="E244" s="28">
        <v>1</v>
      </c>
      <c r="F244" s="29">
        <v>1794000</v>
      </c>
      <c r="G244" s="28"/>
      <c r="H244" s="29"/>
      <c r="K244"/>
      <c r="L244"/>
      <c r="M244"/>
      <c r="N244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45" spans="1:38" ht="12.75">
      <c r="A245" s="24"/>
      <c r="B245" s="24"/>
      <c r="C245" s="24" t="s">
        <v>266</v>
      </c>
      <c r="D245" s="25" t="s">
        <v>41</v>
      </c>
      <c r="E245" s="28">
        <v>1</v>
      </c>
      <c r="F245" s="29">
        <v>1130000</v>
      </c>
      <c r="G245" s="28"/>
      <c r="H245" s="29"/>
      <c r="K245"/>
      <c r="L245"/>
      <c r="M245"/>
      <c r="N24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 ht="12.75">
      <c r="A246" s="24"/>
      <c r="B246" s="24"/>
      <c r="C246" s="24" t="s">
        <v>201</v>
      </c>
      <c r="D246" s="25" t="s">
        <v>425</v>
      </c>
      <c r="E246" s="28">
        <v>1</v>
      </c>
      <c r="F246" s="29">
        <v>886000</v>
      </c>
      <c r="G246" s="28"/>
      <c r="H246" s="29"/>
      <c r="K246"/>
      <c r="L246"/>
      <c r="M246"/>
      <c r="N246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 ht="12.75">
      <c r="A247" s="24"/>
      <c r="B247" s="24"/>
      <c r="C247" s="24" t="s">
        <v>303</v>
      </c>
      <c r="D247" s="25" t="s">
        <v>24</v>
      </c>
      <c r="E247" s="28">
        <v>1</v>
      </c>
      <c r="F247" s="29">
        <v>650000</v>
      </c>
      <c r="G247" s="28"/>
      <c r="H247" s="29"/>
      <c r="J247" s="12"/>
      <c r="L247"/>
      <c r="M247"/>
      <c r="N247"/>
      <c r="O247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 ht="12.75">
      <c r="A248" s="24"/>
      <c r="B248" s="24"/>
      <c r="C248" s="24" t="s">
        <v>314</v>
      </c>
      <c r="D248" s="25" t="s">
        <v>398</v>
      </c>
      <c r="E248" s="28">
        <v>1</v>
      </c>
      <c r="F248" s="29">
        <v>540000</v>
      </c>
      <c r="G248" s="28"/>
      <c r="H248" s="29"/>
      <c r="J248" s="12"/>
      <c r="K248"/>
      <c r="L248"/>
      <c r="M248"/>
      <c r="N248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 ht="12.75">
      <c r="A249" s="24"/>
      <c r="B249" s="24"/>
      <c r="C249" s="24" t="s">
        <v>289</v>
      </c>
      <c r="D249" s="25" t="s">
        <v>394</v>
      </c>
      <c r="E249" s="28">
        <v>1</v>
      </c>
      <c r="F249" s="29">
        <v>354000</v>
      </c>
      <c r="G249" s="28"/>
      <c r="H249" s="29"/>
      <c r="K249"/>
      <c r="L249"/>
      <c r="M249"/>
      <c r="N249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38" ht="12.75">
      <c r="A250" s="24"/>
      <c r="B250" s="24"/>
      <c r="C250" s="24" t="s">
        <v>315</v>
      </c>
      <c r="D250" s="25" t="s">
        <v>27</v>
      </c>
      <c r="E250" s="28">
        <v>1</v>
      </c>
      <c r="F250" s="29">
        <v>306000</v>
      </c>
      <c r="G250" s="28"/>
      <c r="H250" s="29"/>
      <c r="K250"/>
      <c r="L250"/>
      <c r="M250"/>
      <c r="N250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1:38" ht="12.75">
      <c r="A251" s="24"/>
      <c r="B251" s="24"/>
      <c r="C251" s="24" t="s">
        <v>329</v>
      </c>
      <c r="D251" s="25" t="s">
        <v>401</v>
      </c>
      <c r="E251" s="28">
        <v>1</v>
      </c>
      <c r="F251" s="29">
        <v>280000</v>
      </c>
      <c r="G251" s="28"/>
      <c r="H251" s="29"/>
      <c r="K251"/>
      <c r="L251"/>
      <c r="M251"/>
      <c r="N251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 ht="12.75">
      <c r="A252" s="24"/>
      <c r="B252" s="24"/>
      <c r="C252" s="24" t="s">
        <v>538</v>
      </c>
      <c r="D252" s="25" t="s">
        <v>539</v>
      </c>
      <c r="E252" s="28">
        <v>1</v>
      </c>
      <c r="F252" s="29">
        <v>265000</v>
      </c>
      <c r="G252" s="28"/>
      <c r="H252" s="29"/>
      <c r="K252"/>
      <c r="L252"/>
      <c r="M252"/>
      <c r="N252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8" ht="12.75">
      <c r="A253" s="24"/>
      <c r="B253" s="24"/>
      <c r="C253" s="24" t="s">
        <v>257</v>
      </c>
      <c r="D253" s="25" t="s">
        <v>533</v>
      </c>
      <c r="E253" s="28">
        <v>1</v>
      </c>
      <c r="F253" s="29">
        <v>181000</v>
      </c>
      <c r="G253" s="28"/>
      <c r="H253" s="29"/>
      <c r="K253"/>
      <c r="L253"/>
      <c r="M253"/>
      <c r="N253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ht="11.25">
      <c r="A254" s="24"/>
      <c r="B254" s="24"/>
      <c r="C254" s="24" t="s">
        <v>341</v>
      </c>
      <c r="D254" s="25" t="s">
        <v>97</v>
      </c>
      <c r="E254" s="28">
        <v>1</v>
      </c>
      <c r="F254" s="29">
        <v>45000</v>
      </c>
      <c r="G254" s="28"/>
      <c r="H254" s="29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 ht="12.75">
      <c r="A255" s="28"/>
      <c r="B255" s="28"/>
      <c r="C255" s="24" t="s">
        <v>133</v>
      </c>
      <c r="D255" s="25" t="s">
        <v>491</v>
      </c>
      <c r="E255" s="28">
        <v>0</v>
      </c>
      <c r="F255" s="29">
        <v>0</v>
      </c>
      <c r="G255" s="28"/>
      <c r="H255" s="29"/>
      <c r="K255"/>
      <c r="L255"/>
      <c r="M255"/>
      <c r="N255"/>
      <c r="O25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 ht="12.75">
      <c r="A256" s="28"/>
      <c r="B256" s="28"/>
      <c r="C256" s="24" t="s">
        <v>296</v>
      </c>
      <c r="D256" s="25" t="s">
        <v>396</v>
      </c>
      <c r="E256" s="28">
        <v>0</v>
      </c>
      <c r="F256" s="29">
        <v>0</v>
      </c>
      <c r="G256" s="28"/>
      <c r="H256" s="29"/>
      <c r="K256"/>
      <c r="L256"/>
      <c r="M256"/>
      <c r="N256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1:38" ht="12.75">
      <c r="A257" s="28"/>
      <c r="B257" s="28"/>
      <c r="C257" s="24" t="s">
        <v>237</v>
      </c>
      <c r="D257" s="25" t="s">
        <v>381</v>
      </c>
      <c r="E257" s="28">
        <v>0</v>
      </c>
      <c r="F257" s="29">
        <v>0</v>
      </c>
      <c r="G257" s="28"/>
      <c r="H257" s="29"/>
      <c r="K257"/>
      <c r="L257"/>
      <c r="M257"/>
      <c r="N257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1:38" ht="12.75">
      <c r="A258" s="28"/>
      <c r="B258" s="28"/>
      <c r="C258" s="24" t="s">
        <v>284</v>
      </c>
      <c r="D258" s="25" t="s">
        <v>93</v>
      </c>
      <c r="E258" s="28">
        <v>0</v>
      </c>
      <c r="F258" s="29">
        <v>0</v>
      </c>
      <c r="G258" s="28"/>
      <c r="H258" s="29"/>
      <c r="J258" s="12"/>
      <c r="K258"/>
      <c r="L258"/>
      <c r="M258"/>
      <c r="N258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1:38" ht="12.75">
      <c r="A259" s="36"/>
      <c r="B259" s="36"/>
      <c r="C259" s="24" t="s">
        <v>331</v>
      </c>
      <c r="D259" s="25" t="s">
        <v>95</v>
      </c>
      <c r="E259" s="28">
        <v>0</v>
      </c>
      <c r="F259" s="29">
        <v>0</v>
      </c>
      <c r="G259" s="28"/>
      <c r="H259" s="29"/>
      <c r="K259"/>
      <c r="L259"/>
      <c r="M259"/>
      <c r="N259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38" ht="12.75">
      <c r="A260" s="36"/>
      <c r="B260" s="36"/>
      <c r="C260" s="24" t="s">
        <v>311</v>
      </c>
      <c r="D260" s="25" t="s">
        <v>530</v>
      </c>
      <c r="E260" s="28">
        <v>0</v>
      </c>
      <c r="F260" s="29">
        <v>0</v>
      </c>
      <c r="G260" s="28"/>
      <c r="H260" s="29"/>
      <c r="J260" s="12"/>
      <c r="K260"/>
      <c r="L260"/>
      <c r="M260"/>
      <c r="N260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1:38" ht="12.75">
      <c r="A261" s="28"/>
      <c r="B261" s="28"/>
      <c r="C261" s="24" t="s">
        <v>313</v>
      </c>
      <c r="D261" s="25" t="s">
        <v>411</v>
      </c>
      <c r="E261" s="28">
        <v>0</v>
      </c>
      <c r="F261" s="29">
        <v>0</v>
      </c>
      <c r="G261" s="28"/>
      <c r="H261" s="29"/>
      <c r="K261"/>
      <c r="L261"/>
      <c r="M261"/>
      <c r="N261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1:38" ht="12.75">
      <c r="A262" s="28"/>
      <c r="B262" s="28"/>
      <c r="C262" s="24" t="s">
        <v>328</v>
      </c>
      <c r="D262" s="25" t="s">
        <v>459</v>
      </c>
      <c r="E262" s="28">
        <v>0</v>
      </c>
      <c r="F262" s="29">
        <v>0</v>
      </c>
      <c r="G262" s="28"/>
      <c r="H262" s="29"/>
      <c r="K262"/>
      <c r="L262"/>
      <c r="M262"/>
      <c r="N262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1:38" ht="12.75">
      <c r="A263" s="28"/>
      <c r="B263" s="28"/>
      <c r="C263" s="24" t="s">
        <v>336</v>
      </c>
      <c r="D263" s="25" t="s">
        <v>44</v>
      </c>
      <c r="E263" s="28">
        <v>0</v>
      </c>
      <c r="F263" s="29">
        <v>0</v>
      </c>
      <c r="G263" s="28"/>
      <c r="H263" s="29"/>
      <c r="K263"/>
      <c r="L263"/>
      <c r="M263"/>
      <c r="N263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 ht="12.75">
      <c r="A264" s="28"/>
      <c r="B264" s="28"/>
      <c r="C264" s="24" t="s">
        <v>199</v>
      </c>
      <c r="D264" s="25" t="s">
        <v>63</v>
      </c>
      <c r="E264" s="28">
        <v>0</v>
      </c>
      <c r="F264" s="29">
        <v>0</v>
      </c>
      <c r="G264" s="28"/>
      <c r="H264" s="29"/>
      <c r="K264"/>
      <c r="L264"/>
      <c r="M264"/>
      <c r="N264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ht="11.25">
      <c r="A265" s="28"/>
      <c r="B265" s="28"/>
      <c r="C265" s="24" t="s">
        <v>302</v>
      </c>
      <c r="D265" s="25" t="s">
        <v>20</v>
      </c>
      <c r="E265" s="28">
        <v>0</v>
      </c>
      <c r="F265" s="29">
        <v>0</v>
      </c>
      <c r="G265" s="28"/>
      <c r="H265" s="29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8" ht="13.5" thickBot="1">
      <c r="A266" s="45" t="s">
        <v>409</v>
      </c>
      <c r="B266" s="47"/>
      <c r="C266" s="47"/>
      <c r="D266" s="46"/>
      <c r="E266" s="37">
        <f>SUM(E4:E265)</f>
        <v>7834</v>
      </c>
      <c r="F266" s="37">
        <f>SUM(F4:F265)</f>
        <v>4467229000</v>
      </c>
      <c r="G266" s="37">
        <f>SUM(G4:G265)</f>
        <v>0</v>
      </c>
      <c r="H266" s="37">
        <f>SUM(H4:H265)</f>
        <v>0</v>
      </c>
      <c r="K266"/>
      <c r="L266"/>
      <c r="M266"/>
      <c r="N266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1:38" ht="12" thickBot="1">
      <c r="A267" s="38" t="s">
        <v>567</v>
      </c>
      <c r="B267" s="39"/>
      <c r="C267" s="39"/>
      <c r="D267" s="40"/>
      <c r="E267" s="41"/>
      <c r="F267" s="41"/>
      <c r="G267" s="41">
        <f>(G266-E266)/E266</f>
        <v>-1</v>
      </c>
      <c r="H267" s="41">
        <f>(H266-F266)/F266</f>
        <v>-1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1:38" ht="12" thickBot="1">
      <c r="A268" s="38"/>
      <c r="B268" s="39"/>
      <c r="C268" s="39"/>
      <c r="D268" s="40"/>
      <c r="E268" s="41"/>
      <c r="F268" s="41"/>
      <c r="G268" s="41"/>
      <c r="H268" s="4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 ht="12" thickBot="1">
      <c r="A269" s="38" t="s">
        <v>568</v>
      </c>
      <c r="B269" s="40"/>
      <c r="C269" s="42"/>
      <c r="D269" s="40"/>
      <c r="E269" s="43"/>
      <c r="F269" s="44">
        <f>F266/E266</f>
        <v>570236.022466173</v>
      </c>
      <c r="G269" s="43"/>
      <c r="H269" s="44" t="e">
        <f>H266/G266</f>
        <v>#DIV/0!</v>
      </c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 ht="12" thickBot="1">
      <c r="A270" s="45" t="s">
        <v>569</v>
      </c>
      <c r="B270" s="46"/>
      <c r="C270" s="47"/>
      <c r="D270" s="46"/>
      <c r="E270" s="46"/>
      <c r="F270" s="48"/>
      <c r="G270" s="49"/>
      <c r="H270" s="48" t="e">
        <f>(H269-F269)/F269</f>
        <v>#DIV/0!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1:38" ht="12" thickBot="1">
      <c r="A271" s="45"/>
      <c r="B271" s="22"/>
      <c r="C271" s="22"/>
      <c r="D271" s="46"/>
      <c r="E271" s="49"/>
      <c r="F271" s="50"/>
      <c r="G271" s="48"/>
      <c r="H271" s="48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 ht="11.25">
      <c r="A272" s="6"/>
      <c r="B272" s="7"/>
      <c r="C272" s="7"/>
      <c r="E272" s="3"/>
      <c r="F272" s="4"/>
      <c r="G272" s="8"/>
      <c r="H272" s="8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8" ht="11.25">
      <c r="A273" s="9" t="s">
        <v>410</v>
      </c>
      <c r="B273" s="9" t="s">
        <v>570</v>
      </c>
      <c r="E273" s="3"/>
      <c r="F273" s="4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1:38" ht="11.25">
      <c r="A274" s="9"/>
      <c r="B274" s="9" t="s">
        <v>571</v>
      </c>
      <c r="E274" s="3"/>
      <c r="F274" s="4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3:38" ht="11.25"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8" ht="11.25">
      <c r="A276" s="10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13:38" ht="11.25"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7:38" ht="11.25">
      <c r="G278" s="11"/>
      <c r="H278" s="1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13:38" ht="11.25"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13:38" ht="11.25"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13:38" ht="11.25"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13:38" ht="11.25"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3:38" ht="11.25"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3:38" ht="11.25"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3:38" ht="11.25"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13:38" ht="11.25"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13:38" ht="11.25"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3:38" ht="11.25"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13:38" ht="11.25"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13:38" ht="11.25"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3:38" ht="11.25"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13:38" ht="11.25"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13:38" ht="11.25"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3:38" ht="11.25"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3:38" ht="11.25"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3:38" ht="11.25"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3:38" ht="11.25"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3:38" ht="11.25"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3:38" ht="11.25"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13:38" ht="11.25"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13:38" ht="11.25"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13:38" ht="11.25"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13:38" ht="11.25"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3:38" ht="11.25"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13:38" ht="11.25"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3:38" ht="11.25"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3:38" ht="11.25"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13:38" ht="11.25"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13:38" ht="11.25"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13:38" ht="11.25"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3:38" ht="11.25"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3:38" ht="11.25"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13:38" ht="11.25"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3:38" ht="11.25"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3:38" ht="11.25"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3:38" ht="11.25"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3:38" ht="11.25"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3:38" ht="11.25"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3:38" ht="11.25"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3:38" ht="11.25"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13:38" ht="11.25"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3:38" ht="11.25"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13:38" ht="11.25"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3:38" ht="11.25"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13:38" ht="11.25"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13:38" ht="11.25"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3:38" ht="11.25"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3:38" ht="11.25"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13:38" ht="11.25"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13:38" ht="11.25"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13:38" ht="11.25"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3:38" ht="11.25"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13:38" ht="11.25"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3:38" ht="11.25"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3:38" ht="11.25"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3:38" ht="11.25"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3:38" ht="11.25"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3:38" ht="11.25"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13:38" ht="11.25"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13:38" ht="11.25"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13:38" ht="11.25"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13:38" ht="11.25"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13:38" ht="11.25"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13:38" ht="11.25"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</row>
    <row r="345" spans="13:38" ht="11.25"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</row>
    <row r="346" spans="13:38" ht="11.25"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3:38" ht="11.25"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</row>
    <row r="348" spans="13:38" ht="11.25"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</row>
    <row r="349" spans="13:38" ht="11.25"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13:38" ht="11.25"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</row>
    <row r="351" spans="13:38" ht="11.25"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</row>
    <row r="352" spans="13:38" ht="11.25"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3:38" ht="11.25"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13:38" ht="11.25"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3:38" ht="11.25"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3:38" ht="11.25"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3:38" ht="11.25"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3:38" ht="11.25"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3:38" ht="11.25"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3:38" ht="11.25"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3:38" ht="11.25"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3:38" ht="11.25"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3:38" ht="11.25"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  <row r="364" spans="13:38" ht="11.25"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365" spans="13:38" ht="11.25"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3:38" ht="11.25"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</row>
    <row r="367" spans="13:38" ht="11.25"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13:38" ht="11.25"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  <row r="369" spans="13:38" ht="11.25"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</row>
    <row r="370" spans="13:38" ht="11.25"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</row>
    <row r="371" spans="13:38" ht="11.25"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</row>
    <row r="372" spans="13:38" ht="11.25"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</row>
    <row r="373" spans="13:38" ht="11.25"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</row>
    <row r="374" spans="13:38" ht="11.25"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</row>
    <row r="375" spans="13:38" ht="11.25"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</row>
    <row r="376" spans="13:38" ht="11.25"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</row>
    <row r="377" spans="13:38" ht="11.25"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</row>
    <row r="378" spans="13:38" ht="11.25"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</row>
    <row r="379" spans="13:38" ht="11.25"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</row>
    <row r="380" spans="13:38" ht="11.25"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3:38" ht="11.25"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3:38" ht="11.25"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</row>
    <row r="383" spans="13:38" ht="11.25"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</row>
    <row r="384" spans="13:38" ht="11.25"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</row>
    <row r="385" spans="13:38" ht="11.25"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</row>
    <row r="386" spans="13:38" ht="11.25"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</row>
    <row r="387" spans="13:38" ht="11.25"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</row>
    <row r="388" spans="13:38" ht="11.25"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</row>
    <row r="389" spans="13:38" ht="11.25"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</row>
    <row r="390" spans="13:38" ht="11.25"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</row>
    <row r="391" spans="13:38" ht="11.25"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</row>
    <row r="392" spans="13:38" ht="11.25"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3:38" ht="11.25"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</row>
    <row r="394" spans="13:38" ht="11.25"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</row>
    <row r="395" spans="13:38" ht="11.25"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</row>
    <row r="396" spans="13:38" ht="11.25"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</row>
    <row r="397" spans="13:38" ht="11.25"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</row>
    <row r="398" spans="13:38" ht="11.25"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</row>
    <row r="399" spans="13:38" ht="11.25"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</row>
    <row r="400" spans="13:38" ht="11.25"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</row>
    <row r="401" spans="13:38" ht="11.25"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</row>
    <row r="402" spans="13:38" ht="11.25"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</row>
    <row r="403" spans="13:38" ht="11.25"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</row>
    <row r="404" spans="13:38" ht="11.25"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</row>
    <row r="405" spans="13:38" ht="11.25"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</row>
    <row r="406" spans="13:38" ht="11.25"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</row>
    <row r="407" spans="13:38" ht="11.25"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</row>
    <row r="408" spans="13:38" ht="11.25"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</row>
    <row r="409" spans="13:38" ht="11.25"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</row>
    <row r="410" spans="13:38" ht="11.25"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</row>
    <row r="411" spans="13:38" ht="11.25"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</row>
    <row r="412" spans="13:38" ht="11.25"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</row>
    <row r="413" spans="13:38" ht="11.25"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</row>
    <row r="414" spans="13:38" ht="11.25"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</row>
    <row r="415" spans="13:38" ht="11.25"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</row>
    <row r="416" spans="13:38" ht="11.25"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</row>
    <row r="417" spans="13:38" ht="11.25"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</row>
    <row r="418" spans="13:38" ht="11.25"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</row>
    <row r="419" spans="13:38" ht="11.25"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</row>
    <row r="420" spans="13:38" ht="11.25"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</row>
    <row r="421" spans="13:38" ht="11.25"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3:38" ht="11.25"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3:38" ht="11.25"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3:38" ht="11.25"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3:38" ht="11.25"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3:38" ht="11.25"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3:38" ht="11.25"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3:38" ht="11.25"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3:38" ht="11.25"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3:38" ht="11.25"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  <row r="431" spans="13:38" ht="11.25"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</row>
    <row r="432" spans="13:38" ht="11.25"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</row>
    <row r="433" spans="13:38" ht="11.25"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</row>
    <row r="434" spans="13:38" ht="11.25"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</row>
    <row r="435" spans="13:38" ht="11.25"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</row>
    <row r="436" spans="13:38" ht="11.25"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</row>
    <row r="437" spans="13:38" ht="11.25"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</row>
    <row r="438" spans="13:38" ht="11.25"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</row>
    <row r="439" spans="13:38" ht="11.25"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</row>
    <row r="440" spans="13:38" ht="11.25"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</row>
    <row r="441" spans="13:38" ht="11.25"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3:38" ht="11.25"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</row>
    <row r="443" spans="13:38" ht="11.25"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</row>
    <row r="444" spans="13:38" ht="11.25"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</row>
    <row r="445" spans="13:38" ht="11.25"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3:38" ht="11.25"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</row>
    <row r="447" spans="13:38" ht="11.25"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</row>
    <row r="448" spans="13:38" ht="11.25"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</row>
    <row r="449" spans="13:38" ht="11.25"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3:38" ht="11.25"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</row>
    <row r="451" spans="13:38" ht="11.25"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</row>
    <row r="452" spans="13:38" ht="11.25"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</row>
    <row r="453" spans="13:38" ht="11.25"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</row>
    <row r="454" spans="13:38" ht="11.25"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</row>
    <row r="455" spans="13:38" ht="11.25"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</row>
    <row r="456" spans="13:38" ht="11.25"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</row>
    <row r="457" spans="13:38" ht="11.25"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</row>
    <row r="458" spans="13:38" ht="11.25"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</row>
    <row r="459" spans="13:38" ht="11.25"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</row>
    <row r="460" spans="13:38" ht="11.25"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</row>
    <row r="461" spans="13:38" ht="11.25"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</row>
    <row r="462" spans="13:38" ht="11.25"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</row>
    <row r="463" spans="13:38" ht="11.25"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</row>
    <row r="464" spans="13:38" ht="11.25"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</row>
    <row r="465" spans="13:38" ht="11.25"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</row>
    <row r="466" spans="13:38" ht="11.25"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</row>
    <row r="467" spans="13:38" ht="11.25"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</row>
    <row r="468" spans="13:38" ht="11.25"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</row>
    <row r="469" spans="13:38" ht="11.25"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</row>
    <row r="470" spans="13:38" ht="11.25"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</row>
    <row r="471" spans="13:38" ht="11.25"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</row>
    <row r="472" spans="13:38" ht="11.25"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</row>
    <row r="473" spans="13:38" ht="11.25"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</row>
    <row r="474" spans="13:38" ht="11.25"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</row>
    <row r="475" spans="13:38" ht="11.25"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</row>
    <row r="476" spans="13:38" ht="11.25"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</row>
    <row r="477" spans="13:38" ht="11.25"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</row>
    <row r="478" spans="13:38" ht="11.25"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</row>
    <row r="479" spans="13:38" ht="11.25"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</row>
    <row r="480" spans="13:38" ht="11.25"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</row>
    <row r="481" spans="13:38" ht="11.25"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</row>
    <row r="482" spans="13:38" ht="11.25"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</row>
    <row r="483" spans="13:38" ht="11.25"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</row>
    <row r="484" spans="13:38" ht="11.25"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</row>
    <row r="485" spans="13:38" ht="11.25"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</row>
    <row r="486" spans="13:38" ht="11.25"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</row>
    <row r="487" spans="13:38" ht="11.25"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</row>
    <row r="488" spans="13:38" ht="11.25"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</row>
    <row r="489" spans="13:38" ht="11.25"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</row>
    <row r="490" spans="13:38" ht="11.25"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</row>
    <row r="491" spans="13:38" ht="11.25"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</row>
    <row r="492" spans="13:38" ht="11.25"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</row>
    <row r="493" spans="13:38" ht="11.25"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</row>
    <row r="494" spans="13:38" ht="11.25"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</row>
    <row r="495" spans="13:38" ht="11.25"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</row>
    <row r="496" spans="13:38" ht="11.25"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</row>
    <row r="497" spans="13:38" ht="11.25"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</row>
    <row r="498" spans="13:38" ht="11.25"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</row>
    <row r="499" spans="13:38" ht="11.25"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</row>
    <row r="500" spans="13:38" ht="11.25"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</row>
    <row r="501" spans="13:38" ht="11.25"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</row>
    <row r="502" spans="13:38" ht="11.25"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</row>
    <row r="503" spans="13:38" ht="11.25"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</row>
    <row r="504" spans="13:38" ht="11.25"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</row>
    <row r="505" spans="13:38" ht="11.25"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</row>
    <row r="506" spans="13:38" ht="11.25"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</row>
    <row r="507" spans="13:38" ht="11.25"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</row>
    <row r="508" spans="13:38" ht="11.25"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</row>
    <row r="509" spans="13:38" ht="11.25"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</row>
    <row r="510" spans="13:38" ht="11.25"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</row>
    <row r="511" spans="13:38" ht="11.25"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</row>
    <row r="512" spans="13:38" ht="11.25"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</row>
    <row r="513" spans="13:38" ht="11.25"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</row>
    <row r="514" spans="13:38" ht="11.25"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</row>
    <row r="515" spans="13:38" ht="11.25"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</row>
    <row r="516" spans="13:38" ht="11.25"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</row>
    <row r="517" spans="13:38" ht="11.25"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</row>
    <row r="518" spans="13:38" ht="11.25"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</row>
    <row r="519" spans="13:38" ht="11.25"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</row>
    <row r="520" spans="13:38" ht="11.25"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</row>
    <row r="521" spans="13:38" ht="11.25"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</row>
    <row r="522" spans="13:38" ht="11.25"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</row>
    <row r="523" spans="13:38" ht="11.25"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</row>
    <row r="524" spans="13:38" ht="11.25"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</row>
    <row r="525" spans="13:38" ht="11.25"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</row>
    <row r="526" spans="13:38" ht="11.25"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</row>
    <row r="527" spans="13:38" ht="11.25"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</row>
    <row r="528" spans="13:38" ht="11.25"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</row>
    <row r="529" spans="13:38" ht="11.25"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</row>
    <row r="530" spans="13:38" ht="11.25"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</row>
    <row r="531" spans="13:38" ht="11.25"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</row>
    <row r="532" spans="13:38" ht="11.25"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</row>
    <row r="533" spans="13:38" ht="11.25"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</row>
    <row r="534" spans="13:38" ht="11.25"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</row>
    <row r="535" spans="13:38" ht="11.25"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</row>
    <row r="536" spans="13:38" ht="11.25"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</row>
    <row r="537" spans="13:38" ht="11.25"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</row>
    <row r="538" spans="13:38" ht="11.25"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</row>
    <row r="539" spans="13:38" ht="11.25"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</row>
    <row r="540" spans="13:38" ht="11.25"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</row>
    <row r="541" spans="13:38" ht="11.25"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</row>
    <row r="542" spans="13:38" ht="11.25"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</row>
    <row r="543" spans="13:38" ht="11.25"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</row>
    <row r="544" spans="13:38" ht="11.25"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</row>
    <row r="545" spans="13:38" ht="11.25"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</row>
    <row r="546" spans="13:38" ht="11.25"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</row>
    <row r="547" spans="13:38" ht="11.25"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</row>
    <row r="548" spans="13:38" ht="11.25"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</row>
    <row r="549" spans="13:38" ht="11.25"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</row>
    <row r="550" spans="13:38" ht="11.25"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</row>
    <row r="551" spans="13:38" ht="11.25"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</row>
    <row r="552" spans="13:38" ht="11.25"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</row>
    <row r="553" spans="13:38" ht="11.25"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</row>
    <row r="554" spans="13:38" ht="11.25"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</row>
    <row r="555" spans="13:38" ht="11.25"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</row>
    <row r="556" spans="13:38" ht="11.25"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</row>
    <row r="557" spans="13:38" ht="11.25"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</row>
    <row r="558" spans="13:38" ht="11.25"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</row>
    <row r="559" spans="13:38" ht="11.25"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</row>
    <row r="560" spans="13:38" ht="11.25"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</row>
    <row r="561" spans="13:38" ht="11.25"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</row>
    <row r="562" spans="13:38" ht="11.25"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</row>
    <row r="563" spans="13:38" ht="11.25"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</row>
    <row r="564" spans="13:38" ht="11.25"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</row>
    <row r="565" spans="13:38" ht="11.25"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</row>
    <row r="566" spans="13:38" ht="11.25"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</row>
    <row r="567" spans="13:38" ht="11.25"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</row>
    <row r="568" spans="13:38" ht="11.25"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</row>
    <row r="569" spans="13:38" ht="11.25"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</row>
    <row r="570" spans="13:38" ht="11.25"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</row>
    <row r="571" spans="13:38" ht="11.25"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</row>
    <row r="572" spans="13:38" ht="11.25"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</row>
    <row r="573" spans="13:38" ht="11.25"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</row>
    <row r="574" spans="13:38" ht="11.25"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</row>
    <row r="575" spans="13:38" ht="11.25"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</row>
    <row r="576" spans="13:38" ht="11.25"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</row>
    <row r="577" spans="13:38" ht="11.25"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</row>
    <row r="578" spans="13:38" ht="11.25"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</row>
    <row r="579" spans="13:38" ht="11.25"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</row>
    <row r="580" spans="13:38" ht="11.25"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</row>
    <row r="581" spans="13:38" ht="11.25"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</row>
    <row r="582" spans="13:38" ht="11.25"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</row>
    <row r="583" spans="13:38" ht="11.25"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</row>
    <row r="584" spans="13:38" ht="11.25"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</row>
    <row r="585" spans="13:38" ht="11.25"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</row>
    <row r="586" spans="13:38" ht="11.25"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</row>
    <row r="587" spans="13:38" ht="11.25"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</row>
    <row r="588" spans="13:38" ht="11.25"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</row>
    <row r="589" spans="13:38" ht="11.25"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</row>
    <row r="590" spans="13:38" ht="11.25"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</row>
    <row r="591" spans="13:38" ht="11.25"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</row>
    <row r="592" spans="13:38" ht="11.25"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</row>
    <row r="593" spans="13:38" ht="11.25"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</row>
    <row r="594" spans="13:38" ht="11.25"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</row>
    <row r="595" spans="13:38" ht="11.25"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</row>
    <row r="596" spans="13:38" ht="11.25"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</row>
    <row r="597" spans="13:38" ht="11.25"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</row>
    <row r="598" spans="13:38" ht="11.25"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</row>
    <row r="599" spans="13:38" ht="11.25"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</row>
    <row r="600" spans="13:38" ht="11.25"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</row>
    <row r="601" spans="13:38" ht="11.25"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</row>
    <row r="602" spans="13:38" ht="11.25"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</row>
    <row r="603" spans="13:38" ht="11.25"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</row>
    <row r="604" spans="13:38" ht="11.25"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</row>
    <row r="605" spans="13:38" ht="11.25"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</row>
    <row r="606" spans="13:38" ht="11.25"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</row>
    <row r="607" spans="13:38" ht="11.25"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</row>
    <row r="608" spans="13:38" ht="11.25"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</row>
    <row r="609" spans="13:38" ht="11.25"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</row>
    <row r="610" spans="13:38" ht="11.25"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</row>
    <row r="611" spans="13:38" ht="11.25"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</row>
    <row r="612" spans="13:38" ht="11.25"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</row>
    <row r="613" spans="13:38" ht="11.25"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</row>
    <row r="614" spans="13:38" ht="11.25"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</row>
    <row r="615" spans="13:38" ht="11.25"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</row>
    <row r="616" spans="13:38" ht="11.25"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</row>
    <row r="617" spans="13:38" ht="11.25"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</row>
    <row r="618" spans="13:38" ht="11.25"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</row>
    <row r="619" spans="13:38" ht="11.25"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</row>
    <row r="620" spans="13:38" ht="11.25"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</row>
    <row r="621" spans="13:38" ht="11.25"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</row>
    <row r="622" spans="13:38" ht="11.25"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</row>
    <row r="623" spans="13:38" ht="11.25"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</row>
    <row r="624" spans="13:38" ht="11.25"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</row>
    <row r="625" spans="13:38" ht="11.25"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</row>
    <row r="626" spans="13:38" ht="11.25"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</row>
    <row r="627" spans="13:38" ht="11.25"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</row>
    <row r="628" spans="13:38" ht="11.25"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</row>
    <row r="629" spans="13:38" ht="11.25"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</row>
    <row r="630" spans="13:38" ht="11.25"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</row>
    <row r="631" spans="13:38" ht="11.25"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</row>
    <row r="632" spans="13:38" ht="11.25"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</row>
    <row r="633" spans="13:38" ht="11.25"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</row>
    <row r="634" spans="13:38" ht="11.25"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</row>
    <row r="635" spans="13:38" ht="11.25"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</row>
    <row r="636" spans="13:38" ht="11.25"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</row>
    <row r="637" spans="13:38" ht="11.25"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</row>
    <row r="638" spans="13:38" ht="11.25"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</row>
    <row r="639" spans="13:38" ht="11.25"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</row>
    <row r="640" spans="13:38" ht="11.25"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</row>
    <row r="641" spans="13:38" ht="11.25"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</row>
    <row r="642" spans="13:38" ht="11.25"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</row>
    <row r="643" spans="13:38" ht="11.25"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</row>
    <row r="644" spans="13:38" ht="11.25"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</row>
    <row r="645" spans="13:38" ht="11.25"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</row>
    <row r="646" spans="13:38" ht="11.25"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</row>
    <row r="647" spans="13:38" ht="11.25"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</row>
    <row r="648" spans="13:38" ht="11.25"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</row>
    <row r="649" spans="13:38" ht="11.25"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</row>
    <row r="650" spans="13:38" ht="11.25"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</row>
    <row r="651" spans="13:38" ht="11.25"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</row>
    <row r="652" spans="13:38" ht="11.25"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</row>
    <row r="653" spans="13:38" ht="11.25"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</row>
    <row r="654" spans="13:38" ht="11.25"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</row>
    <row r="655" spans="13:38" ht="11.25"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</row>
    <row r="656" spans="13:38" ht="11.25"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</row>
    <row r="657" spans="13:38" ht="11.25"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</row>
    <row r="658" spans="13:38" ht="11.25"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</row>
    <row r="659" spans="13:38" ht="11.25"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</row>
    <row r="660" spans="13:38" ht="11.25"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</row>
    <row r="661" spans="13:38" ht="11.25"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</row>
    <row r="662" spans="13:38" ht="11.25"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</row>
    <row r="663" spans="13:38" ht="11.25"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</row>
    <row r="664" spans="13:38" ht="11.25"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</row>
    <row r="665" spans="13:38" ht="11.25"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</row>
    <row r="666" spans="13:38" ht="11.25"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</row>
    <row r="667" spans="13:38" ht="11.25"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</row>
    <row r="668" spans="13:38" ht="11.25"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</row>
    <row r="669" spans="13:38" ht="11.25"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</row>
    <row r="670" spans="13:38" ht="11.25"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</row>
    <row r="671" spans="13:38" ht="11.25"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</row>
    <row r="672" spans="13:38" ht="11.25"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</row>
    <row r="673" spans="13:38" ht="11.25"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</row>
    <row r="674" spans="13:38" ht="11.25"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</row>
    <row r="675" spans="13:38" ht="11.25"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</row>
    <row r="676" spans="13:38" ht="11.25"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</row>
    <row r="677" spans="13:38" ht="11.25"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</row>
    <row r="678" spans="13:38" ht="11.25"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</row>
    <row r="679" spans="13:38" ht="11.25"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</row>
    <row r="680" spans="13:38" ht="11.25"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</row>
    <row r="681" spans="13:38" ht="11.25"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</row>
    <row r="682" spans="13:38" ht="11.25"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</row>
    <row r="683" spans="13:38" ht="11.25"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</row>
    <row r="684" spans="13:38" ht="11.25"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</row>
    <row r="685" spans="13:38" ht="11.25"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</row>
    <row r="686" spans="13:38" ht="11.25"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</row>
    <row r="687" spans="13:38" ht="11.25"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</row>
    <row r="688" spans="13:38" ht="11.25"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</row>
    <row r="689" spans="13:38" ht="11.25"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</row>
    <row r="690" spans="13:38" ht="11.25"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</row>
    <row r="691" spans="13:38" ht="11.25"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</row>
    <row r="692" spans="13:38" ht="11.25"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</row>
    <row r="693" spans="13:38" ht="11.25"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</row>
    <row r="694" spans="13:38" ht="11.25"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</row>
    <row r="695" spans="13:38" ht="11.25"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</row>
    <row r="696" spans="13:38" ht="11.25"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</row>
    <row r="697" spans="13:38" ht="11.25"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</row>
    <row r="698" spans="13:38" ht="11.25"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</row>
    <row r="699" spans="13:38" ht="11.25"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</row>
    <row r="700" spans="13:38" ht="11.25"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</row>
    <row r="701" spans="13:38" ht="11.25"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</row>
    <row r="702" spans="13:38" ht="11.25"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</row>
    <row r="703" spans="13:38" ht="11.25"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</row>
    <row r="704" spans="13:38" ht="11.25"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</row>
    <row r="705" spans="13:38" ht="11.25"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</row>
    <row r="706" spans="13:38" ht="11.25"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</row>
    <row r="707" spans="13:38" ht="11.25"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</row>
    <row r="708" spans="13:38" ht="11.25"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</row>
    <row r="709" spans="13:38" ht="11.25"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</row>
    <row r="710" spans="13:38" ht="11.25"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</row>
    <row r="711" spans="13:38" ht="11.25"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</row>
    <row r="712" spans="13:38" ht="11.25"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</row>
    <row r="713" spans="13:38" ht="11.25"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</row>
    <row r="714" spans="13:38" ht="11.25"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</row>
    <row r="715" spans="13:38" ht="11.25"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</row>
    <row r="716" spans="13:38" ht="11.25"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</row>
    <row r="717" spans="13:38" ht="11.25"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</row>
    <row r="718" spans="13:38" ht="11.25"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</row>
    <row r="719" spans="13:38" ht="11.25"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</row>
    <row r="720" spans="13:38" ht="11.25"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</row>
    <row r="721" spans="13:38" ht="11.25"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</row>
    <row r="722" spans="13:38" ht="11.25"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</row>
    <row r="723" spans="13:38" ht="11.25"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</row>
    <row r="724" spans="13:38" ht="11.25"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</row>
    <row r="725" spans="13:38" ht="11.25"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</row>
    <row r="726" spans="13:38" ht="11.25"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</row>
    <row r="727" spans="13:38" ht="11.25"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</row>
    <row r="728" spans="13:38" ht="11.25"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</row>
    <row r="729" spans="13:38" ht="11.25"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</row>
    <row r="730" spans="13:38" ht="11.25"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</row>
    <row r="731" spans="13:38" ht="11.25"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</row>
    <row r="732" spans="13:38" ht="11.25"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</row>
    <row r="733" spans="13:38" ht="11.25"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</row>
    <row r="734" spans="13:38" ht="11.25"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</row>
    <row r="735" spans="13:38" ht="11.25"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</row>
    <row r="736" spans="13:38" ht="11.25"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</row>
    <row r="737" spans="13:38" ht="11.25"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</row>
    <row r="738" spans="13:38" ht="11.25"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</row>
    <row r="739" spans="13:38" ht="11.25"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</row>
    <row r="740" spans="13:38" ht="11.25"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</row>
    <row r="741" spans="13:38" ht="11.25"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</row>
    <row r="742" spans="13:38" ht="11.25"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</row>
    <row r="743" spans="13:38" ht="11.25"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</row>
    <row r="744" spans="13:38" ht="11.25"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</row>
    <row r="745" spans="13:38" ht="11.25"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</row>
    <row r="746" spans="13:38" ht="11.25"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</row>
    <row r="747" spans="13:38" ht="11.25"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</row>
    <row r="748" spans="13:38" ht="11.25"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</row>
    <row r="749" spans="13:38" ht="11.25"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</row>
    <row r="750" spans="13:38" ht="11.25"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</row>
    <row r="751" spans="13:38" ht="11.25"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</row>
    <row r="752" spans="13:38" ht="11.25"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</row>
    <row r="753" spans="13:38" ht="11.25"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</row>
    <row r="754" spans="13:38" ht="11.25"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</row>
    <row r="755" spans="13:38" ht="11.25"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</row>
    <row r="756" spans="13:38" ht="11.25"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</row>
    <row r="757" spans="13:38" ht="11.25"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</row>
    <row r="758" spans="13:38" ht="11.25"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</row>
    <row r="759" spans="13:38" ht="11.25"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</row>
    <row r="760" spans="13:38" ht="11.25"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</row>
    <row r="761" spans="13:38" ht="11.25"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</row>
    <row r="762" spans="13:38" ht="11.25"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</row>
    <row r="763" spans="13:38" ht="11.25"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</row>
    <row r="764" spans="13:38" ht="11.25"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</row>
    <row r="765" spans="13:38" ht="11.25"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</row>
    <row r="766" spans="13:38" ht="11.25"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</row>
    <row r="767" spans="13:38" ht="11.25"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</row>
    <row r="768" spans="13:38" ht="11.25"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</row>
    <row r="769" spans="13:38" ht="11.25"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</row>
    <row r="770" spans="13:38" ht="11.25"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</row>
    <row r="771" spans="13:38" ht="11.25"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</row>
    <row r="772" spans="13:38" ht="11.25"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</row>
    <row r="773" spans="13:38" ht="11.25"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</row>
    <row r="774" spans="13:38" ht="11.25"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</row>
    <row r="775" spans="13:38" ht="11.25"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</row>
    <row r="776" spans="13:38" ht="11.25"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</row>
    <row r="777" spans="13:38" ht="11.25"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</row>
    <row r="778" spans="13:38" ht="11.25"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</row>
    <row r="779" spans="13:38" ht="11.25"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</row>
    <row r="780" spans="13:38" ht="11.25"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</row>
    <row r="781" spans="13:38" ht="11.25"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</row>
    <row r="782" spans="13:38" ht="11.25"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</row>
    <row r="783" spans="13:38" ht="11.25"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</row>
    <row r="784" spans="13:38" ht="11.25"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</row>
    <row r="785" spans="13:38" ht="11.25"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</row>
    <row r="786" spans="13:38" ht="11.25"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</row>
    <row r="787" spans="13:38" ht="11.25"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</row>
    <row r="788" spans="13:38" ht="11.25"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</row>
    <row r="789" spans="13:38" ht="11.25"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</row>
    <row r="790" spans="13:38" ht="11.25"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</row>
    <row r="791" spans="13:38" ht="11.25"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</row>
    <row r="792" spans="13:38" ht="11.25"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</row>
    <row r="793" spans="13:38" ht="11.25"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</row>
    <row r="794" spans="13:38" ht="11.25"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</row>
    <row r="795" spans="13:38" ht="11.25"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</row>
    <row r="796" spans="13:38" ht="11.25"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</row>
    <row r="797" spans="13:38" ht="11.25"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</row>
    <row r="798" spans="13:38" ht="11.25"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</row>
    <row r="799" spans="13:38" ht="11.25"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</row>
    <row r="800" spans="13:38" ht="11.25"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</row>
    <row r="801" spans="13:38" ht="11.25"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</row>
    <row r="802" spans="13:38" ht="11.25"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</row>
    <row r="803" spans="13:38" ht="11.25"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</row>
    <row r="804" spans="13:38" ht="11.25"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</row>
    <row r="805" spans="13:38" ht="11.25"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</row>
    <row r="806" spans="13:38" ht="11.25"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</row>
    <row r="807" spans="13:38" ht="11.25"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</row>
    <row r="808" spans="13:38" ht="11.25"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</row>
    <row r="809" spans="13:38" ht="11.25"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</row>
    <row r="810" spans="13:38" ht="11.25"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</row>
    <row r="811" spans="13:38" ht="11.25"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</row>
    <row r="812" spans="13:38" ht="11.25"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</row>
    <row r="813" spans="13:38" ht="11.25"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</row>
    <row r="814" spans="13:38" ht="11.25"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</row>
    <row r="815" spans="13:38" ht="11.25"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</row>
    <row r="816" spans="13:38" ht="11.25"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</row>
    <row r="817" spans="13:38" ht="11.25"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</row>
    <row r="818" spans="13:38" ht="11.25"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</row>
    <row r="819" spans="13:38" ht="11.25"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</row>
    <row r="820" spans="13:38" ht="11.25"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</row>
    <row r="821" spans="13:38" ht="11.25"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</row>
    <row r="822" spans="13:38" ht="11.25"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</row>
    <row r="823" spans="13:38" ht="11.25"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</row>
    <row r="824" spans="13:38" ht="11.25"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</row>
    <row r="825" spans="13:38" ht="11.25"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</row>
    <row r="826" spans="13:38" ht="11.25"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</row>
    <row r="827" spans="13:38" ht="11.25"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</row>
    <row r="828" spans="13:38" ht="11.25"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</row>
    <row r="829" spans="13:38" ht="11.25"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</row>
    <row r="830" spans="13:38" ht="11.25"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</row>
    <row r="831" spans="13:38" ht="11.25"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</row>
    <row r="832" spans="13:38" ht="11.25"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</row>
    <row r="833" spans="13:38" ht="11.25"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</row>
    <row r="834" spans="13:38" ht="11.25"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</row>
    <row r="835" spans="13:38" ht="11.25"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</row>
    <row r="836" spans="13:38" ht="11.25"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</row>
    <row r="837" spans="13:38" ht="11.25"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</row>
    <row r="838" spans="13:38" ht="11.25"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</row>
    <row r="839" spans="13:38" ht="11.25"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</row>
    <row r="840" spans="13:38" ht="11.25"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</row>
    <row r="841" spans="13:38" ht="11.25"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</row>
    <row r="842" spans="13:38" ht="11.25"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</row>
    <row r="843" spans="13:38" ht="11.25"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</row>
    <row r="844" spans="13:38" ht="11.25"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</row>
    <row r="845" spans="13:38" ht="11.25"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</row>
    <row r="846" spans="13:38" ht="11.25"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</row>
    <row r="847" spans="13:38" ht="11.25"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</row>
    <row r="848" spans="13:38" ht="11.25"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</row>
    <row r="849" spans="13:38" ht="11.25"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</row>
    <row r="850" spans="13:38" ht="11.25"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</row>
    <row r="851" spans="13:38" ht="11.25"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</row>
    <row r="852" spans="13:38" ht="11.25"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</row>
    <row r="853" spans="13:38" ht="11.25"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</row>
    <row r="854" spans="13:38" ht="11.25"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</row>
    <row r="855" spans="13:38" ht="11.25"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</row>
    <row r="856" spans="13:38" ht="11.25"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</row>
    <row r="857" spans="13:38" ht="11.25"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</row>
    <row r="858" spans="13:38" ht="11.25"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</row>
    <row r="859" spans="13:38" ht="11.25"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</row>
    <row r="860" spans="13:38" ht="11.25"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</row>
    <row r="861" spans="13:38" ht="11.25"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</row>
    <row r="862" spans="13:38" ht="11.25"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</row>
    <row r="863" spans="13:38" ht="11.25"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</row>
    <row r="864" spans="13:38" ht="11.25"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</row>
    <row r="865" spans="13:38" ht="11.25"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</row>
    <row r="866" spans="13:38" ht="11.25"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</row>
    <row r="867" spans="13:38" ht="11.25"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</row>
    <row r="868" spans="13:38" ht="11.25"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</row>
    <row r="869" spans="13:38" ht="11.25"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</row>
    <row r="870" spans="13:38" ht="11.25"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</row>
    <row r="871" spans="13:38" ht="11.25"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</row>
    <row r="872" spans="13:38" ht="11.25"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</row>
    <row r="873" spans="13:38" ht="11.25"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</row>
    <row r="874" spans="13:38" ht="11.25"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</row>
    <row r="875" spans="13:38" ht="11.25"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</row>
    <row r="876" spans="13:38" ht="11.25"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</row>
    <row r="877" spans="13:38" ht="11.25"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</row>
    <row r="878" spans="13:38" ht="11.25"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</row>
    <row r="879" spans="13:38" ht="11.25"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</row>
    <row r="880" spans="13:38" ht="11.25"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</row>
    <row r="881" spans="13:38" ht="11.25"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</row>
    <row r="882" spans="13:38" ht="11.25"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</row>
    <row r="883" spans="13:38" ht="11.25"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</row>
    <row r="884" spans="13:38" ht="11.25"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</row>
    <row r="885" spans="13:38" ht="11.25"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</row>
    <row r="886" spans="13:38" ht="11.25"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</row>
    <row r="887" spans="13:38" ht="11.25"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</row>
    <row r="888" spans="13:38" ht="11.25"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</row>
    <row r="889" spans="13:38" ht="11.25"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</row>
    <row r="890" spans="13:38" ht="11.25"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</row>
    <row r="891" spans="13:38" ht="11.25"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</row>
    <row r="892" spans="13:38" ht="11.25"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</row>
    <row r="893" spans="13:38" ht="11.25"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</row>
    <row r="894" spans="13:38" ht="11.25"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</row>
    <row r="895" spans="13:38" ht="11.25"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</row>
    <row r="896" spans="13:38" ht="11.25"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</row>
    <row r="897" spans="13:38" ht="11.25"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</row>
    <row r="898" spans="13:38" ht="11.25"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</row>
    <row r="899" spans="13:38" ht="11.25"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</row>
    <row r="900" spans="13:38" ht="11.25"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</row>
    <row r="901" spans="13:38" ht="11.25"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</row>
    <row r="902" spans="13:38" ht="11.25"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</row>
    <row r="903" spans="13:38" ht="11.25"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</row>
    <row r="904" spans="13:38" ht="11.25"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</row>
    <row r="905" spans="13:38" ht="11.25"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</row>
    <row r="906" spans="13:38" ht="11.25"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</row>
    <row r="907" spans="13:38" ht="11.25"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</row>
    <row r="908" spans="13:38" ht="11.25"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</row>
    <row r="909" spans="13:38" ht="11.25"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</row>
    <row r="910" spans="13:38" ht="11.25"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</row>
    <row r="911" spans="13:38" ht="11.25"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</row>
    <row r="912" spans="13:38" ht="11.25"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</row>
    <row r="913" spans="13:38" ht="11.25"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</row>
    <row r="914" spans="13:38" ht="11.25"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</row>
    <row r="915" spans="13:38" ht="11.25"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</row>
    <row r="916" spans="13:38" ht="11.25"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</row>
    <row r="917" spans="13:38" ht="11.25"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</row>
    <row r="918" spans="13:38" ht="11.25"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</row>
    <row r="919" spans="13:38" ht="11.25"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</row>
    <row r="920" spans="13:38" ht="11.25"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</row>
    <row r="921" spans="13:38" ht="11.25"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</row>
    <row r="922" spans="13:38" ht="11.25"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</row>
    <row r="923" spans="13:38" ht="11.25"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</row>
    <row r="924" spans="13:38" ht="11.25"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</row>
    <row r="925" spans="13:38" ht="11.25"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</row>
    <row r="926" spans="13:38" ht="11.25"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</row>
    <row r="927" spans="13:38" ht="11.25"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</row>
    <row r="928" spans="13:38" ht="11.25"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</row>
    <row r="929" spans="13:38" ht="11.25"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</row>
    <row r="930" spans="13:38" ht="11.25"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</row>
    <row r="931" spans="13:38" ht="11.25"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</row>
    <row r="932" spans="13:38" ht="11.25"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</row>
    <row r="933" spans="13:38" ht="11.25"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</row>
    <row r="934" spans="13:38" ht="11.25"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</row>
    <row r="935" spans="13:38" ht="11.25"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</row>
    <row r="936" spans="13:38" ht="11.25"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</row>
    <row r="937" spans="13:38" ht="11.25"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</row>
    <row r="938" spans="13:38" ht="11.25"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</row>
    <row r="939" spans="13:38" ht="11.25"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</row>
    <row r="940" spans="13:38" ht="11.25"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</row>
    <row r="941" spans="13:38" ht="11.25"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</row>
    <row r="942" spans="13:38" ht="11.25"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</row>
    <row r="943" spans="13:38" ht="11.25"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</row>
    <row r="944" spans="13:38" ht="11.25"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</row>
    <row r="945" spans="13:38" ht="11.25"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</row>
    <row r="946" spans="13:38" ht="11.25"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</row>
    <row r="947" spans="13:38" ht="11.25"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</row>
    <row r="948" spans="13:38" ht="11.25"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</row>
    <row r="949" spans="13:38" ht="11.25"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</row>
    <row r="950" spans="13:38" ht="11.25"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</row>
    <row r="951" spans="13:38" ht="11.25"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</row>
    <row r="952" spans="13:38" ht="11.25"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</row>
    <row r="953" spans="13:38" ht="11.25"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</row>
    <row r="954" spans="13:38" ht="11.25"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</row>
    <row r="955" spans="13:38" ht="11.25"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</row>
    <row r="956" spans="13:38" ht="11.25"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</row>
    <row r="957" spans="13:38" ht="11.25"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</row>
    <row r="958" spans="13:38" ht="11.25"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</row>
    <row r="959" spans="13:38" ht="11.25"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</row>
    <row r="960" spans="13:38" ht="11.25"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</row>
    <row r="961" spans="13:38" ht="11.25"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</row>
    <row r="962" spans="13:38" ht="11.25"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</row>
    <row r="963" spans="13:38" ht="11.25"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</row>
    <row r="964" spans="13:38" ht="11.25"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</row>
    <row r="965" spans="13:38" ht="11.25"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</row>
    <row r="966" spans="13:38" ht="11.25"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</row>
    <row r="967" spans="13:38" ht="11.25"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</row>
    <row r="968" spans="13:38" ht="11.25"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</row>
    <row r="969" spans="13:38" ht="11.25"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</row>
    <row r="970" spans="13:38" ht="11.25"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</row>
    <row r="971" spans="13:38" ht="11.25"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</row>
    <row r="972" spans="13:38" ht="11.25"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</row>
    <row r="973" spans="13:38" ht="11.25"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</row>
    <row r="974" spans="13:38" ht="11.25"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</row>
    <row r="975" spans="13:38" ht="11.25"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</row>
    <row r="976" spans="13:38" ht="11.25"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</row>
    <row r="977" spans="13:38" ht="11.25"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</row>
    <row r="978" spans="13:38" ht="11.25"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</row>
    <row r="979" spans="13:38" ht="11.25"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</row>
    <row r="980" spans="13:38" ht="11.25"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</row>
    <row r="981" spans="13:38" ht="11.25"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</row>
    <row r="982" spans="13:38" ht="11.25"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</row>
    <row r="983" spans="13:38" ht="11.25"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</row>
    <row r="984" spans="13:38" ht="11.25"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</row>
    <row r="985" spans="13:38" ht="11.25"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</row>
    <row r="986" spans="13:38" ht="11.25"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</row>
    <row r="987" spans="13:38" ht="11.25"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</row>
    <row r="988" spans="13:38" ht="11.25"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</row>
    <row r="989" spans="13:38" ht="11.25"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</row>
    <row r="990" spans="13:38" ht="11.25"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</row>
    <row r="991" spans="13:38" ht="11.25"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</row>
    <row r="992" spans="13:38" ht="11.25"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</row>
    <row r="993" spans="13:38" ht="11.25"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</row>
    <row r="994" spans="13:38" ht="11.25"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</row>
    <row r="995" spans="13:38" ht="11.25"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</row>
    <row r="996" spans="13:38" ht="11.25"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</row>
    <row r="997" spans="13:38" ht="11.25"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</row>
    <row r="998" spans="13:38" ht="11.25"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</row>
    <row r="999" spans="13:38" ht="11.25"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</row>
    <row r="1000" spans="13:38" ht="11.25"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</row>
    <row r="1001" spans="13:38" ht="11.25"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</row>
    <row r="1002" spans="13:38" ht="11.25"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</row>
    <row r="1003" spans="13:38" ht="11.25"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</row>
    <row r="1004" spans="13:38" ht="11.25"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</row>
    <row r="1005" spans="13:38" ht="11.25"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</row>
    <row r="1006" spans="13:38" ht="11.25"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</row>
    <row r="1007" spans="13:38" ht="11.25"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</row>
    <row r="1008" spans="13:38" ht="11.25"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</row>
    <row r="1009" spans="13:38" ht="11.25"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</row>
    <row r="1010" spans="13:38" ht="11.25"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</row>
    <row r="1011" spans="13:38" ht="11.25"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</row>
    <row r="1012" spans="13:38" ht="11.25"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</row>
    <row r="1013" spans="13:38" ht="11.25"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</row>
    <row r="1014" spans="13:38" ht="11.25"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</row>
    <row r="1015" spans="13:38" ht="11.25"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</row>
    <row r="1016" spans="13:38" ht="11.25"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</row>
    <row r="1017" spans="13:38" ht="11.25"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</row>
    <row r="1018" spans="13:38" ht="11.25"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</row>
    <row r="1019" spans="13:38" ht="11.25"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</row>
    <row r="1020" spans="13:38" ht="11.25"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</row>
    <row r="1021" spans="13:38" ht="11.25"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</row>
    <row r="1022" spans="13:38" ht="11.25"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</row>
    <row r="1023" spans="13:38" ht="11.25"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</row>
    <row r="1024" spans="13:38" ht="11.25"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</row>
    <row r="1025" spans="13:38" ht="11.25"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</row>
  </sheetData>
  <sheetProtection/>
  <printOptions gridLines="1"/>
  <pageMargins left="0.75" right="0.75" top="1.25" bottom="1.25" header="0.5" footer="0.75"/>
  <pageSetup horizontalDpi="600" verticalDpi="600" orientation="landscape" scale="85" r:id="rId1"/>
  <headerFooter alignWithMargins="0">
    <oddHeader>&amp;L&amp;"Times New Roman,Bold Italic"&amp;16 504 Loan Approvals by CDC for FY2010
&amp;10Comparing totals for FY09 with FY10 through 09-30&amp;16
&amp;10Sorted nationally and regionally by # of loans&amp;R&amp;"Times New Roman,Bold Italic"Through 09-30-10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45"/>
  <sheetViews>
    <sheetView workbookViewId="0" topLeftCell="A1">
      <selection activeCell="J290" sqref="J290"/>
    </sheetView>
  </sheetViews>
  <sheetFormatPr defaultColWidth="9.140625" defaultRowHeight="12.75"/>
  <cols>
    <col min="1" max="1" width="4.57421875" style="5" bestFit="1" customWidth="1"/>
    <col min="2" max="2" width="4.57421875" style="5" customWidth="1"/>
    <col min="3" max="3" width="6.421875" style="2" bestFit="1" customWidth="1"/>
    <col min="4" max="4" width="28.8515625" style="1" bestFit="1" customWidth="1"/>
    <col min="5" max="5" width="11.00390625" style="1" bestFit="1" customWidth="1"/>
    <col min="6" max="6" width="13.8515625" style="1" bestFit="1" customWidth="1"/>
    <col min="7" max="7" width="11.00390625" style="3" bestFit="1" customWidth="1"/>
    <col min="8" max="8" width="13.7109375" style="4" customWidth="1"/>
    <col min="9" max="9" width="12.57421875" style="2" customWidth="1"/>
    <col min="10" max="10" width="11.421875" style="1" customWidth="1"/>
    <col min="11" max="11" width="7.00390625" style="1" customWidth="1"/>
    <col min="12" max="12" width="11.57421875" style="1" bestFit="1" customWidth="1"/>
    <col min="13" max="13" width="9.140625" style="1" customWidth="1"/>
    <col min="14" max="14" width="12.28125" style="1" bestFit="1" customWidth="1"/>
    <col min="15" max="16384" width="9.140625" style="1" customWidth="1"/>
  </cols>
  <sheetData>
    <row r="1" spans="1:38" ht="11.25">
      <c r="A1" s="14"/>
      <c r="B1" s="14"/>
      <c r="C1" s="15"/>
      <c r="D1" s="16"/>
      <c r="E1" s="17" t="s">
        <v>502</v>
      </c>
      <c r="F1" s="18" t="s">
        <v>502</v>
      </c>
      <c r="G1" s="17" t="s">
        <v>536</v>
      </c>
      <c r="H1" s="18" t="s">
        <v>536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1.25">
      <c r="A2" s="19"/>
      <c r="B2" s="19"/>
      <c r="C2" s="19"/>
      <c r="D2" s="20"/>
      <c r="E2" s="21" t="s">
        <v>503</v>
      </c>
      <c r="F2" s="21" t="s">
        <v>503</v>
      </c>
      <c r="G2" s="21" t="s">
        <v>537</v>
      </c>
      <c r="H2" s="21" t="s">
        <v>537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2" thickBot="1">
      <c r="A3" s="22" t="s">
        <v>343</v>
      </c>
      <c r="B3" s="22" t="s">
        <v>344</v>
      </c>
      <c r="C3" s="22" t="s">
        <v>534</v>
      </c>
      <c r="D3" s="23" t="s">
        <v>535</v>
      </c>
      <c r="E3" s="22" t="s">
        <v>345</v>
      </c>
      <c r="F3" s="22" t="s">
        <v>346</v>
      </c>
      <c r="G3" s="22" t="s">
        <v>345</v>
      </c>
      <c r="H3" s="22" t="s">
        <v>346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2" thickBot="1">
      <c r="A4" s="59" t="s">
        <v>475</v>
      </c>
      <c r="B4" s="60"/>
      <c r="C4" s="60"/>
      <c r="D4" s="60"/>
      <c r="E4" s="60"/>
      <c r="F4" s="60"/>
      <c r="G4" s="60"/>
      <c r="H4" s="6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1.25">
      <c r="A5" s="24">
        <v>4</v>
      </c>
      <c r="B5" s="24">
        <v>1</v>
      </c>
      <c r="C5" s="24" t="s">
        <v>109</v>
      </c>
      <c r="D5" s="25" t="s">
        <v>45</v>
      </c>
      <c r="E5" s="25">
        <v>217</v>
      </c>
      <c r="F5" s="27">
        <v>76247000</v>
      </c>
      <c r="G5" s="28">
        <v>247</v>
      </c>
      <c r="H5" s="29">
        <v>98630000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2.75">
      <c r="A6" s="24">
        <v>24</v>
      </c>
      <c r="B6" s="24">
        <v>2</v>
      </c>
      <c r="C6" s="24" t="s">
        <v>130</v>
      </c>
      <c r="D6" s="25" t="s">
        <v>370</v>
      </c>
      <c r="E6" s="25">
        <v>56</v>
      </c>
      <c r="F6" s="27">
        <v>30587000</v>
      </c>
      <c r="G6" s="28">
        <v>73</v>
      </c>
      <c r="H6" s="29">
        <v>42736000</v>
      </c>
      <c r="K6"/>
      <c r="L6"/>
      <c r="M6"/>
      <c r="N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4">
        <v>25</v>
      </c>
      <c r="B7" s="24">
        <v>3</v>
      </c>
      <c r="C7" s="24" t="s">
        <v>210</v>
      </c>
      <c r="D7" s="25" t="s">
        <v>54</v>
      </c>
      <c r="E7" s="25">
        <v>48</v>
      </c>
      <c r="F7" s="27">
        <v>28796000</v>
      </c>
      <c r="G7" s="28">
        <v>71</v>
      </c>
      <c r="H7" s="29">
        <v>40850000</v>
      </c>
      <c r="K7"/>
      <c r="L7"/>
      <c r="M7"/>
      <c r="N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2.75">
      <c r="A8" s="24">
        <v>35</v>
      </c>
      <c r="B8" s="24">
        <v>4</v>
      </c>
      <c r="C8" s="24" t="s">
        <v>174</v>
      </c>
      <c r="D8" s="25" t="s">
        <v>84</v>
      </c>
      <c r="E8" s="25">
        <v>27</v>
      </c>
      <c r="F8" s="27">
        <v>13890000</v>
      </c>
      <c r="G8" s="28">
        <v>48</v>
      </c>
      <c r="H8" s="29">
        <v>18246000</v>
      </c>
      <c r="K8"/>
      <c r="L8"/>
      <c r="M8"/>
      <c r="N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2.75">
      <c r="A9" s="24">
        <v>51</v>
      </c>
      <c r="B9" s="24">
        <v>5</v>
      </c>
      <c r="C9" s="24" t="s">
        <v>193</v>
      </c>
      <c r="D9" s="25" t="s">
        <v>412</v>
      </c>
      <c r="E9" s="25">
        <v>29</v>
      </c>
      <c r="F9" s="27">
        <v>14106000</v>
      </c>
      <c r="G9" s="28">
        <v>38</v>
      </c>
      <c r="H9" s="29">
        <v>24304000</v>
      </c>
      <c r="K9"/>
      <c r="L9"/>
      <c r="M9"/>
      <c r="N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2.75">
      <c r="A10" s="24">
        <v>61</v>
      </c>
      <c r="B10" s="24">
        <v>6</v>
      </c>
      <c r="C10" s="24" t="s">
        <v>164</v>
      </c>
      <c r="D10" s="25" t="s">
        <v>489</v>
      </c>
      <c r="E10" s="25">
        <v>36</v>
      </c>
      <c r="F10" s="27">
        <v>14639000</v>
      </c>
      <c r="G10" s="28">
        <v>34</v>
      </c>
      <c r="H10" s="29">
        <v>10851000</v>
      </c>
      <c r="K10"/>
      <c r="L10"/>
      <c r="M10"/>
      <c r="N1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2.75">
      <c r="A11" s="24">
        <v>145</v>
      </c>
      <c r="B11" s="24">
        <v>7</v>
      </c>
      <c r="C11" s="24" t="s">
        <v>235</v>
      </c>
      <c r="D11" s="25" t="s">
        <v>380</v>
      </c>
      <c r="E11" s="25">
        <v>5</v>
      </c>
      <c r="F11" s="27">
        <v>2645000</v>
      </c>
      <c r="G11" s="28">
        <v>10</v>
      </c>
      <c r="H11" s="29">
        <v>8162000</v>
      </c>
      <c r="K11"/>
      <c r="L11"/>
      <c r="M11"/>
      <c r="N1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2.75">
      <c r="A12" s="24">
        <v>151</v>
      </c>
      <c r="B12" s="24">
        <v>8</v>
      </c>
      <c r="C12" s="24" t="s">
        <v>236</v>
      </c>
      <c r="D12" s="25" t="s">
        <v>12</v>
      </c>
      <c r="E12" s="25">
        <v>4</v>
      </c>
      <c r="F12" s="27">
        <v>1602000</v>
      </c>
      <c r="G12" s="28">
        <v>10</v>
      </c>
      <c r="H12" s="29">
        <v>4075000</v>
      </c>
      <c r="K12"/>
      <c r="L12"/>
      <c r="M12"/>
      <c r="N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2.75">
      <c r="A13" s="24">
        <v>159</v>
      </c>
      <c r="B13" s="24">
        <v>9</v>
      </c>
      <c r="C13" s="24" t="s">
        <v>415</v>
      </c>
      <c r="D13" s="25" t="s">
        <v>490</v>
      </c>
      <c r="E13" s="25">
        <v>6</v>
      </c>
      <c r="F13" s="27">
        <v>1760000</v>
      </c>
      <c r="G13" s="28">
        <v>9</v>
      </c>
      <c r="H13" s="29">
        <v>2622000</v>
      </c>
      <c r="K13"/>
      <c r="L13"/>
      <c r="M13"/>
      <c r="N1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2.75">
      <c r="A14" s="24">
        <v>182</v>
      </c>
      <c r="B14" s="24">
        <v>10</v>
      </c>
      <c r="C14" s="24" t="s">
        <v>189</v>
      </c>
      <c r="D14" s="25" t="s">
        <v>413</v>
      </c>
      <c r="E14" s="25">
        <v>8</v>
      </c>
      <c r="F14" s="27">
        <v>3855000</v>
      </c>
      <c r="G14" s="28">
        <v>6</v>
      </c>
      <c r="H14" s="29">
        <v>1564000</v>
      </c>
      <c r="K14"/>
      <c r="L14"/>
      <c r="M14"/>
      <c r="N1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24">
        <v>203</v>
      </c>
      <c r="B15" s="24">
        <v>11</v>
      </c>
      <c r="C15" s="24" t="s">
        <v>276</v>
      </c>
      <c r="D15" s="25" t="s">
        <v>42</v>
      </c>
      <c r="E15" s="26">
        <v>4</v>
      </c>
      <c r="F15" s="27">
        <v>1302000</v>
      </c>
      <c r="G15" s="28">
        <v>4</v>
      </c>
      <c r="H15" s="29">
        <v>1166000</v>
      </c>
      <c r="K15"/>
      <c r="L15"/>
      <c r="M15"/>
      <c r="N1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2.75">
      <c r="A16" s="24">
        <v>207</v>
      </c>
      <c r="B16" s="24">
        <v>12</v>
      </c>
      <c r="C16" s="24" t="s">
        <v>301</v>
      </c>
      <c r="D16" s="25" t="s">
        <v>397</v>
      </c>
      <c r="E16" s="25">
        <v>2</v>
      </c>
      <c r="F16" s="27">
        <v>1194000</v>
      </c>
      <c r="G16" s="28">
        <v>3</v>
      </c>
      <c r="H16" s="29">
        <v>2415000</v>
      </c>
      <c r="K16"/>
      <c r="L16"/>
      <c r="M16"/>
      <c r="N1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2.75">
      <c r="A17" s="24">
        <v>211</v>
      </c>
      <c r="B17" s="24">
        <v>13</v>
      </c>
      <c r="C17" s="24" t="s">
        <v>291</v>
      </c>
      <c r="D17" s="25" t="s">
        <v>393</v>
      </c>
      <c r="E17" s="25">
        <v>3</v>
      </c>
      <c r="F17" s="27">
        <v>855000</v>
      </c>
      <c r="G17" s="28">
        <v>3</v>
      </c>
      <c r="H17" s="29">
        <v>1720000</v>
      </c>
      <c r="K17"/>
      <c r="L17"/>
      <c r="M17"/>
      <c r="N1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2.75">
      <c r="A18" s="24">
        <v>234</v>
      </c>
      <c r="B18" s="24">
        <v>14</v>
      </c>
      <c r="C18" s="24" t="s">
        <v>219</v>
      </c>
      <c r="D18" s="25" t="s">
        <v>414</v>
      </c>
      <c r="E18" s="25">
        <v>9</v>
      </c>
      <c r="F18" s="27">
        <v>3397000</v>
      </c>
      <c r="G18" s="28">
        <v>2</v>
      </c>
      <c r="H18" s="29">
        <v>642000</v>
      </c>
      <c r="K18"/>
      <c r="L18"/>
      <c r="M18"/>
      <c r="N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2.75">
      <c r="A19" s="24">
        <v>236</v>
      </c>
      <c r="B19" s="24">
        <v>15</v>
      </c>
      <c r="C19" s="24" t="s">
        <v>242</v>
      </c>
      <c r="D19" s="25" t="s">
        <v>82</v>
      </c>
      <c r="E19" s="25">
        <v>2</v>
      </c>
      <c r="F19" s="27">
        <v>515000</v>
      </c>
      <c r="G19" s="28">
        <v>2</v>
      </c>
      <c r="H19" s="29">
        <v>375000</v>
      </c>
      <c r="I19" s="2" t="s">
        <v>562</v>
      </c>
      <c r="J19" s="1" t="s">
        <v>562</v>
      </c>
      <c r="K19"/>
      <c r="L19"/>
      <c r="M19"/>
      <c r="N19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3.5" thickBot="1">
      <c r="A20" s="24">
        <v>245</v>
      </c>
      <c r="B20" s="24">
        <v>16</v>
      </c>
      <c r="C20" s="24" t="s">
        <v>314</v>
      </c>
      <c r="D20" s="25" t="s">
        <v>398</v>
      </c>
      <c r="E20" s="25">
        <v>2</v>
      </c>
      <c r="F20" s="27">
        <v>1194000</v>
      </c>
      <c r="G20" s="28">
        <v>1</v>
      </c>
      <c r="H20" s="29">
        <v>540000</v>
      </c>
      <c r="I20" s="2" t="s">
        <v>563</v>
      </c>
      <c r="J20" s="1" t="s">
        <v>564</v>
      </c>
      <c r="K20"/>
      <c r="L20"/>
      <c r="M20"/>
      <c r="N20" s="1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3.5" thickBot="1">
      <c r="A21" s="56" t="s">
        <v>551</v>
      </c>
      <c r="B21" s="57"/>
      <c r="C21" s="57"/>
      <c r="D21" s="58"/>
      <c r="E21" s="25">
        <f>SUM(E5:E20)</f>
        <v>458</v>
      </c>
      <c r="F21" s="27">
        <f>SUM(F5:F20)</f>
        <v>196584000</v>
      </c>
      <c r="G21" s="28">
        <f>SUM(G5:G20)</f>
        <v>561</v>
      </c>
      <c r="H21" s="29">
        <f>SUM(H5:H20)</f>
        <v>258898000</v>
      </c>
      <c r="I21" s="54">
        <f>(G21-E21)/E21</f>
        <v>0.22489082969432314</v>
      </c>
      <c r="J21" s="55">
        <f>(H21-F21)/F21</f>
        <v>0.3169840882269157</v>
      </c>
      <c r="K21"/>
      <c r="L21"/>
      <c r="M21"/>
      <c r="N21" s="1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3.5" thickBot="1">
      <c r="A22" s="56" t="s">
        <v>476</v>
      </c>
      <c r="B22" s="57"/>
      <c r="C22" s="57"/>
      <c r="D22" s="57"/>
      <c r="E22" s="57"/>
      <c r="F22" s="57"/>
      <c r="G22" s="57"/>
      <c r="H22" s="58"/>
      <c r="K22"/>
      <c r="L22"/>
      <c r="M22"/>
      <c r="N22" s="1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1.25">
      <c r="A23" s="24">
        <v>3</v>
      </c>
      <c r="B23" s="24">
        <v>1</v>
      </c>
      <c r="C23" s="24" t="s">
        <v>113</v>
      </c>
      <c r="D23" s="25" t="s">
        <v>56</v>
      </c>
      <c r="E23" s="25">
        <v>204</v>
      </c>
      <c r="F23" s="27">
        <v>124980685</v>
      </c>
      <c r="G23" s="28">
        <v>255</v>
      </c>
      <c r="H23" s="29">
        <v>162953000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24">
        <v>30</v>
      </c>
      <c r="B24" s="24">
        <v>2</v>
      </c>
      <c r="C24" s="24" t="s">
        <v>147</v>
      </c>
      <c r="D24" s="25" t="s">
        <v>361</v>
      </c>
      <c r="E24" s="26">
        <v>48</v>
      </c>
      <c r="F24" s="27">
        <v>33323000</v>
      </c>
      <c r="G24" s="28">
        <v>55</v>
      </c>
      <c r="H24" s="29">
        <v>47804000</v>
      </c>
      <c r="K24"/>
      <c r="L24"/>
      <c r="M24"/>
      <c r="N2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24">
        <v>55</v>
      </c>
      <c r="B25" s="24">
        <v>3</v>
      </c>
      <c r="C25" s="24" t="s">
        <v>444</v>
      </c>
      <c r="D25" s="25" t="s">
        <v>461</v>
      </c>
      <c r="E25" s="26">
        <v>34</v>
      </c>
      <c r="F25" s="27">
        <v>13416000</v>
      </c>
      <c r="G25" s="28">
        <v>37</v>
      </c>
      <c r="H25" s="29">
        <v>19098000</v>
      </c>
      <c r="K25"/>
      <c r="L25"/>
      <c r="M25"/>
      <c r="N2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>
      <c r="A26" s="24">
        <v>58</v>
      </c>
      <c r="B26" s="24">
        <v>4</v>
      </c>
      <c r="C26" s="24" t="s">
        <v>465</v>
      </c>
      <c r="D26" s="25" t="s">
        <v>493</v>
      </c>
      <c r="E26" s="26">
        <v>22</v>
      </c>
      <c r="F26" s="27">
        <v>15287000</v>
      </c>
      <c r="G26" s="28">
        <v>36</v>
      </c>
      <c r="H26" s="29">
        <v>21707000</v>
      </c>
      <c r="K26"/>
      <c r="L26"/>
      <c r="M26"/>
      <c r="N2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24">
        <v>82</v>
      </c>
      <c r="B27" s="24">
        <v>5</v>
      </c>
      <c r="C27" s="24" t="s">
        <v>270</v>
      </c>
      <c r="D27" s="25" t="s">
        <v>509</v>
      </c>
      <c r="E27" s="26">
        <v>15</v>
      </c>
      <c r="F27" s="27">
        <v>3418000</v>
      </c>
      <c r="G27" s="28">
        <v>25</v>
      </c>
      <c r="H27" s="29">
        <v>11482000</v>
      </c>
      <c r="K27"/>
      <c r="L27"/>
      <c r="M27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24">
        <v>108</v>
      </c>
      <c r="B28" s="24">
        <v>6</v>
      </c>
      <c r="C28" s="24" t="s">
        <v>252</v>
      </c>
      <c r="D28" s="25" t="s">
        <v>92</v>
      </c>
      <c r="E28" s="25">
        <v>14</v>
      </c>
      <c r="F28" s="27">
        <v>7574000</v>
      </c>
      <c r="G28" s="28">
        <v>18</v>
      </c>
      <c r="H28" s="29">
        <v>7785000</v>
      </c>
      <c r="K28"/>
      <c r="L28"/>
      <c r="M28"/>
      <c r="N2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24">
        <v>117</v>
      </c>
      <c r="B29" s="24">
        <v>7</v>
      </c>
      <c r="C29" s="24" t="s">
        <v>169</v>
      </c>
      <c r="D29" s="25" t="s">
        <v>492</v>
      </c>
      <c r="E29" s="26">
        <v>7</v>
      </c>
      <c r="F29" s="27">
        <v>2523000</v>
      </c>
      <c r="G29" s="28">
        <v>16</v>
      </c>
      <c r="H29" s="29">
        <v>7685000</v>
      </c>
      <c r="K29"/>
      <c r="L29"/>
      <c r="M29"/>
      <c r="N2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2.75">
      <c r="A30" s="24">
        <v>124</v>
      </c>
      <c r="B30" s="24">
        <v>8</v>
      </c>
      <c r="C30" s="24" t="s">
        <v>449</v>
      </c>
      <c r="D30" s="25" t="s">
        <v>450</v>
      </c>
      <c r="E30" s="26">
        <v>9</v>
      </c>
      <c r="F30" s="27">
        <v>6712000</v>
      </c>
      <c r="G30" s="28">
        <v>13</v>
      </c>
      <c r="H30" s="29">
        <v>14328000</v>
      </c>
      <c r="K30"/>
      <c r="L30"/>
      <c r="M30"/>
      <c r="N30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>
      <c r="A31" s="24">
        <v>128</v>
      </c>
      <c r="B31" s="24">
        <v>9</v>
      </c>
      <c r="C31" s="24" t="s">
        <v>227</v>
      </c>
      <c r="D31" s="25" t="s">
        <v>379</v>
      </c>
      <c r="E31" s="25">
        <v>6</v>
      </c>
      <c r="F31" s="27">
        <v>2451000</v>
      </c>
      <c r="G31" s="28">
        <v>13</v>
      </c>
      <c r="H31" s="29">
        <v>4622000</v>
      </c>
      <c r="K31"/>
      <c r="L31"/>
      <c r="M31"/>
      <c r="N3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2.75">
      <c r="A32" s="24">
        <v>173</v>
      </c>
      <c r="B32" s="24">
        <v>10</v>
      </c>
      <c r="C32" s="24" t="s">
        <v>275</v>
      </c>
      <c r="D32" s="25" t="s">
        <v>471</v>
      </c>
      <c r="E32" s="26">
        <v>3</v>
      </c>
      <c r="F32" s="27">
        <v>2919000</v>
      </c>
      <c r="G32" s="28">
        <v>6</v>
      </c>
      <c r="H32" s="29">
        <v>5601000</v>
      </c>
      <c r="K32"/>
      <c r="L32"/>
      <c r="M32"/>
      <c r="N3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2.75">
      <c r="A33" s="24">
        <v>189</v>
      </c>
      <c r="B33" s="24">
        <v>11</v>
      </c>
      <c r="C33" s="24" t="s">
        <v>239</v>
      </c>
      <c r="D33" s="25" t="s">
        <v>382</v>
      </c>
      <c r="E33" s="26">
        <v>6</v>
      </c>
      <c r="F33" s="27">
        <v>3172000</v>
      </c>
      <c r="G33" s="28">
        <v>5</v>
      </c>
      <c r="H33" s="29">
        <v>1980000</v>
      </c>
      <c r="K33"/>
      <c r="L33"/>
      <c r="M33"/>
      <c r="N3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24">
        <v>193</v>
      </c>
      <c r="B34" s="24">
        <v>12</v>
      </c>
      <c r="C34" s="24" t="s">
        <v>405</v>
      </c>
      <c r="D34" s="25" t="s">
        <v>406</v>
      </c>
      <c r="E34" s="26">
        <v>1</v>
      </c>
      <c r="F34" s="27">
        <v>466000</v>
      </c>
      <c r="G34" s="28">
        <v>5</v>
      </c>
      <c r="H34" s="29">
        <v>728000</v>
      </c>
      <c r="K34"/>
      <c r="L34"/>
      <c r="M34"/>
      <c r="N3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>
      <c r="A35" s="24">
        <v>232</v>
      </c>
      <c r="B35" s="24">
        <v>13</v>
      </c>
      <c r="C35" s="24" t="s">
        <v>299</v>
      </c>
      <c r="D35" s="25" t="s">
        <v>86</v>
      </c>
      <c r="E35" s="26">
        <v>0</v>
      </c>
      <c r="F35" s="36" t="s">
        <v>501</v>
      </c>
      <c r="G35" s="28">
        <v>2</v>
      </c>
      <c r="H35" s="29">
        <v>678000</v>
      </c>
      <c r="K35"/>
      <c r="L35"/>
      <c r="M35"/>
      <c r="N3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.75">
      <c r="A36" s="24">
        <v>239</v>
      </c>
      <c r="B36" s="24">
        <v>14</v>
      </c>
      <c r="C36" s="24" t="s">
        <v>290</v>
      </c>
      <c r="D36" s="25" t="s">
        <v>94</v>
      </c>
      <c r="E36" s="26">
        <v>4</v>
      </c>
      <c r="F36" s="27">
        <v>618000</v>
      </c>
      <c r="G36" s="28">
        <v>2</v>
      </c>
      <c r="H36" s="29">
        <v>236000</v>
      </c>
      <c r="I36" s="2" t="s">
        <v>562</v>
      </c>
      <c r="J36" s="1" t="s">
        <v>562</v>
      </c>
      <c r="K36"/>
      <c r="L36"/>
      <c r="M36"/>
      <c r="N36" s="1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 thickBot="1">
      <c r="A37" s="28">
        <v>0</v>
      </c>
      <c r="B37" s="28">
        <v>0</v>
      </c>
      <c r="C37" s="24" t="s">
        <v>133</v>
      </c>
      <c r="D37" s="25" t="s">
        <v>491</v>
      </c>
      <c r="E37" s="25">
        <v>29</v>
      </c>
      <c r="F37" s="27">
        <v>21015000</v>
      </c>
      <c r="G37" s="28">
        <v>0</v>
      </c>
      <c r="H37" s="29">
        <v>0</v>
      </c>
      <c r="I37" s="2" t="s">
        <v>563</v>
      </c>
      <c r="J37" s="1" t="s">
        <v>564</v>
      </c>
      <c r="K37"/>
      <c r="L37"/>
      <c r="M37"/>
      <c r="N3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 thickBot="1">
      <c r="A38" s="51"/>
      <c r="B38" s="52"/>
      <c r="C38" s="52"/>
      <c r="D38" s="53" t="s">
        <v>552</v>
      </c>
      <c r="E38" s="26">
        <f>SUM(E23:E37)</f>
        <v>402</v>
      </c>
      <c r="F38" s="27">
        <f>SUM(F23:F37)</f>
        <v>237874685</v>
      </c>
      <c r="G38" s="28">
        <f>SUM(G23:G37)</f>
        <v>488</v>
      </c>
      <c r="H38" s="29">
        <f>SUM(H23:H37)</f>
        <v>306687000</v>
      </c>
      <c r="I38" s="54">
        <f>(G38-E38)/E38</f>
        <v>0.21393034825870647</v>
      </c>
      <c r="J38" s="55">
        <f>(H38-F38)/F38</f>
        <v>0.28927968942975163</v>
      </c>
      <c r="K38"/>
      <c r="L38"/>
      <c r="M38"/>
      <c r="N3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3.5" thickBot="1">
      <c r="A39" s="56" t="s">
        <v>477</v>
      </c>
      <c r="B39" s="57"/>
      <c r="C39" s="57"/>
      <c r="D39" s="57"/>
      <c r="E39" s="57"/>
      <c r="F39" s="57"/>
      <c r="G39" s="57"/>
      <c r="H39" s="58"/>
      <c r="K39"/>
      <c r="L39"/>
      <c r="M39"/>
      <c r="N39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2.75">
      <c r="A40" s="24">
        <v>11</v>
      </c>
      <c r="B40" s="24">
        <v>1</v>
      </c>
      <c r="C40" s="24" t="s">
        <v>112</v>
      </c>
      <c r="D40" s="25" t="s">
        <v>418</v>
      </c>
      <c r="E40" s="26">
        <v>141</v>
      </c>
      <c r="F40" s="27">
        <v>90007000</v>
      </c>
      <c r="G40" s="28">
        <v>162</v>
      </c>
      <c r="H40" s="29">
        <v>106369000</v>
      </c>
      <c r="K40"/>
      <c r="L40"/>
      <c r="M40"/>
      <c r="N40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>
      <c r="A41" s="24">
        <v>33</v>
      </c>
      <c r="B41" s="24">
        <v>2</v>
      </c>
      <c r="C41" s="24" t="s">
        <v>180</v>
      </c>
      <c r="D41" s="25" t="s">
        <v>494</v>
      </c>
      <c r="E41" s="26">
        <v>40</v>
      </c>
      <c r="F41" s="27">
        <v>27022000</v>
      </c>
      <c r="G41" s="28">
        <v>52</v>
      </c>
      <c r="H41" s="29">
        <v>33095000</v>
      </c>
      <c r="K41"/>
      <c r="L41"/>
      <c r="M41"/>
      <c r="N41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.75">
      <c r="A42" s="24">
        <v>59</v>
      </c>
      <c r="B42" s="24">
        <v>3</v>
      </c>
      <c r="C42" s="24" t="s">
        <v>155</v>
      </c>
      <c r="D42" s="25" t="s">
        <v>353</v>
      </c>
      <c r="E42" s="26">
        <v>37</v>
      </c>
      <c r="F42" s="27">
        <v>15000000</v>
      </c>
      <c r="G42" s="28">
        <v>36</v>
      </c>
      <c r="H42" s="29">
        <v>15212000</v>
      </c>
      <c r="K42"/>
      <c r="L42"/>
      <c r="M42"/>
      <c r="N4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1.25">
      <c r="A43" s="24">
        <v>70</v>
      </c>
      <c r="B43" s="24">
        <v>4</v>
      </c>
      <c r="C43" s="24" t="s">
        <v>214</v>
      </c>
      <c r="D43" s="25" t="s">
        <v>362</v>
      </c>
      <c r="E43" s="26">
        <v>9</v>
      </c>
      <c r="F43" s="27">
        <v>6609000</v>
      </c>
      <c r="G43" s="28">
        <v>29</v>
      </c>
      <c r="H43" s="29">
        <v>19577000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2.75">
      <c r="A44" s="24">
        <v>88</v>
      </c>
      <c r="B44" s="24">
        <v>5</v>
      </c>
      <c r="C44" s="24" t="s">
        <v>184</v>
      </c>
      <c r="D44" s="25" t="s">
        <v>79</v>
      </c>
      <c r="E44" s="26">
        <v>12</v>
      </c>
      <c r="F44" s="27">
        <v>5319000</v>
      </c>
      <c r="G44" s="28">
        <v>23</v>
      </c>
      <c r="H44" s="29">
        <v>15393000</v>
      </c>
      <c r="K44"/>
      <c r="L44"/>
      <c r="M44"/>
      <c r="N4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>
      <c r="A45" s="24">
        <v>104</v>
      </c>
      <c r="B45" s="24">
        <v>6</v>
      </c>
      <c r="C45" s="24" t="s">
        <v>250</v>
      </c>
      <c r="D45" s="25" t="s">
        <v>417</v>
      </c>
      <c r="E45" s="26">
        <v>9</v>
      </c>
      <c r="F45" s="27">
        <v>5400000</v>
      </c>
      <c r="G45" s="28">
        <v>18</v>
      </c>
      <c r="H45" s="29">
        <v>11740000</v>
      </c>
      <c r="K45"/>
      <c r="L45"/>
      <c r="M45"/>
      <c r="N4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>
      <c r="A46" s="24">
        <v>133</v>
      </c>
      <c r="B46" s="24">
        <v>7</v>
      </c>
      <c r="C46" s="24" t="s">
        <v>149</v>
      </c>
      <c r="D46" s="25" t="s">
        <v>416</v>
      </c>
      <c r="E46" s="26">
        <v>11</v>
      </c>
      <c r="F46" s="27">
        <v>10619000</v>
      </c>
      <c r="G46" s="28">
        <v>12</v>
      </c>
      <c r="H46" s="29">
        <v>6831000</v>
      </c>
      <c r="K46"/>
      <c r="L46"/>
      <c r="M46"/>
      <c r="N4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2.75">
      <c r="A47" s="24">
        <v>137</v>
      </c>
      <c r="B47" s="24">
        <v>8</v>
      </c>
      <c r="C47" s="24" t="s">
        <v>215</v>
      </c>
      <c r="D47" s="25" t="s">
        <v>363</v>
      </c>
      <c r="E47" s="26">
        <v>12</v>
      </c>
      <c r="F47" s="27">
        <v>7718000</v>
      </c>
      <c r="G47" s="28">
        <v>11</v>
      </c>
      <c r="H47" s="29">
        <v>9729000</v>
      </c>
      <c r="K47"/>
      <c r="L47"/>
      <c r="M47"/>
      <c r="N47" s="13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2.75">
      <c r="A48" s="24">
        <v>148</v>
      </c>
      <c r="B48" s="24">
        <v>9</v>
      </c>
      <c r="C48" s="24" t="s">
        <v>487</v>
      </c>
      <c r="D48" s="25" t="s">
        <v>488</v>
      </c>
      <c r="E48" s="26">
        <v>6</v>
      </c>
      <c r="F48" s="27">
        <v>3421000</v>
      </c>
      <c r="G48" s="28">
        <v>10</v>
      </c>
      <c r="H48" s="29">
        <v>6665000</v>
      </c>
      <c r="K48"/>
      <c r="L48"/>
      <c r="M48"/>
      <c r="N4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2.75">
      <c r="A49" s="24">
        <v>161</v>
      </c>
      <c r="B49" s="24">
        <v>10</v>
      </c>
      <c r="C49" s="24" t="s">
        <v>308</v>
      </c>
      <c r="D49" s="25" t="s">
        <v>26</v>
      </c>
      <c r="E49" s="26">
        <v>3</v>
      </c>
      <c r="F49" s="27">
        <v>2651000</v>
      </c>
      <c r="G49" s="28">
        <v>8</v>
      </c>
      <c r="H49" s="29">
        <v>5558000</v>
      </c>
      <c r="K49"/>
      <c r="L49"/>
      <c r="M49"/>
      <c r="N4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2.75">
      <c r="A50" s="24">
        <v>165</v>
      </c>
      <c r="B50" s="24">
        <v>11</v>
      </c>
      <c r="C50" s="24" t="s">
        <v>271</v>
      </c>
      <c r="D50" s="25" t="s">
        <v>473</v>
      </c>
      <c r="E50" s="26">
        <v>6</v>
      </c>
      <c r="F50" s="27">
        <v>5243000</v>
      </c>
      <c r="G50" s="28">
        <v>8</v>
      </c>
      <c r="H50" s="29">
        <v>3325000</v>
      </c>
      <c r="K50"/>
      <c r="L50"/>
      <c r="M50"/>
      <c r="N5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2.75">
      <c r="A51" s="24">
        <v>167</v>
      </c>
      <c r="B51" s="24">
        <v>12</v>
      </c>
      <c r="C51" s="24" t="s">
        <v>337</v>
      </c>
      <c r="D51" s="25" t="s">
        <v>43</v>
      </c>
      <c r="E51" s="26">
        <v>5</v>
      </c>
      <c r="F51" s="27">
        <v>2689000</v>
      </c>
      <c r="G51" s="28">
        <v>7</v>
      </c>
      <c r="H51" s="29">
        <v>5471000</v>
      </c>
      <c r="K51"/>
      <c r="L51"/>
      <c r="M51"/>
      <c r="N51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2.75">
      <c r="A52" s="24">
        <v>171</v>
      </c>
      <c r="B52" s="24">
        <v>13</v>
      </c>
      <c r="C52" s="24" t="s">
        <v>225</v>
      </c>
      <c r="D52" s="25" t="s">
        <v>37</v>
      </c>
      <c r="E52" s="26">
        <v>1</v>
      </c>
      <c r="F52" s="27">
        <v>283000</v>
      </c>
      <c r="G52" s="28">
        <v>7</v>
      </c>
      <c r="H52" s="29">
        <v>2077000</v>
      </c>
      <c r="K52"/>
      <c r="L52"/>
      <c r="M52"/>
      <c r="N52"/>
      <c r="O52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>
      <c r="A53" s="24">
        <v>188</v>
      </c>
      <c r="B53" s="24">
        <v>14</v>
      </c>
      <c r="C53" s="24" t="s">
        <v>420</v>
      </c>
      <c r="D53" s="25" t="s">
        <v>495</v>
      </c>
      <c r="E53" s="26">
        <v>13</v>
      </c>
      <c r="F53" s="27">
        <v>4438000</v>
      </c>
      <c r="G53" s="28">
        <v>5</v>
      </c>
      <c r="H53" s="29">
        <v>2055000</v>
      </c>
      <c r="K53"/>
      <c r="L53"/>
      <c r="M53"/>
      <c r="N5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>
      <c r="A54" s="24">
        <v>202</v>
      </c>
      <c r="B54" s="24">
        <v>15</v>
      </c>
      <c r="C54" s="24" t="s">
        <v>238</v>
      </c>
      <c r="D54" s="25" t="s">
        <v>14</v>
      </c>
      <c r="E54" s="26">
        <v>7</v>
      </c>
      <c r="F54" s="27">
        <v>1524800</v>
      </c>
      <c r="G54" s="28">
        <v>4</v>
      </c>
      <c r="H54" s="29">
        <v>1507000</v>
      </c>
      <c r="K54"/>
      <c r="L54"/>
      <c r="M54"/>
      <c r="N5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2.75">
      <c r="A55" s="24">
        <v>209</v>
      </c>
      <c r="B55" s="24">
        <v>16</v>
      </c>
      <c r="C55" s="24" t="s">
        <v>309</v>
      </c>
      <c r="D55" s="25" t="s">
        <v>66</v>
      </c>
      <c r="E55" s="26">
        <v>2</v>
      </c>
      <c r="F55" s="27">
        <v>1024000</v>
      </c>
      <c r="G55" s="28">
        <v>3</v>
      </c>
      <c r="H55" s="29">
        <v>1916000</v>
      </c>
      <c r="K55"/>
      <c r="L55"/>
      <c r="M55"/>
      <c r="N5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2.75">
      <c r="A56" s="24">
        <v>220</v>
      </c>
      <c r="B56" s="24">
        <v>17</v>
      </c>
      <c r="C56" s="24" t="s">
        <v>322</v>
      </c>
      <c r="D56" s="25" t="s">
        <v>419</v>
      </c>
      <c r="E56" s="26">
        <v>1</v>
      </c>
      <c r="F56" s="27">
        <v>444000</v>
      </c>
      <c r="G56" s="28">
        <v>3</v>
      </c>
      <c r="H56" s="29">
        <v>617000</v>
      </c>
      <c r="J56" s="5"/>
      <c r="K56"/>
      <c r="L56"/>
      <c r="M56"/>
      <c r="N5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2.75">
      <c r="A57" s="24">
        <v>223</v>
      </c>
      <c r="B57" s="24">
        <v>18</v>
      </c>
      <c r="C57" s="24" t="s">
        <v>233</v>
      </c>
      <c r="D57" s="25" t="s">
        <v>504</v>
      </c>
      <c r="E57" s="26">
        <v>4</v>
      </c>
      <c r="F57" s="27">
        <v>2410000</v>
      </c>
      <c r="G57" s="28">
        <v>2</v>
      </c>
      <c r="H57" s="29">
        <v>2089000</v>
      </c>
      <c r="K57"/>
      <c r="L57"/>
      <c r="M57"/>
      <c r="N57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2.75">
      <c r="A58" s="24">
        <v>233</v>
      </c>
      <c r="B58" s="24">
        <v>19</v>
      </c>
      <c r="C58" s="24" t="s">
        <v>468</v>
      </c>
      <c r="D58" s="25" t="s">
        <v>472</v>
      </c>
      <c r="E58" s="28">
        <v>0</v>
      </c>
      <c r="F58" s="36" t="s">
        <v>501</v>
      </c>
      <c r="G58" s="28">
        <v>2</v>
      </c>
      <c r="H58" s="29">
        <v>672000</v>
      </c>
      <c r="K58"/>
      <c r="L58"/>
      <c r="M58"/>
      <c r="N5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2.75">
      <c r="A59" s="24">
        <v>238</v>
      </c>
      <c r="B59" s="24">
        <v>20</v>
      </c>
      <c r="C59" s="24" t="s">
        <v>514</v>
      </c>
      <c r="D59" s="25" t="s">
        <v>513</v>
      </c>
      <c r="E59" s="26">
        <v>1</v>
      </c>
      <c r="F59" s="36">
        <v>1553000</v>
      </c>
      <c r="G59" s="28">
        <v>2</v>
      </c>
      <c r="H59" s="29">
        <v>273000</v>
      </c>
      <c r="K59"/>
      <c r="L59"/>
      <c r="M59"/>
      <c r="N59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2.75">
      <c r="A60" s="24">
        <v>249</v>
      </c>
      <c r="B60" s="24">
        <v>21</v>
      </c>
      <c r="C60" s="24" t="s">
        <v>538</v>
      </c>
      <c r="D60" s="25" t="s">
        <v>539</v>
      </c>
      <c r="E60" s="28">
        <v>0</v>
      </c>
      <c r="F60" s="27">
        <v>0</v>
      </c>
      <c r="G60" s="28">
        <v>1</v>
      </c>
      <c r="H60" s="29">
        <v>265000</v>
      </c>
      <c r="I60" s="2" t="s">
        <v>562</v>
      </c>
      <c r="J60" s="1" t="s">
        <v>562</v>
      </c>
      <c r="K60"/>
      <c r="L60"/>
      <c r="M60"/>
      <c r="N60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2" thickBot="1">
      <c r="A61" s="28">
        <v>0</v>
      </c>
      <c r="B61" s="28">
        <v>0</v>
      </c>
      <c r="C61" s="24" t="s">
        <v>296</v>
      </c>
      <c r="D61" s="25" t="s">
        <v>396</v>
      </c>
      <c r="E61" s="28">
        <v>0</v>
      </c>
      <c r="F61" s="36" t="s">
        <v>501</v>
      </c>
      <c r="G61" s="28">
        <v>0</v>
      </c>
      <c r="H61" s="29">
        <v>0</v>
      </c>
      <c r="I61" s="2" t="s">
        <v>563</v>
      </c>
      <c r="J61" s="1" t="s">
        <v>564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2" thickBot="1">
      <c r="A62" s="62" t="s">
        <v>553</v>
      </c>
      <c r="B62" s="63"/>
      <c r="C62" s="63"/>
      <c r="D62" s="64"/>
      <c r="E62" s="26">
        <f>SUM(E40:E61)</f>
        <v>320</v>
      </c>
      <c r="F62" s="36">
        <f>SUM(F40:F61)</f>
        <v>193374800</v>
      </c>
      <c r="G62" s="28">
        <f>SUM(G40:G61)</f>
        <v>405</v>
      </c>
      <c r="H62" s="29">
        <f>SUM(H40:H61)</f>
        <v>250436000</v>
      </c>
      <c r="I62" s="54">
        <f>(G62-E62)/E62</f>
        <v>0.265625</v>
      </c>
      <c r="J62" s="55">
        <f>(H62-F62)/F62</f>
        <v>0.29508084817670144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2" thickBot="1">
      <c r="A63" s="56" t="s">
        <v>478</v>
      </c>
      <c r="B63" s="57"/>
      <c r="C63" s="57"/>
      <c r="D63" s="57"/>
      <c r="E63" s="57"/>
      <c r="F63" s="57"/>
      <c r="G63" s="57"/>
      <c r="H63" s="58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2.75">
      <c r="A64" s="24">
        <v>2</v>
      </c>
      <c r="B64" s="24">
        <v>1</v>
      </c>
      <c r="C64" s="24" t="s">
        <v>105</v>
      </c>
      <c r="D64" s="25" t="s">
        <v>403</v>
      </c>
      <c r="E64" s="26">
        <v>360</v>
      </c>
      <c r="F64" s="27">
        <v>206136000</v>
      </c>
      <c r="G64" s="28">
        <v>415</v>
      </c>
      <c r="H64" s="29">
        <v>214080000</v>
      </c>
      <c r="J64" s="5"/>
      <c r="K64"/>
      <c r="L64"/>
      <c r="M64"/>
      <c r="N6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2.75">
      <c r="A65" s="24">
        <v>8</v>
      </c>
      <c r="B65" s="24">
        <v>2</v>
      </c>
      <c r="C65" s="24" t="s">
        <v>107</v>
      </c>
      <c r="D65" s="25" t="s">
        <v>0</v>
      </c>
      <c r="E65" s="26">
        <v>165</v>
      </c>
      <c r="F65" s="27">
        <v>76584000</v>
      </c>
      <c r="G65" s="28">
        <v>195</v>
      </c>
      <c r="H65" s="29">
        <v>102521000</v>
      </c>
      <c r="K65"/>
      <c r="L65"/>
      <c r="M65"/>
      <c r="N6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2.75">
      <c r="A66" s="24">
        <v>37</v>
      </c>
      <c r="B66" s="24">
        <v>3</v>
      </c>
      <c r="C66" s="24" t="s">
        <v>190</v>
      </c>
      <c r="D66" s="25" t="s">
        <v>80</v>
      </c>
      <c r="E66" s="26">
        <v>33</v>
      </c>
      <c r="F66" s="27">
        <v>19859000</v>
      </c>
      <c r="G66" s="28">
        <v>44</v>
      </c>
      <c r="H66" s="29">
        <v>23637000</v>
      </c>
      <c r="K66"/>
      <c r="L66"/>
      <c r="M66"/>
      <c r="N66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2.75">
      <c r="A67" s="24">
        <v>38</v>
      </c>
      <c r="B67" s="24">
        <v>4</v>
      </c>
      <c r="C67" s="24" t="s">
        <v>292</v>
      </c>
      <c r="D67" s="25" t="s">
        <v>17</v>
      </c>
      <c r="E67" s="26">
        <v>35</v>
      </c>
      <c r="F67" s="27">
        <v>31627000</v>
      </c>
      <c r="G67" s="28">
        <v>43</v>
      </c>
      <c r="H67" s="29">
        <v>27968000</v>
      </c>
      <c r="K67"/>
      <c r="L67"/>
      <c r="M67"/>
      <c r="N6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2.75">
      <c r="A68" s="24">
        <v>39</v>
      </c>
      <c r="B68" s="24">
        <v>5</v>
      </c>
      <c r="C68" s="24" t="s">
        <v>144</v>
      </c>
      <c r="D68" s="25" t="s">
        <v>3</v>
      </c>
      <c r="E68" s="26">
        <v>16</v>
      </c>
      <c r="F68" s="27">
        <v>9142000</v>
      </c>
      <c r="G68" s="28">
        <v>43</v>
      </c>
      <c r="H68" s="29">
        <v>26731000</v>
      </c>
      <c r="K68"/>
      <c r="L68"/>
      <c r="M68"/>
      <c r="N6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2.75">
      <c r="A69" s="24">
        <v>41</v>
      </c>
      <c r="B69" s="24">
        <v>6</v>
      </c>
      <c r="C69" s="24" t="s">
        <v>176</v>
      </c>
      <c r="D69" s="25" t="s">
        <v>525</v>
      </c>
      <c r="E69" s="26">
        <v>37</v>
      </c>
      <c r="F69" s="27">
        <v>13257000</v>
      </c>
      <c r="G69" s="28">
        <v>43</v>
      </c>
      <c r="H69" s="29">
        <v>17846000</v>
      </c>
      <c r="K69"/>
      <c r="L69"/>
      <c r="M69"/>
      <c r="N69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2.75">
      <c r="A70" s="24">
        <v>53</v>
      </c>
      <c r="B70" s="24">
        <v>7</v>
      </c>
      <c r="C70" s="24" t="s">
        <v>167</v>
      </c>
      <c r="D70" s="25" t="s">
        <v>168</v>
      </c>
      <c r="E70" s="26">
        <v>51</v>
      </c>
      <c r="F70" s="27">
        <v>27215000</v>
      </c>
      <c r="G70" s="28">
        <v>37</v>
      </c>
      <c r="H70" s="29">
        <v>22546000</v>
      </c>
      <c r="K70"/>
      <c r="L70"/>
      <c r="M70"/>
      <c r="N70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2.75">
      <c r="A71" s="24">
        <v>56</v>
      </c>
      <c r="B71" s="24">
        <v>8</v>
      </c>
      <c r="C71" s="24" t="s">
        <v>152</v>
      </c>
      <c r="D71" s="25" t="s">
        <v>371</v>
      </c>
      <c r="E71" s="26">
        <v>28</v>
      </c>
      <c r="F71" s="27">
        <v>12944000</v>
      </c>
      <c r="G71" s="28">
        <v>37</v>
      </c>
      <c r="H71" s="29">
        <v>17275000</v>
      </c>
      <c r="K71"/>
      <c r="L71"/>
      <c r="M71"/>
      <c r="N7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2.75">
      <c r="A72" s="24">
        <v>63</v>
      </c>
      <c r="B72" s="24">
        <v>9</v>
      </c>
      <c r="C72" s="24" t="s">
        <v>179</v>
      </c>
      <c r="D72" s="25" t="s">
        <v>506</v>
      </c>
      <c r="E72" s="26">
        <v>28</v>
      </c>
      <c r="F72" s="27">
        <v>13893000</v>
      </c>
      <c r="G72" s="28">
        <v>32</v>
      </c>
      <c r="H72" s="29">
        <v>12760000</v>
      </c>
      <c r="K72"/>
      <c r="L72"/>
      <c r="M72"/>
      <c r="N72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2.75">
      <c r="A73" s="24">
        <v>74</v>
      </c>
      <c r="B73" s="24">
        <v>10</v>
      </c>
      <c r="C73" s="24" t="s">
        <v>186</v>
      </c>
      <c r="D73" s="25" t="s">
        <v>354</v>
      </c>
      <c r="E73" s="26">
        <v>22</v>
      </c>
      <c r="F73" s="27">
        <v>10559000</v>
      </c>
      <c r="G73" s="28">
        <v>27</v>
      </c>
      <c r="H73" s="29">
        <v>13091000</v>
      </c>
      <c r="K73"/>
      <c r="L73"/>
      <c r="M73"/>
      <c r="N73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2.75">
      <c r="A74" s="24">
        <v>77</v>
      </c>
      <c r="B74" s="24">
        <v>11</v>
      </c>
      <c r="C74" s="24" t="s">
        <v>264</v>
      </c>
      <c r="D74" s="25" t="s">
        <v>528</v>
      </c>
      <c r="E74" s="26">
        <v>12</v>
      </c>
      <c r="F74" s="27">
        <v>7212000</v>
      </c>
      <c r="G74" s="28">
        <v>26</v>
      </c>
      <c r="H74" s="29">
        <v>13564000</v>
      </c>
      <c r="K74"/>
      <c r="L74"/>
      <c r="M74"/>
      <c r="N7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2.75">
      <c r="A75" s="24">
        <v>86</v>
      </c>
      <c r="B75" s="24">
        <v>12</v>
      </c>
      <c r="C75" s="24" t="s">
        <v>240</v>
      </c>
      <c r="D75" s="25" t="s">
        <v>421</v>
      </c>
      <c r="E75" s="26">
        <v>26</v>
      </c>
      <c r="F75" s="27">
        <v>12673000</v>
      </c>
      <c r="G75" s="28">
        <v>24</v>
      </c>
      <c r="H75" s="29">
        <v>9073000</v>
      </c>
      <c r="K75"/>
      <c r="L75"/>
      <c r="M75"/>
      <c r="N75"/>
      <c r="O7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1.25">
      <c r="A76" s="24">
        <v>91</v>
      </c>
      <c r="B76" s="24">
        <v>13</v>
      </c>
      <c r="C76" s="24" t="s">
        <v>171</v>
      </c>
      <c r="D76" s="25" t="s">
        <v>496</v>
      </c>
      <c r="E76" s="26">
        <v>17</v>
      </c>
      <c r="F76" s="27">
        <v>9089000</v>
      </c>
      <c r="G76" s="28">
        <v>23</v>
      </c>
      <c r="H76" s="29">
        <v>10322000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2.75">
      <c r="A77" s="24">
        <v>93</v>
      </c>
      <c r="B77" s="24">
        <v>14</v>
      </c>
      <c r="C77" s="24" t="s">
        <v>229</v>
      </c>
      <c r="D77" s="25" t="s">
        <v>512</v>
      </c>
      <c r="E77" s="26">
        <v>25</v>
      </c>
      <c r="F77" s="27">
        <v>16161000</v>
      </c>
      <c r="G77" s="28">
        <v>23</v>
      </c>
      <c r="H77" s="29">
        <v>8563000</v>
      </c>
      <c r="K77"/>
      <c r="L77"/>
      <c r="M77"/>
      <c r="N77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2.75">
      <c r="A78" s="24">
        <v>94</v>
      </c>
      <c r="B78" s="24">
        <v>15</v>
      </c>
      <c r="C78" s="24" t="s">
        <v>146</v>
      </c>
      <c r="D78" s="25" t="s">
        <v>71</v>
      </c>
      <c r="E78" s="26">
        <v>24</v>
      </c>
      <c r="F78" s="27">
        <v>22269000</v>
      </c>
      <c r="G78" s="28">
        <v>22</v>
      </c>
      <c r="H78" s="29">
        <v>14414000</v>
      </c>
      <c r="K78"/>
      <c r="L78"/>
      <c r="M78"/>
      <c r="N7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2.75">
      <c r="A79" s="24">
        <v>101</v>
      </c>
      <c r="B79" s="24">
        <v>16</v>
      </c>
      <c r="C79" s="24" t="s">
        <v>332</v>
      </c>
      <c r="D79" s="25" t="s">
        <v>59</v>
      </c>
      <c r="E79" s="26">
        <v>10</v>
      </c>
      <c r="F79" s="27">
        <v>1909000</v>
      </c>
      <c r="G79" s="28">
        <v>20</v>
      </c>
      <c r="H79" s="29">
        <v>9201000</v>
      </c>
      <c r="K79"/>
      <c r="L79"/>
      <c r="M79"/>
      <c r="N79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2.75">
      <c r="A80" s="24">
        <v>110</v>
      </c>
      <c r="B80" s="24">
        <v>17</v>
      </c>
      <c r="C80" s="24" t="s">
        <v>143</v>
      </c>
      <c r="D80" s="25" t="s">
        <v>49</v>
      </c>
      <c r="E80" s="26">
        <v>17</v>
      </c>
      <c r="F80" s="27">
        <v>8279886</v>
      </c>
      <c r="G80" s="28">
        <v>17</v>
      </c>
      <c r="H80" s="29">
        <v>8556000</v>
      </c>
      <c r="K80"/>
      <c r="L80"/>
      <c r="M80"/>
      <c r="N80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2.75">
      <c r="A81" s="24">
        <v>114</v>
      </c>
      <c r="B81" s="24">
        <v>18</v>
      </c>
      <c r="C81" s="24" t="s">
        <v>221</v>
      </c>
      <c r="D81" s="25" t="s">
        <v>378</v>
      </c>
      <c r="E81" s="26">
        <v>6</v>
      </c>
      <c r="F81" s="27">
        <v>7020000</v>
      </c>
      <c r="G81" s="28">
        <v>16</v>
      </c>
      <c r="H81" s="29">
        <v>11854000</v>
      </c>
      <c r="K81"/>
      <c r="L81"/>
      <c r="M81"/>
      <c r="N81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2.75">
      <c r="A82" s="24">
        <v>120</v>
      </c>
      <c r="B82" s="24">
        <v>19</v>
      </c>
      <c r="C82" s="24" t="s">
        <v>170</v>
      </c>
      <c r="D82" s="25" t="s">
        <v>464</v>
      </c>
      <c r="E82" s="26">
        <v>5</v>
      </c>
      <c r="F82" s="27">
        <v>1105000</v>
      </c>
      <c r="G82" s="28">
        <v>15</v>
      </c>
      <c r="H82" s="29">
        <v>7254000</v>
      </c>
      <c r="K82"/>
      <c r="L82"/>
      <c r="M82"/>
      <c r="N82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1.25">
      <c r="A83" s="24">
        <v>125</v>
      </c>
      <c r="B83" s="24">
        <v>20</v>
      </c>
      <c r="C83" s="24" t="s">
        <v>260</v>
      </c>
      <c r="D83" s="25" t="s">
        <v>386</v>
      </c>
      <c r="E83" s="26">
        <v>4</v>
      </c>
      <c r="F83" s="27">
        <v>1686000</v>
      </c>
      <c r="G83" s="28">
        <v>13</v>
      </c>
      <c r="H83" s="29">
        <v>6889000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2.75">
      <c r="A84" s="24">
        <v>140</v>
      </c>
      <c r="B84" s="24">
        <v>21</v>
      </c>
      <c r="C84" s="24" t="s">
        <v>342</v>
      </c>
      <c r="D84" s="25" t="s">
        <v>422</v>
      </c>
      <c r="E84" s="26">
        <v>7</v>
      </c>
      <c r="F84" s="27">
        <v>5475000</v>
      </c>
      <c r="G84" s="28">
        <v>11</v>
      </c>
      <c r="H84" s="29">
        <v>5732000</v>
      </c>
      <c r="K84"/>
      <c r="L84"/>
      <c r="M84"/>
      <c r="N8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2.75">
      <c r="A85" s="24">
        <v>141</v>
      </c>
      <c r="B85" s="24">
        <v>22</v>
      </c>
      <c r="C85" s="24" t="s">
        <v>194</v>
      </c>
      <c r="D85" s="25" t="s">
        <v>374</v>
      </c>
      <c r="E85" s="26">
        <v>9</v>
      </c>
      <c r="F85" s="27">
        <v>4927000</v>
      </c>
      <c r="G85" s="28">
        <v>11</v>
      </c>
      <c r="H85" s="29">
        <v>4759000</v>
      </c>
      <c r="K85"/>
      <c r="L85"/>
      <c r="M85"/>
      <c r="N8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2.75">
      <c r="A86" s="24">
        <v>143</v>
      </c>
      <c r="B86" s="24">
        <v>23</v>
      </c>
      <c r="C86" s="24" t="s">
        <v>177</v>
      </c>
      <c r="D86" s="25" t="s">
        <v>4</v>
      </c>
      <c r="E86" s="26">
        <v>15</v>
      </c>
      <c r="F86" s="27">
        <v>9268000</v>
      </c>
      <c r="G86" s="28">
        <v>11</v>
      </c>
      <c r="H86" s="29">
        <v>3499000</v>
      </c>
      <c r="K86"/>
      <c r="L86"/>
      <c r="M86"/>
      <c r="N8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2.75">
      <c r="A87" s="24">
        <v>144</v>
      </c>
      <c r="B87" s="24">
        <v>24</v>
      </c>
      <c r="C87" s="24" t="s">
        <v>165</v>
      </c>
      <c r="D87" s="25" t="s">
        <v>532</v>
      </c>
      <c r="E87" s="34">
        <v>4</v>
      </c>
      <c r="F87" s="27">
        <v>4318000</v>
      </c>
      <c r="G87" s="28">
        <v>10</v>
      </c>
      <c r="H87" s="29">
        <v>10944000</v>
      </c>
      <c r="K87"/>
      <c r="L87"/>
      <c r="M87"/>
      <c r="N8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1.25">
      <c r="A88" s="24">
        <v>152</v>
      </c>
      <c r="B88" s="24">
        <v>25</v>
      </c>
      <c r="C88" s="24" t="s">
        <v>265</v>
      </c>
      <c r="D88" s="25" t="s">
        <v>16</v>
      </c>
      <c r="E88" s="26">
        <v>2</v>
      </c>
      <c r="F88" s="27">
        <v>404000</v>
      </c>
      <c r="G88" s="28">
        <v>10</v>
      </c>
      <c r="H88" s="29">
        <v>3191000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2.75">
      <c r="A89" s="24">
        <v>153</v>
      </c>
      <c r="B89" s="24">
        <v>26</v>
      </c>
      <c r="C89" s="24" t="s">
        <v>281</v>
      </c>
      <c r="D89" s="25" t="s">
        <v>392</v>
      </c>
      <c r="E89" s="26">
        <v>7</v>
      </c>
      <c r="F89" s="27">
        <v>2881000</v>
      </c>
      <c r="G89" s="28">
        <v>10</v>
      </c>
      <c r="H89" s="29">
        <v>2876000</v>
      </c>
      <c r="J89" s="5"/>
      <c r="K89"/>
      <c r="L89"/>
      <c r="M89"/>
      <c r="N89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2.75">
      <c r="A90" s="24">
        <v>158</v>
      </c>
      <c r="B90" s="24">
        <v>27</v>
      </c>
      <c r="C90" s="24" t="s">
        <v>220</v>
      </c>
      <c r="D90" s="25" t="s">
        <v>355</v>
      </c>
      <c r="E90" s="26">
        <v>8</v>
      </c>
      <c r="F90" s="27">
        <v>4890000</v>
      </c>
      <c r="G90" s="28">
        <v>9</v>
      </c>
      <c r="H90" s="29">
        <v>3941000</v>
      </c>
      <c r="K90"/>
      <c r="L90"/>
      <c r="M90"/>
      <c r="N90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2.75">
      <c r="A91" s="24">
        <v>160</v>
      </c>
      <c r="B91" s="24">
        <v>28</v>
      </c>
      <c r="C91" s="24" t="s">
        <v>268</v>
      </c>
      <c r="D91" s="25" t="s">
        <v>85</v>
      </c>
      <c r="E91" s="26">
        <v>6</v>
      </c>
      <c r="F91" s="27">
        <v>4785000</v>
      </c>
      <c r="G91" s="28">
        <v>8</v>
      </c>
      <c r="H91" s="29">
        <v>9723000</v>
      </c>
      <c r="K91"/>
      <c r="L91"/>
      <c r="M91"/>
      <c r="N91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2.75">
      <c r="A92" s="24">
        <v>177</v>
      </c>
      <c r="B92" s="24">
        <v>29</v>
      </c>
      <c r="C92" s="24" t="s">
        <v>288</v>
      </c>
      <c r="D92" s="25" t="s">
        <v>18</v>
      </c>
      <c r="E92" s="26">
        <v>4</v>
      </c>
      <c r="F92" s="27">
        <v>1381000</v>
      </c>
      <c r="G92" s="28">
        <v>6</v>
      </c>
      <c r="H92" s="29">
        <v>2599000</v>
      </c>
      <c r="K92"/>
      <c r="L92"/>
      <c r="M92"/>
      <c r="N92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2.75">
      <c r="A93" s="24">
        <v>178</v>
      </c>
      <c r="B93" s="24">
        <v>30</v>
      </c>
      <c r="C93" s="24" t="s">
        <v>325</v>
      </c>
      <c r="D93" s="25" t="s">
        <v>519</v>
      </c>
      <c r="E93" s="26">
        <v>7</v>
      </c>
      <c r="F93" s="27">
        <v>3683000</v>
      </c>
      <c r="G93" s="28">
        <v>6</v>
      </c>
      <c r="H93" s="29">
        <v>2540000</v>
      </c>
      <c r="J93" s="5"/>
      <c r="K93"/>
      <c r="L93"/>
      <c r="M93"/>
      <c r="N93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2.75">
      <c r="A94" s="24">
        <v>181</v>
      </c>
      <c r="B94" s="24">
        <v>31</v>
      </c>
      <c r="C94" s="24" t="s">
        <v>310</v>
      </c>
      <c r="D94" s="25" t="s">
        <v>399</v>
      </c>
      <c r="E94" s="26">
        <v>4</v>
      </c>
      <c r="F94" s="27">
        <v>713000</v>
      </c>
      <c r="G94" s="28">
        <v>6</v>
      </c>
      <c r="H94" s="29">
        <v>2338000</v>
      </c>
      <c r="K94"/>
      <c r="L94"/>
      <c r="M94"/>
      <c r="N9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2.75">
      <c r="A95" s="24">
        <v>184</v>
      </c>
      <c r="B95" s="24">
        <v>32</v>
      </c>
      <c r="C95" s="35" t="s">
        <v>550</v>
      </c>
      <c r="D95" s="25" t="s">
        <v>518</v>
      </c>
      <c r="E95" s="26">
        <v>1</v>
      </c>
      <c r="F95" s="27">
        <v>204000</v>
      </c>
      <c r="G95" s="28">
        <v>5</v>
      </c>
      <c r="H95" s="29">
        <v>6871000</v>
      </c>
      <c r="K95"/>
      <c r="L95"/>
      <c r="M95"/>
      <c r="N9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2.75">
      <c r="A96" s="24">
        <v>185</v>
      </c>
      <c r="B96" s="24">
        <v>33</v>
      </c>
      <c r="C96" s="24" t="s">
        <v>267</v>
      </c>
      <c r="D96" s="25" t="s">
        <v>388</v>
      </c>
      <c r="E96" s="26">
        <v>1</v>
      </c>
      <c r="F96" s="27">
        <v>1999000</v>
      </c>
      <c r="G96" s="28">
        <v>5</v>
      </c>
      <c r="H96" s="29">
        <v>6399000</v>
      </c>
      <c r="K96"/>
      <c r="L96"/>
      <c r="M96"/>
      <c r="N96" s="13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2.75">
      <c r="A97" s="24">
        <v>190</v>
      </c>
      <c r="B97" s="24">
        <v>34</v>
      </c>
      <c r="C97" s="24" t="s">
        <v>540</v>
      </c>
      <c r="D97" s="25" t="s">
        <v>541</v>
      </c>
      <c r="E97" s="26">
        <v>0</v>
      </c>
      <c r="F97" s="36">
        <v>0</v>
      </c>
      <c r="G97" s="28">
        <v>5</v>
      </c>
      <c r="H97" s="29">
        <v>1955000</v>
      </c>
      <c r="K97"/>
      <c r="L97"/>
      <c r="M97"/>
      <c r="N97"/>
      <c r="O97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2.75">
      <c r="A98" s="24">
        <v>191</v>
      </c>
      <c r="B98" s="24">
        <v>35</v>
      </c>
      <c r="C98" s="24" t="s">
        <v>426</v>
      </c>
      <c r="D98" s="25" t="s">
        <v>474</v>
      </c>
      <c r="E98" s="26">
        <v>5</v>
      </c>
      <c r="F98" s="27">
        <v>6235000</v>
      </c>
      <c r="G98" s="28">
        <v>5</v>
      </c>
      <c r="H98" s="29">
        <v>1824000</v>
      </c>
      <c r="K98"/>
      <c r="L98"/>
      <c r="M98"/>
      <c r="N9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2.75">
      <c r="A99" s="24">
        <v>194</v>
      </c>
      <c r="B99" s="24">
        <v>36</v>
      </c>
      <c r="C99" s="24" t="s">
        <v>253</v>
      </c>
      <c r="D99" s="25" t="s">
        <v>65</v>
      </c>
      <c r="E99" s="26">
        <v>13</v>
      </c>
      <c r="F99" s="27">
        <v>14192000</v>
      </c>
      <c r="G99" s="28">
        <v>4</v>
      </c>
      <c r="H99" s="29">
        <v>4588000</v>
      </c>
      <c r="K99"/>
      <c r="L99"/>
      <c r="M99"/>
      <c r="N99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2.75">
      <c r="A100" s="24">
        <v>195</v>
      </c>
      <c r="B100" s="24">
        <v>37</v>
      </c>
      <c r="C100" s="24" t="s">
        <v>185</v>
      </c>
      <c r="D100" s="25" t="s">
        <v>52</v>
      </c>
      <c r="E100" s="26">
        <v>29</v>
      </c>
      <c r="F100" s="27">
        <v>20832000</v>
      </c>
      <c r="G100" s="28">
        <v>4</v>
      </c>
      <c r="H100" s="29">
        <v>3770000</v>
      </c>
      <c r="J100" s="12"/>
      <c r="K100"/>
      <c r="L100"/>
      <c r="M100"/>
      <c r="N100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2.75">
      <c r="A101" s="24">
        <v>201</v>
      </c>
      <c r="B101" s="24">
        <v>38</v>
      </c>
      <c r="C101" s="24" t="s">
        <v>274</v>
      </c>
      <c r="D101" s="25" t="s">
        <v>423</v>
      </c>
      <c r="E101" s="26">
        <v>4</v>
      </c>
      <c r="F101" s="27">
        <v>1420000</v>
      </c>
      <c r="G101" s="28">
        <v>4</v>
      </c>
      <c r="H101" s="29">
        <v>1910000</v>
      </c>
      <c r="K101"/>
      <c r="L101"/>
      <c r="M101"/>
      <c r="N101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2.75">
      <c r="A102" s="24">
        <v>205</v>
      </c>
      <c r="B102" s="24">
        <v>39</v>
      </c>
      <c r="C102" s="24" t="s">
        <v>321</v>
      </c>
      <c r="D102" s="25" t="s">
        <v>400</v>
      </c>
      <c r="E102" s="26">
        <v>1</v>
      </c>
      <c r="F102" s="27">
        <v>273000</v>
      </c>
      <c r="G102" s="28">
        <v>3</v>
      </c>
      <c r="H102" s="29">
        <v>4037000</v>
      </c>
      <c r="K102"/>
      <c r="L102"/>
      <c r="M102"/>
      <c r="N102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2.75">
      <c r="A103" s="24">
        <v>218</v>
      </c>
      <c r="B103" s="24">
        <v>40</v>
      </c>
      <c r="C103" s="24" t="s">
        <v>232</v>
      </c>
      <c r="D103" s="25" t="s">
        <v>38</v>
      </c>
      <c r="E103" s="26">
        <v>3</v>
      </c>
      <c r="F103" s="27">
        <v>610000</v>
      </c>
      <c r="G103" s="28">
        <v>3</v>
      </c>
      <c r="H103" s="29">
        <v>876000</v>
      </c>
      <c r="K103"/>
      <c r="L103"/>
      <c r="M103"/>
      <c r="N103" s="13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2.75">
      <c r="A104" s="24">
        <v>222</v>
      </c>
      <c r="B104" s="24">
        <v>41</v>
      </c>
      <c r="C104" s="24" t="s">
        <v>333</v>
      </c>
      <c r="D104" s="25" t="s">
        <v>424</v>
      </c>
      <c r="E104" s="26">
        <v>1</v>
      </c>
      <c r="F104" s="27">
        <v>1999000</v>
      </c>
      <c r="G104" s="28">
        <v>2</v>
      </c>
      <c r="H104" s="29">
        <v>2969000</v>
      </c>
      <c r="K104"/>
      <c r="L104"/>
      <c r="M104"/>
      <c r="N10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2.75">
      <c r="A105" s="24">
        <v>226</v>
      </c>
      <c r="B105" s="24">
        <v>42</v>
      </c>
      <c r="C105" s="24" t="s">
        <v>334</v>
      </c>
      <c r="D105" s="25" t="s">
        <v>103</v>
      </c>
      <c r="E105" s="26">
        <v>0</v>
      </c>
      <c r="F105" s="36" t="s">
        <v>501</v>
      </c>
      <c r="G105" s="28">
        <v>2</v>
      </c>
      <c r="H105" s="29">
        <v>1273000</v>
      </c>
      <c r="K105"/>
      <c r="L105"/>
      <c r="M105"/>
      <c r="N10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2.75">
      <c r="A106" s="24">
        <v>235</v>
      </c>
      <c r="B106" s="24">
        <v>43</v>
      </c>
      <c r="C106" s="24" t="s">
        <v>335</v>
      </c>
      <c r="D106" s="25" t="s">
        <v>402</v>
      </c>
      <c r="E106" s="26">
        <v>3</v>
      </c>
      <c r="F106" s="27">
        <v>865000</v>
      </c>
      <c r="G106" s="28">
        <v>2</v>
      </c>
      <c r="H106" s="29">
        <v>526000</v>
      </c>
      <c r="K106"/>
      <c r="L106"/>
      <c r="M106"/>
      <c r="N106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12.75">
      <c r="A107" s="24">
        <v>243</v>
      </c>
      <c r="B107" s="24">
        <v>44</v>
      </c>
      <c r="C107" s="24" t="s">
        <v>201</v>
      </c>
      <c r="D107" s="25" t="s">
        <v>425</v>
      </c>
      <c r="E107" s="26">
        <v>1</v>
      </c>
      <c r="F107" s="27">
        <v>335000</v>
      </c>
      <c r="G107" s="28">
        <v>1</v>
      </c>
      <c r="H107" s="29">
        <v>886000</v>
      </c>
      <c r="K107"/>
      <c r="L107"/>
      <c r="M107"/>
      <c r="N107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2.75">
      <c r="A108" s="24">
        <v>244</v>
      </c>
      <c r="B108" s="24">
        <v>45</v>
      </c>
      <c r="C108" s="24" t="s">
        <v>303</v>
      </c>
      <c r="D108" s="25" t="s">
        <v>24</v>
      </c>
      <c r="E108" s="26">
        <v>1</v>
      </c>
      <c r="F108" s="27">
        <v>292000</v>
      </c>
      <c r="G108" s="28">
        <v>1</v>
      </c>
      <c r="H108" s="29">
        <v>650000</v>
      </c>
      <c r="K108"/>
      <c r="L108"/>
      <c r="M108"/>
      <c r="N10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2.75">
      <c r="A109" s="24">
        <v>248</v>
      </c>
      <c r="B109" s="24">
        <v>46</v>
      </c>
      <c r="C109" s="24" t="s">
        <v>329</v>
      </c>
      <c r="D109" s="25" t="s">
        <v>401</v>
      </c>
      <c r="E109" s="26">
        <v>2</v>
      </c>
      <c r="F109" s="27">
        <v>2329000</v>
      </c>
      <c r="G109" s="28">
        <v>1</v>
      </c>
      <c r="H109" s="29">
        <v>280000</v>
      </c>
      <c r="K109"/>
      <c r="L109"/>
      <c r="M109"/>
      <c r="N109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2.75">
      <c r="A110" s="28">
        <v>0</v>
      </c>
      <c r="B110" s="28">
        <v>0</v>
      </c>
      <c r="C110" s="24" t="s">
        <v>237</v>
      </c>
      <c r="D110" s="25" t="s">
        <v>381</v>
      </c>
      <c r="E110" s="28">
        <v>0</v>
      </c>
      <c r="F110" s="36" t="s">
        <v>501</v>
      </c>
      <c r="G110" s="28">
        <v>0</v>
      </c>
      <c r="H110" s="29">
        <v>0</v>
      </c>
      <c r="I110" s="2" t="s">
        <v>562</v>
      </c>
      <c r="J110" s="1" t="s">
        <v>562</v>
      </c>
      <c r="K110"/>
      <c r="L110"/>
      <c r="M110"/>
      <c r="N110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3.5" thickBot="1">
      <c r="A111" s="28">
        <v>0</v>
      </c>
      <c r="B111" s="28">
        <v>0</v>
      </c>
      <c r="C111" s="24" t="s">
        <v>284</v>
      </c>
      <c r="D111" s="25" t="s">
        <v>93</v>
      </c>
      <c r="E111" s="26">
        <v>2</v>
      </c>
      <c r="F111" s="27">
        <v>755000</v>
      </c>
      <c r="G111" s="28">
        <v>0</v>
      </c>
      <c r="H111" s="29">
        <v>0</v>
      </c>
      <c r="I111" s="2" t="s">
        <v>563</v>
      </c>
      <c r="J111" s="1" t="s">
        <v>564</v>
      </c>
      <c r="K111"/>
      <c r="L111"/>
      <c r="M111"/>
      <c r="N111"/>
      <c r="O111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3.5" thickBot="1">
      <c r="A112" s="62" t="s">
        <v>554</v>
      </c>
      <c r="B112" s="63"/>
      <c r="C112" s="63"/>
      <c r="D112" s="64"/>
      <c r="E112" s="26">
        <f>SUM(E64:E111)</f>
        <v>1061</v>
      </c>
      <c r="F112" s="27">
        <f>SUM(F64:F111)</f>
        <v>603684886</v>
      </c>
      <c r="G112" s="28">
        <f>SUM(G64:G111)</f>
        <v>1260</v>
      </c>
      <c r="H112" s="29">
        <f>SUM(H64:H111)</f>
        <v>669101000</v>
      </c>
      <c r="I112" s="54">
        <f>(G112-E112)/E112</f>
        <v>0.1875589066918002</v>
      </c>
      <c r="J112" s="55">
        <f>(H112-F112)/F112</f>
        <v>0.10836135791546055</v>
      </c>
      <c r="K112"/>
      <c r="L112"/>
      <c r="M112"/>
      <c r="N112"/>
      <c r="O112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3.5" thickBot="1">
      <c r="A113" s="56" t="s">
        <v>479</v>
      </c>
      <c r="B113" s="57"/>
      <c r="C113" s="57"/>
      <c r="D113" s="57"/>
      <c r="E113" s="57"/>
      <c r="F113" s="57"/>
      <c r="G113" s="57"/>
      <c r="H113" s="58"/>
      <c r="K113"/>
      <c r="L113"/>
      <c r="M113"/>
      <c r="N113"/>
      <c r="O113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1.25">
      <c r="A114" s="24">
        <v>7</v>
      </c>
      <c r="B114" s="24">
        <v>1</v>
      </c>
      <c r="C114" s="24" t="s">
        <v>110</v>
      </c>
      <c r="D114" s="25" t="s">
        <v>358</v>
      </c>
      <c r="E114" s="26">
        <v>173</v>
      </c>
      <c r="F114" s="27">
        <v>118364000</v>
      </c>
      <c r="G114" s="28">
        <v>198</v>
      </c>
      <c r="H114" s="29">
        <v>113116000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ht="12.75">
      <c r="A115" s="24">
        <v>9</v>
      </c>
      <c r="B115" s="24">
        <v>2</v>
      </c>
      <c r="C115" s="24" t="s">
        <v>116</v>
      </c>
      <c r="D115" s="25" t="s">
        <v>404</v>
      </c>
      <c r="E115" s="26">
        <v>141</v>
      </c>
      <c r="F115" s="27">
        <v>81042000</v>
      </c>
      <c r="G115" s="28">
        <v>175</v>
      </c>
      <c r="H115" s="29">
        <v>115281000</v>
      </c>
      <c r="K115"/>
      <c r="L115"/>
      <c r="M115"/>
      <c r="N11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2.75">
      <c r="A116" s="24">
        <v>12</v>
      </c>
      <c r="B116" s="24">
        <v>3</v>
      </c>
      <c r="C116" s="24" t="s">
        <v>121</v>
      </c>
      <c r="D116" s="25" t="s">
        <v>1</v>
      </c>
      <c r="E116" s="26">
        <v>129</v>
      </c>
      <c r="F116" s="27">
        <v>83103000</v>
      </c>
      <c r="G116" s="28">
        <v>147</v>
      </c>
      <c r="H116" s="29">
        <v>83470000</v>
      </c>
      <c r="K116"/>
      <c r="L116"/>
      <c r="M116"/>
      <c r="N116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2.75">
      <c r="A117" s="24">
        <v>17</v>
      </c>
      <c r="B117" s="24">
        <v>4</v>
      </c>
      <c r="C117" s="24" t="s">
        <v>187</v>
      </c>
      <c r="D117" s="25" t="s">
        <v>53</v>
      </c>
      <c r="E117" s="26">
        <v>79</v>
      </c>
      <c r="F117" s="27">
        <v>39309000</v>
      </c>
      <c r="G117" s="28">
        <v>103</v>
      </c>
      <c r="H117" s="29">
        <v>46910000</v>
      </c>
      <c r="J117" s="12"/>
      <c r="K117"/>
      <c r="L117"/>
      <c r="M117"/>
      <c r="N117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2.75">
      <c r="A118" s="24">
        <v>22</v>
      </c>
      <c r="B118" s="24">
        <v>5</v>
      </c>
      <c r="C118" s="24" t="s">
        <v>132</v>
      </c>
      <c r="D118" s="25" t="s">
        <v>359</v>
      </c>
      <c r="E118" s="26">
        <v>64</v>
      </c>
      <c r="F118" s="27">
        <v>28427000</v>
      </c>
      <c r="G118" s="28">
        <v>79</v>
      </c>
      <c r="H118" s="29">
        <v>32618000</v>
      </c>
      <c r="K118"/>
      <c r="L118"/>
      <c r="M118"/>
      <c r="N11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2.75">
      <c r="A119" s="24">
        <v>23</v>
      </c>
      <c r="B119" s="24">
        <v>6</v>
      </c>
      <c r="C119" s="24" t="s">
        <v>124</v>
      </c>
      <c r="D119" s="25" t="s">
        <v>77</v>
      </c>
      <c r="E119" s="26">
        <v>77</v>
      </c>
      <c r="F119" s="27">
        <v>40518000</v>
      </c>
      <c r="G119" s="28">
        <v>76</v>
      </c>
      <c r="H119" s="29">
        <v>37012000</v>
      </c>
      <c r="K119"/>
      <c r="L119"/>
      <c r="M119"/>
      <c r="N119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2.75">
      <c r="A120" s="24">
        <v>34</v>
      </c>
      <c r="B120" s="24">
        <v>7</v>
      </c>
      <c r="C120" s="24" t="s">
        <v>139</v>
      </c>
      <c r="D120" s="25" t="s">
        <v>347</v>
      </c>
      <c r="E120" s="26">
        <v>29</v>
      </c>
      <c r="F120" s="27">
        <v>15734000</v>
      </c>
      <c r="G120" s="28">
        <v>50</v>
      </c>
      <c r="H120" s="29">
        <v>22163000</v>
      </c>
      <c r="K120"/>
      <c r="L120"/>
      <c r="M120"/>
      <c r="N120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2.75">
      <c r="A121" s="24">
        <v>36</v>
      </c>
      <c r="B121" s="24">
        <v>8</v>
      </c>
      <c r="C121" s="24" t="s">
        <v>138</v>
      </c>
      <c r="D121" s="25" t="s">
        <v>48</v>
      </c>
      <c r="E121" s="26">
        <v>39</v>
      </c>
      <c r="F121" s="27">
        <v>23238000</v>
      </c>
      <c r="G121" s="28">
        <v>44</v>
      </c>
      <c r="H121" s="29">
        <v>25504000</v>
      </c>
      <c r="K121"/>
      <c r="L121"/>
      <c r="M121"/>
      <c r="N121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2.75">
      <c r="A122" s="24">
        <v>43</v>
      </c>
      <c r="B122" s="24">
        <v>9</v>
      </c>
      <c r="C122" s="24" t="s">
        <v>196</v>
      </c>
      <c r="D122" s="25" t="s">
        <v>349</v>
      </c>
      <c r="E122" s="26">
        <v>44</v>
      </c>
      <c r="F122" s="27">
        <v>12547000</v>
      </c>
      <c r="G122" s="28">
        <v>41</v>
      </c>
      <c r="H122" s="29">
        <v>15980000</v>
      </c>
      <c r="K122"/>
      <c r="L122"/>
      <c r="M122"/>
      <c r="N122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2.75">
      <c r="A123" s="24">
        <v>49</v>
      </c>
      <c r="B123" s="24">
        <v>10</v>
      </c>
      <c r="C123" s="24" t="s">
        <v>145</v>
      </c>
      <c r="D123" s="25" t="s">
        <v>427</v>
      </c>
      <c r="E123" s="26">
        <v>44</v>
      </c>
      <c r="F123" s="27">
        <v>21339000</v>
      </c>
      <c r="G123" s="28">
        <v>39</v>
      </c>
      <c r="H123" s="29">
        <v>15912000</v>
      </c>
      <c r="K123"/>
      <c r="L123"/>
      <c r="M123"/>
      <c r="N123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1.25">
      <c r="A124" s="24">
        <v>54</v>
      </c>
      <c r="B124" s="24">
        <v>11</v>
      </c>
      <c r="C124" s="24" t="s">
        <v>159</v>
      </c>
      <c r="D124" s="25" t="s">
        <v>160</v>
      </c>
      <c r="E124" s="26">
        <v>41</v>
      </c>
      <c r="F124" s="27">
        <v>23543000</v>
      </c>
      <c r="G124" s="28">
        <v>37</v>
      </c>
      <c r="H124" s="29">
        <v>21504000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2.75">
      <c r="A125" s="24">
        <v>57</v>
      </c>
      <c r="B125" s="24">
        <v>12</v>
      </c>
      <c r="C125" s="24" t="s">
        <v>156</v>
      </c>
      <c r="D125" s="25" t="s">
        <v>57</v>
      </c>
      <c r="E125" s="26">
        <v>26</v>
      </c>
      <c r="F125" s="27">
        <v>12248000</v>
      </c>
      <c r="G125" s="28">
        <v>37</v>
      </c>
      <c r="H125" s="29">
        <v>14358000</v>
      </c>
      <c r="K125"/>
      <c r="L125"/>
      <c r="M125"/>
      <c r="N125"/>
      <c r="O12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2.75">
      <c r="A126" s="24">
        <v>62</v>
      </c>
      <c r="B126" s="24">
        <v>13</v>
      </c>
      <c r="C126" s="24" t="s">
        <v>157</v>
      </c>
      <c r="D126" s="25" t="s">
        <v>101</v>
      </c>
      <c r="E126" s="26">
        <v>18</v>
      </c>
      <c r="F126" s="27">
        <v>7478000</v>
      </c>
      <c r="G126" s="28">
        <v>33</v>
      </c>
      <c r="H126" s="29">
        <v>9266000</v>
      </c>
      <c r="K126"/>
      <c r="L126"/>
      <c r="M126"/>
      <c r="N126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2.75">
      <c r="A127" s="24">
        <v>64</v>
      </c>
      <c r="B127" s="24">
        <v>14</v>
      </c>
      <c r="C127" s="24" t="s">
        <v>183</v>
      </c>
      <c r="D127" s="25" t="s">
        <v>6</v>
      </c>
      <c r="E127" s="26">
        <v>31</v>
      </c>
      <c r="F127" s="27">
        <v>22206000</v>
      </c>
      <c r="G127" s="28">
        <v>31</v>
      </c>
      <c r="H127" s="29">
        <v>24874000</v>
      </c>
      <c r="K127"/>
      <c r="L127"/>
      <c r="M127"/>
      <c r="N127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2.75">
      <c r="A128" s="24">
        <v>67</v>
      </c>
      <c r="B128" s="24">
        <v>15</v>
      </c>
      <c r="C128" s="24" t="s">
        <v>182</v>
      </c>
      <c r="D128" s="25" t="s">
        <v>373</v>
      </c>
      <c r="E128" s="26">
        <v>21</v>
      </c>
      <c r="F128" s="27">
        <v>7564000</v>
      </c>
      <c r="G128" s="28">
        <v>31</v>
      </c>
      <c r="H128" s="29">
        <v>8504000</v>
      </c>
      <c r="K128"/>
      <c r="L128"/>
      <c r="M128"/>
      <c r="N12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2.75">
      <c r="A129" s="24">
        <v>68</v>
      </c>
      <c r="B129" s="24">
        <v>16</v>
      </c>
      <c r="C129" s="24" t="s">
        <v>316</v>
      </c>
      <c r="D129" s="25" t="s">
        <v>497</v>
      </c>
      <c r="E129" s="26">
        <v>29</v>
      </c>
      <c r="F129" s="27">
        <v>7257000</v>
      </c>
      <c r="G129" s="28">
        <v>30</v>
      </c>
      <c r="H129" s="29">
        <v>10213000</v>
      </c>
      <c r="K129"/>
      <c r="L129"/>
      <c r="M129"/>
      <c r="N129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2.75">
      <c r="A130" s="24">
        <v>73</v>
      </c>
      <c r="B130" s="24">
        <v>17</v>
      </c>
      <c r="C130" s="24" t="s">
        <v>154</v>
      </c>
      <c r="D130" s="25" t="s">
        <v>428</v>
      </c>
      <c r="E130" s="26">
        <v>22</v>
      </c>
      <c r="F130" s="27">
        <v>8543000</v>
      </c>
      <c r="G130" s="28">
        <v>28</v>
      </c>
      <c r="H130" s="29">
        <v>10180000</v>
      </c>
      <c r="K130"/>
      <c r="L130"/>
      <c r="M130"/>
      <c r="N130" s="13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2.75">
      <c r="A131" s="24">
        <v>79</v>
      </c>
      <c r="B131" s="24">
        <v>18</v>
      </c>
      <c r="C131" s="24" t="s">
        <v>206</v>
      </c>
      <c r="D131" s="25" t="s">
        <v>36</v>
      </c>
      <c r="E131" s="26">
        <v>21</v>
      </c>
      <c r="F131" s="27">
        <v>7412000</v>
      </c>
      <c r="G131" s="28">
        <v>26</v>
      </c>
      <c r="H131" s="29">
        <v>10146000</v>
      </c>
      <c r="J131" s="12"/>
      <c r="K131"/>
      <c r="L131"/>
      <c r="M131"/>
      <c r="N131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2.75">
      <c r="A132" s="24">
        <v>87</v>
      </c>
      <c r="B132" s="24">
        <v>19</v>
      </c>
      <c r="C132" s="24" t="s">
        <v>188</v>
      </c>
      <c r="D132" s="25" t="s">
        <v>521</v>
      </c>
      <c r="E132" s="26">
        <v>25</v>
      </c>
      <c r="F132" s="27">
        <v>11753000</v>
      </c>
      <c r="G132" s="28">
        <v>24</v>
      </c>
      <c r="H132" s="29">
        <v>7364000</v>
      </c>
      <c r="J132" s="5"/>
      <c r="K132"/>
      <c r="L132"/>
      <c r="M132"/>
      <c r="N132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2.75">
      <c r="A133" s="24">
        <v>97</v>
      </c>
      <c r="B133" s="24">
        <v>20</v>
      </c>
      <c r="C133" s="24" t="s">
        <v>318</v>
      </c>
      <c r="D133" s="25" t="s">
        <v>523</v>
      </c>
      <c r="E133" s="26">
        <v>23</v>
      </c>
      <c r="F133" s="27">
        <v>4952000</v>
      </c>
      <c r="G133" s="28">
        <v>22</v>
      </c>
      <c r="H133" s="29">
        <v>7960000</v>
      </c>
      <c r="K133"/>
      <c r="L133"/>
      <c r="M133"/>
      <c r="N133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ht="12.75">
      <c r="A134" s="24">
        <v>103</v>
      </c>
      <c r="B134" s="24">
        <v>21</v>
      </c>
      <c r="C134" s="24" t="s">
        <v>205</v>
      </c>
      <c r="D134" s="25" t="s">
        <v>89</v>
      </c>
      <c r="E134" s="26">
        <v>15</v>
      </c>
      <c r="F134" s="27">
        <v>5106000</v>
      </c>
      <c r="G134" s="28">
        <v>20</v>
      </c>
      <c r="H134" s="29">
        <v>4804000</v>
      </c>
      <c r="K134"/>
      <c r="L134"/>
      <c r="M134"/>
      <c r="N134" s="13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2.75">
      <c r="A135" s="24">
        <v>105</v>
      </c>
      <c r="B135" s="24">
        <v>22</v>
      </c>
      <c r="C135" s="24" t="s">
        <v>278</v>
      </c>
      <c r="D135" s="25" t="s">
        <v>517</v>
      </c>
      <c r="E135" s="26">
        <v>16</v>
      </c>
      <c r="F135" s="27">
        <v>8571000</v>
      </c>
      <c r="G135" s="28">
        <v>18</v>
      </c>
      <c r="H135" s="29">
        <v>10014000</v>
      </c>
      <c r="K135"/>
      <c r="L135"/>
      <c r="M135"/>
      <c r="N13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2.75">
      <c r="A136" s="24">
        <v>107</v>
      </c>
      <c r="B136" s="24">
        <v>23</v>
      </c>
      <c r="C136" s="24" t="s">
        <v>259</v>
      </c>
      <c r="D136" s="25" t="s">
        <v>81</v>
      </c>
      <c r="E136" s="26">
        <v>16</v>
      </c>
      <c r="F136" s="27">
        <v>7652000</v>
      </c>
      <c r="G136" s="28">
        <v>18</v>
      </c>
      <c r="H136" s="29">
        <v>8433000</v>
      </c>
      <c r="K136"/>
      <c r="L136"/>
      <c r="M136"/>
      <c r="N136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2.75">
      <c r="A137" s="24">
        <v>109</v>
      </c>
      <c r="B137" s="24">
        <v>24</v>
      </c>
      <c r="C137" s="24" t="s">
        <v>286</v>
      </c>
      <c r="D137" s="25" t="s">
        <v>508</v>
      </c>
      <c r="E137" s="26">
        <v>19</v>
      </c>
      <c r="F137" s="27">
        <v>7765000</v>
      </c>
      <c r="G137" s="28">
        <v>18</v>
      </c>
      <c r="H137" s="29">
        <v>5417000</v>
      </c>
      <c r="J137" s="12"/>
      <c r="K137"/>
      <c r="L137"/>
      <c r="M137"/>
      <c r="N137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2.75">
      <c r="A138" s="24">
        <v>115</v>
      </c>
      <c r="B138" s="24">
        <v>25</v>
      </c>
      <c r="C138" s="24" t="s">
        <v>261</v>
      </c>
      <c r="D138" s="25" t="s">
        <v>357</v>
      </c>
      <c r="E138" s="26">
        <v>6</v>
      </c>
      <c r="F138" s="27">
        <v>1397000</v>
      </c>
      <c r="G138" s="28">
        <v>16</v>
      </c>
      <c r="H138" s="29">
        <v>10378000</v>
      </c>
      <c r="K138"/>
      <c r="L138"/>
      <c r="M138"/>
      <c r="N13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2.75">
      <c r="A139" s="24">
        <v>121</v>
      </c>
      <c r="B139" s="24">
        <v>26</v>
      </c>
      <c r="C139" s="24" t="s">
        <v>203</v>
      </c>
      <c r="D139" s="25" t="s">
        <v>64</v>
      </c>
      <c r="E139" s="26">
        <v>21</v>
      </c>
      <c r="F139" s="27">
        <v>13804000</v>
      </c>
      <c r="G139" s="28">
        <v>15</v>
      </c>
      <c r="H139" s="29">
        <v>5808000</v>
      </c>
      <c r="K139"/>
      <c r="L139"/>
      <c r="M139"/>
      <c r="N139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ht="12.75">
      <c r="A140" s="24">
        <v>123</v>
      </c>
      <c r="B140" s="24">
        <v>27</v>
      </c>
      <c r="C140" s="24" t="s">
        <v>247</v>
      </c>
      <c r="D140" s="25" t="s">
        <v>248</v>
      </c>
      <c r="E140" s="26">
        <v>7</v>
      </c>
      <c r="F140" s="27">
        <v>1265000</v>
      </c>
      <c r="G140" s="28">
        <v>15</v>
      </c>
      <c r="H140" s="29">
        <v>4759000</v>
      </c>
      <c r="K140"/>
      <c r="L140"/>
      <c r="M140"/>
      <c r="N140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ht="12.75">
      <c r="A141" s="24">
        <v>127</v>
      </c>
      <c r="B141" s="24">
        <v>28</v>
      </c>
      <c r="C141" s="24" t="s">
        <v>297</v>
      </c>
      <c r="D141" s="25" t="s">
        <v>22</v>
      </c>
      <c r="E141" s="26">
        <v>21</v>
      </c>
      <c r="F141" s="27">
        <v>16827000</v>
      </c>
      <c r="G141" s="28">
        <v>13</v>
      </c>
      <c r="H141" s="29">
        <v>5928000</v>
      </c>
      <c r="K141"/>
      <c r="L141"/>
      <c r="M141"/>
      <c r="N141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ht="11.25">
      <c r="A142" s="24">
        <v>129</v>
      </c>
      <c r="B142" s="24">
        <v>29</v>
      </c>
      <c r="C142" s="24" t="s">
        <v>446</v>
      </c>
      <c r="D142" s="25" t="s">
        <v>456</v>
      </c>
      <c r="E142" s="26">
        <v>10</v>
      </c>
      <c r="F142" s="27">
        <v>6231000</v>
      </c>
      <c r="G142" s="28">
        <v>13</v>
      </c>
      <c r="H142" s="29">
        <v>3566000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ht="11.25">
      <c r="A143" s="24">
        <v>136</v>
      </c>
      <c r="B143" s="24">
        <v>30</v>
      </c>
      <c r="C143" s="24" t="s">
        <v>244</v>
      </c>
      <c r="D143" s="25" t="s">
        <v>91</v>
      </c>
      <c r="E143" s="26">
        <v>14</v>
      </c>
      <c r="F143" s="27">
        <v>6516000</v>
      </c>
      <c r="G143" s="28">
        <v>12</v>
      </c>
      <c r="H143" s="29">
        <v>2885000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ht="12.75">
      <c r="A144" s="24">
        <v>146</v>
      </c>
      <c r="B144" s="24">
        <v>31</v>
      </c>
      <c r="C144" s="24" t="s">
        <v>249</v>
      </c>
      <c r="D144" s="25" t="s">
        <v>39</v>
      </c>
      <c r="E144" s="26">
        <v>3</v>
      </c>
      <c r="F144" s="27">
        <v>1794000</v>
      </c>
      <c r="G144" s="28">
        <v>10</v>
      </c>
      <c r="H144" s="29">
        <v>7696000</v>
      </c>
      <c r="K144"/>
      <c r="L144"/>
      <c r="M144"/>
      <c r="N144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ht="12.75">
      <c r="A145" s="24">
        <v>154</v>
      </c>
      <c r="B145" s="24">
        <v>32</v>
      </c>
      <c r="C145" s="24" t="s">
        <v>280</v>
      </c>
      <c r="D145" s="25" t="s">
        <v>527</v>
      </c>
      <c r="E145" s="26">
        <v>10</v>
      </c>
      <c r="F145" s="27">
        <v>4631000</v>
      </c>
      <c r="G145" s="28">
        <v>9</v>
      </c>
      <c r="H145" s="29">
        <v>7877000</v>
      </c>
      <c r="K145"/>
      <c r="L145"/>
      <c r="M145"/>
      <c r="N14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ht="12.75">
      <c r="A146" s="24">
        <v>156</v>
      </c>
      <c r="B146" s="24">
        <v>33</v>
      </c>
      <c r="C146" s="24" t="s">
        <v>287</v>
      </c>
      <c r="D146" s="25" t="s">
        <v>350</v>
      </c>
      <c r="E146" s="26">
        <v>13</v>
      </c>
      <c r="F146" s="27">
        <v>7232000</v>
      </c>
      <c r="G146" s="28">
        <v>9</v>
      </c>
      <c r="H146" s="29">
        <v>5201000</v>
      </c>
      <c r="K146"/>
      <c r="L146"/>
      <c r="M146"/>
      <c r="N146"/>
      <c r="O146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ht="11.25">
      <c r="A147" s="24">
        <v>166</v>
      </c>
      <c r="B147" s="24">
        <v>34</v>
      </c>
      <c r="C147" s="24" t="s">
        <v>224</v>
      </c>
      <c r="D147" s="25" t="s">
        <v>377</v>
      </c>
      <c r="E147" s="26">
        <v>3</v>
      </c>
      <c r="F147" s="27">
        <v>2013000</v>
      </c>
      <c r="G147" s="28">
        <v>8</v>
      </c>
      <c r="H147" s="29">
        <v>1106000</v>
      </c>
      <c r="J147" s="12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ht="12.75">
      <c r="A148" s="24">
        <v>170</v>
      </c>
      <c r="B148" s="24">
        <v>35</v>
      </c>
      <c r="C148" s="24" t="s">
        <v>228</v>
      </c>
      <c r="D148" s="25" t="s">
        <v>90</v>
      </c>
      <c r="E148" s="26">
        <v>8</v>
      </c>
      <c r="F148" s="27">
        <v>2011000</v>
      </c>
      <c r="G148" s="28">
        <v>7</v>
      </c>
      <c r="H148" s="29">
        <v>2593000</v>
      </c>
      <c r="K148"/>
      <c r="L148"/>
      <c r="M148"/>
      <c r="N148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ht="12.75">
      <c r="A149" s="24">
        <v>172</v>
      </c>
      <c r="B149" s="24">
        <v>36</v>
      </c>
      <c r="C149" s="24" t="s">
        <v>298</v>
      </c>
      <c r="D149" s="25" t="s">
        <v>429</v>
      </c>
      <c r="E149" s="26">
        <v>3</v>
      </c>
      <c r="F149" s="27">
        <v>1545000</v>
      </c>
      <c r="G149" s="28">
        <v>6</v>
      </c>
      <c r="H149" s="29">
        <v>5963000</v>
      </c>
      <c r="J149" s="12"/>
      <c r="K149"/>
      <c r="L149"/>
      <c r="M149"/>
      <c r="N149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ht="12.75">
      <c r="A150" s="24">
        <v>179</v>
      </c>
      <c r="B150" s="24">
        <v>37</v>
      </c>
      <c r="C150" s="24" t="s">
        <v>294</v>
      </c>
      <c r="D150" s="25" t="s">
        <v>395</v>
      </c>
      <c r="E150" s="26">
        <v>2</v>
      </c>
      <c r="F150" s="27">
        <v>486000</v>
      </c>
      <c r="G150" s="28">
        <v>6</v>
      </c>
      <c r="H150" s="29">
        <v>2421000</v>
      </c>
      <c r="J150" s="12"/>
      <c r="K150"/>
      <c r="L150"/>
      <c r="M150"/>
      <c r="N150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ht="12.75">
      <c r="A151" s="24">
        <v>192</v>
      </c>
      <c r="B151" s="24">
        <v>38</v>
      </c>
      <c r="C151" s="24" t="s">
        <v>273</v>
      </c>
      <c r="D151" s="25" t="s">
        <v>99</v>
      </c>
      <c r="E151" s="26">
        <v>1</v>
      </c>
      <c r="F151" s="27">
        <v>194000</v>
      </c>
      <c r="G151" s="28">
        <v>5</v>
      </c>
      <c r="H151" s="29">
        <v>1612000</v>
      </c>
      <c r="K151"/>
      <c r="L151"/>
      <c r="M151"/>
      <c r="N151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ht="12.75">
      <c r="A152" s="24">
        <v>224</v>
      </c>
      <c r="B152" s="24">
        <v>39</v>
      </c>
      <c r="C152" s="24" t="s">
        <v>234</v>
      </c>
      <c r="D152" s="25" t="s">
        <v>13</v>
      </c>
      <c r="E152" s="26">
        <v>3</v>
      </c>
      <c r="F152" s="27">
        <v>1364000</v>
      </c>
      <c r="G152" s="28">
        <v>2</v>
      </c>
      <c r="H152" s="29">
        <v>1916000</v>
      </c>
      <c r="J152" s="12"/>
      <c r="K152"/>
      <c r="L152"/>
      <c r="M152"/>
      <c r="N152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ht="12.75">
      <c r="A153" s="24">
        <v>240</v>
      </c>
      <c r="B153" s="24">
        <v>40</v>
      </c>
      <c r="C153" s="24" t="s">
        <v>272</v>
      </c>
      <c r="D153" s="25" t="s">
        <v>389</v>
      </c>
      <c r="E153" s="26">
        <v>1</v>
      </c>
      <c r="F153" s="27">
        <v>1500000</v>
      </c>
      <c r="G153" s="28">
        <v>1</v>
      </c>
      <c r="H153" s="29">
        <v>3996000</v>
      </c>
      <c r="K153"/>
      <c r="L153"/>
      <c r="M153"/>
      <c r="N153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2.75">
      <c r="A154" s="24">
        <v>241</v>
      </c>
      <c r="B154" s="24">
        <v>41</v>
      </c>
      <c r="C154" s="24" t="s">
        <v>283</v>
      </c>
      <c r="D154" s="25" t="s">
        <v>391</v>
      </c>
      <c r="E154" s="26">
        <v>3</v>
      </c>
      <c r="F154" s="27">
        <v>1401000</v>
      </c>
      <c r="G154" s="28">
        <v>1</v>
      </c>
      <c r="H154" s="29">
        <v>1794000</v>
      </c>
      <c r="K154"/>
      <c r="L154"/>
      <c r="M154"/>
      <c r="N154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ht="12.75">
      <c r="A155" s="24">
        <v>251</v>
      </c>
      <c r="B155" s="24">
        <v>42</v>
      </c>
      <c r="C155" s="24" t="s">
        <v>341</v>
      </c>
      <c r="D155" s="25" t="s">
        <v>97</v>
      </c>
      <c r="E155" s="26">
        <v>2</v>
      </c>
      <c r="F155" s="27">
        <v>409000</v>
      </c>
      <c r="G155" s="28">
        <v>1</v>
      </c>
      <c r="H155" s="29">
        <v>45000</v>
      </c>
      <c r="K155"/>
      <c r="L155"/>
      <c r="M155"/>
      <c r="N15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ht="12.75">
      <c r="A156" s="36" t="s">
        <v>501</v>
      </c>
      <c r="B156" s="36" t="s">
        <v>501</v>
      </c>
      <c r="C156" s="24" t="s">
        <v>331</v>
      </c>
      <c r="D156" s="25" t="s">
        <v>95</v>
      </c>
      <c r="E156" s="28">
        <v>0</v>
      </c>
      <c r="F156" s="36" t="s">
        <v>501</v>
      </c>
      <c r="G156" s="28">
        <v>0</v>
      </c>
      <c r="H156" s="29">
        <v>0</v>
      </c>
      <c r="I156" s="2" t="s">
        <v>562</v>
      </c>
      <c r="J156" s="1" t="s">
        <v>562</v>
      </c>
      <c r="K156"/>
      <c r="L156"/>
      <c r="M156"/>
      <c r="N156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3.5" thickBot="1">
      <c r="A157" s="36" t="s">
        <v>501</v>
      </c>
      <c r="B157" s="36" t="s">
        <v>501</v>
      </c>
      <c r="C157" s="24" t="s">
        <v>311</v>
      </c>
      <c r="D157" s="25" t="s">
        <v>530</v>
      </c>
      <c r="E157" s="28">
        <v>0</v>
      </c>
      <c r="F157" s="36" t="s">
        <v>501</v>
      </c>
      <c r="G157" s="28">
        <v>0</v>
      </c>
      <c r="H157" s="29">
        <v>0</v>
      </c>
      <c r="I157" s="2" t="s">
        <v>563</v>
      </c>
      <c r="J157" s="1" t="s">
        <v>564</v>
      </c>
      <c r="K157"/>
      <c r="L157"/>
      <c r="M157"/>
      <c r="N157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ht="13.5" thickBot="1">
      <c r="A158" s="56" t="s">
        <v>555</v>
      </c>
      <c r="B158" s="57"/>
      <c r="C158" s="57"/>
      <c r="D158" s="58"/>
      <c r="E158" s="26">
        <f>SUM(E114:E157)</f>
        <v>1273</v>
      </c>
      <c r="F158" s="27">
        <f>SUM(F114:F157)</f>
        <v>676291000</v>
      </c>
      <c r="G158" s="28">
        <f>SUM(G114:G157)</f>
        <v>1474</v>
      </c>
      <c r="H158" s="29">
        <f>SUM(H114:H157)</f>
        <v>736547000</v>
      </c>
      <c r="I158" s="54">
        <f>(G158-E158)/E158</f>
        <v>0.15789473684210525</v>
      </c>
      <c r="J158" s="55">
        <f>(H158-F158)/F158</f>
        <v>0.08909774046970904</v>
      </c>
      <c r="K158"/>
      <c r="L158"/>
      <c r="M158"/>
      <c r="N158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3.5" thickBot="1">
      <c r="A159" s="56" t="s">
        <v>480</v>
      </c>
      <c r="B159" s="57"/>
      <c r="C159" s="57"/>
      <c r="D159" s="57"/>
      <c r="E159" s="57"/>
      <c r="F159" s="57"/>
      <c r="G159" s="57"/>
      <c r="H159" s="58"/>
      <c r="K159"/>
      <c r="L159"/>
      <c r="M159"/>
      <c r="N159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ht="11.25">
      <c r="A160" s="24">
        <v>15</v>
      </c>
      <c r="B160" s="24">
        <v>1</v>
      </c>
      <c r="C160" s="24" t="s">
        <v>127</v>
      </c>
      <c r="D160" s="25" t="s">
        <v>47</v>
      </c>
      <c r="E160" s="26">
        <v>121</v>
      </c>
      <c r="F160" s="27">
        <v>87476000</v>
      </c>
      <c r="G160" s="28">
        <v>132</v>
      </c>
      <c r="H160" s="29">
        <v>85980000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ht="12.75">
      <c r="A161" s="24">
        <v>26</v>
      </c>
      <c r="B161" s="24">
        <v>2</v>
      </c>
      <c r="C161" s="24" t="s">
        <v>173</v>
      </c>
      <c r="D161" s="25" t="s">
        <v>51</v>
      </c>
      <c r="E161" s="26">
        <v>56</v>
      </c>
      <c r="F161" s="27">
        <v>49315000</v>
      </c>
      <c r="G161" s="28">
        <v>69</v>
      </c>
      <c r="H161" s="29">
        <v>47966000</v>
      </c>
      <c r="K161"/>
      <c r="L161"/>
      <c r="M161"/>
      <c r="N161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ht="12.75">
      <c r="A162" s="24">
        <v>32</v>
      </c>
      <c r="B162" s="24">
        <v>3</v>
      </c>
      <c r="C162" s="24" t="s">
        <v>172</v>
      </c>
      <c r="D162" s="25" t="s">
        <v>73</v>
      </c>
      <c r="E162" s="26">
        <v>35</v>
      </c>
      <c r="F162" s="27">
        <v>24662000</v>
      </c>
      <c r="G162" s="28">
        <v>53</v>
      </c>
      <c r="H162" s="29">
        <v>39294000</v>
      </c>
      <c r="J162" s="12"/>
      <c r="K162"/>
      <c r="L162"/>
      <c r="M162"/>
      <c r="N162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ht="12.75">
      <c r="A163" s="24">
        <v>40</v>
      </c>
      <c r="B163" s="24">
        <v>4</v>
      </c>
      <c r="C163" s="24" t="s">
        <v>469</v>
      </c>
      <c r="D163" s="25" t="s">
        <v>470</v>
      </c>
      <c r="E163" s="25">
        <v>9</v>
      </c>
      <c r="F163" s="27">
        <v>6708000</v>
      </c>
      <c r="G163" s="28">
        <v>43</v>
      </c>
      <c r="H163" s="29">
        <v>21275000</v>
      </c>
      <c r="J163" s="12"/>
      <c r="K163"/>
      <c r="L163"/>
      <c r="M163"/>
      <c r="N163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ht="12.75">
      <c r="A164" s="24">
        <v>47</v>
      </c>
      <c r="B164" s="24">
        <v>5</v>
      </c>
      <c r="C164" s="24" t="s">
        <v>136</v>
      </c>
      <c r="D164" s="25" t="s">
        <v>510</v>
      </c>
      <c r="E164" s="26">
        <v>51</v>
      </c>
      <c r="F164" s="27">
        <v>39987000</v>
      </c>
      <c r="G164" s="28">
        <v>39</v>
      </c>
      <c r="H164" s="29">
        <v>33054000</v>
      </c>
      <c r="K164"/>
      <c r="L164"/>
      <c r="M164"/>
      <c r="N164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ht="12.75">
      <c r="A165" s="24">
        <v>48</v>
      </c>
      <c r="B165" s="24">
        <v>6</v>
      </c>
      <c r="C165" s="24" t="s">
        <v>131</v>
      </c>
      <c r="D165" s="25" t="s">
        <v>69</v>
      </c>
      <c r="E165" s="26">
        <v>38</v>
      </c>
      <c r="F165" s="27">
        <v>27282000</v>
      </c>
      <c r="G165" s="28">
        <v>39</v>
      </c>
      <c r="H165" s="29">
        <v>24540000</v>
      </c>
      <c r="K165"/>
      <c r="L165"/>
      <c r="M165"/>
      <c r="N16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ht="12.75">
      <c r="A166" s="24">
        <v>76</v>
      </c>
      <c r="B166" s="24">
        <v>7</v>
      </c>
      <c r="C166" s="24" t="s">
        <v>212</v>
      </c>
      <c r="D166" s="25" t="s">
        <v>75</v>
      </c>
      <c r="E166" s="26">
        <v>14</v>
      </c>
      <c r="F166" s="27">
        <v>6478000</v>
      </c>
      <c r="G166" s="28">
        <v>26</v>
      </c>
      <c r="H166" s="29">
        <v>15701000</v>
      </c>
      <c r="K166"/>
      <c r="L166"/>
      <c r="M166"/>
      <c r="N166"/>
      <c r="O166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ht="12.75">
      <c r="A167" s="24">
        <v>78</v>
      </c>
      <c r="B167" s="24">
        <v>8</v>
      </c>
      <c r="C167" s="24" t="s">
        <v>251</v>
      </c>
      <c r="D167" s="25" t="s">
        <v>385</v>
      </c>
      <c r="E167" s="26">
        <v>5</v>
      </c>
      <c r="F167" s="27">
        <v>1217000</v>
      </c>
      <c r="G167" s="28">
        <v>26</v>
      </c>
      <c r="H167" s="29">
        <v>10292000</v>
      </c>
      <c r="K167"/>
      <c r="L167"/>
      <c r="M167"/>
      <c r="N167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ht="12.75">
      <c r="A168" s="24">
        <v>80</v>
      </c>
      <c r="B168" s="24">
        <v>9</v>
      </c>
      <c r="C168" s="24" t="s">
        <v>209</v>
      </c>
      <c r="D168" s="25" t="s">
        <v>9</v>
      </c>
      <c r="E168" s="26">
        <v>17</v>
      </c>
      <c r="F168" s="27">
        <v>8080000</v>
      </c>
      <c r="G168" s="28">
        <v>26</v>
      </c>
      <c r="H168" s="29">
        <v>8759000</v>
      </c>
      <c r="J168" s="12"/>
      <c r="K168"/>
      <c r="L168"/>
      <c r="M168"/>
      <c r="N168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ht="12.75">
      <c r="A169" s="24">
        <v>81</v>
      </c>
      <c r="B169" s="24">
        <v>10</v>
      </c>
      <c r="C169" s="24" t="s">
        <v>150</v>
      </c>
      <c r="D169" s="25" t="s">
        <v>486</v>
      </c>
      <c r="E169" s="26">
        <v>18</v>
      </c>
      <c r="F169" s="27">
        <v>16517000</v>
      </c>
      <c r="G169" s="28">
        <v>25</v>
      </c>
      <c r="H169" s="29">
        <v>17031000</v>
      </c>
      <c r="K169"/>
      <c r="L169"/>
      <c r="M169"/>
      <c r="N169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ht="12.75">
      <c r="A170" s="24">
        <v>89</v>
      </c>
      <c r="B170" s="24">
        <v>11</v>
      </c>
      <c r="C170" s="24" t="s">
        <v>153</v>
      </c>
      <c r="D170" s="25" t="s">
        <v>34</v>
      </c>
      <c r="E170" s="26">
        <v>22</v>
      </c>
      <c r="F170" s="27">
        <v>12837000</v>
      </c>
      <c r="G170" s="28">
        <v>23</v>
      </c>
      <c r="H170" s="29">
        <v>13483000</v>
      </c>
      <c r="K170"/>
      <c r="L170"/>
      <c r="M170"/>
      <c r="N170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ht="12.75">
      <c r="A171" s="24">
        <v>90</v>
      </c>
      <c r="B171" s="24">
        <v>12</v>
      </c>
      <c r="C171" s="24" t="s">
        <v>443</v>
      </c>
      <c r="D171" s="25" t="s">
        <v>457</v>
      </c>
      <c r="E171" s="30">
        <v>21</v>
      </c>
      <c r="F171" s="31">
        <v>17763000</v>
      </c>
      <c r="G171" s="28">
        <v>23</v>
      </c>
      <c r="H171" s="29">
        <v>10696000</v>
      </c>
      <c r="J171" s="12"/>
      <c r="K171"/>
      <c r="L171"/>
      <c r="M171"/>
      <c r="N171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ht="12.75">
      <c r="A172" s="24">
        <v>96</v>
      </c>
      <c r="B172" s="24">
        <v>13</v>
      </c>
      <c r="C172" s="24" t="s">
        <v>148</v>
      </c>
      <c r="D172" s="25" t="s">
        <v>72</v>
      </c>
      <c r="E172" s="26">
        <v>16</v>
      </c>
      <c r="F172" s="27">
        <v>7503000</v>
      </c>
      <c r="G172" s="28">
        <v>22</v>
      </c>
      <c r="H172" s="29">
        <v>9271000</v>
      </c>
      <c r="K172"/>
      <c r="L172"/>
      <c r="M172"/>
      <c r="N172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ht="12.75">
      <c r="A173" s="24">
        <v>106</v>
      </c>
      <c r="B173" s="24">
        <v>14</v>
      </c>
      <c r="C173" s="24" t="s">
        <v>217</v>
      </c>
      <c r="D173" s="25" t="s">
        <v>10</v>
      </c>
      <c r="E173" s="26">
        <v>12</v>
      </c>
      <c r="F173" s="27">
        <v>8171000</v>
      </c>
      <c r="G173" s="28">
        <v>18</v>
      </c>
      <c r="H173" s="29">
        <v>8592000</v>
      </c>
      <c r="K173"/>
      <c r="L173"/>
      <c r="M173"/>
      <c r="N173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ht="12.75">
      <c r="A174" s="24">
        <v>111</v>
      </c>
      <c r="B174" s="24">
        <v>15</v>
      </c>
      <c r="C174" s="24" t="s">
        <v>218</v>
      </c>
      <c r="D174" s="25" t="s">
        <v>356</v>
      </c>
      <c r="E174" s="26">
        <v>11</v>
      </c>
      <c r="F174" s="27">
        <v>9251000</v>
      </c>
      <c r="G174" s="28">
        <v>17</v>
      </c>
      <c r="H174" s="29">
        <v>7277000</v>
      </c>
      <c r="J174" s="12"/>
      <c r="K174"/>
      <c r="L174"/>
      <c r="M174"/>
      <c r="N17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ht="12.75">
      <c r="A175" s="24">
        <v>135</v>
      </c>
      <c r="B175" s="24">
        <v>16</v>
      </c>
      <c r="C175" s="24" t="s">
        <v>254</v>
      </c>
      <c r="D175" s="25" t="s">
        <v>40</v>
      </c>
      <c r="E175" s="26">
        <v>13</v>
      </c>
      <c r="F175" s="27">
        <v>4922000</v>
      </c>
      <c r="G175" s="28">
        <v>12</v>
      </c>
      <c r="H175" s="29">
        <v>4236000</v>
      </c>
      <c r="K175"/>
      <c r="L175"/>
      <c r="M175"/>
      <c r="N17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ht="12.75">
      <c r="A176" s="24">
        <v>138</v>
      </c>
      <c r="B176" s="24">
        <v>17</v>
      </c>
      <c r="C176" s="24" t="s">
        <v>243</v>
      </c>
      <c r="D176" s="25" t="s">
        <v>431</v>
      </c>
      <c r="E176" s="26">
        <v>8</v>
      </c>
      <c r="F176" s="27">
        <v>4238000</v>
      </c>
      <c r="G176" s="28">
        <v>11</v>
      </c>
      <c r="H176" s="29">
        <v>8924000</v>
      </c>
      <c r="K176"/>
      <c r="L176"/>
      <c r="M176"/>
      <c r="N176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ht="12.75">
      <c r="A177" s="24">
        <v>150</v>
      </c>
      <c r="B177" s="24">
        <v>18</v>
      </c>
      <c r="C177" s="24" t="s">
        <v>324</v>
      </c>
      <c r="D177" s="25" t="s">
        <v>529</v>
      </c>
      <c r="E177" s="26">
        <v>4</v>
      </c>
      <c r="F177" s="27">
        <v>1493000</v>
      </c>
      <c r="G177" s="28">
        <v>10</v>
      </c>
      <c r="H177" s="29">
        <v>5106000</v>
      </c>
      <c r="J177" s="12"/>
      <c r="K177"/>
      <c r="L177"/>
      <c r="M177"/>
      <c r="N177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ht="12.75">
      <c r="A178" s="24">
        <v>157</v>
      </c>
      <c r="B178" s="24">
        <v>19</v>
      </c>
      <c r="C178" s="24" t="s">
        <v>269</v>
      </c>
      <c r="D178" s="25" t="s">
        <v>499</v>
      </c>
      <c r="E178" s="25">
        <v>3</v>
      </c>
      <c r="F178" s="27">
        <v>1157000</v>
      </c>
      <c r="G178" s="28">
        <v>9</v>
      </c>
      <c r="H178" s="29">
        <v>4121000</v>
      </c>
      <c r="K178"/>
      <c r="L178"/>
      <c r="M178"/>
      <c r="N178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ht="11.25">
      <c r="A179" s="24">
        <v>162</v>
      </c>
      <c r="B179" s="24">
        <v>20</v>
      </c>
      <c r="C179" s="24" t="s">
        <v>304</v>
      </c>
      <c r="D179" s="25" t="s">
        <v>522</v>
      </c>
      <c r="E179" s="25">
        <v>1</v>
      </c>
      <c r="F179" s="27">
        <v>164000</v>
      </c>
      <c r="G179" s="28">
        <v>8</v>
      </c>
      <c r="H179" s="29">
        <v>5294000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ht="12.75">
      <c r="A180" s="24">
        <v>169</v>
      </c>
      <c r="B180" s="24">
        <v>21</v>
      </c>
      <c r="C180" s="24" t="s">
        <v>300</v>
      </c>
      <c r="D180" s="25" t="s">
        <v>432</v>
      </c>
      <c r="E180" s="26">
        <v>7</v>
      </c>
      <c r="F180" s="27">
        <v>1373000</v>
      </c>
      <c r="G180" s="28">
        <v>7</v>
      </c>
      <c r="H180" s="29">
        <v>3954000</v>
      </c>
      <c r="K180"/>
      <c r="L180"/>
      <c r="M180"/>
      <c r="N180" s="13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ht="12.75">
      <c r="A181" s="24">
        <v>196</v>
      </c>
      <c r="B181" s="24">
        <v>22</v>
      </c>
      <c r="C181" s="24" t="s">
        <v>198</v>
      </c>
      <c r="D181" s="25" t="s">
        <v>498</v>
      </c>
      <c r="E181" s="25">
        <v>15</v>
      </c>
      <c r="F181" s="27">
        <v>10089000</v>
      </c>
      <c r="G181" s="28">
        <v>4</v>
      </c>
      <c r="H181" s="29">
        <v>3351000</v>
      </c>
      <c r="K181"/>
      <c r="L181"/>
      <c r="M181"/>
      <c r="N181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ht="12.75">
      <c r="A182" s="24">
        <v>198</v>
      </c>
      <c r="B182" s="24">
        <v>23</v>
      </c>
      <c r="C182" s="24" t="s">
        <v>330</v>
      </c>
      <c r="D182" s="25" t="s">
        <v>29</v>
      </c>
      <c r="E182" s="26">
        <v>4</v>
      </c>
      <c r="F182" s="27">
        <v>6066000</v>
      </c>
      <c r="G182" s="28">
        <v>4</v>
      </c>
      <c r="H182" s="29">
        <v>2280000</v>
      </c>
      <c r="J182" s="12"/>
      <c r="K182"/>
      <c r="L182"/>
      <c r="M182"/>
      <c r="N182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ht="12.75">
      <c r="A183" s="24">
        <v>206</v>
      </c>
      <c r="B183" s="24">
        <v>24</v>
      </c>
      <c r="C183" s="24" t="s">
        <v>320</v>
      </c>
      <c r="D183" s="25" t="s">
        <v>430</v>
      </c>
      <c r="E183" s="26">
        <v>6</v>
      </c>
      <c r="F183" s="27">
        <v>5130000</v>
      </c>
      <c r="G183" s="28">
        <v>3</v>
      </c>
      <c r="H183" s="29">
        <v>2933000</v>
      </c>
      <c r="K183"/>
      <c r="L183"/>
      <c r="M183"/>
      <c r="N183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ht="12.75">
      <c r="A184" s="24">
        <v>208</v>
      </c>
      <c r="B184" s="24">
        <v>25</v>
      </c>
      <c r="C184" s="24" t="s">
        <v>295</v>
      </c>
      <c r="D184" s="25" t="s">
        <v>365</v>
      </c>
      <c r="E184" s="26">
        <v>1</v>
      </c>
      <c r="F184" s="27">
        <v>879000</v>
      </c>
      <c r="G184" s="28">
        <v>3</v>
      </c>
      <c r="H184" s="29">
        <v>1917000</v>
      </c>
      <c r="K184"/>
      <c r="L184"/>
      <c r="M184"/>
      <c r="N184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ht="12.75">
      <c r="A185" s="24">
        <v>213</v>
      </c>
      <c r="B185" s="24">
        <v>26</v>
      </c>
      <c r="C185" s="24" t="s">
        <v>445</v>
      </c>
      <c r="D185" s="25" t="s">
        <v>453</v>
      </c>
      <c r="E185" s="26">
        <v>14</v>
      </c>
      <c r="F185" s="27">
        <v>10232000</v>
      </c>
      <c r="G185" s="28">
        <v>3</v>
      </c>
      <c r="H185" s="29">
        <v>1489000</v>
      </c>
      <c r="K185"/>
      <c r="L185"/>
      <c r="M185"/>
      <c r="N18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2.75">
      <c r="A186" s="24">
        <v>214</v>
      </c>
      <c r="B186" s="24">
        <v>27</v>
      </c>
      <c r="C186" s="24" t="s">
        <v>319</v>
      </c>
      <c r="D186" s="25" t="s">
        <v>76</v>
      </c>
      <c r="E186" s="26">
        <v>3</v>
      </c>
      <c r="F186" s="27">
        <v>1284000</v>
      </c>
      <c r="G186" s="28">
        <v>3</v>
      </c>
      <c r="H186" s="29">
        <v>1157000</v>
      </c>
      <c r="K186"/>
      <c r="L186"/>
      <c r="M186"/>
      <c r="N186"/>
      <c r="O186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2.75">
      <c r="A187" s="24">
        <v>216</v>
      </c>
      <c r="B187" s="24">
        <v>28</v>
      </c>
      <c r="C187" s="35" t="s">
        <v>549</v>
      </c>
      <c r="D187" s="25" t="s">
        <v>505</v>
      </c>
      <c r="E187" s="26">
        <v>2</v>
      </c>
      <c r="F187" s="27">
        <v>1605000</v>
      </c>
      <c r="G187" s="28">
        <v>3</v>
      </c>
      <c r="H187" s="29">
        <v>890000</v>
      </c>
      <c r="K187"/>
      <c r="L187"/>
      <c r="M187"/>
      <c r="N187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ht="12.75">
      <c r="A188" s="24">
        <v>221</v>
      </c>
      <c r="B188" s="24">
        <v>29</v>
      </c>
      <c r="C188" s="24" t="s">
        <v>340</v>
      </c>
      <c r="D188" s="25" t="s">
        <v>83</v>
      </c>
      <c r="E188" s="26">
        <v>5</v>
      </c>
      <c r="F188" s="27">
        <v>6801000</v>
      </c>
      <c r="G188" s="28">
        <v>2</v>
      </c>
      <c r="H188" s="29">
        <v>3314000</v>
      </c>
      <c r="K188"/>
      <c r="L188"/>
      <c r="M188"/>
      <c r="N188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ht="12.75">
      <c r="A189" s="24">
        <v>231</v>
      </c>
      <c r="B189" s="24">
        <v>30</v>
      </c>
      <c r="C189" s="24" t="s">
        <v>323</v>
      </c>
      <c r="D189" s="25" t="s">
        <v>433</v>
      </c>
      <c r="E189" s="26">
        <v>3</v>
      </c>
      <c r="F189" s="27">
        <v>1368000</v>
      </c>
      <c r="G189" s="28">
        <v>2</v>
      </c>
      <c r="H189" s="29">
        <v>776000</v>
      </c>
      <c r="K189"/>
      <c r="L189"/>
      <c r="M189"/>
      <c r="N189" s="13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ht="12.75">
      <c r="A190" s="24">
        <v>246</v>
      </c>
      <c r="B190" s="24">
        <v>31</v>
      </c>
      <c r="C190" s="24" t="s">
        <v>289</v>
      </c>
      <c r="D190" s="25" t="s">
        <v>394</v>
      </c>
      <c r="E190" s="26">
        <v>2</v>
      </c>
      <c r="F190" s="27">
        <v>699000</v>
      </c>
      <c r="G190" s="28">
        <v>1</v>
      </c>
      <c r="H190" s="29">
        <v>354000</v>
      </c>
      <c r="I190" s="2" t="s">
        <v>562</v>
      </c>
      <c r="J190" s="1" t="s">
        <v>562</v>
      </c>
      <c r="K190"/>
      <c r="L190"/>
      <c r="M190"/>
      <c r="N19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ht="13.5" thickBot="1">
      <c r="A191" s="24">
        <v>250</v>
      </c>
      <c r="B191" s="24">
        <v>32</v>
      </c>
      <c r="C191" s="24" t="s">
        <v>257</v>
      </c>
      <c r="D191" s="25" t="s">
        <v>533</v>
      </c>
      <c r="E191" s="26">
        <v>2</v>
      </c>
      <c r="F191" s="27">
        <v>696000</v>
      </c>
      <c r="G191" s="28">
        <v>1</v>
      </c>
      <c r="H191" s="29">
        <v>181000</v>
      </c>
      <c r="I191" s="2" t="s">
        <v>563</v>
      </c>
      <c r="J191" s="1" t="s">
        <v>564</v>
      </c>
      <c r="K191"/>
      <c r="L191"/>
      <c r="M191"/>
      <c r="N191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ht="13.5" thickBot="1">
      <c r="A192" s="51"/>
      <c r="B192" s="63" t="s">
        <v>556</v>
      </c>
      <c r="C192" s="63"/>
      <c r="D192" s="64"/>
      <c r="E192" s="25">
        <f>SUM(E160:E191)</f>
        <v>539</v>
      </c>
      <c r="F192" s="27">
        <f>SUM(F160:F191)</f>
        <v>381443000</v>
      </c>
      <c r="G192" s="28">
        <f>SUM(G160:G191)</f>
        <v>667</v>
      </c>
      <c r="H192" s="29">
        <f>SUM(H160:H191)</f>
        <v>403488000</v>
      </c>
      <c r="I192" s="54">
        <f>(G192-E192)/E192</f>
        <v>0.23747680890538034</v>
      </c>
      <c r="J192" s="55">
        <f>(H192-F192)/F192</f>
        <v>0.05779369394640877</v>
      </c>
      <c r="K192"/>
      <c r="L192"/>
      <c r="M192"/>
      <c r="N192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ht="13.5" thickBot="1">
      <c r="A193" s="56" t="s">
        <v>481</v>
      </c>
      <c r="B193" s="57"/>
      <c r="C193" s="57"/>
      <c r="D193" s="57"/>
      <c r="E193" s="57"/>
      <c r="F193" s="57"/>
      <c r="G193" s="57"/>
      <c r="H193" s="58"/>
      <c r="J193" s="12"/>
      <c r="K193"/>
      <c r="L193"/>
      <c r="M193"/>
      <c r="N193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ht="12.75">
      <c r="A194" s="24">
        <v>27</v>
      </c>
      <c r="B194" s="24">
        <v>1</v>
      </c>
      <c r="C194" s="24" t="s">
        <v>135</v>
      </c>
      <c r="D194" s="25" t="s">
        <v>435</v>
      </c>
      <c r="E194" s="26">
        <v>56</v>
      </c>
      <c r="F194" s="27">
        <v>38195000</v>
      </c>
      <c r="G194" s="28">
        <v>59</v>
      </c>
      <c r="H194" s="29">
        <v>32601000</v>
      </c>
      <c r="K194"/>
      <c r="L194"/>
      <c r="M194"/>
      <c r="N194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ht="11.25">
      <c r="A195" s="24">
        <v>31</v>
      </c>
      <c r="B195" s="24">
        <v>2</v>
      </c>
      <c r="C195" s="24" t="s">
        <v>142</v>
      </c>
      <c r="D195" s="25" t="s">
        <v>33</v>
      </c>
      <c r="E195" s="26">
        <v>40</v>
      </c>
      <c r="F195" s="27">
        <v>20589000</v>
      </c>
      <c r="G195" s="28">
        <v>54</v>
      </c>
      <c r="H195" s="29">
        <v>23743000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ht="12.75">
      <c r="A196" s="24">
        <v>46</v>
      </c>
      <c r="B196" s="24">
        <v>3</v>
      </c>
      <c r="C196" s="24" t="s">
        <v>161</v>
      </c>
      <c r="D196" s="25" t="s">
        <v>61</v>
      </c>
      <c r="E196" s="26">
        <v>31</v>
      </c>
      <c r="F196" s="27">
        <v>12120000</v>
      </c>
      <c r="G196" s="28">
        <v>40</v>
      </c>
      <c r="H196" s="29">
        <v>18328000</v>
      </c>
      <c r="J196" s="12"/>
      <c r="K196"/>
      <c r="L196"/>
      <c r="M196"/>
      <c r="N196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ht="12.75">
      <c r="A197" s="24">
        <v>60</v>
      </c>
      <c r="B197" s="24">
        <v>4</v>
      </c>
      <c r="C197" s="24" t="s">
        <v>178</v>
      </c>
      <c r="D197" s="25" t="s">
        <v>458</v>
      </c>
      <c r="E197" s="26">
        <v>29</v>
      </c>
      <c r="F197" s="27">
        <v>14436000</v>
      </c>
      <c r="G197" s="28">
        <v>35</v>
      </c>
      <c r="H197" s="29">
        <v>12006000</v>
      </c>
      <c r="J197" s="12"/>
      <c r="K197"/>
      <c r="L197"/>
      <c r="M197"/>
      <c r="N197"/>
      <c r="O197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ht="12.75">
      <c r="A198" s="24">
        <v>66</v>
      </c>
      <c r="B198" s="24">
        <v>5</v>
      </c>
      <c r="C198" s="24" t="s">
        <v>191</v>
      </c>
      <c r="D198" s="25" t="s">
        <v>35</v>
      </c>
      <c r="E198" s="26">
        <v>37</v>
      </c>
      <c r="F198" s="27">
        <v>10021000</v>
      </c>
      <c r="G198" s="28">
        <v>31</v>
      </c>
      <c r="H198" s="29">
        <v>16783000</v>
      </c>
      <c r="J198" s="12"/>
      <c r="K198"/>
      <c r="L198"/>
      <c r="M198"/>
      <c r="N198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ht="12.75">
      <c r="A199" s="24">
        <v>85</v>
      </c>
      <c r="B199" s="24">
        <v>6</v>
      </c>
      <c r="C199" s="24" t="s">
        <v>258</v>
      </c>
      <c r="D199" s="25" t="s">
        <v>436</v>
      </c>
      <c r="E199" s="26">
        <v>16</v>
      </c>
      <c r="F199" s="27">
        <v>10745000</v>
      </c>
      <c r="G199" s="28">
        <v>24</v>
      </c>
      <c r="H199" s="29">
        <v>16294000</v>
      </c>
      <c r="J199" s="12"/>
      <c r="K199"/>
      <c r="L199"/>
      <c r="M199"/>
      <c r="N199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ht="12.75">
      <c r="A200" s="24">
        <v>95</v>
      </c>
      <c r="B200" s="24">
        <v>7</v>
      </c>
      <c r="C200" s="24" t="s">
        <v>200</v>
      </c>
      <c r="D200" s="25" t="s">
        <v>460</v>
      </c>
      <c r="E200" s="26">
        <v>17</v>
      </c>
      <c r="F200" s="27">
        <v>6295000</v>
      </c>
      <c r="G200" s="28">
        <v>22</v>
      </c>
      <c r="H200" s="29">
        <v>9515000</v>
      </c>
      <c r="K200"/>
      <c r="L200"/>
      <c r="M200"/>
      <c r="N200"/>
      <c r="O20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ht="12.75">
      <c r="A201" s="24">
        <v>99</v>
      </c>
      <c r="B201" s="24">
        <v>8</v>
      </c>
      <c r="C201" s="24" t="s">
        <v>282</v>
      </c>
      <c r="D201" s="25" t="s">
        <v>511</v>
      </c>
      <c r="E201" s="26">
        <v>7</v>
      </c>
      <c r="F201" s="27">
        <v>7080000</v>
      </c>
      <c r="G201" s="28">
        <v>21</v>
      </c>
      <c r="H201" s="29">
        <v>16787000</v>
      </c>
      <c r="K201"/>
      <c r="L201"/>
      <c r="M201"/>
      <c r="N201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ht="12.75">
      <c r="A202" s="24">
        <v>132</v>
      </c>
      <c r="B202" s="24">
        <v>9</v>
      </c>
      <c r="C202" s="24" t="s">
        <v>285</v>
      </c>
      <c r="D202" s="25" t="s">
        <v>524</v>
      </c>
      <c r="E202" s="26">
        <v>5</v>
      </c>
      <c r="F202" s="27">
        <v>2750000</v>
      </c>
      <c r="G202" s="28">
        <v>12</v>
      </c>
      <c r="H202" s="29">
        <v>7475000</v>
      </c>
      <c r="K202"/>
      <c r="L202"/>
      <c r="M202"/>
      <c r="N202"/>
      <c r="O202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ht="12.75">
      <c r="A203" s="24">
        <v>147</v>
      </c>
      <c r="B203" s="24">
        <v>10</v>
      </c>
      <c r="C203" s="24" t="s">
        <v>327</v>
      </c>
      <c r="D203" s="25" t="s">
        <v>351</v>
      </c>
      <c r="E203" s="26">
        <v>6</v>
      </c>
      <c r="F203" s="27">
        <v>3627000</v>
      </c>
      <c r="G203" s="28">
        <v>10</v>
      </c>
      <c r="H203" s="29">
        <v>7183000</v>
      </c>
      <c r="K203"/>
      <c r="L203"/>
      <c r="M203"/>
      <c r="N203"/>
      <c r="O203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ht="12.75">
      <c r="A204" s="24">
        <v>155</v>
      </c>
      <c r="B204" s="24">
        <v>11</v>
      </c>
      <c r="C204" s="24" t="s">
        <v>262</v>
      </c>
      <c r="D204" s="25" t="s">
        <v>387</v>
      </c>
      <c r="E204" s="26">
        <v>5</v>
      </c>
      <c r="F204" s="27">
        <v>2074000</v>
      </c>
      <c r="G204" s="28">
        <v>9</v>
      </c>
      <c r="H204" s="29">
        <v>6130000</v>
      </c>
      <c r="J204" s="12"/>
      <c r="K204"/>
      <c r="L204"/>
      <c r="M204"/>
      <c r="N20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ht="12.75">
      <c r="A205" s="24">
        <v>164</v>
      </c>
      <c r="B205" s="24">
        <v>12</v>
      </c>
      <c r="C205" s="24" t="s">
        <v>338</v>
      </c>
      <c r="D205" s="25" t="s">
        <v>96</v>
      </c>
      <c r="E205" s="26">
        <v>3</v>
      </c>
      <c r="F205" s="27">
        <v>3091000</v>
      </c>
      <c r="G205" s="28">
        <v>8</v>
      </c>
      <c r="H205" s="29">
        <v>4382000</v>
      </c>
      <c r="K205"/>
      <c r="L205"/>
      <c r="M205"/>
      <c r="N20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ht="12.75">
      <c r="A206" s="24">
        <v>168</v>
      </c>
      <c r="B206" s="24">
        <v>13</v>
      </c>
      <c r="C206" s="24" t="s">
        <v>207</v>
      </c>
      <c r="D206" s="25" t="s">
        <v>8</v>
      </c>
      <c r="E206" s="26">
        <v>7</v>
      </c>
      <c r="F206" s="27">
        <v>4457000</v>
      </c>
      <c r="G206" s="28">
        <v>7</v>
      </c>
      <c r="H206" s="29">
        <v>4157000</v>
      </c>
      <c r="K206"/>
      <c r="L206"/>
      <c r="M206"/>
      <c r="N206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ht="12.75">
      <c r="A207" s="24">
        <v>174</v>
      </c>
      <c r="B207" s="24">
        <v>14</v>
      </c>
      <c r="C207" s="24" t="s">
        <v>263</v>
      </c>
      <c r="D207" s="25" t="s">
        <v>15</v>
      </c>
      <c r="E207" s="26">
        <v>8</v>
      </c>
      <c r="F207" s="27">
        <v>2539000</v>
      </c>
      <c r="G207" s="28">
        <v>6</v>
      </c>
      <c r="H207" s="29">
        <v>5587000</v>
      </c>
      <c r="K207"/>
      <c r="L207"/>
      <c r="M207"/>
      <c r="N207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ht="12.75">
      <c r="A208" s="24">
        <v>176</v>
      </c>
      <c r="B208" s="24">
        <v>15</v>
      </c>
      <c r="C208" s="24" t="s">
        <v>293</v>
      </c>
      <c r="D208" s="25" t="s">
        <v>19</v>
      </c>
      <c r="E208" s="26">
        <v>8</v>
      </c>
      <c r="F208" s="27">
        <v>4201000</v>
      </c>
      <c r="G208" s="28">
        <v>6</v>
      </c>
      <c r="H208" s="29">
        <v>4254000</v>
      </c>
      <c r="K208"/>
      <c r="L208"/>
      <c r="M208"/>
      <c r="N208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ht="12.75">
      <c r="A209" s="24">
        <v>183</v>
      </c>
      <c r="B209" s="24">
        <v>16</v>
      </c>
      <c r="C209" s="24" t="s">
        <v>222</v>
      </c>
      <c r="D209" s="25" t="s">
        <v>11</v>
      </c>
      <c r="E209" s="26">
        <v>8</v>
      </c>
      <c r="F209" s="27">
        <v>2333000</v>
      </c>
      <c r="G209" s="28">
        <v>6</v>
      </c>
      <c r="H209" s="29">
        <v>1216000</v>
      </c>
      <c r="J209" s="12"/>
      <c r="K209"/>
      <c r="L209"/>
      <c r="M209"/>
      <c r="N209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ht="12.75">
      <c r="A210" s="24">
        <v>199</v>
      </c>
      <c r="B210" s="24">
        <v>17</v>
      </c>
      <c r="C210" s="24" t="s">
        <v>255</v>
      </c>
      <c r="D210" s="25" t="s">
        <v>434</v>
      </c>
      <c r="E210" s="26">
        <v>0</v>
      </c>
      <c r="F210" s="36" t="s">
        <v>501</v>
      </c>
      <c r="G210" s="28">
        <v>4</v>
      </c>
      <c r="H210" s="29">
        <v>2195000</v>
      </c>
      <c r="J210" s="12"/>
      <c r="K210"/>
      <c r="L210"/>
      <c r="M210"/>
      <c r="N210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ht="11.25">
      <c r="A211" s="24">
        <v>200</v>
      </c>
      <c r="B211" s="24">
        <v>18</v>
      </c>
      <c r="C211" s="24" t="s">
        <v>306</v>
      </c>
      <c r="D211" s="25" t="s">
        <v>25</v>
      </c>
      <c r="E211" s="26">
        <v>5</v>
      </c>
      <c r="F211" s="27">
        <v>2245000</v>
      </c>
      <c r="G211" s="28">
        <v>4</v>
      </c>
      <c r="H211" s="29">
        <v>2184000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ht="11.25">
      <c r="A212" s="24">
        <v>204</v>
      </c>
      <c r="B212" s="24">
        <v>19</v>
      </c>
      <c r="C212" s="24" t="s">
        <v>317</v>
      </c>
      <c r="D212" s="25" t="s">
        <v>28</v>
      </c>
      <c r="E212" s="26">
        <v>8</v>
      </c>
      <c r="F212" s="27">
        <v>4595000</v>
      </c>
      <c r="G212" s="28">
        <v>4</v>
      </c>
      <c r="H212" s="29">
        <v>762000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ht="12.75">
      <c r="A213" s="24">
        <v>219</v>
      </c>
      <c r="B213" s="24">
        <v>20</v>
      </c>
      <c r="C213" s="24" t="s">
        <v>407</v>
      </c>
      <c r="D213" s="25" t="s">
        <v>408</v>
      </c>
      <c r="E213" s="26">
        <v>6</v>
      </c>
      <c r="F213" s="27">
        <v>1138000</v>
      </c>
      <c r="G213" s="28">
        <v>3</v>
      </c>
      <c r="H213" s="29">
        <v>834000</v>
      </c>
      <c r="J213" s="12"/>
      <c r="K213"/>
      <c r="L213"/>
      <c r="M213"/>
      <c r="N213" s="13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ht="12.75">
      <c r="A214" s="24">
        <v>225</v>
      </c>
      <c r="B214" s="24">
        <v>21</v>
      </c>
      <c r="C214" s="24" t="s">
        <v>339</v>
      </c>
      <c r="D214" s="25" t="s">
        <v>87</v>
      </c>
      <c r="E214" s="26">
        <v>2</v>
      </c>
      <c r="F214" s="27">
        <v>1071000</v>
      </c>
      <c r="G214" s="28">
        <v>2</v>
      </c>
      <c r="H214" s="29">
        <v>1591000</v>
      </c>
      <c r="J214" s="12"/>
      <c r="L214"/>
      <c r="M214"/>
      <c r="N214"/>
      <c r="O214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ht="12.75">
      <c r="A215" s="24">
        <v>229</v>
      </c>
      <c r="B215" s="24">
        <v>22</v>
      </c>
      <c r="C215" s="24" t="s">
        <v>312</v>
      </c>
      <c r="D215" s="25" t="s">
        <v>100</v>
      </c>
      <c r="E215" s="26">
        <v>4</v>
      </c>
      <c r="F215" s="27">
        <v>1318000</v>
      </c>
      <c r="G215" s="28">
        <v>2</v>
      </c>
      <c r="H215" s="29">
        <v>1137000</v>
      </c>
      <c r="K215"/>
      <c r="L215"/>
      <c r="M215"/>
      <c r="N21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ht="12.75">
      <c r="A216" s="24">
        <v>237</v>
      </c>
      <c r="B216" s="24">
        <v>23</v>
      </c>
      <c r="C216" s="24" t="s">
        <v>305</v>
      </c>
      <c r="D216" s="25" t="s">
        <v>23</v>
      </c>
      <c r="E216" s="26">
        <v>3</v>
      </c>
      <c r="F216" s="27">
        <v>1901000</v>
      </c>
      <c r="G216" s="28">
        <v>2</v>
      </c>
      <c r="H216" s="29">
        <v>326000</v>
      </c>
      <c r="K216"/>
      <c r="L216"/>
      <c r="M216"/>
      <c r="N216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ht="12.75">
      <c r="A217" s="28">
        <v>0</v>
      </c>
      <c r="B217" s="28">
        <v>0</v>
      </c>
      <c r="C217" s="24" t="s">
        <v>313</v>
      </c>
      <c r="D217" s="25" t="s">
        <v>411</v>
      </c>
      <c r="E217" s="26">
        <v>1</v>
      </c>
      <c r="F217" s="27">
        <v>135000</v>
      </c>
      <c r="G217" s="28">
        <v>0</v>
      </c>
      <c r="H217" s="29">
        <v>0</v>
      </c>
      <c r="I217" s="2" t="s">
        <v>562</v>
      </c>
      <c r="J217" s="1" t="s">
        <v>562</v>
      </c>
      <c r="K217"/>
      <c r="L217"/>
      <c r="M217"/>
      <c r="N217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ht="13.5" thickBot="1">
      <c r="A218" s="28">
        <v>0</v>
      </c>
      <c r="B218" s="28">
        <v>0</v>
      </c>
      <c r="C218" s="24" t="s">
        <v>328</v>
      </c>
      <c r="D218" s="25" t="s">
        <v>459</v>
      </c>
      <c r="E218" s="33">
        <v>11</v>
      </c>
      <c r="F218" s="27">
        <v>7589000</v>
      </c>
      <c r="G218" s="28">
        <v>0</v>
      </c>
      <c r="H218" s="29">
        <v>0</v>
      </c>
      <c r="I218" s="2" t="s">
        <v>563</v>
      </c>
      <c r="J218" s="1" t="s">
        <v>564</v>
      </c>
      <c r="K218"/>
      <c r="L218"/>
      <c r="M218"/>
      <c r="N218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ht="13.5" thickBot="1">
      <c r="A219" s="51"/>
      <c r="B219" s="52"/>
      <c r="C219" s="52"/>
      <c r="D219" s="53" t="s">
        <v>557</v>
      </c>
      <c r="E219" s="26">
        <f>SUM(E194:E218)</f>
        <v>323</v>
      </c>
      <c r="F219" s="27">
        <f>SUM(F194:F218)</f>
        <v>164545000</v>
      </c>
      <c r="G219" s="28">
        <f>SUM(G194:G218)</f>
        <v>371</v>
      </c>
      <c r="H219" s="29">
        <f>SUM(H194:H218)</f>
        <v>195470000</v>
      </c>
      <c r="I219" s="54">
        <f>(G219-E219)/E219</f>
        <v>0.14860681114551083</v>
      </c>
      <c r="J219" s="55">
        <f>(H219-F219)/F219</f>
        <v>0.1879425081284755</v>
      </c>
      <c r="K219"/>
      <c r="L219"/>
      <c r="M219"/>
      <c r="N219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ht="13.5" thickBot="1">
      <c r="A220" s="56" t="s">
        <v>561</v>
      </c>
      <c r="B220" s="57"/>
      <c r="C220" s="57"/>
      <c r="D220" s="57"/>
      <c r="E220" s="57"/>
      <c r="F220" s="57"/>
      <c r="G220" s="57"/>
      <c r="H220" s="58"/>
      <c r="K220"/>
      <c r="L220"/>
      <c r="M220"/>
      <c r="N220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ht="12.75">
      <c r="A221" s="24">
        <v>10</v>
      </c>
      <c r="B221" s="24">
        <v>1</v>
      </c>
      <c r="C221" s="24" t="s">
        <v>115</v>
      </c>
      <c r="D221" s="25" t="s">
        <v>367</v>
      </c>
      <c r="E221" s="26">
        <v>165</v>
      </c>
      <c r="F221" s="27">
        <v>87245000</v>
      </c>
      <c r="G221" s="28">
        <v>173</v>
      </c>
      <c r="H221" s="29">
        <v>84903000</v>
      </c>
      <c r="J221" s="12"/>
      <c r="K221"/>
      <c r="L221"/>
      <c r="M221"/>
      <c r="N221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ht="11.25">
      <c r="A222" s="24">
        <v>13</v>
      </c>
      <c r="B222" s="24">
        <v>2</v>
      </c>
      <c r="C222" s="24" t="s">
        <v>111</v>
      </c>
      <c r="D222" s="25" t="s">
        <v>484</v>
      </c>
      <c r="E222" s="26">
        <v>129</v>
      </c>
      <c r="F222" s="27">
        <v>64035000</v>
      </c>
      <c r="G222" s="28">
        <v>147</v>
      </c>
      <c r="H222" s="29">
        <v>82228000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ht="12.75">
      <c r="A223" s="24">
        <v>29</v>
      </c>
      <c r="B223" s="24">
        <v>3</v>
      </c>
      <c r="C223" s="24" t="s">
        <v>126</v>
      </c>
      <c r="D223" s="25" t="s">
        <v>68</v>
      </c>
      <c r="E223" s="26">
        <v>69</v>
      </c>
      <c r="F223" s="27">
        <v>35508000</v>
      </c>
      <c r="G223" s="28">
        <v>56</v>
      </c>
      <c r="H223" s="29">
        <v>19802000</v>
      </c>
      <c r="K223"/>
      <c r="L223"/>
      <c r="M223"/>
      <c r="N223"/>
      <c r="O223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ht="12.75">
      <c r="A224" s="24">
        <v>52</v>
      </c>
      <c r="B224" s="24">
        <v>4</v>
      </c>
      <c r="C224" s="24" t="s">
        <v>137</v>
      </c>
      <c r="D224" s="25" t="s">
        <v>70</v>
      </c>
      <c r="E224" s="26">
        <v>23</v>
      </c>
      <c r="F224" s="27">
        <v>12617000</v>
      </c>
      <c r="G224" s="28">
        <v>38</v>
      </c>
      <c r="H224" s="29">
        <v>19990000</v>
      </c>
      <c r="K224"/>
      <c r="L224"/>
      <c r="M224"/>
      <c r="N22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ht="12.75">
      <c r="A225" s="24">
        <v>71</v>
      </c>
      <c r="B225" s="24">
        <v>5</v>
      </c>
      <c r="C225" s="24" t="s">
        <v>216</v>
      </c>
      <c r="D225" s="25" t="s">
        <v>437</v>
      </c>
      <c r="E225" s="26">
        <v>15</v>
      </c>
      <c r="F225" s="27">
        <v>7602000</v>
      </c>
      <c r="G225" s="28">
        <v>29</v>
      </c>
      <c r="H225" s="29">
        <v>13233000</v>
      </c>
      <c r="K225"/>
      <c r="L225"/>
      <c r="M225"/>
      <c r="N22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ht="12.75">
      <c r="A226" s="24">
        <v>75</v>
      </c>
      <c r="B226" s="24">
        <v>6</v>
      </c>
      <c r="C226" s="24" t="s">
        <v>175</v>
      </c>
      <c r="D226" s="25" t="s">
        <v>500</v>
      </c>
      <c r="E226" s="26">
        <v>25</v>
      </c>
      <c r="F226" s="27">
        <v>16206000</v>
      </c>
      <c r="G226" s="28">
        <v>26</v>
      </c>
      <c r="H226" s="29">
        <v>17237000</v>
      </c>
      <c r="K226"/>
      <c r="L226"/>
      <c r="M226"/>
      <c r="N226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ht="12.75">
      <c r="A227" s="24">
        <v>84</v>
      </c>
      <c r="B227" s="24">
        <v>7</v>
      </c>
      <c r="C227" s="24" t="s">
        <v>447</v>
      </c>
      <c r="D227" s="25" t="s">
        <v>448</v>
      </c>
      <c r="E227" s="26">
        <v>15</v>
      </c>
      <c r="F227" s="27">
        <v>7954000</v>
      </c>
      <c r="G227" s="28">
        <v>25</v>
      </c>
      <c r="H227" s="29">
        <v>7029000</v>
      </c>
      <c r="K227"/>
      <c r="L227"/>
      <c r="M227"/>
      <c r="N227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ht="12.75">
      <c r="A228" s="24">
        <v>92</v>
      </c>
      <c r="B228" s="24">
        <v>8</v>
      </c>
      <c r="C228" s="24" t="s">
        <v>230</v>
      </c>
      <c r="D228" s="25" t="s">
        <v>58</v>
      </c>
      <c r="E228" s="26">
        <v>6</v>
      </c>
      <c r="F228" s="27">
        <v>3129000</v>
      </c>
      <c r="G228" s="28">
        <v>23</v>
      </c>
      <c r="H228" s="29">
        <v>9782000</v>
      </c>
      <c r="K228"/>
      <c r="L228"/>
      <c r="M228"/>
      <c r="N228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ht="11.25">
      <c r="A229" s="24">
        <v>112</v>
      </c>
      <c r="B229" s="24">
        <v>9</v>
      </c>
      <c r="C229" s="24" t="s">
        <v>277</v>
      </c>
      <c r="D229" s="25" t="s">
        <v>390</v>
      </c>
      <c r="E229" s="26">
        <v>4</v>
      </c>
      <c r="F229" s="27">
        <v>2212000</v>
      </c>
      <c r="G229" s="28">
        <v>17</v>
      </c>
      <c r="H229" s="29">
        <v>7089000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ht="12.75">
      <c r="A230" s="24">
        <v>116</v>
      </c>
      <c r="B230" s="24">
        <v>10</v>
      </c>
      <c r="C230" s="24" t="s">
        <v>141</v>
      </c>
      <c r="D230" s="25" t="s">
        <v>454</v>
      </c>
      <c r="E230" s="26">
        <v>23</v>
      </c>
      <c r="F230" s="27">
        <v>12149000</v>
      </c>
      <c r="G230" s="28">
        <v>16</v>
      </c>
      <c r="H230" s="29">
        <v>8510000</v>
      </c>
      <c r="K230"/>
      <c r="L230"/>
      <c r="M230"/>
      <c r="N230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ht="12.75">
      <c r="A231" s="24">
        <v>118</v>
      </c>
      <c r="B231" s="24">
        <v>11</v>
      </c>
      <c r="C231" s="24" t="s">
        <v>204</v>
      </c>
      <c r="D231" s="25" t="s">
        <v>74</v>
      </c>
      <c r="E231" s="26">
        <v>9</v>
      </c>
      <c r="F231" s="27">
        <v>2977000</v>
      </c>
      <c r="G231" s="28">
        <v>16</v>
      </c>
      <c r="H231" s="29">
        <v>6427000</v>
      </c>
      <c r="J231" s="12"/>
      <c r="K231"/>
      <c r="L231"/>
      <c r="M231"/>
      <c r="N231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ht="12.75">
      <c r="A232" s="24">
        <v>122</v>
      </c>
      <c r="B232" s="24">
        <v>12</v>
      </c>
      <c r="C232" s="24" t="s">
        <v>231</v>
      </c>
      <c r="D232" s="25" t="s">
        <v>438</v>
      </c>
      <c r="E232" s="26">
        <v>17</v>
      </c>
      <c r="F232" s="27">
        <v>6408000</v>
      </c>
      <c r="G232" s="28">
        <v>15</v>
      </c>
      <c r="H232" s="29">
        <v>5753000</v>
      </c>
      <c r="J232" s="12"/>
      <c r="K232"/>
      <c r="L232"/>
      <c r="M232"/>
      <c r="N232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ht="12.75">
      <c r="A233" s="24">
        <v>130</v>
      </c>
      <c r="B233" s="24">
        <v>13</v>
      </c>
      <c r="C233" s="24" t="s">
        <v>241</v>
      </c>
      <c r="D233" s="25" t="s">
        <v>102</v>
      </c>
      <c r="E233" s="26">
        <v>14</v>
      </c>
      <c r="F233" s="27">
        <v>5955000</v>
      </c>
      <c r="G233" s="28">
        <v>13</v>
      </c>
      <c r="H233" s="29">
        <v>3320000</v>
      </c>
      <c r="K233"/>
      <c r="L233"/>
      <c r="M233"/>
      <c r="N233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 ht="12.75">
      <c r="A234" s="24">
        <v>139</v>
      </c>
      <c r="B234" s="24">
        <v>14</v>
      </c>
      <c r="C234" s="24" t="s">
        <v>439</v>
      </c>
      <c r="D234" s="25" t="s">
        <v>440</v>
      </c>
      <c r="E234" s="26">
        <v>7</v>
      </c>
      <c r="F234" s="27">
        <v>3999000</v>
      </c>
      <c r="G234" s="28">
        <v>11</v>
      </c>
      <c r="H234" s="29">
        <v>6992000</v>
      </c>
      <c r="K234"/>
      <c r="L234"/>
      <c r="M234"/>
      <c r="N23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</row>
    <row r="235" spans="1:38" ht="12.75">
      <c r="A235" s="24">
        <v>180</v>
      </c>
      <c r="B235" s="24">
        <v>15</v>
      </c>
      <c r="C235" s="24" t="s">
        <v>542</v>
      </c>
      <c r="D235" s="25" t="s">
        <v>543</v>
      </c>
      <c r="E235" s="26">
        <v>0</v>
      </c>
      <c r="F235" s="27">
        <v>0</v>
      </c>
      <c r="G235" s="28">
        <v>6</v>
      </c>
      <c r="H235" s="29">
        <v>2376000</v>
      </c>
      <c r="K235"/>
      <c r="L235"/>
      <c r="M235"/>
      <c r="N235"/>
      <c r="O23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</row>
    <row r="236" spans="1:38" ht="12.75">
      <c r="A236" s="24">
        <v>210</v>
      </c>
      <c r="B236" s="24">
        <v>16</v>
      </c>
      <c r="C236" s="24" t="s">
        <v>195</v>
      </c>
      <c r="D236" s="25" t="s">
        <v>62</v>
      </c>
      <c r="E236" s="26">
        <v>5</v>
      </c>
      <c r="F236" s="27">
        <v>855000</v>
      </c>
      <c r="G236" s="28">
        <v>3</v>
      </c>
      <c r="H236" s="29">
        <v>1747000</v>
      </c>
      <c r="J236" s="12"/>
      <c r="K236"/>
      <c r="L236"/>
      <c r="M236"/>
      <c r="N236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</row>
    <row r="237" spans="1:38" ht="12.75">
      <c r="A237" s="24">
        <v>228</v>
      </c>
      <c r="B237" s="24">
        <v>17</v>
      </c>
      <c r="C237" s="24" t="s">
        <v>451</v>
      </c>
      <c r="D237" s="25" t="s">
        <v>455</v>
      </c>
      <c r="E237" s="26">
        <v>10</v>
      </c>
      <c r="F237" s="27">
        <v>4680000</v>
      </c>
      <c r="G237" s="28">
        <v>2</v>
      </c>
      <c r="H237" s="29">
        <v>1139000</v>
      </c>
      <c r="I237" s="2" t="s">
        <v>562</v>
      </c>
      <c r="J237" s="1" t="s">
        <v>562</v>
      </c>
      <c r="K237"/>
      <c r="L237"/>
      <c r="M237"/>
      <c r="N237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</row>
    <row r="238" spans="1:38" ht="13.5" thickBot="1">
      <c r="A238" s="24">
        <v>247</v>
      </c>
      <c r="B238" s="24">
        <v>18</v>
      </c>
      <c r="C238" s="24" t="s">
        <v>315</v>
      </c>
      <c r="D238" s="25" t="s">
        <v>27</v>
      </c>
      <c r="E238" s="26">
        <v>1</v>
      </c>
      <c r="F238" s="27">
        <v>2000000</v>
      </c>
      <c r="G238" s="28">
        <v>1</v>
      </c>
      <c r="H238" s="29">
        <v>306000</v>
      </c>
      <c r="I238" s="2" t="s">
        <v>563</v>
      </c>
      <c r="J238" s="1" t="s">
        <v>564</v>
      </c>
      <c r="K238"/>
      <c r="L238"/>
      <c r="M238"/>
      <c r="N238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8" ht="13.5" thickBot="1">
      <c r="A239" s="62" t="s">
        <v>558</v>
      </c>
      <c r="B239" s="63"/>
      <c r="C239" s="63"/>
      <c r="D239" s="64"/>
      <c r="E239" s="26">
        <f>SUM(E221:E238)</f>
        <v>537</v>
      </c>
      <c r="F239" s="27">
        <f>SUM(F221:F238)</f>
        <v>275531000</v>
      </c>
      <c r="G239" s="28">
        <f>SUM(G221:G238)</f>
        <v>617</v>
      </c>
      <c r="H239" s="29">
        <f>SUM(H221:H238)</f>
        <v>297863000</v>
      </c>
      <c r="I239" s="54">
        <f>(G239-E239)/E239</f>
        <v>0.148975791433892</v>
      </c>
      <c r="J239" s="55">
        <f>(H239-F239)/F239</f>
        <v>0.08105077105661432</v>
      </c>
      <c r="K239"/>
      <c r="L239"/>
      <c r="M239"/>
      <c r="N239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</row>
    <row r="240" spans="1:38" ht="13.5" thickBot="1">
      <c r="A240" s="56" t="s">
        <v>483</v>
      </c>
      <c r="B240" s="57"/>
      <c r="C240" s="57"/>
      <c r="D240" s="57"/>
      <c r="E240" s="57"/>
      <c r="F240" s="57"/>
      <c r="G240" s="57"/>
      <c r="H240" s="58"/>
      <c r="J240" s="12"/>
      <c r="K240"/>
      <c r="L240"/>
      <c r="M240"/>
      <c r="N240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</row>
    <row r="241" spans="1:38" ht="11.25">
      <c r="A241" s="24">
        <v>1</v>
      </c>
      <c r="B241" s="24">
        <v>1</v>
      </c>
      <c r="C241" s="24" t="s">
        <v>104</v>
      </c>
      <c r="D241" s="25" t="s">
        <v>366</v>
      </c>
      <c r="E241" s="26">
        <v>429</v>
      </c>
      <c r="F241" s="27">
        <v>303077000</v>
      </c>
      <c r="G241" s="28">
        <v>447</v>
      </c>
      <c r="H241" s="29">
        <v>338915000</v>
      </c>
      <c r="J241" s="12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</row>
    <row r="242" spans="1:38" ht="12.75">
      <c r="A242" s="24">
        <v>5</v>
      </c>
      <c r="B242" s="24">
        <v>2</v>
      </c>
      <c r="C242" s="24" t="s">
        <v>106</v>
      </c>
      <c r="D242" s="25" t="s">
        <v>30</v>
      </c>
      <c r="E242" s="26">
        <v>220</v>
      </c>
      <c r="F242" s="27">
        <v>158391000</v>
      </c>
      <c r="G242" s="28">
        <v>226</v>
      </c>
      <c r="H242" s="29">
        <v>161186000</v>
      </c>
      <c r="J242" s="12"/>
      <c r="K242"/>
      <c r="L242"/>
      <c r="M242"/>
      <c r="N242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8" ht="12.75">
      <c r="A243" s="24">
        <v>6</v>
      </c>
      <c r="B243" s="24">
        <v>3</v>
      </c>
      <c r="C243" s="24" t="s">
        <v>108</v>
      </c>
      <c r="D243" s="25" t="s">
        <v>31</v>
      </c>
      <c r="E243" s="25">
        <v>152</v>
      </c>
      <c r="F243" s="27">
        <v>109625000</v>
      </c>
      <c r="G243" s="28">
        <v>220</v>
      </c>
      <c r="H243" s="29">
        <v>184825000</v>
      </c>
      <c r="J243" s="12"/>
      <c r="L243"/>
      <c r="M243"/>
      <c r="N243"/>
      <c r="O243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</row>
    <row r="244" spans="1:38" ht="12.75">
      <c r="A244" s="24">
        <v>16</v>
      </c>
      <c r="B244" s="24">
        <v>4</v>
      </c>
      <c r="C244" s="24" t="s">
        <v>118</v>
      </c>
      <c r="D244" s="25" t="s">
        <v>67</v>
      </c>
      <c r="E244" s="26">
        <v>89</v>
      </c>
      <c r="F244" s="27">
        <v>70681000</v>
      </c>
      <c r="G244" s="28">
        <v>105</v>
      </c>
      <c r="H244" s="29">
        <v>73035000</v>
      </c>
      <c r="J244" s="12"/>
      <c r="K244"/>
      <c r="L244"/>
      <c r="M244"/>
      <c r="N244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45" spans="1:38" ht="12.75">
      <c r="A245" s="24">
        <v>18</v>
      </c>
      <c r="B245" s="24">
        <v>5</v>
      </c>
      <c r="C245" s="24" t="s">
        <v>122</v>
      </c>
      <c r="D245" s="25" t="s">
        <v>32</v>
      </c>
      <c r="E245" s="26">
        <v>49</v>
      </c>
      <c r="F245" s="27">
        <v>35166000</v>
      </c>
      <c r="G245" s="28">
        <v>84</v>
      </c>
      <c r="H245" s="29">
        <v>62399000</v>
      </c>
      <c r="K245"/>
      <c r="L245"/>
      <c r="M245"/>
      <c r="N24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 ht="12.75">
      <c r="A246" s="24">
        <v>19</v>
      </c>
      <c r="B246" s="24">
        <v>6</v>
      </c>
      <c r="C246" s="24" t="s">
        <v>125</v>
      </c>
      <c r="D246" s="25" t="s">
        <v>507</v>
      </c>
      <c r="E246" s="26">
        <v>50</v>
      </c>
      <c r="F246" s="27">
        <v>33440000</v>
      </c>
      <c r="G246" s="28">
        <v>84</v>
      </c>
      <c r="H246" s="29">
        <v>62073000</v>
      </c>
      <c r="J246" s="12"/>
      <c r="K246"/>
      <c r="L246"/>
      <c r="M246"/>
      <c r="N246" s="13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 ht="12.75">
      <c r="A247" s="24">
        <v>21</v>
      </c>
      <c r="B247" s="24">
        <v>7</v>
      </c>
      <c r="C247" s="24" t="s">
        <v>114</v>
      </c>
      <c r="D247" s="25" t="s">
        <v>46</v>
      </c>
      <c r="E247" s="26">
        <v>53</v>
      </c>
      <c r="F247" s="27">
        <v>38691000</v>
      </c>
      <c r="G247" s="28">
        <v>82</v>
      </c>
      <c r="H247" s="29">
        <v>56895000</v>
      </c>
      <c r="J247" s="12"/>
      <c r="K247"/>
      <c r="L247"/>
      <c r="M247"/>
      <c r="N247" s="13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 ht="12.75">
      <c r="A248" s="24">
        <v>28</v>
      </c>
      <c r="B248" s="24">
        <v>8</v>
      </c>
      <c r="C248" s="24" t="s">
        <v>120</v>
      </c>
      <c r="D248" s="25" t="s">
        <v>369</v>
      </c>
      <c r="E248" s="26">
        <v>55</v>
      </c>
      <c r="F248" s="27">
        <v>36340000</v>
      </c>
      <c r="G248" s="28">
        <v>57</v>
      </c>
      <c r="H248" s="29">
        <v>30115000</v>
      </c>
      <c r="K248"/>
      <c r="L248"/>
      <c r="M248"/>
      <c r="N248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 ht="12.75">
      <c r="A249" s="24">
        <v>42</v>
      </c>
      <c r="B249" s="24">
        <v>9</v>
      </c>
      <c r="C249" s="24" t="s">
        <v>128</v>
      </c>
      <c r="D249" s="25" t="s">
        <v>526</v>
      </c>
      <c r="E249" s="26">
        <v>34</v>
      </c>
      <c r="F249" s="27">
        <v>17577000</v>
      </c>
      <c r="G249" s="28">
        <v>42</v>
      </c>
      <c r="H249" s="29">
        <v>18001000</v>
      </c>
      <c r="K249"/>
      <c r="L249"/>
      <c r="M249"/>
      <c r="N249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38" ht="12.75">
      <c r="A250" s="24">
        <v>45</v>
      </c>
      <c r="B250" s="24">
        <v>10</v>
      </c>
      <c r="C250" s="24" t="s">
        <v>158</v>
      </c>
      <c r="D250" s="25" t="s">
        <v>78</v>
      </c>
      <c r="E250" s="26">
        <v>35</v>
      </c>
      <c r="F250" s="27">
        <v>25773000</v>
      </c>
      <c r="G250" s="28">
        <v>40</v>
      </c>
      <c r="H250" s="29">
        <v>26366000</v>
      </c>
      <c r="J250" s="12"/>
      <c r="K250"/>
      <c r="L250"/>
      <c r="M250"/>
      <c r="N250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1:38" ht="12.75">
      <c r="A251" s="24">
        <v>65</v>
      </c>
      <c r="B251" s="24">
        <v>11</v>
      </c>
      <c r="C251" s="24" t="s">
        <v>129</v>
      </c>
      <c r="D251" s="25" t="s">
        <v>352</v>
      </c>
      <c r="E251" s="26">
        <v>30</v>
      </c>
      <c r="F251" s="27">
        <v>15308000</v>
      </c>
      <c r="G251" s="28">
        <v>31</v>
      </c>
      <c r="H251" s="29">
        <v>17943000</v>
      </c>
      <c r="J251" s="12"/>
      <c r="K251"/>
      <c r="L251"/>
      <c r="M251"/>
      <c r="N251"/>
      <c r="O251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 ht="12.75">
      <c r="A252" s="24">
        <v>69</v>
      </c>
      <c r="B252" s="24">
        <v>12</v>
      </c>
      <c r="C252" s="24" t="s">
        <v>166</v>
      </c>
      <c r="D252" s="25" t="s">
        <v>348</v>
      </c>
      <c r="E252" s="26">
        <v>13</v>
      </c>
      <c r="F252" s="27">
        <v>10163000</v>
      </c>
      <c r="G252" s="28">
        <v>29</v>
      </c>
      <c r="H252" s="29">
        <v>23684000</v>
      </c>
      <c r="K252"/>
      <c r="L252"/>
      <c r="M252"/>
      <c r="N252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8" ht="12.75">
      <c r="A253" s="24">
        <v>72</v>
      </c>
      <c r="B253" s="24">
        <v>13</v>
      </c>
      <c r="C253" s="24" t="s">
        <v>119</v>
      </c>
      <c r="D253" s="25" t="s">
        <v>368</v>
      </c>
      <c r="E253" s="26">
        <v>33</v>
      </c>
      <c r="F253" s="27">
        <v>18471000</v>
      </c>
      <c r="G253" s="28">
        <v>28</v>
      </c>
      <c r="H253" s="29">
        <v>14417000</v>
      </c>
      <c r="J253" s="12"/>
      <c r="K253"/>
      <c r="L253"/>
      <c r="M253"/>
      <c r="N253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ht="12.75">
      <c r="A254" s="24">
        <v>83</v>
      </c>
      <c r="B254" s="24">
        <v>14</v>
      </c>
      <c r="C254" s="24" t="s">
        <v>151</v>
      </c>
      <c r="D254" s="25" t="s">
        <v>372</v>
      </c>
      <c r="E254" s="26">
        <v>28</v>
      </c>
      <c r="F254" s="27">
        <v>11294000</v>
      </c>
      <c r="G254" s="28">
        <v>25</v>
      </c>
      <c r="H254" s="29">
        <v>9117000</v>
      </c>
      <c r="K254"/>
      <c r="L254"/>
      <c r="M254"/>
      <c r="N254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 ht="12.75">
      <c r="A255" s="24">
        <v>98</v>
      </c>
      <c r="B255" s="24">
        <v>15</v>
      </c>
      <c r="C255" s="24" t="s">
        <v>163</v>
      </c>
      <c r="D255" s="25" t="s">
        <v>50</v>
      </c>
      <c r="E255" s="25">
        <v>16</v>
      </c>
      <c r="F255" s="27">
        <v>11866000</v>
      </c>
      <c r="G255" s="28">
        <v>21</v>
      </c>
      <c r="H255" s="29">
        <v>21380000</v>
      </c>
      <c r="K255"/>
      <c r="L255"/>
      <c r="M255"/>
      <c r="N25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 ht="12.75">
      <c r="A256" s="24">
        <v>102</v>
      </c>
      <c r="B256" s="24">
        <v>16</v>
      </c>
      <c r="C256" s="24" t="s">
        <v>466</v>
      </c>
      <c r="D256" s="25" t="s">
        <v>467</v>
      </c>
      <c r="E256" s="26">
        <v>8</v>
      </c>
      <c r="F256" s="27">
        <v>3573000</v>
      </c>
      <c r="G256" s="28">
        <v>20</v>
      </c>
      <c r="H256" s="29">
        <v>8279000</v>
      </c>
      <c r="K256"/>
      <c r="L256"/>
      <c r="M256"/>
      <c r="N256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1:38" ht="12.75">
      <c r="A257" s="24">
        <v>119</v>
      </c>
      <c r="B257" s="24">
        <v>17</v>
      </c>
      <c r="C257" s="24" t="s">
        <v>211</v>
      </c>
      <c r="D257" s="25" t="s">
        <v>531</v>
      </c>
      <c r="E257" s="26">
        <v>15</v>
      </c>
      <c r="F257" s="27">
        <v>5971000</v>
      </c>
      <c r="G257" s="28">
        <v>16</v>
      </c>
      <c r="H257" s="29">
        <v>4228000</v>
      </c>
      <c r="K257"/>
      <c r="L257"/>
      <c r="M257"/>
      <c r="N257" s="13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1:38" ht="12.75">
      <c r="A258" s="24">
        <v>126</v>
      </c>
      <c r="B258" s="24">
        <v>18</v>
      </c>
      <c r="C258" s="24" t="s">
        <v>162</v>
      </c>
      <c r="D258" s="25" t="s">
        <v>442</v>
      </c>
      <c r="E258" s="26">
        <v>12</v>
      </c>
      <c r="F258" s="27">
        <v>8171000</v>
      </c>
      <c r="G258" s="28">
        <v>13</v>
      </c>
      <c r="H258" s="29">
        <v>6134000</v>
      </c>
      <c r="J258" s="12"/>
      <c r="K258"/>
      <c r="L258"/>
      <c r="M258"/>
      <c r="N258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1:38" ht="12.75">
      <c r="A259" s="24">
        <v>131</v>
      </c>
      <c r="B259" s="24">
        <v>19</v>
      </c>
      <c r="C259" s="24" t="s">
        <v>515</v>
      </c>
      <c r="D259" s="25" t="s">
        <v>516</v>
      </c>
      <c r="E259" s="26">
        <v>14</v>
      </c>
      <c r="F259" s="32">
        <v>9430000</v>
      </c>
      <c r="G259" s="28">
        <v>12</v>
      </c>
      <c r="H259" s="29">
        <v>8829000</v>
      </c>
      <c r="J259" s="12"/>
      <c r="K259"/>
      <c r="L259"/>
      <c r="M259"/>
      <c r="N259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38" ht="12.75">
      <c r="A260" s="24">
        <v>142</v>
      </c>
      <c r="B260" s="24">
        <v>20</v>
      </c>
      <c r="C260" s="24" t="s">
        <v>140</v>
      </c>
      <c r="D260" s="25" t="s">
        <v>360</v>
      </c>
      <c r="E260" s="26">
        <v>12</v>
      </c>
      <c r="F260" s="27">
        <v>4990000</v>
      </c>
      <c r="G260" s="28">
        <v>11</v>
      </c>
      <c r="H260" s="29">
        <v>3726000</v>
      </c>
      <c r="J260" s="12"/>
      <c r="K260"/>
      <c r="L260"/>
      <c r="M260"/>
      <c r="N260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1:38" ht="12.75">
      <c r="A261" s="24">
        <v>149</v>
      </c>
      <c r="B261" s="24">
        <v>21</v>
      </c>
      <c r="C261" s="24" t="s">
        <v>326</v>
      </c>
      <c r="D261" s="25" t="s">
        <v>452</v>
      </c>
      <c r="E261" s="26">
        <v>5</v>
      </c>
      <c r="F261" s="27">
        <v>2897000</v>
      </c>
      <c r="G261" s="28">
        <v>10</v>
      </c>
      <c r="H261" s="29">
        <v>6281000</v>
      </c>
      <c r="K261"/>
      <c r="L261"/>
      <c r="M261"/>
      <c r="N261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1:38" ht="12.75">
      <c r="A262" s="24">
        <v>163</v>
      </c>
      <c r="B262" s="24">
        <v>22</v>
      </c>
      <c r="C262" s="24" t="s">
        <v>197</v>
      </c>
      <c r="D262" s="25" t="s">
        <v>441</v>
      </c>
      <c r="E262" s="26">
        <v>4</v>
      </c>
      <c r="F262" s="27">
        <v>952000</v>
      </c>
      <c r="G262" s="28">
        <v>8</v>
      </c>
      <c r="H262" s="29">
        <v>4737000</v>
      </c>
      <c r="K262"/>
      <c r="L262"/>
      <c r="M262"/>
      <c r="N262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1:38" ht="12.75">
      <c r="A263" s="24">
        <v>175</v>
      </c>
      <c r="B263" s="24">
        <v>23</v>
      </c>
      <c r="C263" s="24" t="s">
        <v>256</v>
      </c>
      <c r="D263" s="25" t="s">
        <v>98</v>
      </c>
      <c r="E263" s="26">
        <v>5</v>
      </c>
      <c r="F263" s="27">
        <v>4481000</v>
      </c>
      <c r="G263" s="28">
        <v>6</v>
      </c>
      <c r="H263" s="29">
        <v>4516000</v>
      </c>
      <c r="K263"/>
      <c r="L263"/>
      <c r="M263"/>
      <c r="N263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 ht="12.75">
      <c r="A264" s="24">
        <v>187</v>
      </c>
      <c r="B264" s="24">
        <v>24</v>
      </c>
      <c r="C264" s="24" t="s">
        <v>192</v>
      </c>
      <c r="D264" s="25" t="s">
        <v>88</v>
      </c>
      <c r="E264" s="26">
        <v>4</v>
      </c>
      <c r="F264" s="27">
        <v>672000</v>
      </c>
      <c r="G264" s="28">
        <v>5</v>
      </c>
      <c r="H264" s="29">
        <v>2147000</v>
      </c>
      <c r="J264" s="12"/>
      <c r="L264"/>
      <c r="M264"/>
      <c r="N264"/>
      <c r="O264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ht="12.75">
      <c r="A265" s="24">
        <v>215</v>
      </c>
      <c r="B265" s="24">
        <v>25</v>
      </c>
      <c r="C265" s="24" t="s">
        <v>223</v>
      </c>
      <c r="D265" s="25" t="s">
        <v>55</v>
      </c>
      <c r="E265" s="26">
        <v>4</v>
      </c>
      <c r="F265" s="27">
        <v>2985000</v>
      </c>
      <c r="G265" s="28">
        <v>3</v>
      </c>
      <c r="H265" s="29">
        <v>1136000</v>
      </c>
      <c r="J265" s="12"/>
      <c r="K265"/>
      <c r="L265"/>
      <c r="M265"/>
      <c r="N26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8" ht="12.75">
      <c r="A266" s="24">
        <v>242</v>
      </c>
      <c r="B266" s="24">
        <v>26</v>
      </c>
      <c r="C266" s="24" t="s">
        <v>266</v>
      </c>
      <c r="D266" s="25" t="s">
        <v>41</v>
      </c>
      <c r="E266" s="26">
        <v>2</v>
      </c>
      <c r="F266" s="27">
        <v>326000</v>
      </c>
      <c r="G266" s="28">
        <v>1</v>
      </c>
      <c r="H266" s="29">
        <v>1130000</v>
      </c>
      <c r="K266"/>
      <c r="L266"/>
      <c r="M266"/>
      <c r="N266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1:38" ht="12.75">
      <c r="A267" s="28">
        <v>0</v>
      </c>
      <c r="B267" s="28">
        <v>0</v>
      </c>
      <c r="C267" s="24" t="s">
        <v>336</v>
      </c>
      <c r="D267" s="25" t="s">
        <v>44</v>
      </c>
      <c r="E267" s="26">
        <v>3</v>
      </c>
      <c r="F267" s="27">
        <v>1484000</v>
      </c>
      <c r="G267" s="28">
        <v>0</v>
      </c>
      <c r="H267" s="29">
        <v>0</v>
      </c>
      <c r="K267"/>
      <c r="L267"/>
      <c r="M267"/>
      <c r="N267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1:38" ht="12.75">
      <c r="A268" s="28">
        <v>0</v>
      </c>
      <c r="B268" s="28">
        <v>0</v>
      </c>
      <c r="C268" s="24" t="s">
        <v>199</v>
      </c>
      <c r="D268" s="25" t="s">
        <v>63</v>
      </c>
      <c r="E268" s="26">
        <v>0</v>
      </c>
      <c r="F268" s="36" t="s">
        <v>501</v>
      </c>
      <c r="G268" s="28">
        <v>0</v>
      </c>
      <c r="H268" s="29">
        <v>0</v>
      </c>
      <c r="I268" s="2" t="s">
        <v>562</v>
      </c>
      <c r="J268" s="1" t="s">
        <v>562</v>
      </c>
      <c r="K268"/>
      <c r="L268"/>
      <c r="M268"/>
      <c r="N268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 ht="13.5" thickBot="1">
      <c r="A269" s="28">
        <v>0</v>
      </c>
      <c r="B269" s="28">
        <v>0</v>
      </c>
      <c r="C269" s="24" t="s">
        <v>302</v>
      </c>
      <c r="D269" s="25" t="s">
        <v>20</v>
      </c>
      <c r="E269" s="26">
        <v>1</v>
      </c>
      <c r="F269" s="27">
        <v>266000</v>
      </c>
      <c r="G269" s="28">
        <v>0</v>
      </c>
      <c r="H269" s="29">
        <v>0</v>
      </c>
      <c r="I269" s="2" t="s">
        <v>563</v>
      </c>
      <c r="J269" s="1" t="s">
        <v>564</v>
      </c>
      <c r="K269"/>
      <c r="L269"/>
      <c r="M269"/>
      <c r="N269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 ht="13.5" thickBot="1">
      <c r="A270" s="62" t="s">
        <v>559</v>
      </c>
      <c r="B270" s="63"/>
      <c r="C270" s="63"/>
      <c r="D270" s="64"/>
      <c r="E270" s="26">
        <f>SUM(E241:E269)</f>
        <v>1375</v>
      </c>
      <c r="F270" s="32">
        <f>SUM(F241:F269)</f>
        <v>942061000</v>
      </c>
      <c r="G270" s="28">
        <f>SUM(G241:G269)</f>
        <v>1626</v>
      </c>
      <c r="H270" s="29">
        <f>SUM(H241:H269)</f>
        <v>1151494000</v>
      </c>
      <c r="I270" s="54">
        <f>(G270-E270)/E270</f>
        <v>0.18254545454545454</v>
      </c>
      <c r="J270" s="55">
        <f>(H270-F270)/F270</f>
        <v>0.22231362937219565</v>
      </c>
      <c r="K270"/>
      <c r="L270"/>
      <c r="M270"/>
      <c r="N270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1:38" ht="13.5" thickBot="1">
      <c r="A271" s="56" t="s">
        <v>482</v>
      </c>
      <c r="B271" s="57"/>
      <c r="C271" s="57"/>
      <c r="D271" s="57"/>
      <c r="E271" s="57"/>
      <c r="F271" s="57"/>
      <c r="G271" s="57"/>
      <c r="H271" s="58"/>
      <c r="J271" s="12"/>
      <c r="K271"/>
      <c r="L271"/>
      <c r="M271"/>
      <c r="N271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 ht="12.75">
      <c r="A272" s="24">
        <v>14</v>
      </c>
      <c r="B272" s="24">
        <v>1</v>
      </c>
      <c r="C272" s="24" t="s">
        <v>117</v>
      </c>
      <c r="D272" s="25" t="s">
        <v>520</v>
      </c>
      <c r="E272" s="26">
        <v>106</v>
      </c>
      <c r="F272" s="27">
        <v>60678000</v>
      </c>
      <c r="G272" s="28">
        <v>135</v>
      </c>
      <c r="H272" s="29">
        <v>75319000</v>
      </c>
      <c r="K272"/>
      <c r="L272"/>
      <c r="M272"/>
      <c r="N272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8" ht="11.25">
      <c r="A273" s="24">
        <v>20</v>
      </c>
      <c r="B273" s="24">
        <v>2</v>
      </c>
      <c r="C273" s="24" t="s">
        <v>123</v>
      </c>
      <c r="D273" s="25" t="s">
        <v>60</v>
      </c>
      <c r="E273" s="26">
        <v>82</v>
      </c>
      <c r="F273" s="27">
        <v>69147000</v>
      </c>
      <c r="G273" s="28">
        <v>83</v>
      </c>
      <c r="H273" s="29">
        <v>48256000</v>
      </c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1:38" ht="12.75">
      <c r="A274" s="24">
        <v>44</v>
      </c>
      <c r="B274" s="24">
        <v>3</v>
      </c>
      <c r="C274" s="24" t="s">
        <v>134</v>
      </c>
      <c r="D274" s="25" t="s">
        <v>2</v>
      </c>
      <c r="E274" s="26">
        <v>33</v>
      </c>
      <c r="F274" s="27">
        <v>13348000</v>
      </c>
      <c r="G274" s="28">
        <v>41</v>
      </c>
      <c r="H274" s="29">
        <v>11838000</v>
      </c>
      <c r="K274"/>
      <c r="L274"/>
      <c r="M274"/>
      <c r="N274"/>
      <c r="O274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:38" ht="12.75">
      <c r="A275" s="24">
        <v>50</v>
      </c>
      <c r="B275" s="24">
        <v>4</v>
      </c>
      <c r="C275" s="24" t="s">
        <v>462</v>
      </c>
      <c r="D275" s="25" t="s">
        <v>463</v>
      </c>
      <c r="E275" s="26">
        <v>33</v>
      </c>
      <c r="F275" s="27">
        <v>14774000</v>
      </c>
      <c r="G275" s="28">
        <v>38</v>
      </c>
      <c r="H275" s="29">
        <v>28903000</v>
      </c>
      <c r="K275"/>
      <c r="L275"/>
      <c r="M275"/>
      <c r="N27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8" ht="12.75">
      <c r="A276" s="24">
        <v>100</v>
      </c>
      <c r="B276" s="24">
        <v>5</v>
      </c>
      <c r="C276" s="24" t="s">
        <v>181</v>
      </c>
      <c r="D276" s="25" t="s">
        <v>5</v>
      </c>
      <c r="E276" s="26">
        <v>18</v>
      </c>
      <c r="F276" s="27">
        <v>13503000</v>
      </c>
      <c r="G276" s="28">
        <v>20</v>
      </c>
      <c r="H276" s="29">
        <v>11190000</v>
      </c>
      <c r="K276"/>
      <c r="L276"/>
      <c r="M276"/>
      <c r="N276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1:38" ht="12.75">
      <c r="A277" s="24">
        <v>113</v>
      </c>
      <c r="B277" s="24">
        <v>6</v>
      </c>
      <c r="C277" s="24" t="s">
        <v>213</v>
      </c>
      <c r="D277" s="25" t="s">
        <v>485</v>
      </c>
      <c r="E277" s="26">
        <v>15</v>
      </c>
      <c r="F277" s="27">
        <v>4673000</v>
      </c>
      <c r="G277" s="28">
        <v>17</v>
      </c>
      <c r="H277" s="29">
        <v>6368000</v>
      </c>
      <c r="J277" s="12"/>
      <c r="K277"/>
      <c r="L277"/>
      <c r="M277"/>
      <c r="N277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1:38" ht="12.75">
      <c r="A278" s="24">
        <v>134</v>
      </c>
      <c r="B278" s="24">
        <v>7</v>
      </c>
      <c r="C278" s="24" t="s">
        <v>202</v>
      </c>
      <c r="D278" s="25" t="s">
        <v>375</v>
      </c>
      <c r="E278" s="26">
        <v>12</v>
      </c>
      <c r="F278" s="27">
        <v>3553000</v>
      </c>
      <c r="G278" s="28">
        <v>12</v>
      </c>
      <c r="H278" s="29">
        <v>5258000</v>
      </c>
      <c r="K278"/>
      <c r="L278"/>
      <c r="M278"/>
      <c r="N278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1:38" ht="12.75">
      <c r="A279" s="24">
        <v>186</v>
      </c>
      <c r="B279" s="24">
        <v>8</v>
      </c>
      <c r="C279" s="24" t="s">
        <v>245</v>
      </c>
      <c r="D279" s="25" t="s">
        <v>383</v>
      </c>
      <c r="E279" s="26">
        <v>7</v>
      </c>
      <c r="F279" s="27">
        <v>2777000</v>
      </c>
      <c r="G279" s="28">
        <v>5</v>
      </c>
      <c r="H279" s="29">
        <v>2221000</v>
      </c>
      <c r="J279" s="12"/>
      <c r="K279"/>
      <c r="L279"/>
      <c r="M279"/>
      <c r="N279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1:38" ht="12.75">
      <c r="A280" s="24">
        <v>197</v>
      </c>
      <c r="B280" s="24">
        <v>9</v>
      </c>
      <c r="C280" s="24" t="s">
        <v>307</v>
      </c>
      <c r="D280" s="25" t="s">
        <v>21</v>
      </c>
      <c r="E280" s="26">
        <v>2</v>
      </c>
      <c r="F280" s="27">
        <v>865000</v>
      </c>
      <c r="G280" s="28">
        <v>4</v>
      </c>
      <c r="H280" s="29">
        <v>3231000</v>
      </c>
      <c r="K280"/>
      <c r="L280"/>
      <c r="M280"/>
      <c r="N280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1:38" ht="12.75">
      <c r="A281" s="24">
        <v>212</v>
      </c>
      <c r="B281" s="24">
        <v>10</v>
      </c>
      <c r="C281" s="24" t="s">
        <v>226</v>
      </c>
      <c r="D281" s="25" t="s">
        <v>376</v>
      </c>
      <c r="E281" s="26">
        <v>5</v>
      </c>
      <c r="F281" s="27">
        <v>2398000</v>
      </c>
      <c r="G281" s="28">
        <v>3</v>
      </c>
      <c r="H281" s="29">
        <v>1554000</v>
      </c>
      <c r="K281"/>
      <c r="L281"/>
      <c r="M281"/>
      <c r="N281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1:38" ht="12.75">
      <c r="A282" s="24">
        <v>217</v>
      </c>
      <c r="B282" s="24">
        <v>11</v>
      </c>
      <c r="C282" s="24" t="s">
        <v>246</v>
      </c>
      <c r="D282" s="25" t="s">
        <v>384</v>
      </c>
      <c r="E282" s="26">
        <v>2</v>
      </c>
      <c r="F282" s="27">
        <v>213000</v>
      </c>
      <c r="G282" s="28">
        <v>3</v>
      </c>
      <c r="H282" s="29">
        <v>878000</v>
      </c>
      <c r="K282"/>
      <c r="L282"/>
      <c r="M282"/>
      <c r="N282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 ht="12.75">
      <c r="A283" s="24">
        <v>227</v>
      </c>
      <c r="B283" s="24">
        <v>12</v>
      </c>
      <c r="C283" s="24" t="s">
        <v>208</v>
      </c>
      <c r="D283" s="25" t="s">
        <v>7</v>
      </c>
      <c r="E283" s="26">
        <v>4</v>
      </c>
      <c r="F283" s="27">
        <v>5009000</v>
      </c>
      <c r="G283" s="28">
        <v>2</v>
      </c>
      <c r="H283" s="29">
        <v>1236000</v>
      </c>
      <c r="I283" s="2" t="s">
        <v>562</v>
      </c>
      <c r="J283" s="1" t="s">
        <v>562</v>
      </c>
      <c r="K283"/>
      <c r="L283"/>
      <c r="M283"/>
      <c r="N283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:38" ht="12" thickBot="1">
      <c r="A284" s="24">
        <v>230</v>
      </c>
      <c r="B284" s="24">
        <v>13</v>
      </c>
      <c r="C284" s="24" t="s">
        <v>279</v>
      </c>
      <c r="D284" s="25" t="s">
        <v>364</v>
      </c>
      <c r="E284" s="26">
        <v>2</v>
      </c>
      <c r="F284" s="27">
        <v>1679000</v>
      </c>
      <c r="G284" s="28">
        <v>2</v>
      </c>
      <c r="H284" s="29">
        <v>993000</v>
      </c>
      <c r="I284" s="2" t="s">
        <v>563</v>
      </c>
      <c r="J284" s="1" t="s">
        <v>564</v>
      </c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:38" ht="12" thickBot="1">
      <c r="A285" s="56" t="s">
        <v>560</v>
      </c>
      <c r="B285" s="57"/>
      <c r="C285" s="57"/>
      <c r="D285" s="58"/>
      <c r="E285" s="26">
        <f>SUM(E272:E284)</f>
        <v>321</v>
      </c>
      <c r="F285" s="27">
        <f>SUM(F272:F284)</f>
        <v>192617000</v>
      </c>
      <c r="G285" s="28">
        <f>SUM(G272:G284)</f>
        <v>365</v>
      </c>
      <c r="H285" s="29">
        <f>SUM(H272:H284)</f>
        <v>197245000</v>
      </c>
      <c r="I285" s="54">
        <f>(G285-E285)/E285</f>
        <v>0.13707165109034267</v>
      </c>
      <c r="J285" s="55">
        <f>(H285-F285)/F285</f>
        <v>0.02402695504550481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1:38" ht="13.5" thickBot="1">
      <c r="A286" s="45" t="s">
        <v>409</v>
      </c>
      <c r="B286" s="47"/>
      <c r="C286" s="47"/>
      <c r="D286" s="46"/>
      <c r="E286" s="37">
        <f>SUM(E21+E38+E62+E112+E158+E192+E219+E239+E270+E285)</f>
        <v>6609</v>
      </c>
      <c r="F286" s="37">
        <f>SUM(F21+F38+F62+F112+F158+F192+F219+F239+F270+F285)</f>
        <v>3864006371</v>
      </c>
      <c r="G286" s="37">
        <f>SUM(G21+G38+G62+G112+G158+G192+G219+G239+G270+G285)</f>
        <v>7834</v>
      </c>
      <c r="H286" s="37">
        <f>SUM(H21+H38+H62+H112+H158+H192+H219+H239+H270+H285)</f>
        <v>4467229000</v>
      </c>
      <c r="K286"/>
      <c r="L286"/>
      <c r="M286"/>
      <c r="N286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1:38" ht="12" thickBot="1">
      <c r="A287" s="38" t="s">
        <v>544</v>
      </c>
      <c r="B287" s="39"/>
      <c r="C287" s="39"/>
      <c r="D287" s="40"/>
      <c r="E287" s="41"/>
      <c r="F287" s="41"/>
      <c r="G287" s="41">
        <f>(G286-E286)/E286</f>
        <v>0.1853533060977455</v>
      </c>
      <c r="H287" s="41">
        <f>(H286-F286)/F286</f>
        <v>0.15611325942091725</v>
      </c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:38" ht="12" thickBot="1">
      <c r="A288" s="38"/>
      <c r="B288" s="39"/>
      <c r="C288" s="39"/>
      <c r="D288" s="40"/>
      <c r="E288" s="41"/>
      <c r="F288" s="41"/>
      <c r="G288" s="41"/>
      <c r="H288" s="4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1:38" ht="12" thickBot="1">
      <c r="A289" s="38" t="s">
        <v>545</v>
      </c>
      <c r="B289" s="40"/>
      <c r="C289" s="42"/>
      <c r="D289" s="40"/>
      <c r="E289" s="43"/>
      <c r="F289" s="44">
        <f>F286/E286</f>
        <v>584658.2495082463</v>
      </c>
      <c r="G289" s="43"/>
      <c r="H289" s="44">
        <f>H286/G286</f>
        <v>570236.022466173</v>
      </c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1:38" ht="12" thickBot="1">
      <c r="A290" s="45" t="s">
        <v>546</v>
      </c>
      <c r="B290" s="46"/>
      <c r="C290" s="47"/>
      <c r="D290" s="46"/>
      <c r="E290" s="46"/>
      <c r="F290" s="48"/>
      <c r="G290" s="49"/>
      <c r="H290" s="48">
        <f>(H289-F289)/F289</f>
        <v>-0.02466779020770466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:38" ht="12" thickBot="1">
      <c r="A291" s="45"/>
      <c r="B291" s="22"/>
      <c r="C291" s="22"/>
      <c r="D291" s="46"/>
      <c r="E291" s="49"/>
      <c r="F291" s="50"/>
      <c r="G291" s="48"/>
      <c r="H291" s="48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1:38" ht="11.25">
      <c r="A292" s="6"/>
      <c r="B292" s="7"/>
      <c r="C292" s="7"/>
      <c r="E292" s="3"/>
      <c r="F292" s="4"/>
      <c r="G292" s="8"/>
      <c r="H292" s="8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1:38" ht="11.25">
      <c r="A293" s="9" t="s">
        <v>410</v>
      </c>
      <c r="B293" s="9" t="s">
        <v>547</v>
      </c>
      <c r="E293" s="3"/>
      <c r="F293" s="4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:38" ht="11.25">
      <c r="A294" s="9"/>
      <c r="B294" s="9" t="s">
        <v>548</v>
      </c>
      <c r="E294" s="3"/>
      <c r="F294" s="4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3:38" ht="11.25"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ht="11.25">
      <c r="A296" s="10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3:38" ht="11.25"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7:38" ht="11.25">
      <c r="G298" s="11"/>
      <c r="H298" s="1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3:38" ht="11.25"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13:38" ht="11.25"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13:38" ht="11.25"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13:38" ht="11.25"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13:38" ht="11.25"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3:38" ht="11.25"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13:38" ht="11.25"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3:38" ht="11.25"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3:38" ht="11.25"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13:38" ht="11.25"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13:38" ht="11.25"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13:38" ht="11.25"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3:38" ht="11.25"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3:38" ht="11.25"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13:38" ht="11.25"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3:38" ht="11.25"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3:38" ht="11.25"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3:38" ht="11.25"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3:38" ht="11.25"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3:38" ht="11.25"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3:38" ht="11.25"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3:38" ht="11.25"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13:38" ht="11.25"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3:38" ht="11.25"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13:38" ht="11.25"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3:38" ht="11.25"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13:38" ht="11.25"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13:38" ht="11.25"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3:38" ht="11.25"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3:38" ht="11.25"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13:38" ht="11.25"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13:38" ht="11.25"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13:38" ht="11.25"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3:38" ht="11.25"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13:38" ht="11.25"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3:38" ht="11.25"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3:38" ht="11.25"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3:38" ht="11.25"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3:38" ht="11.25"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3:38" ht="11.25"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13:38" ht="11.25"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13:38" ht="11.25"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13:38" ht="11.25"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13:38" ht="11.25"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13:38" ht="11.25"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13:38" ht="11.25"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</row>
    <row r="345" spans="13:38" ht="11.25"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</row>
    <row r="346" spans="13:38" ht="11.25"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3:38" ht="11.25"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</row>
    <row r="348" spans="13:38" ht="11.25"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</row>
    <row r="349" spans="13:38" ht="11.25"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13:38" ht="11.25"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</row>
    <row r="351" spans="13:38" ht="11.25"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</row>
    <row r="352" spans="13:38" ht="11.25"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3:38" ht="11.25"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13:38" ht="11.25"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3:38" ht="11.25"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3:38" ht="11.25"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3:38" ht="11.25"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3:38" ht="11.25"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3:38" ht="11.25"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3:38" ht="11.25"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3:38" ht="11.25"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3:38" ht="11.25"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3:38" ht="11.25"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  <row r="364" spans="13:38" ht="11.25"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365" spans="13:38" ht="11.25"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3:38" ht="11.25"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</row>
    <row r="367" spans="13:38" ht="11.25"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13:38" ht="11.25"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  <row r="369" spans="13:38" ht="11.25"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</row>
    <row r="370" spans="13:38" ht="11.25"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</row>
    <row r="371" spans="13:38" ht="11.25"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</row>
    <row r="372" spans="13:38" ht="11.25"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</row>
    <row r="373" spans="13:38" ht="11.25"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</row>
    <row r="374" spans="13:38" ht="11.25"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</row>
    <row r="375" spans="13:38" ht="11.25"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</row>
    <row r="376" spans="13:38" ht="11.25"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</row>
    <row r="377" spans="13:38" ht="11.25"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</row>
    <row r="378" spans="13:38" ht="11.25"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</row>
    <row r="379" spans="13:38" ht="11.25"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</row>
    <row r="380" spans="13:38" ht="11.25"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3:38" ht="11.25"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3:38" ht="11.25"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</row>
    <row r="383" spans="13:38" ht="11.25"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</row>
    <row r="384" spans="13:38" ht="11.25"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</row>
    <row r="385" spans="13:38" ht="11.25"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</row>
    <row r="386" spans="13:38" ht="11.25"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</row>
    <row r="387" spans="13:38" ht="11.25"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</row>
    <row r="388" spans="13:38" ht="11.25"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</row>
    <row r="389" spans="13:38" ht="11.25"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</row>
    <row r="390" spans="13:38" ht="11.25"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</row>
    <row r="391" spans="13:38" ht="11.25"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</row>
    <row r="392" spans="13:38" ht="11.25"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3:38" ht="11.25"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</row>
    <row r="394" spans="13:38" ht="11.25"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</row>
    <row r="395" spans="13:38" ht="11.25"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</row>
    <row r="396" spans="13:38" ht="11.25"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</row>
    <row r="397" spans="13:38" ht="11.25"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</row>
    <row r="398" spans="13:38" ht="11.25"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</row>
    <row r="399" spans="13:38" ht="11.25"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</row>
    <row r="400" spans="13:38" ht="11.25"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</row>
    <row r="401" spans="13:38" ht="11.25"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</row>
    <row r="402" spans="13:38" ht="11.25"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</row>
    <row r="403" spans="13:38" ht="11.25"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</row>
    <row r="404" spans="13:38" ht="11.25"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</row>
    <row r="405" spans="13:38" ht="11.25"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</row>
    <row r="406" spans="13:38" ht="11.25"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</row>
    <row r="407" spans="13:38" ht="11.25"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</row>
    <row r="408" spans="13:38" ht="11.25"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</row>
    <row r="409" spans="13:38" ht="11.25"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</row>
    <row r="410" spans="13:38" ht="11.25"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</row>
    <row r="411" spans="13:38" ht="11.25"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</row>
    <row r="412" spans="13:38" ht="11.25"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</row>
    <row r="413" spans="13:38" ht="11.25"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</row>
    <row r="414" spans="13:38" ht="11.25"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</row>
    <row r="415" spans="13:38" ht="11.25"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</row>
    <row r="416" spans="13:38" ht="11.25"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</row>
    <row r="417" spans="13:38" ht="11.25"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</row>
    <row r="418" spans="13:38" ht="11.25"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</row>
    <row r="419" spans="13:38" ht="11.25"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</row>
    <row r="420" spans="13:38" ht="11.25"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</row>
    <row r="421" spans="13:38" ht="11.25"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3:38" ht="11.25"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3:38" ht="11.25"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3:38" ht="11.25"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3:38" ht="11.25"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3:38" ht="11.25"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3:38" ht="11.25"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3:38" ht="11.25"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3:38" ht="11.25"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3:38" ht="11.25"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  <row r="431" spans="13:38" ht="11.25"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</row>
    <row r="432" spans="13:38" ht="11.25"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</row>
    <row r="433" spans="13:38" ht="11.25"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</row>
    <row r="434" spans="13:38" ht="11.25"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</row>
    <row r="435" spans="13:38" ht="11.25"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</row>
    <row r="436" spans="13:38" ht="11.25"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</row>
    <row r="437" spans="13:38" ht="11.25"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</row>
    <row r="438" spans="13:38" ht="11.25"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</row>
    <row r="439" spans="13:38" ht="11.25"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</row>
    <row r="440" spans="13:38" ht="11.25"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</row>
    <row r="441" spans="13:38" ht="11.25"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3:38" ht="11.25"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</row>
    <row r="443" spans="13:38" ht="11.25"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</row>
    <row r="444" spans="13:38" ht="11.25"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</row>
    <row r="445" spans="13:38" ht="11.25"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3:38" ht="11.25"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</row>
    <row r="447" spans="13:38" ht="11.25"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</row>
    <row r="448" spans="13:38" ht="11.25"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</row>
    <row r="449" spans="13:38" ht="11.25"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3:38" ht="11.25"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</row>
    <row r="451" spans="13:38" ht="11.25"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</row>
    <row r="452" spans="13:38" ht="11.25"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</row>
    <row r="453" spans="13:38" ht="11.25"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</row>
    <row r="454" spans="13:38" ht="11.25"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</row>
    <row r="455" spans="13:38" ht="11.25"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</row>
    <row r="456" spans="13:38" ht="11.25"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</row>
    <row r="457" spans="13:38" ht="11.25"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</row>
    <row r="458" spans="13:38" ht="11.25"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</row>
    <row r="459" spans="13:38" ht="11.25"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</row>
    <row r="460" spans="13:38" ht="11.25"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</row>
    <row r="461" spans="13:38" ht="11.25"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</row>
    <row r="462" spans="13:38" ht="11.25"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</row>
    <row r="463" spans="13:38" ht="11.25"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</row>
    <row r="464" spans="13:38" ht="11.25"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</row>
    <row r="465" spans="13:38" ht="11.25"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</row>
    <row r="466" spans="13:38" ht="11.25"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</row>
    <row r="467" spans="13:38" ht="11.25"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</row>
    <row r="468" spans="13:38" ht="11.25"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</row>
    <row r="469" spans="13:38" ht="11.25"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</row>
    <row r="470" spans="13:38" ht="11.25"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</row>
    <row r="471" spans="13:38" ht="11.25"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</row>
    <row r="472" spans="13:38" ht="11.25"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</row>
    <row r="473" spans="13:38" ht="11.25"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</row>
    <row r="474" spans="13:38" ht="11.25"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</row>
    <row r="475" spans="13:38" ht="11.25"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</row>
    <row r="476" spans="13:38" ht="11.25"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</row>
    <row r="477" spans="13:38" ht="11.25"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</row>
    <row r="478" spans="13:38" ht="11.25"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</row>
    <row r="479" spans="13:38" ht="11.25"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</row>
    <row r="480" spans="13:38" ht="11.25"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</row>
    <row r="481" spans="13:38" ht="11.25"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</row>
    <row r="482" spans="13:38" ht="11.25"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</row>
    <row r="483" spans="13:38" ht="11.25"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</row>
    <row r="484" spans="13:38" ht="11.25"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</row>
    <row r="485" spans="13:38" ht="11.25"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</row>
    <row r="486" spans="13:38" ht="11.25"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</row>
    <row r="487" spans="13:38" ht="11.25"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</row>
    <row r="488" spans="13:38" ht="11.25"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</row>
    <row r="489" spans="13:38" ht="11.25"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</row>
    <row r="490" spans="13:38" ht="11.25"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</row>
    <row r="491" spans="13:38" ht="11.25"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</row>
    <row r="492" spans="13:38" ht="11.25"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</row>
    <row r="493" spans="13:38" ht="11.25"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</row>
    <row r="494" spans="13:38" ht="11.25"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</row>
    <row r="495" spans="13:38" ht="11.25"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</row>
    <row r="496" spans="13:38" ht="11.25"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</row>
    <row r="497" spans="13:38" ht="11.25"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</row>
    <row r="498" spans="13:38" ht="11.25"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</row>
    <row r="499" spans="13:38" ht="11.25"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</row>
    <row r="500" spans="13:38" ht="11.25"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</row>
    <row r="501" spans="13:38" ht="11.25"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</row>
    <row r="502" spans="13:38" ht="11.25"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</row>
    <row r="503" spans="13:38" ht="11.25"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</row>
    <row r="504" spans="13:38" ht="11.25"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</row>
    <row r="505" spans="13:38" ht="11.25"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</row>
    <row r="506" spans="13:38" ht="11.25"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</row>
    <row r="507" spans="13:38" ht="11.25"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</row>
    <row r="508" spans="13:38" ht="11.25"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</row>
    <row r="509" spans="13:38" ht="11.25"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</row>
    <row r="510" spans="13:38" ht="11.25"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</row>
    <row r="511" spans="13:38" ht="11.25"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</row>
    <row r="512" spans="13:38" ht="11.25"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</row>
    <row r="513" spans="13:38" ht="11.25"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</row>
    <row r="514" spans="13:38" ht="11.25"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</row>
    <row r="515" spans="13:38" ht="11.25"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</row>
    <row r="516" spans="13:38" ht="11.25"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</row>
    <row r="517" spans="13:38" ht="11.25"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</row>
    <row r="518" spans="13:38" ht="11.25"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</row>
    <row r="519" spans="13:38" ht="11.25"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</row>
    <row r="520" spans="13:38" ht="11.25"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</row>
    <row r="521" spans="13:38" ht="11.25"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</row>
    <row r="522" spans="13:38" ht="11.25"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</row>
    <row r="523" spans="13:38" ht="11.25"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</row>
    <row r="524" spans="13:38" ht="11.25"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</row>
    <row r="525" spans="13:38" ht="11.25"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</row>
    <row r="526" spans="13:38" ht="11.25"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</row>
    <row r="527" spans="13:38" ht="11.25"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</row>
    <row r="528" spans="13:38" ht="11.25"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</row>
    <row r="529" spans="13:38" ht="11.25"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</row>
    <row r="530" spans="13:38" ht="11.25"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</row>
    <row r="531" spans="13:38" ht="11.25"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</row>
    <row r="532" spans="13:38" ht="11.25"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</row>
    <row r="533" spans="13:38" ht="11.25"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</row>
    <row r="534" spans="13:38" ht="11.25"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</row>
    <row r="535" spans="13:38" ht="11.25"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</row>
    <row r="536" spans="13:38" ht="11.25"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</row>
    <row r="537" spans="13:38" ht="11.25"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</row>
    <row r="538" spans="13:38" ht="11.25"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</row>
    <row r="539" spans="13:38" ht="11.25"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</row>
    <row r="540" spans="13:38" ht="11.25"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</row>
    <row r="541" spans="13:38" ht="11.25"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</row>
    <row r="542" spans="13:38" ht="11.25"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</row>
    <row r="543" spans="13:38" ht="11.25"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</row>
    <row r="544" spans="13:38" ht="11.25"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</row>
    <row r="545" spans="13:38" ht="11.25"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</row>
    <row r="546" spans="13:38" ht="11.25"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</row>
    <row r="547" spans="13:38" ht="11.25"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</row>
    <row r="548" spans="13:38" ht="11.25"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</row>
    <row r="549" spans="13:38" ht="11.25"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</row>
    <row r="550" spans="13:38" ht="11.25"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</row>
    <row r="551" spans="13:38" ht="11.25"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</row>
    <row r="552" spans="13:38" ht="11.25"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</row>
    <row r="553" spans="13:38" ht="11.25"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</row>
    <row r="554" spans="13:38" ht="11.25"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</row>
    <row r="555" spans="13:38" ht="11.25"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</row>
    <row r="556" spans="13:38" ht="11.25"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</row>
    <row r="557" spans="13:38" ht="11.25"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</row>
    <row r="558" spans="13:38" ht="11.25"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</row>
    <row r="559" spans="13:38" ht="11.25"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</row>
    <row r="560" spans="13:38" ht="11.25"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</row>
    <row r="561" spans="13:38" ht="11.25"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</row>
    <row r="562" spans="13:38" ht="11.25"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</row>
    <row r="563" spans="13:38" ht="11.25"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</row>
    <row r="564" spans="13:38" ht="11.25"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</row>
    <row r="565" spans="13:38" ht="11.25"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</row>
    <row r="566" spans="13:38" ht="11.25"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</row>
    <row r="567" spans="13:38" ht="11.25"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</row>
    <row r="568" spans="13:38" ht="11.25"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</row>
    <row r="569" spans="13:38" ht="11.25"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</row>
    <row r="570" spans="13:38" ht="11.25"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</row>
    <row r="571" spans="13:38" ht="11.25"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</row>
    <row r="572" spans="13:38" ht="11.25"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</row>
    <row r="573" spans="13:38" ht="11.25"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</row>
    <row r="574" spans="13:38" ht="11.25"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</row>
    <row r="575" spans="13:38" ht="11.25"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</row>
    <row r="576" spans="13:38" ht="11.25"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</row>
    <row r="577" spans="13:38" ht="11.25"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</row>
    <row r="578" spans="13:38" ht="11.25"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</row>
    <row r="579" spans="13:38" ht="11.25"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</row>
    <row r="580" spans="13:38" ht="11.25"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</row>
    <row r="581" spans="13:38" ht="11.25"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</row>
    <row r="582" spans="13:38" ht="11.25"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</row>
    <row r="583" spans="13:38" ht="11.25"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</row>
    <row r="584" spans="13:38" ht="11.25"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</row>
    <row r="585" spans="13:38" ht="11.25"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</row>
    <row r="586" spans="13:38" ht="11.25"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</row>
    <row r="587" spans="13:38" ht="11.25"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</row>
    <row r="588" spans="13:38" ht="11.25"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</row>
    <row r="589" spans="13:38" ht="11.25"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</row>
    <row r="590" spans="13:38" ht="11.25"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</row>
    <row r="591" spans="13:38" ht="11.25"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</row>
    <row r="592" spans="13:38" ht="11.25"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</row>
    <row r="593" spans="13:38" ht="11.25"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</row>
    <row r="594" spans="13:38" ht="11.25"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</row>
    <row r="595" spans="13:38" ht="11.25"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</row>
    <row r="596" spans="13:38" ht="11.25"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</row>
    <row r="597" spans="13:38" ht="11.25"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</row>
    <row r="598" spans="13:38" ht="11.25"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</row>
    <row r="599" spans="13:38" ht="11.25"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</row>
    <row r="600" spans="13:38" ht="11.25"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</row>
    <row r="601" spans="13:38" ht="11.25"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</row>
    <row r="602" spans="13:38" ht="11.25"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</row>
    <row r="603" spans="13:38" ht="11.25"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</row>
    <row r="604" spans="13:38" ht="11.25"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</row>
    <row r="605" spans="13:38" ht="11.25"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</row>
    <row r="606" spans="13:38" ht="11.25"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</row>
    <row r="607" spans="13:38" ht="11.25"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</row>
    <row r="608" spans="13:38" ht="11.25"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</row>
    <row r="609" spans="13:38" ht="11.25"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</row>
    <row r="610" spans="13:38" ht="11.25"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</row>
    <row r="611" spans="13:38" ht="11.25"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</row>
    <row r="612" spans="13:38" ht="11.25"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</row>
    <row r="613" spans="13:38" ht="11.25"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</row>
    <row r="614" spans="13:38" ht="11.25"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</row>
    <row r="615" spans="13:38" ht="11.25"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</row>
    <row r="616" spans="13:38" ht="11.25"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</row>
    <row r="617" spans="13:38" ht="11.25"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</row>
    <row r="618" spans="13:38" ht="11.25"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</row>
    <row r="619" spans="13:38" ht="11.25"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</row>
    <row r="620" spans="13:38" ht="11.25"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</row>
    <row r="621" spans="13:38" ht="11.25"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</row>
    <row r="622" spans="13:38" ht="11.25"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</row>
    <row r="623" spans="13:38" ht="11.25"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</row>
    <row r="624" spans="13:38" ht="11.25"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</row>
    <row r="625" spans="13:38" ht="11.25"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</row>
    <row r="626" spans="13:38" ht="11.25"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</row>
    <row r="627" spans="13:38" ht="11.25"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</row>
    <row r="628" spans="13:38" ht="11.25"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</row>
    <row r="629" spans="13:38" ht="11.25"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</row>
    <row r="630" spans="13:38" ht="11.25"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</row>
    <row r="631" spans="13:38" ht="11.25"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</row>
    <row r="632" spans="13:38" ht="11.25"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</row>
    <row r="633" spans="13:38" ht="11.25"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</row>
    <row r="634" spans="13:38" ht="11.25"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</row>
    <row r="635" spans="13:38" ht="11.25"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</row>
    <row r="636" spans="13:38" ht="11.25"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</row>
    <row r="637" spans="13:38" ht="11.25"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</row>
    <row r="638" spans="13:38" ht="11.25"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</row>
    <row r="639" spans="13:38" ht="11.25"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</row>
    <row r="640" spans="13:38" ht="11.25"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</row>
    <row r="641" spans="13:38" ht="11.25"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</row>
    <row r="642" spans="13:38" ht="11.25"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</row>
    <row r="643" spans="13:38" ht="11.25"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</row>
    <row r="644" spans="13:38" ht="11.25"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</row>
    <row r="645" spans="13:38" ht="11.25"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</row>
    <row r="646" spans="13:38" ht="11.25"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</row>
    <row r="647" spans="13:38" ht="11.25"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</row>
    <row r="648" spans="13:38" ht="11.25"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</row>
    <row r="649" spans="13:38" ht="11.25"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</row>
    <row r="650" spans="13:38" ht="11.25"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</row>
    <row r="651" spans="13:38" ht="11.25"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</row>
    <row r="652" spans="13:38" ht="11.25"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</row>
    <row r="653" spans="13:38" ht="11.25"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</row>
    <row r="654" spans="13:38" ht="11.25"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</row>
    <row r="655" spans="13:38" ht="11.25"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</row>
    <row r="656" spans="13:38" ht="11.25"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</row>
    <row r="657" spans="13:38" ht="11.25"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</row>
    <row r="658" spans="13:38" ht="11.25"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</row>
    <row r="659" spans="13:38" ht="11.25"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</row>
    <row r="660" spans="13:38" ht="11.25"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</row>
    <row r="661" spans="13:38" ht="11.25"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</row>
    <row r="662" spans="13:38" ht="11.25"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</row>
    <row r="663" spans="13:38" ht="11.25"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</row>
    <row r="664" spans="13:38" ht="11.25"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</row>
    <row r="665" spans="13:38" ht="11.25"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</row>
    <row r="666" spans="13:38" ht="11.25"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</row>
    <row r="667" spans="13:38" ht="11.25"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</row>
    <row r="668" spans="13:38" ht="11.25"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</row>
    <row r="669" spans="13:38" ht="11.25"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</row>
    <row r="670" spans="13:38" ht="11.25"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</row>
    <row r="671" spans="13:38" ht="11.25"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</row>
    <row r="672" spans="13:38" ht="11.25"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</row>
    <row r="673" spans="13:38" ht="11.25"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</row>
    <row r="674" spans="13:38" ht="11.25"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</row>
    <row r="675" spans="13:38" ht="11.25"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</row>
    <row r="676" spans="13:38" ht="11.25"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</row>
    <row r="677" spans="13:38" ht="11.25"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</row>
    <row r="678" spans="13:38" ht="11.25"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</row>
    <row r="679" spans="13:38" ht="11.25"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</row>
    <row r="680" spans="13:38" ht="11.25"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</row>
    <row r="681" spans="13:38" ht="11.25"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</row>
    <row r="682" spans="13:38" ht="11.25"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</row>
    <row r="683" spans="13:38" ht="11.25"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</row>
    <row r="684" spans="13:38" ht="11.25"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</row>
    <row r="685" spans="13:38" ht="11.25"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</row>
    <row r="686" spans="13:38" ht="11.25"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</row>
    <row r="687" spans="13:38" ht="11.25"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</row>
    <row r="688" spans="13:38" ht="11.25"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</row>
    <row r="689" spans="13:38" ht="11.25"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</row>
    <row r="690" spans="13:38" ht="11.25"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</row>
    <row r="691" spans="13:38" ht="11.25"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</row>
    <row r="692" spans="13:38" ht="11.25"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</row>
    <row r="693" spans="13:38" ht="11.25"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</row>
    <row r="694" spans="13:38" ht="11.25"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</row>
    <row r="695" spans="13:38" ht="11.25"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</row>
    <row r="696" spans="13:38" ht="11.25"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</row>
    <row r="697" spans="13:38" ht="11.25"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</row>
    <row r="698" spans="13:38" ht="11.25"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</row>
    <row r="699" spans="13:38" ht="11.25"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</row>
    <row r="700" spans="13:38" ht="11.25"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</row>
    <row r="701" spans="13:38" ht="11.25"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</row>
    <row r="702" spans="13:38" ht="11.25"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</row>
    <row r="703" spans="13:38" ht="11.25"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</row>
    <row r="704" spans="13:38" ht="11.25"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</row>
    <row r="705" spans="13:38" ht="11.25"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</row>
    <row r="706" spans="13:38" ht="11.25"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</row>
    <row r="707" spans="13:38" ht="11.25"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</row>
    <row r="708" spans="13:38" ht="11.25"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</row>
    <row r="709" spans="13:38" ht="11.25"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</row>
    <row r="710" spans="13:38" ht="11.25"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</row>
    <row r="711" spans="13:38" ht="11.25"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</row>
    <row r="712" spans="13:38" ht="11.25"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</row>
    <row r="713" spans="13:38" ht="11.25"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</row>
    <row r="714" spans="13:38" ht="11.25"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</row>
    <row r="715" spans="13:38" ht="11.25"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</row>
    <row r="716" spans="13:38" ht="11.25"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</row>
    <row r="717" spans="13:38" ht="11.25"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</row>
    <row r="718" spans="13:38" ht="11.25"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</row>
    <row r="719" spans="13:38" ht="11.25"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</row>
    <row r="720" spans="13:38" ht="11.25"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</row>
    <row r="721" spans="13:38" ht="11.25"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</row>
    <row r="722" spans="13:38" ht="11.25"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</row>
    <row r="723" spans="13:38" ht="11.25"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</row>
    <row r="724" spans="13:38" ht="11.25"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</row>
    <row r="725" spans="13:38" ht="11.25"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</row>
    <row r="726" spans="13:38" ht="11.25"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</row>
    <row r="727" spans="13:38" ht="11.25"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</row>
    <row r="728" spans="13:38" ht="11.25"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</row>
    <row r="729" spans="13:38" ht="11.25"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</row>
    <row r="730" spans="13:38" ht="11.25"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</row>
    <row r="731" spans="13:38" ht="11.25"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</row>
    <row r="732" spans="13:38" ht="11.25"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</row>
    <row r="733" spans="13:38" ht="11.25"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</row>
    <row r="734" spans="13:38" ht="11.25"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</row>
    <row r="735" spans="13:38" ht="11.25"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</row>
    <row r="736" spans="13:38" ht="11.25"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</row>
    <row r="737" spans="13:38" ht="11.25"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</row>
    <row r="738" spans="13:38" ht="11.25"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</row>
    <row r="739" spans="13:38" ht="11.25"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</row>
    <row r="740" spans="13:38" ht="11.25"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</row>
    <row r="741" spans="13:38" ht="11.25"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</row>
    <row r="742" spans="13:38" ht="11.25"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</row>
    <row r="743" spans="13:38" ht="11.25"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</row>
    <row r="744" spans="13:38" ht="11.25"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</row>
    <row r="745" spans="13:38" ht="11.25"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</row>
    <row r="746" spans="13:38" ht="11.25"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</row>
    <row r="747" spans="13:38" ht="11.25"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</row>
    <row r="748" spans="13:38" ht="11.25"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</row>
    <row r="749" spans="13:38" ht="11.25"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</row>
    <row r="750" spans="13:38" ht="11.25"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</row>
    <row r="751" spans="13:38" ht="11.25"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</row>
    <row r="752" spans="13:38" ht="11.25"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</row>
    <row r="753" spans="13:38" ht="11.25"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</row>
    <row r="754" spans="13:38" ht="11.25"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</row>
    <row r="755" spans="13:38" ht="11.25"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</row>
    <row r="756" spans="13:38" ht="11.25"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</row>
    <row r="757" spans="13:38" ht="11.25"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</row>
    <row r="758" spans="13:38" ht="11.25"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</row>
    <row r="759" spans="13:38" ht="11.25"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</row>
    <row r="760" spans="13:38" ht="11.25"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</row>
    <row r="761" spans="13:38" ht="11.25"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</row>
    <row r="762" spans="13:38" ht="11.25"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</row>
    <row r="763" spans="13:38" ht="11.25"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</row>
    <row r="764" spans="13:38" ht="11.25"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</row>
    <row r="765" spans="13:38" ht="11.25"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</row>
    <row r="766" spans="13:38" ht="11.25"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</row>
    <row r="767" spans="13:38" ht="11.25"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</row>
    <row r="768" spans="13:38" ht="11.25"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</row>
    <row r="769" spans="13:38" ht="11.25"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</row>
    <row r="770" spans="13:38" ht="11.25"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</row>
    <row r="771" spans="13:38" ht="11.25"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</row>
    <row r="772" spans="13:38" ht="11.25"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</row>
    <row r="773" spans="13:38" ht="11.25"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</row>
    <row r="774" spans="13:38" ht="11.25"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</row>
    <row r="775" spans="13:38" ht="11.25"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</row>
    <row r="776" spans="13:38" ht="11.25"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</row>
    <row r="777" spans="13:38" ht="11.25"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</row>
    <row r="778" spans="13:38" ht="11.25"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</row>
    <row r="779" spans="13:38" ht="11.25"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</row>
    <row r="780" spans="13:38" ht="11.25"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</row>
    <row r="781" spans="13:38" ht="11.25"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</row>
    <row r="782" spans="13:38" ht="11.25"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</row>
    <row r="783" spans="13:38" ht="11.25"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</row>
    <row r="784" spans="13:38" ht="11.25"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</row>
    <row r="785" spans="13:38" ht="11.25"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</row>
    <row r="786" spans="13:38" ht="11.25"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</row>
    <row r="787" spans="13:38" ht="11.25"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</row>
    <row r="788" spans="13:38" ht="11.25"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</row>
    <row r="789" spans="13:38" ht="11.25"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</row>
    <row r="790" spans="13:38" ht="11.25"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</row>
    <row r="791" spans="13:38" ht="11.25"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</row>
    <row r="792" spans="13:38" ht="11.25"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</row>
    <row r="793" spans="13:38" ht="11.25"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</row>
    <row r="794" spans="13:38" ht="11.25"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</row>
    <row r="795" spans="13:38" ht="11.25"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</row>
    <row r="796" spans="13:38" ht="11.25"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</row>
    <row r="797" spans="13:38" ht="11.25"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</row>
    <row r="798" spans="13:38" ht="11.25"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</row>
    <row r="799" spans="13:38" ht="11.25"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</row>
    <row r="800" spans="13:38" ht="11.25"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</row>
    <row r="801" spans="13:38" ht="11.25"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</row>
    <row r="802" spans="13:38" ht="11.25"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</row>
    <row r="803" spans="13:38" ht="11.25"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</row>
    <row r="804" spans="13:38" ht="11.25"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</row>
    <row r="805" spans="13:38" ht="11.25"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</row>
    <row r="806" spans="13:38" ht="11.25"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</row>
    <row r="807" spans="13:38" ht="11.25"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</row>
    <row r="808" spans="13:38" ht="11.25"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</row>
    <row r="809" spans="13:38" ht="11.25"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</row>
    <row r="810" spans="13:38" ht="11.25"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</row>
    <row r="811" spans="13:38" ht="11.25"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</row>
    <row r="812" spans="13:38" ht="11.25"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</row>
    <row r="813" spans="13:38" ht="11.25"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</row>
    <row r="814" spans="13:38" ht="11.25"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</row>
    <row r="815" spans="13:38" ht="11.25"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</row>
    <row r="816" spans="13:38" ht="11.25"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</row>
    <row r="817" spans="13:38" ht="11.25"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</row>
    <row r="818" spans="13:38" ht="11.25"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</row>
    <row r="819" spans="13:38" ht="11.25"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</row>
    <row r="820" spans="13:38" ht="11.25"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</row>
    <row r="821" spans="13:38" ht="11.25"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</row>
    <row r="822" spans="13:38" ht="11.25"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</row>
    <row r="823" spans="13:38" ht="11.25"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</row>
    <row r="824" spans="13:38" ht="11.25"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</row>
    <row r="825" spans="13:38" ht="11.25"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</row>
    <row r="826" spans="13:38" ht="11.25"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</row>
    <row r="827" spans="13:38" ht="11.25"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</row>
    <row r="828" spans="13:38" ht="11.25"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</row>
    <row r="829" spans="13:38" ht="11.25"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</row>
    <row r="830" spans="13:38" ht="11.25"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</row>
    <row r="831" spans="13:38" ht="11.25"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</row>
    <row r="832" spans="13:38" ht="11.25"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</row>
    <row r="833" spans="13:38" ht="11.25"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</row>
    <row r="834" spans="13:38" ht="11.25"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</row>
    <row r="835" spans="13:38" ht="11.25"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</row>
    <row r="836" spans="13:38" ht="11.25"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</row>
    <row r="837" spans="13:38" ht="11.25"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</row>
    <row r="838" spans="13:38" ht="11.25"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</row>
    <row r="839" spans="13:38" ht="11.25"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</row>
    <row r="840" spans="13:38" ht="11.25"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</row>
    <row r="841" spans="13:38" ht="11.25"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</row>
    <row r="842" spans="13:38" ht="11.25"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</row>
    <row r="843" spans="13:38" ht="11.25"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</row>
    <row r="844" spans="13:38" ht="11.25"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</row>
    <row r="845" spans="13:38" ht="11.25"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</row>
    <row r="846" spans="13:38" ht="11.25"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</row>
    <row r="847" spans="13:38" ht="11.25"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</row>
    <row r="848" spans="13:38" ht="11.25"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</row>
    <row r="849" spans="13:38" ht="11.25"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</row>
    <row r="850" spans="13:38" ht="11.25"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</row>
    <row r="851" spans="13:38" ht="11.25"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</row>
    <row r="852" spans="13:38" ht="11.25"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</row>
    <row r="853" spans="13:38" ht="11.25"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</row>
    <row r="854" spans="13:38" ht="11.25"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</row>
    <row r="855" spans="13:38" ht="11.25"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</row>
    <row r="856" spans="13:38" ht="11.25"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</row>
    <row r="857" spans="13:38" ht="11.25"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</row>
    <row r="858" spans="13:38" ht="11.25"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</row>
    <row r="859" spans="13:38" ht="11.25"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</row>
    <row r="860" spans="13:38" ht="11.25"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</row>
    <row r="861" spans="13:38" ht="11.25"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</row>
    <row r="862" spans="13:38" ht="11.25"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</row>
    <row r="863" spans="13:38" ht="11.25"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</row>
    <row r="864" spans="13:38" ht="11.25"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</row>
    <row r="865" spans="13:38" ht="11.25"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</row>
    <row r="866" spans="13:38" ht="11.25"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</row>
    <row r="867" spans="13:38" ht="11.25"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</row>
    <row r="868" spans="13:38" ht="11.25"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</row>
    <row r="869" spans="13:38" ht="11.25"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</row>
    <row r="870" spans="13:38" ht="11.25"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</row>
    <row r="871" spans="13:38" ht="11.25"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</row>
    <row r="872" spans="13:38" ht="11.25"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</row>
    <row r="873" spans="13:38" ht="11.25"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</row>
    <row r="874" spans="13:38" ht="11.25"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</row>
    <row r="875" spans="13:38" ht="11.25"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</row>
    <row r="876" spans="13:38" ht="11.25"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</row>
    <row r="877" spans="13:38" ht="11.25"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</row>
    <row r="878" spans="13:38" ht="11.25"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</row>
    <row r="879" spans="13:38" ht="11.25"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</row>
    <row r="880" spans="13:38" ht="11.25"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</row>
    <row r="881" spans="13:38" ht="11.25"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</row>
    <row r="882" spans="13:38" ht="11.25"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</row>
    <row r="883" spans="13:38" ht="11.25"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</row>
    <row r="884" spans="13:38" ht="11.25"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</row>
    <row r="885" spans="13:38" ht="11.25"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</row>
    <row r="886" spans="13:38" ht="11.25"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</row>
    <row r="887" spans="13:38" ht="11.25"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</row>
    <row r="888" spans="13:38" ht="11.25"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</row>
    <row r="889" spans="13:38" ht="11.25"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</row>
    <row r="890" spans="13:38" ht="11.25"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</row>
    <row r="891" spans="13:38" ht="11.25"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</row>
    <row r="892" spans="13:38" ht="11.25"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</row>
    <row r="893" spans="13:38" ht="11.25"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</row>
    <row r="894" spans="13:38" ht="11.25"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</row>
    <row r="895" spans="13:38" ht="11.25"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</row>
    <row r="896" spans="13:38" ht="11.25"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</row>
    <row r="897" spans="13:38" ht="11.25"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</row>
    <row r="898" spans="13:38" ht="11.25"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</row>
    <row r="899" spans="13:38" ht="11.25"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</row>
    <row r="900" spans="13:38" ht="11.25"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</row>
    <row r="901" spans="13:38" ht="11.25"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</row>
    <row r="902" spans="13:38" ht="11.25"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</row>
    <row r="903" spans="13:38" ht="11.25"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</row>
    <row r="904" spans="13:38" ht="11.25"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</row>
    <row r="905" spans="13:38" ht="11.25"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</row>
    <row r="906" spans="13:38" ht="11.25"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</row>
    <row r="907" spans="13:38" ht="11.25"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</row>
    <row r="908" spans="13:38" ht="11.25"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</row>
    <row r="909" spans="13:38" ht="11.25"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</row>
    <row r="910" spans="13:38" ht="11.25"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</row>
    <row r="911" spans="13:38" ht="11.25"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</row>
    <row r="912" spans="13:38" ht="11.25"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</row>
    <row r="913" spans="13:38" ht="11.25"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</row>
    <row r="914" spans="13:38" ht="11.25"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</row>
    <row r="915" spans="13:38" ht="11.25"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</row>
    <row r="916" spans="13:38" ht="11.25"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</row>
    <row r="917" spans="13:38" ht="11.25"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</row>
    <row r="918" spans="13:38" ht="11.25"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</row>
    <row r="919" spans="13:38" ht="11.25"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</row>
    <row r="920" spans="13:38" ht="11.25"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</row>
    <row r="921" spans="13:38" ht="11.25"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</row>
    <row r="922" spans="13:38" ht="11.25"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</row>
    <row r="923" spans="13:38" ht="11.25"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</row>
    <row r="924" spans="13:38" ht="11.25"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</row>
    <row r="925" spans="13:38" ht="11.25"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</row>
    <row r="926" spans="13:38" ht="11.25"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</row>
    <row r="927" spans="13:38" ht="11.25"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</row>
    <row r="928" spans="13:38" ht="11.25"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</row>
    <row r="929" spans="13:38" ht="11.25"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</row>
    <row r="930" spans="13:38" ht="11.25"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</row>
    <row r="931" spans="13:38" ht="11.25"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</row>
    <row r="932" spans="13:38" ht="11.25"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</row>
    <row r="933" spans="13:38" ht="11.25"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</row>
    <row r="934" spans="13:38" ht="11.25"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</row>
    <row r="935" spans="13:38" ht="11.25"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</row>
    <row r="936" spans="13:38" ht="11.25"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</row>
    <row r="937" spans="13:38" ht="11.25"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</row>
    <row r="938" spans="13:38" ht="11.25"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</row>
    <row r="939" spans="13:38" ht="11.25"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</row>
    <row r="940" spans="13:38" ht="11.25"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</row>
    <row r="941" spans="13:38" ht="11.25"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</row>
    <row r="942" spans="13:38" ht="11.25"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</row>
    <row r="943" spans="13:38" ht="11.25"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</row>
    <row r="944" spans="13:38" ht="11.25"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</row>
    <row r="945" spans="13:38" ht="11.25"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</row>
    <row r="946" spans="13:38" ht="11.25"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</row>
    <row r="947" spans="13:38" ht="11.25"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</row>
    <row r="948" spans="13:38" ht="11.25"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</row>
    <row r="949" spans="13:38" ht="11.25"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</row>
    <row r="950" spans="13:38" ht="11.25"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</row>
    <row r="951" spans="13:38" ht="11.25"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</row>
    <row r="952" spans="13:38" ht="11.25"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</row>
    <row r="953" spans="13:38" ht="11.25"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</row>
    <row r="954" spans="13:38" ht="11.25"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</row>
    <row r="955" spans="13:38" ht="11.25"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</row>
    <row r="956" spans="13:38" ht="11.25"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</row>
    <row r="957" spans="13:38" ht="11.25"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</row>
    <row r="958" spans="13:38" ht="11.25"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</row>
    <row r="959" spans="13:38" ht="11.25"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</row>
    <row r="960" spans="13:38" ht="11.25"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</row>
    <row r="961" spans="13:38" ht="11.25"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</row>
    <row r="962" spans="13:38" ht="11.25"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</row>
    <row r="963" spans="13:38" ht="11.25"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</row>
    <row r="964" spans="13:38" ht="11.25"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</row>
    <row r="965" spans="13:38" ht="11.25"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</row>
    <row r="966" spans="13:38" ht="11.25"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</row>
    <row r="967" spans="13:38" ht="11.25"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</row>
    <row r="968" spans="13:38" ht="11.25"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</row>
    <row r="969" spans="13:38" ht="11.25"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</row>
    <row r="970" spans="13:38" ht="11.25"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</row>
    <row r="971" spans="13:38" ht="11.25"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</row>
    <row r="972" spans="13:38" ht="11.25"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</row>
    <row r="973" spans="13:38" ht="11.25"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</row>
    <row r="974" spans="13:38" ht="11.25"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</row>
    <row r="975" spans="13:38" ht="11.25"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</row>
    <row r="976" spans="13:38" ht="11.25"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</row>
    <row r="977" spans="13:38" ht="11.25"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</row>
    <row r="978" spans="13:38" ht="11.25"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</row>
    <row r="979" spans="13:38" ht="11.25"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</row>
    <row r="980" spans="13:38" ht="11.25"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</row>
    <row r="981" spans="13:38" ht="11.25"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</row>
    <row r="982" spans="13:38" ht="11.25"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</row>
    <row r="983" spans="13:38" ht="11.25"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</row>
    <row r="984" spans="13:38" ht="11.25"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</row>
    <row r="985" spans="13:38" ht="11.25"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</row>
    <row r="986" spans="13:38" ht="11.25"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</row>
    <row r="987" spans="13:38" ht="11.25"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</row>
    <row r="988" spans="13:38" ht="11.25"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</row>
    <row r="989" spans="13:38" ht="11.25"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</row>
    <row r="990" spans="13:38" ht="11.25"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</row>
    <row r="991" spans="13:38" ht="11.25"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</row>
    <row r="992" spans="13:38" ht="11.25"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</row>
    <row r="993" spans="13:38" ht="11.25"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</row>
    <row r="994" spans="13:38" ht="11.25"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</row>
    <row r="995" spans="13:38" ht="11.25"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</row>
    <row r="996" spans="13:38" ht="11.25"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</row>
    <row r="997" spans="13:38" ht="11.25"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</row>
    <row r="998" spans="13:38" ht="11.25"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</row>
    <row r="999" spans="13:38" ht="11.25"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</row>
    <row r="1000" spans="13:38" ht="11.25"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</row>
    <row r="1001" spans="13:38" ht="11.25"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</row>
    <row r="1002" spans="13:38" ht="11.25"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</row>
    <row r="1003" spans="13:38" ht="11.25"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</row>
    <row r="1004" spans="13:38" ht="11.25"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</row>
    <row r="1005" spans="13:38" ht="11.25"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</row>
    <row r="1006" spans="13:38" ht="11.25"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</row>
    <row r="1007" spans="13:38" ht="11.25"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</row>
    <row r="1008" spans="13:38" ht="11.25"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</row>
    <row r="1009" spans="13:38" ht="11.25"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</row>
    <row r="1010" spans="13:38" ht="11.25"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</row>
    <row r="1011" spans="13:38" ht="11.25"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</row>
    <row r="1012" spans="13:38" ht="11.25"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</row>
    <row r="1013" spans="13:38" ht="11.25"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</row>
    <row r="1014" spans="13:38" ht="11.25"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</row>
    <row r="1015" spans="13:38" ht="11.25"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</row>
    <row r="1016" spans="13:38" ht="11.25"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</row>
    <row r="1017" spans="13:38" ht="11.25"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</row>
    <row r="1018" spans="13:38" ht="11.25"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</row>
    <row r="1019" spans="13:38" ht="11.25"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</row>
    <row r="1020" spans="13:38" ht="11.25"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</row>
    <row r="1021" spans="13:38" ht="11.25"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</row>
    <row r="1022" spans="13:38" ht="11.25"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</row>
    <row r="1023" spans="13:38" ht="11.25"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</row>
    <row r="1024" spans="13:38" ht="11.25"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</row>
    <row r="1025" spans="13:38" ht="11.25"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</row>
    <row r="1026" spans="13:38" ht="11.25"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</row>
    <row r="1027" spans="13:38" ht="11.25"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</row>
    <row r="1028" spans="13:38" ht="11.25"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</row>
    <row r="1029" spans="13:38" ht="11.25"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</row>
    <row r="1030" spans="13:38" ht="11.25"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</row>
    <row r="1031" spans="13:38" ht="11.25"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</row>
    <row r="1032" spans="13:38" ht="11.25"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</row>
    <row r="1033" spans="13:38" ht="11.25"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</row>
    <row r="1034" spans="13:38" ht="11.25"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</row>
    <row r="1035" spans="13:38" ht="11.25"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</row>
    <row r="1036" spans="13:38" ht="11.25"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</row>
    <row r="1037" spans="13:38" ht="11.25"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</row>
    <row r="1038" spans="13:38" ht="11.25"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</row>
    <row r="1039" spans="13:38" ht="11.25"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</row>
    <row r="1040" spans="13:38" ht="11.25"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</row>
    <row r="1041" spans="13:38" ht="11.25"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</row>
    <row r="1042" spans="13:38" ht="11.25"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</row>
    <row r="1043" spans="13:38" ht="11.25"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</row>
    <row r="1044" spans="13:38" ht="11.25"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</row>
    <row r="1045" spans="13:38" ht="11.25"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</row>
  </sheetData>
  <sheetProtection/>
  <mergeCells count="18">
    <mergeCell ref="A220:H220"/>
    <mergeCell ref="A239:D239"/>
    <mergeCell ref="A240:H240"/>
    <mergeCell ref="A270:D270"/>
    <mergeCell ref="A271:H271"/>
    <mergeCell ref="A285:D285"/>
    <mergeCell ref="A112:D112"/>
    <mergeCell ref="A113:H113"/>
    <mergeCell ref="A158:D158"/>
    <mergeCell ref="A159:H159"/>
    <mergeCell ref="B192:D192"/>
    <mergeCell ref="A193:H193"/>
    <mergeCell ref="A21:D21"/>
    <mergeCell ref="A22:H22"/>
    <mergeCell ref="A4:H4"/>
    <mergeCell ref="A39:H39"/>
    <mergeCell ref="A62:D62"/>
    <mergeCell ref="A63:H63"/>
  </mergeCells>
  <printOptions gridLines="1"/>
  <pageMargins left="0.75" right="0.75" top="1.25" bottom="1.25" header="0.5" footer="0.75"/>
  <pageSetup horizontalDpi="600" verticalDpi="600" orientation="landscape" scale="85" r:id="rId1"/>
  <headerFooter alignWithMargins="0">
    <oddHeader>&amp;L&amp;"Times New Roman,Bold Italic"&amp;16 504 Loan Approvals by CDC for FY2010
&amp;10Comparing totals for FY09 with FY10 through 09-30&amp;16
&amp;10Sorted nationally and regionally by # of loans&amp;R&amp;"Times New Roman,Bold Italic"Through 09-30-10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Brianne Doura</cp:lastModifiedBy>
  <cp:lastPrinted>2010-11-02T12:58:32Z</cp:lastPrinted>
  <dcterms:created xsi:type="dcterms:W3CDTF">2004-10-27T16:31:44Z</dcterms:created>
  <dcterms:modified xsi:type="dcterms:W3CDTF">2011-10-24T16:31:14Z</dcterms:modified>
  <cp:category/>
  <cp:version/>
  <cp:contentType/>
  <cp:contentStatus/>
</cp:coreProperties>
</file>