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ry\Documents\Umpqua Marine Boats\Sales Quotes\2024\"/>
    </mc:Choice>
  </mc:AlternateContent>
  <xr:revisionPtr revIDLastSave="0" documentId="13_ncr:1_{25047894-AE32-49CD-B168-AADC1C6796DF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44" i="1" l="1"/>
  <c r="G31" i="1"/>
  <c r="G29" i="1" l="1"/>
  <c r="F34" i="1" l="1"/>
  <c r="G43" i="1" l="1"/>
  <c r="G42" i="1"/>
  <c r="G41" i="1"/>
  <c r="G30" i="1" l="1"/>
  <c r="G32" i="1" l="1"/>
  <c r="G28" i="1"/>
  <c r="J43" i="1" l="1"/>
  <c r="J44" i="1" s="1"/>
  <c r="J45" i="1" l="1"/>
</calcChain>
</file>

<file path=xl/sharedStrings.xml><?xml version="1.0" encoding="utf-8"?>
<sst xmlns="http://schemas.openxmlformats.org/spreadsheetml/2006/main" count="183" uniqueCount="109">
  <si>
    <t>12736 N Umpqua Hwy</t>
  </si>
  <si>
    <t>Roseburg OR, 97470</t>
  </si>
  <si>
    <t>Phone: 541-580-4748</t>
  </si>
  <si>
    <t xml:space="preserve">Trailer </t>
  </si>
  <si>
    <t>Spare Tire</t>
  </si>
  <si>
    <t>Spare Tire Mount</t>
  </si>
  <si>
    <t>Customer Approval:</t>
  </si>
  <si>
    <t>Address:</t>
  </si>
  <si>
    <t>Email:</t>
  </si>
  <si>
    <t>Phone:</t>
  </si>
  <si>
    <t>Welded Framed Top  W/Cover</t>
  </si>
  <si>
    <t>(6) total</t>
  </si>
  <si>
    <t>Alum</t>
  </si>
  <si>
    <t>Galvanized</t>
  </si>
  <si>
    <t>Bow Anchor Release</t>
  </si>
  <si>
    <t>Balance Due:</t>
  </si>
  <si>
    <t>Deposit:</t>
  </si>
  <si>
    <t>Galv</t>
  </si>
  <si>
    <t>$</t>
  </si>
  <si>
    <t>Email: umpquamarineinfo@gmail.com</t>
  </si>
  <si>
    <t>16x16x12</t>
  </si>
  <si>
    <t>Standard Features</t>
  </si>
  <si>
    <t>Sub Totals</t>
  </si>
  <si>
    <t>Four Leg Chair Stand-Powder Coated</t>
  </si>
  <si>
    <t xml:space="preserve">Deluxe Electrical Panel with Running Lights •.160 Bottom and Transom • .125 Sides • Side and Rear Storage Trays </t>
  </si>
  <si>
    <t>Price:</t>
  </si>
  <si>
    <t xml:space="preserve">Motor(s): </t>
  </si>
  <si>
    <t>S Heavy</t>
  </si>
  <si>
    <t>Tube Bimini Top</t>
  </si>
  <si>
    <t>Tandem</t>
  </si>
  <si>
    <t>□</t>
  </si>
  <si>
    <t xml:space="preserve">MSRP Price: </t>
  </si>
  <si>
    <t xml:space="preserve">Boat Hull: </t>
  </si>
  <si>
    <t xml:space="preserve">Options: </t>
  </si>
  <si>
    <t xml:space="preserve">Trailer: </t>
  </si>
  <si>
    <t>Chocks'</t>
  </si>
  <si>
    <t>UMB Approval:</t>
  </si>
  <si>
    <t>www.umpquamarineboats.com</t>
  </si>
  <si>
    <t>Kicker</t>
  </si>
  <si>
    <t>Engine</t>
  </si>
  <si>
    <t>Jet Unit</t>
  </si>
  <si>
    <t>Prop</t>
  </si>
  <si>
    <t>Center Console</t>
  </si>
  <si>
    <t>Jet Pad</t>
  </si>
  <si>
    <t>Aluminum</t>
  </si>
  <si>
    <t>Tops</t>
  </si>
  <si>
    <t>Crab Davit with Pulley</t>
  </si>
  <si>
    <t>Sliding Drink Holder</t>
  </si>
  <si>
    <t>Sliding Rod Bracket</t>
  </si>
  <si>
    <t>Sliding Seat Bracket</t>
  </si>
  <si>
    <t>Controls</t>
  </si>
  <si>
    <t>Transom Height:</t>
  </si>
  <si>
    <t>Full</t>
  </si>
  <si>
    <t>Bow</t>
  </si>
  <si>
    <t>Package Discount</t>
  </si>
  <si>
    <t>23'</t>
  </si>
  <si>
    <t>Sliding</t>
  </si>
  <si>
    <t>Locking</t>
  </si>
  <si>
    <t>Receiver</t>
  </si>
  <si>
    <t>Length &amp; Price:</t>
  </si>
  <si>
    <t>21'/22'</t>
  </si>
  <si>
    <t>Customer:</t>
  </si>
  <si>
    <r>
      <t xml:space="preserve">□ </t>
    </r>
    <r>
      <rPr>
        <sz val="11"/>
        <color theme="1"/>
        <rFont val="Calibri"/>
        <family val="2"/>
        <scheme val="minor"/>
      </rPr>
      <t>21'</t>
    </r>
  </si>
  <si>
    <t>Battery (s)</t>
  </si>
  <si>
    <t>84"</t>
  </si>
  <si>
    <r>
      <t xml:space="preserve">□ </t>
    </r>
    <r>
      <rPr>
        <sz val="11"/>
        <color theme="1"/>
        <rFont val="Calibri"/>
        <family val="2"/>
        <scheme val="minor"/>
      </rPr>
      <t>22'</t>
    </r>
  </si>
  <si>
    <r>
      <t>□</t>
    </r>
    <r>
      <rPr>
        <b/>
        <sz val="16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25"</t>
    </r>
  </si>
  <si>
    <t>Hidden</t>
  </si>
  <si>
    <t>In Deck</t>
  </si>
  <si>
    <t>Degree:</t>
  </si>
  <si>
    <t>Rear Deck:</t>
  </si>
  <si>
    <t>Hand Wash Station:</t>
  </si>
  <si>
    <t>Fish Box:</t>
  </si>
  <si>
    <t>Diamond Plate Floors:</t>
  </si>
  <si>
    <t>Battery Switch:</t>
  </si>
  <si>
    <t>Wash-down Pump:</t>
  </si>
  <si>
    <t>Electronics Box:</t>
  </si>
  <si>
    <t>Powder Coating</t>
  </si>
  <si>
    <t>Steering</t>
  </si>
  <si>
    <t>Seats Other:</t>
  </si>
  <si>
    <t>FH Windshield / Smooth Moves Mounts</t>
  </si>
  <si>
    <t>AGM</t>
  </si>
  <si>
    <t>80"</t>
  </si>
  <si>
    <t>Folding Arm</t>
  </si>
  <si>
    <t>SS Swivels</t>
  </si>
  <si>
    <t>x</t>
  </si>
  <si>
    <t>Included</t>
  </si>
  <si>
    <t>Anchor Guard (DP) • Step Deck with 2 Doors • Zinc Anode  • Auto Bilge Pump • Weld-On Cleats • 11" Cowling with Guard</t>
  </si>
  <si>
    <t>Choose Options Below  (Selected Options Marked with an X preceding the listed Option are included in base pricing)</t>
  </si>
  <si>
    <t>1BA</t>
  </si>
  <si>
    <t>UMB Rivermaster Seat</t>
  </si>
  <si>
    <t>Diamond Plate Seat Box</t>
  </si>
  <si>
    <t>Powder Coated Seat Box</t>
  </si>
  <si>
    <t>Elite Series * All Prices and Specifications are subject to change. 2024</t>
  </si>
  <si>
    <t>DP Aluminum  Flooring • Powder-Coated Interior &amp; Exterior • Transducer Brackets• 44 Gallon Full Tank with Gauge</t>
  </si>
  <si>
    <t>Fuel Tank Upgrade to   60 / 70 Gallon</t>
  </si>
  <si>
    <t>2nd Side Trays</t>
  </si>
  <si>
    <t>Transom Trays</t>
  </si>
  <si>
    <t>.250 Bottom</t>
  </si>
  <si>
    <t>Rod Locker (each)  $125 per foot 12'</t>
  </si>
  <si>
    <r>
      <rPr>
        <b/>
        <sz val="11"/>
        <color theme="1"/>
        <rFont val="Calibri"/>
        <family val="2"/>
        <scheme val="minor"/>
      </rPr>
      <t>Floor</t>
    </r>
    <r>
      <rPr>
        <sz val="11"/>
        <color theme="1"/>
        <rFont val="Calibri"/>
        <family val="2"/>
        <scheme val="minor"/>
      </rPr>
      <t xml:space="preserve"> or</t>
    </r>
  </si>
  <si>
    <r>
      <rPr>
        <b/>
        <sz val="11"/>
        <color theme="1"/>
        <rFont val="Calibri"/>
        <family val="2"/>
        <scheme val="minor"/>
      </rPr>
      <t xml:space="preserve">Gunnel </t>
    </r>
    <r>
      <rPr>
        <sz val="11"/>
        <color theme="1"/>
        <rFont val="Calibri"/>
        <family val="2"/>
        <scheme val="minor"/>
      </rPr>
      <t xml:space="preserve"> or Transom</t>
    </r>
  </si>
  <si>
    <t>Parts Doors</t>
  </si>
  <si>
    <t>Floors</t>
  </si>
  <si>
    <t>Notes: Rub Rail with Rubber / Extened Bow guard 8'</t>
  </si>
  <si>
    <r>
      <t>□</t>
    </r>
    <r>
      <rPr>
        <b/>
        <sz val="16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30"</t>
    </r>
  </si>
  <si>
    <r>
      <t xml:space="preserve">□ </t>
    </r>
    <r>
      <rPr>
        <sz val="11"/>
        <color theme="1"/>
        <rFont val="Calibri"/>
        <family val="2"/>
        <scheme val="minor"/>
      </rPr>
      <t>23'</t>
    </r>
  </si>
  <si>
    <t>32" sides</t>
  </si>
  <si>
    <t>Tiller Handle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</si>
</sst>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</numFmts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6"/>
      <color theme="10"/>
      <name val="Calibri"/>
      <family val="2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6">
    <xf numFmtId="0" fontId="0" fillId="0" borderId="0" xfId="0"/>
    <xf numFmtId="0" fontId="3" fillId="0" borderId="7" xfId="0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1" xfId="2" applyNumberFormat="1" applyFont="1" applyBorder="1"/>
    <xf numFmtId="164" fontId="0" fillId="0" borderId="2" xfId="2" applyNumberFormat="1" applyFont="1" applyBorder="1"/>
    <xf numFmtId="44" fontId="0" fillId="0" borderId="0" xfId="2" applyFont="1" applyBorder="1" applyAlignment="1"/>
    <xf numFmtId="0" fontId="0" fillId="0" borderId="1" xfId="0" applyBorder="1"/>
    <xf numFmtId="44" fontId="0" fillId="0" borderId="0" xfId="0" applyNumberFormat="1"/>
    <xf numFmtId="164" fontId="0" fillId="0" borderId="2" xfId="2" applyNumberFormat="1" applyFont="1" applyFill="1" applyBorder="1"/>
    <xf numFmtId="0" fontId="0" fillId="0" borderId="2" xfId="0" applyBorder="1"/>
    <xf numFmtId="164" fontId="2" fillId="0" borderId="1" xfId="2" applyNumberFormat="1" applyFont="1" applyBorder="1"/>
    <xf numFmtId="164" fontId="2" fillId="0" borderId="1" xfId="2" applyNumberFormat="1" applyFont="1" applyBorder="1" applyAlignment="1"/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64" fontId="0" fillId="0" borderId="0" xfId="2" applyNumberFormat="1" applyFont="1" applyAlignment="1"/>
    <xf numFmtId="0" fontId="0" fillId="0" borderId="0" xfId="0" applyAlignment="1">
      <alignment horizontal="left" vertical="center"/>
    </xf>
    <xf numFmtId="164" fontId="0" fillId="0" borderId="0" xfId="2" applyNumberFormat="1" applyFont="1" applyBorder="1"/>
    <xf numFmtId="164" fontId="2" fillId="0" borderId="2" xfId="2" applyNumberFormat="1" applyFont="1" applyBorder="1" applyAlignment="1">
      <alignment vertical="center"/>
    </xf>
    <xf numFmtId="0" fontId="5" fillId="0" borderId="4" xfId="0" applyFont="1" applyBorder="1"/>
    <xf numFmtId="0" fontId="5" fillId="0" borderId="13" xfId="0" applyFont="1" applyBorder="1"/>
    <xf numFmtId="0" fontId="5" fillId="0" borderId="0" xfId="0" applyFont="1" applyAlignment="1">
      <alignment horizontal="center"/>
    </xf>
    <xf numFmtId="164" fontId="0" fillId="0" borderId="0" xfId="2" applyNumberFormat="1" applyFont="1" applyBorder="1" applyAlignment="1"/>
    <xf numFmtId="164" fontId="5" fillId="0" borderId="3" xfId="2" applyNumberFormat="1" applyFont="1" applyBorder="1"/>
    <xf numFmtId="164" fontId="5" fillId="0" borderId="14" xfId="2" applyNumberFormat="1" applyFont="1" applyBorder="1"/>
    <xf numFmtId="0" fontId="8" fillId="0" borderId="0" xfId="0" applyFont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0" xfId="0" applyFont="1"/>
    <xf numFmtId="164" fontId="2" fillId="0" borderId="2" xfId="2" applyNumberFormat="1" applyFont="1" applyBorder="1"/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164" fontId="0" fillId="0" borderId="1" xfId="2" applyNumberFormat="1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/>
    </xf>
    <xf numFmtId="0" fontId="15" fillId="0" borderId="0" xfId="0" applyFont="1" applyAlignment="1">
      <alignment vertical="center"/>
    </xf>
    <xf numFmtId="2" fontId="0" fillId="0" borderId="0" xfId="0" applyNumberFormat="1"/>
    <xf numFmtId="0" fontId="12" fillId="0" borderId="0" xfId="0" applyFont="1" applyAlignment="1">
      <alignment horizontal="center"/>
    </xf>
    <xf numFmtId="12" fontId="2" fillId="0" borderId="18" xfId="3" applyNumberFormat="1" applyFont="1" applyBorder="1" applyAlignment="1">
      <alignment horizontal="center"/>
    </xf>
    <xf numFmtId="164" fontId="0" fillId="0" borderId="1" xfId="2" applyNumberFormat="1" applyFont="1" applyBorder="1" applyAlignment="1">
      <alignment horizontal="right"/>
    </xf>
    <xf numFmtId="164" fontId="0" fillId="0" borderId="13" xfId="2" applyNumberFormat="1" applyFont="1" applyFill="1" applyBorder="1" applyAlignment="1"/>
    <xf numFmtId="164" fontId="0" fillId="0" borderId="13" xfId="2" applyNumberFormat="1" applyFont="1" applyBorder="1"/>
    <xf numFmtId="0" fontId="3" fillId="0" borderId="0" xfId="0" applyFont="1"/>
    <xf numFmtId="164" fontId="0" fillId="0" borderId="1" xfId="2" applyNumberFormat="1" applyFont="1" applyBorder="1" applyAlignment="1">
      <alignment horizontal="center"/>
    </xf>
    <xf numFmtId="165" fontId="0" fillId="0" borderId="0" xfId="0" applyNumberFormat="1"/>
    <xf numFmtId="164" fontId="0" fillId="0" borderId="3" xfId="2" applyNumberFormat="1" applyFont="1" applyBorder="1"/>
    <xf numFmtId="164" fontId="0" fillId="0" borderId="19" xfId="2" applyNumberFormat="1" applyFont="1" applyBorder="1" applyAlignment="1"/>
    <xf numFmtId="164" fontId="0" fillId="0" borderId="1" xfId="2" applyNumberFormat="1" applyFont="1" applyBorder="1" applyAlignment="1"/>
    <xf numFmtId="164" fontId="2" fillId="0" borderId="1" xfId="2" applyNumberFormat="1" applyFont="1" applyBorder="1" applyAlignment="1">
      <alignment vertical="center"/>
    </xf>
    <xf numFmtId="0" fontId="15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4" fontId="0" fillId="0" borderId="0" xfId="2" applyNumberFormat="1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2" xfId="2" applyNumberFormat="1" applyFont="1" applyBorder="1"/>
    <xf numFmtId="164" fontId="3" fillId="0" borderId="13" xfId="2" applyNumberFormat="1" applyFont="1" applyBorder="1"/>
    <xf numFmtId="0" fontId="3" fillId="0" borderId="2" xfId="0" applyFont="1" applyBorder="1"/>
    <xf numFmtId="164" fontId="10" fillId="0" borderId="4" xfId="2" applyNumberFormat="1" applyFont="1" applyBorder="1"/>
    <xf numFmtId="0" fontId="3" fillId="0" borderId="1" xfId="0" applyFont="1" applyBorder="1" applyAlignment="1">
      <alignment horizontal="center"/>
    </xf>
    <xf numFmtId="16" fontId="0" fillId="0" borderId="0" xfId="0" applyNumberFormat="1" applyAlignment="1">
      <alignment horizontal="center"/>
    </xf>
    <xf numFmtId="0" fontId="2" fillId="0" borderId="0" xfId="2" applyNumberFormat="1" applyFont="1" applyFill="1" applyBorder="1" applyAlignment="1">
      <alignment vertical="center"/>
    </xf>
    <xf numFmtId="0" fontId="0" fillId="0" borderId="19" xfId="0" applyBorder="1"/>
    <xf numFmtId="164" fontId="2" fillId="0" borderId="13" xfId="2" applyNumberFormat="1" applyFont="1" applyBorder="1"/>
    <xf numFmtId="164" fontId="3" fillId="0" borderId="1" xfId="2" applyNumberFormat="1" applyFont="1" applyBorder="1"/>
    <xf numFmtId="164" fontId="2" fillId="0" borderId="0" xfId="2" applyNumberFormat="1" applyFont="1" applyAlignment="1">
      <alignment vertical="center"/>
    </xf>
    <xf numFmtId="164" fontId="2" fillId="0" borderId="19" xfId="2" applyNumberFormat="1" applyFont="1" applyBorder="1" applyAlignment="1"/>
    <xf numFmtId="0" fontId="0" fillId="0" borderId="2" xfId="0" applyBorder="1" applyAlignment="1">
      <alignment horizontal="right"/>
    </xf>
    <xf numFmtId="164" fontId="2" fillId="0" borderId="3" xfId="2" applyNumberFormat="1" applyFont="1" applyBorder="1"/>
    <xf numFmtId="164" fontId="2" fillId="0" borderId="14" xfId="2" applyNumberFormat="1" applyFont="1" applyBorder="1" applyAlignment="1">
      <alignment horizontal="right"/>
    </xf>
    <xf numFmtId="164" fontId="10" fillId="0" borderId="3" xfId="2" applyNumberFormat="1" applyFont="1" applyBorder="1"/>
    <xf numFmtId="164" fontId="10" fillId="0" borderId="17" xfId="2" applyNumberFormat="1" applyFont="1" applyBorder="1"/>
    <xf numFmtId="164" fontId="10" fillId="0" borderId="14" xfId="2" applyNumberFormat="1" applyFont="1" applyBorder="1"/>
    <xf numFmtId="0" fontId="0" fillId="0" borderId="0" xfId="0" applyAlignment="1">
      <alignment horizontal="center"/>
    </xf>
    <xf numFmtId="164" fontId="0" fillId="0" borderId="2" xfId="2" applyNumberFormat="1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6" fillId="0" borderId="9" xfId="2" applyNumberFormat="1" applyFont="1" applyBorder="1" applyAlignment="1">
      <alignment horizontal="right" vertical="center"/>
    </xf>
    <xf numFmtId="164" fontId="6" fillId="0" borderId="10" xfId="2" applyNumberFormat="1" applyFont="1" applyBorder="1" applyAlignment="1">
      <alignment horizontal="right" vertical="center"/>
    </xf>
    <xf numFmtId="164" fontId="6" fillId="0" borderId="11" xfId="2" applyNumberFormat="1" applyFont="1" applyBorder="1" applyAlignment="1">
      <alignment horizontal="right" vertical="center"/>
    </xf>
    <xf numFmtId="164" fontId="6" fillId="0" borderId="12" xfId="2" applyNumberFormat="1" applyFont="1" applyBorder="1" applyAlignment="1">
      <alignment horizontal="right" vertical="center"/>
    </xf>
    <xf numFmtId="164" fontId="3" fillId="0" borderId="5" xfId="2" applyNumberFormat="1" applyFont="1" applyBorder="1" applyAlignment="1">
      <alignment horizontal="right"/>
    </xf>
    <xf numFmtId="164" fontId="3" fillId="0" borderId="6" xfId="2" applyNumberFormat="1" applyFont="1" applyBorder="1" applyAlignment="1">
      <alignment horizontal="right"/>
    </xf>
    <xf numFmtId="164" fontId="0" fillId="0" borderId="16" xfId="2" applyNumberFormat="1" applyFont="1" applyBorder="1" applyAlignment="1">
      <alignment horizontal="left"/>
    </xf>
    <xf numFmtId="164" fontId="2" fillId="0" borderId="16" xfId="2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8" fillId="0" borderId="7" xfId="1" applyFont="1" applyBorder="1" applyAlignment="1" applyProtection="1">
      <alignment horizontal="center"/>
    </xf>
    <xf numFmtId="0" fontId="17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0" fillId="0" borderId="8" xfId="0" applyBorder="1" applyAlignment="1">
      <alignment horizontal="left"/>
    </xf>
    <xf numFmtId="0" fontId="1" fillId="0" borderId="2" xfId="1" applyBorder="1" applyAlignment="1" applyProtection="1">
      <alignment horizontal="left"/>
    </xf>
    <xf numFmtId="0" fontId="0" fillId="0" borderId="1" xfId="0" applyBorder="1"/>
    <xf numFmtId="0" fontId="0" fillId="0" borderId="2" xfId="0" applyBorder="1" applyAlignment="1">
      <alignment horizontal="center"/>
    </xf>
    <xf numFmtId="165" fontId="0" fillId="0" borderId="0" xfId="0" applyNumberFormat="1" applyFont="1"/>
    <xf numFmtId="164" fontId="2" fillId="0" borderId="0" xfId="2" applyNumberFormat="1" applyFont="1"/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280670</xdr:colOff>
      <xdr:row>0</xdr:row>
      <xdr:rowOff>5183</xdr:rowOff>
    </xdr:from>
    <xdr:to>
      <xdr:col>5</xdr:col>
      <xdr:colOff>161040</xdr:colOff>
      <xdr:row>1</xdr:row>
      <xdr:rowOff>319249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8270" y="5183"/>
          <a:ext cx="1737745" cy="6125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0</xdr:col>
      <xdr:colOff>88900</xdr:colOff>
      <xdr:row>0</xdr:row>
      <xdr:rowOff>101600</xdr:rowOff>
    </xdr:from>
    <xdr:to>
      <xdr:col>2</xdr:col>
      <xdr:colOff>336550</xdr:colOff>
      <xdr:row>1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" y="101600"/>
          <a:ext cx="1365250" cy="311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Elite Series</a:t>
          </a:r>
          <a:r>
            <a:rPr lang="en-US" sz="20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mpquamarineboat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topLeftCell="A22" zoomScale="120" zoomScaleNormal="120" workbookViewId="0">
      <selection activeCell="D34" sqref="D34"/>
    </sheetView>
  </sheetViews>
  <sheetFormatPr defaultColWidth="8.85546875" defaultRowHeight="15" x14ac:dyDescent="0.25"/>
  <cols>
    <col min="1" max="1" width="5.28515625" style="3" customWidth="1"/>
    <col min="2" max="2" width="10.85546875" customWidth="1"/>
    <col min="3" max="3" width="8.7109375" customWidth="1"/>
    <col min="4" max="4" width="7.85546875" customWidth="1"/>
    <col min="5" max="5" width="10.42578125" customWidth="1"/>
    <col min="6" max="6" width="9.5703125" customWidth="1"/>
    <col min="7" max="7" width="9" customWidth="1"/>
    <col min="8" max="8" width="7.42578125" customWidth="1"/>
    <col min="9" max="9" width="9.42578125" customWidth="1"/>
    <col min="10" max="10" width="7.7109375" customWidth="1"/>
    <col min="11" max="11" width="9" customWidth="1"/>
    <col min="12" max="12" width="9.5703125" customWidth="1"/>
    <col min="13" max="13" width="5.42578125" customWidth="1"/>
  </cols>
  <sheetData>
    <row r="1" spans="1:14" ht="23.45" customHeight="1" thickBot="1" x14ac:dyDescent="0.4">
      <c r="A1" s="104"/>
      <c r="B1" s="104"/>
      <c r="C1" s="46"/>
      <c r="D1" s="1"/>
      <c r="E1" s="1"/>
      <c r="F1" s="1"/>
      <c r="G1" s="105" t="s">
        <v>37</v>
      </c>
      <c r="H1" s="106"/>
      <c r="I1" s="106"/>
      <c r="J1" s="106"/>
      <c r="K1" s="106"/>
      <c r="L1" s="106"/>
    </row>
    <row r="2" spans="1:14" ht="36.6" customHeight="1" thickTop="1" x14ac:dyDescent="0.25">
      <c r="B2" t="s">
        <v>0</v>
      </c>
      <c r="F2" s="2" t="s">
        <v>61</v>
      </c>
      <c r="G2" s="110"/>
      <c r="H2" s="110"/>
      <c r="I2" s="110"/>
      <c r="J2" s="110"/>
      <c r="K2" s="110"/>
      <c r="L2" s="110"/>
    </row>
    <row r="3" spans="1:14" ht="15" customHeight="1" x14ac:dyDescent="0.25">
      <c r="B3" t="s">
        <v>1</v>
      </c>
      <c r="F3" s="2" t="s">
        <v>7</v>
      </c>
      <c r="G3" s="101"/>
      <c r="H3" s="101"/>
      <c r="I3" s="101"/>
      <c r="J3" s="101"/>
      <c r="K3" s="101"/>
      <c r="L3" s="101"/>
    </row>
    <row r="4" spans="1:14" ht="15" customHeight="1" x14ac:dyDescent="0.25">
      <c r="B4" t="s">
        <v>2</v>
      </c>
      <c r="F4" s="2" t="s">
        <v>8</v>
      </c>
      <c r="G4" s="111"/>
      <c r="H4" s="101"/>
      <c r="I4" s="101"/>
      <c r="J4" s="101"/>
      <c r="K4" s="101"/>
      <c r="L4" s="101"/>
    </row>
    <row r="5" spans="1:14" ht="15" customHeight="1" x14ac:dyDescent="0.25">
      <c r="B5" t="s">
        <v>19</v>
      </c>
      <c r="F5" s="2" t="s">
        <v>9</v>
      </c>
      <c r="G5" s="112"/>
      <c r="H5" s="112"/>
      <c r="I5" s="112"/>
      <c r="J5" s="112"/>
      <c r="K5" s="112"/>
      <c r="L5" s="10"/>
      <c r="N5" s="32"/>
    </row>
    <row r="6" spans="1:14" ht="15" customHeight="1" x14ac:dyDescent="0.25">
      <c r="A6" s="100" t="s">
        <v>104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1:14" ht="15" customHeight="1" x14ac:dyDescent="0.25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</row>
    <row r="8" spans="1:14" ht="19.149999999999999" customHeight="1" x14ac:dyDescent="0.3">
      <c r="A8" s="102" t="s">
        <v>59</v>
      </c>
      <c r="B8" s="102"/>
      <c r="C8" s="102"/>
      <c r="D8" s="34" t="s">
        <v>62</v>
      </c>
      <c r="E8" s="36">
        <v>23500</v>
      </c>
      <c r="F8" s="34" t="s">
        <v>65</v>
      </c>
      <c r="G8" s="52">
        <v>25500</v>
      </c>
      <c r="H8" s="34" t="s">
        <v>106</v>
      </c>
      <c r="I8" s="52">
        <v>27500</v>
      </c>
      <c r="J8" s="29" t="s">
        <v>30</v>
      </c>
      <c r="K8" s="52" t="s">
        <v>107</v>
      </c>
      <c r="L8" s="67">
        <v>450</v>
      </c>
    </row>
    <row r="9" spans="1:14" ht="16.149999999999999" customHeight="1" x14ac:dyDescent="0.35">
      <c r="A9" s="25"/>
      <c r="B9" s="75" t="s">
        <v>51</v>
      </c>
      <c r="C9" s="75"/>
      <c r="D9" s="29" t="s">
        <v>66</v>
      </c>
      <c r="E9" s="29" t="s">
        <v>105</v>
      </c>
      <c r="F9" s="29"/>
      <c r="G9" s="26" t="s">
        <v>69</v>
      </c>
      <c r="H9" s="61"/>
      <c r="I9" s="62"/>
      <c r="J9" s="16"/>
      <c r="K9" s="47"/>
      <c r="L9" s="15"/>
    </row>
    <row r="10" spans="1:14" ht="16.149999999999999" customHeight="1" x14ac:dyDescent="0.3">
      <c r="A10" s="29" t="s">
        <v>30</v>
      </c>
      <c r="B10" t="s">
        <v>98</v>
      </c>
      <c r="C10" s="12">
        <v>1950</v>
      </c>
      <c r="D10" s="3" t="s">
        <v>82</v>
      </c>
      <c r="E10" s="3" t="s">
        <v>64</v>
      </c>
      <c r="G10" s="29"/>
      <c r="H10" s="29" t="s">
        <v>30</v>
      </c>
      <c r="I10" s="29" t="s">
        <v>30</v>
      </c>
      <c r="J10" s="29" t="s">
        <v>30</v>
      </c>
      <c r="K10" s="68">
        <v>850</v>
      </c>
      <c r="L10" s="66"/>
    </row>
    <row r="11" spans="1:14" ht="6.6" customHeight="1" x14ac:dyDescent="0.3">
      <c r="A11" s="37"/>
      <c r="B11" s="15"/>
      <c r="C11" s="15"/>
      <c r="D11" s="15"/>
      <c r="E11" s="12"/>
      <c r="F11" s="7"/>
      <c r="G11" s="38"/>
      <c r="H11" s="15"/>
      <c r="I11" s="15"/>
      <c r="J11" s="15"/>
      <c r="K11" s="12"/>
    </row>
    <row r="12" spans="1:14" ht="18" customHeight="1" x14ac:dyDescent="0.3">
      <c r="A12" s="29" t="s">
        <v>30</v>
      </c>
      <c r="B12" s="3" t="s">
        <v>39</v>
      </c>
      <c r="C12" s="101"/>
      <c r="D12" s="101"/>
      <c r="E12" s="13"/>
      <c r="F12" s="5" t="s">
        <v>18</v>
      </c>
      <c r="G12" s="29" t="s">
        <v>30</v>
      </c>
      <c r="H12" s="3" t="s">
        <v>38</v>
      </c>
      <c r="I12" s="7"/>
      <c r="J12" s="69"/>
      <c r="K12" s="4" t="s">
        <v>18</v>
      </c>
      <c r="L12" s="21"/>
    </row>
    <row r="13" spans="1:14" ht="16.149999999999999" customHeight="1" x14ac:dyDescent="0.3">
      <c r="A13" s="29" t="s">
        <v>30</v>
      </c>
      <c r="B13" s="3" t="s">
        <v>40</v>
      </c>
      <c r="C13" s="5" t="s">
        <v>18</v>
      </c>
      <c r="D13" s="29" t="s">
        <v>30</v>
      </c>
      <c r="E13" s="3" t="s">
        <v>41</v>
      </c>
      <c r="F13" s="5" t="s">
        <v>18</v>
      </c>
      <c r="G13" s="41"/>
      <c r="H13" s="29" t="s">
        <v>30</v>
      </c>
      <c r="I13" s="3" t="s">
        <v>78</v>
      </c>
      <c r="J13" s="4" t="s">
        <v>18</v>
      </c>
      <c r="L13" s="6"/>
    </row>
    <row r="14" spans="1:14" ht="16.149999999999999" customHeight="1" x14ac:dyDescent="0.3">
      <c r="A14" s="29" t="s">
        <v>30</v>
      </c>
      <c r="B14" s="13" t="s">
        <v>108</v>
      </c>
      <c r="C14" s="5" t="s">
        <v>18</v>
      </c>
      <c r="D14" s="29" t="s">
        <v>30</v>
      </c>
      <c r="E14" s="75" t="s">
        <v>42</v>
      </c>
      <c r="F14" s="75"/>
      <c r="G14" s="5" t="s">
        <v>18</v>
      </c>
      <c r="H14" s="29" t="s">
        <v>30</v>
      </c>
      <c r="I14" s="3" t="s">
        <v>50</v>
      </c>
      <c r="J14" s="4" t="s">
        <v>18</v>
      </c>
    </row>
    <row r="15" spans="1:14" ht="13.9" customHeight="1" x14ac:dyDescent="0.25">
      <c r="A15" s="98" t="s">
        <v>21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</row>
    <row r="16" spans="1:14" ht="14.25" customHeight="1" x14ac:dyDescent="0.25">
      <c r="A16" s="109" t="s">
        <v>87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</row>
    <row r="17" spans="1:13" ht="14.25" customHeight="1" x14ac:dyDescent="0.25">
      <c r="A17" s="109" t="s">
        <v>94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</row>
    <row r="18" spans="1:13" ht="14.25" customHeight="1" x14ac:dyDescent="0.25">
      <c r="A18" s="109" t="s">
        <v>24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</row>
    <row r="19" spans="1:13" ht="12.75" customHeight="1" x14ac:dyDescent="0.25">
      <c r="A19" s="107" t="s">
        <v>88</v>
      </c>
      <c r="B19" s="107"/>
      <c r="C19" s="107"/>
      <c r="D19" s="108"/>
      <c r="E19" s="107"/>
      <c r="F19" s="107"/>
      <c r="G19" s="107"/>
      <c r="H19" s="107"/>
      <c r="I19" s="107"/>
      <c r="J19" s="107"/>
      <c r="K19" s="107"/>
      <c r="L19" s="107"/>
      <c r="M19" s="8"/>
    </row>
    <row r="20" spans="1:13" ht="14.25" customHeight="1" x14ac:dyDescent="0.3">
      <c r="A20" s="14" t="s">
        <v>85</v>
      </c>
      <c r="B20" t="s">
        <v>70</v>
      </c>
      <c r="C20" s="42">
        <v>0.65</v>
      </c>
      <c r="D20" s="42">
        <v>0.75</v>
      </c>
      <c r="E20" s="3" t="s">
        <v>52</v>
      </c>
      <c r="F20" s="58" t="s">
        <v>86</v>
      </c>
      <c r="G20" s="5"/>
    </row>
    <row r="21" spans="1:13" ht="14.25" customHeight="1" x14ac:dyDescent="0.3">
      <c r="A21" s="14" t="s">
        <v>30</v>
      </c>
      <c r="B21" t="s">
        <v>71</v>
      </c>
      <c r="D21" s="75" t="s">
        <v>101</v>
      </c>
      <c r="E21" s="75"/>
      <c r="F21" s="5">
        <v>235</v>
      </c>
      <c r="G21" s="10"/>
      <c r="I21" s="77" t="s">
        <v>45</v>
      </c>
      <c r="J21" s="78"/>
      <c r="L21" s="15"/>
    </row>
    <row r="22" spans="1:13" ht="14.25" customHeight="1" x14ac:dyDescent="0.3">
      <c r="A22" s="14" t="s">
        <v>30</v>
      </c>
      <c r="B22" s="89" t="s">
        <v>80</v>
      </c>
      <c r="C22" s="89"/>
      <c r="D22" s="89"/>
      <c r="E22" s="89"/>
      <c r="F22" s="65">
        <v>5250</v>
      </c>
      <c r="G22" s="11">
        <v>2150</v>
      </c>
      <c r="H22" s="14" t="s">
        <v>30</v>
      </c>
      <c r="I22" t="s">
        <v>10</v>
      </c>
      <c r="L22" s="5" t="s">
        <v>18</v>
      </c>
    </row>
    <row r="23" spans="1:13" ht="14.25" customHeight="1" x14ac:dyDescent="0.3">
      <c r="A23" s="14" t="s">
        <v>85</v>
      </c>
      <c r="B23" t="s">
        <v>72</v>
      </c>
      <c r="D23" t="s">
        <v>100</v>
      </c>
      <c r="E23" t="s">
        <v>53</v>
      </c>
      <c r="F23" s="33">
        <v>450</v>
      </c>
      <c r="G23" s="59" t="s">
        <v>86</v>
      </c>
      <c r="H23" s="14" t="s">
        <v>30</v>
      </c>
      <c r="I23" s="13" t="s">
        <v>28</v>
      </c>
      <c r="L23" s="5" t="s">
        <v>18</v>
      </c>
    </row>
    <row r="24" spans="1:13" ht="14.25" customHeight="1" x14ac:dyDescent="0.3">
      <c r="A24" s="14" t="s">
        <v>30</v>
      </c>
      <c r="B24" t="s">
        <v>95</v>
      </c>
      <c r="D24" s="35"/>
      <c r="E24" s="25"/>
      <c r="F24" s="65">
        <v>200</v>
      </c>
      <c r="G24" s="4">
        <v>400</v>
      </c>
    </row>
    <row r="25" spans="1:13" ht="14.25" customHeight="1" x14ac:dyDescent="0.3">
      <c r="A25" s="14" t="s">
        <v>30</v>
      </c>
      <c r="B25" t="s">
        <v>96</v>
      </c>
      <c r="C25" s="29" t="s">
        <v>30</v>
      </c>
      <c r="D25" s="13" t="s">
        <v>97</v>
      </c>
      <c r="E25" s="56"/>
      <c r="F25" s="65">
        <v>450</v>
      </c>
      <c r="G25" s="4">
        <v>195</v>
      </c>
      <c r="I25" s="77" t="s">
        <v>77</v>
      </c>
      <c r="J25" s="78"/>
    </row>
    <row r="26" spans="1:13" ht="14.25" customHeight="1" x14ac:dyDescent="0.3">
      <c r="A26" s="14" t="s">
        <v>30</v>
      </c>
      <c r="B26" t="s">
        <v>73</v>
      </c>
      <c r="D26" s="3" t="s">
        <v>60</v>
      </c>
      <c r="E26" s="35" t="s">
        <v>55</v>
      </c>
      <c r="F26" s="57" t="s">
        <v>86</v>
      </c>
      <c r="G26" s="60">
        <v>550</v>
      </c>
      <c r="H26" s="14" t="s">
        <v>30</v>
      </c>
      <c r="I26" t="s">
        <v>53</v>
      </c>
      <c r="K26" s="5" t="s">
        <v>18</v>
      </c>
    </row>
    <row r="27" spans="1:13" ht="14.25" customHeight="1" x14ac:dyDescent="0.3">
      <c r="A27" s="14" t="s">
        <v>30</v>
      </c>
      <c r="B27" t="s">
        <v>14</v>
      </c>
      <c r="F27" s="50" t="s">
        <v>18</v>
      </c>
      <c r="G27" s="51"/>
      <c r="H27" s="14" t="s">
        <v>30</v>
      </c>
      <c r="I27" t="s">
        <v>103</v>
      </c>
      <c r="J27" s="19"/>
      <c r="K27" s="5" t="s">
        <v>18</v>
      </c>
    </row>
    <row r="28" spans="1:13" ht="14.25" customHeight="1" x14ac:dyDescent="0.3">
      <c r="A28" s="17"/>
      <c r="B28" t="s">
        <v>91</v>
      </c>
      <c r="D28" s="2"/>
      <c r="E28" s="2" t="s">
        <v>20</v>
      </c>
      <c r="F28" s="5">
        <v>345</v>
      </c>
      <c r="G28" s="27">
        <f>SUM(F28)*A28</f>
        <v>0</v>
      </c>
      <c r="H28" s="14" t="s">
        <v>30</v>
      </c>
      <c r="I28" t="s">
        <v>102</v>
      </c>
      <c r="K28" s="5" t="s">
        <v>18</v>
      </c>
    </row>
    <row r="29" spans="1:13" ht="14.25" customHeight="1" x14ac:dyDescent="0.25">
      <c r="A29" s="17"/>
      <c r="B29" t="s">
        <v>92</v>
      </c>
      <c r="D29" s="2"/>
      <c r="E29" s="2" t="s">
        <v>20</v>
      </c>
      <c r="F29" s="5">
        <v>425</v>
      </c>
      <c r="G29" s="27">
        <f>SUM(F29)*A29</f>
        <v>0</v>
      </c>
      <c r="I29" s="77" t="s">
        <v>3</v>
      </c>
      <c r="J29" s="78"/>
      <c r="L29" t="s">
        <v>89</v>
      </c>
    </row>
    <row r="30" spans="1:13" ht="14.25" customHeight="1" x14ac:dyDescent="0.25">
      <c r="A30" s="18"/>
      <c r="B30" s="13" t="s">
        <v>90</v>
      </c>
      <c r="C30" s="13"/>
      <c r="D30" s="13"/>
      <c r="E30" s="2" t="s">
        <v>83</v>
      </c>
      <c r="F30" s="4">
        <v>685</v>
      </c>
      <c r="G30" s="27">
        <f>SUM(A30)*F30</f>
        <v>0</v>
      </c>
      <c r="J30" s="3"/>
      <c r="K30" s="15" t="s">
        <v>27</v>
      </c>
      <c r="L30" s="15" t="s">
        <v>29</v>
      </c>
    </row>
    <row r="31" spans="1:13" ht="14.25" customHeight="1" x14ac:dyDescent="0.3">
      <c r="A31" s="18"/>
      <c r="B31" s="13" t="s">
        <v>79</v>
      </c>
      <c r="C31" s="13" t="s">
        <v>84</v>
      </c>
      <c r="D31" s="55">
        <v>75</v>
      </c>
      <c r="F31" s="4">
        <v>75</v>
      </c>
      <c r="G31" s="27">
        <f>SUM(A31)*F31</f>
        <v>0</v>
      </c>
      <c r="H31" s="14" t="s">
        <v>30</v>
      </c>
      <c r="I31" t="s">
        <v>44</v>
      </c>
      <c r="J31" s="21" t="s">
        <v>55</v>
      </c>
      <c r="K31" s="11">
        <v>7950</v>
      </c>
      <c r="L31" s="11">
        <v>13250</v>
      </c>
    </row>
    <row r="32" spans="1:13" ht="14.25" customHeight="1" x14ac:dyDescent="0.3">
      <c r="A32" s="18"/>
      <c r="B32" t="s">
        <v>23</v>
      </c>
      <c r="F32" s="5">
        <v>175</v>
      </c>
      <c r="G32" s="28">
        <f>SUM(F32)*A32</f>
        <v>0</v>
      </c>
      <c r="H32" s="14" t="s">
        <v>30</v>
      </c>
      <c r="I32" t="s">
        <v>13</v>
      </c>
      <c r="J32" s="21"/>
      <c r="K32" s="5" t="s">
        <v>18</v>
      </c>
      <c r="L32" s="5" t="s">
        <v>18</v>
      </c>
    </row>
    <row r="33" spans="1:15" ht="14.25" customHeight="1" x14ac:dyDescent="0.3">
      <c r="A33" s="14" t="s">
        <v>30</v>
      </c>
      <c r="B33" t="s">
        <v>74</v>
      </c>
      <c r="D33" t="s">
        <v>67</v>
      </c>
      <c r="E33" t="s">
        <v>68</v>
      </c>
      <c r="F33" s="57" t="s">
        <v>86</v>
      </c>
      <c r="H33" s="14" t="s">
        <v>30</v>
      </c>
      <c r="I33" t="s">
        <v>4</v>
      </c>
      <c r="K33" s="2" t="s">
        <v>12</v>
      </c>
      <c r="L33" s="11">
        <v>325</v>
      </c>
    </row>
    <row r="34" spans="1:15" ht="14.25" customHeight="1" x14ac:dyDescent="0.3">
      <c r="A34" s="54"/>
      <c r="B34" t="s">
        <v>63</v>
      </c>
      <c r="C34" s="40"/>
      <c r="D34" s="115">
        <v>345</v>
      </c>
      <c r="E34" t="s">
        <v>81</v>
      </c>
      <c r="F34" s="27">
        <f>SUM(D34)*A34</f>
        <v>0</v>
      </c>
      <c r="H34" s="14" t="s">
        <v>30</v>
      </c>
      <c r="I34" t="s">
        <v>4</v>
      </c>
      <c r="K34" s="2" t="s">
        <v>17</v>
      </c>
      <c r="L34" s="11">
        <v>295</v>
      </c>
    </row>
    <row r="35" spans="1:15" ht="14.25" customHeight="1" x14ac:dyDescent="0.3">
      <c r="A35" s="14" t="s">
        <v>30</v>
      </c>
      <c r="B35" t="s">
        <v>35</v>
      </c>
      <c r="C35" t="s">
        <v>11</v>
      </c>
      <c r="F35" s="33">
        <v>150</v>
      </c>
      <c r="H35" s="14" t="s">
        <v>30</v>
      </c>
      <c r="I35" t="s">
        <v>5</v>
      </c>
      <c r="L35" s="11">
        <v>75</v>
      </c>
    </row>
    <row r="36" spans="1:15" ht="14.25" customHeight="1" x14ac:dyDescent="0.3">
      <c r="A36" s="14" t="s">
        <v>30</v>
      </c>
      <c r="B36" t="s">
        <v>75</v>
      </c>
      <c r="D36" s="48"/>
      <c r="E36" s="114">
        <v>6</v>
      </c>
      <c r="F36" s="45"/>
      <c r="G36" s="70">
        <v>525</v>
      </c>
      <c r="H36" s="14" t="s">
        <v>30</v>
      </c>
      <c r="I36" s="7"/>
      <c r="J36" s="7"/>
      <c r="K36" s="7"/>
      <c r="L36" s="5"/>
    </row>
    <row r="37" spans="1:15" ht="14.25" customHeight="1" x14ac:dyDescent="0.3">
      <c r="A37" s="14" t="s">
        <v>30</v>
      </c>
      <c r="B37" t="s">
        <v>76</v>
      </c>
      <c r="D37" t="s">
        <v>56</v>
      </c>
      <c r="E37" t="s">
        <v>57</v>
      </c>
      <c r="F37" s="45">
        <v>375</v>
      </c>
      <c r="G37" s="71">
        <v>425</v>
      </c>
      <c r="H37" s="14"/>
      <c r="L37" s="21"/>
    </row>
    <row r="38" spans="1:15" ht="14.25" customHeight="1" thickBot="1" x14ac:dyDescent="0.35">
      <c r="A38" s="14" t="s">
        <v>30</v>
      </c>
      <c r="B38" t="s">
        <v>43</v>
      </c>
      <c r="F38" s="9">
        <v>400</v>
      </c>
      <c r="G38" s="2"/>
      <c r="I38" s="23" t="s">
        <v>22</v>
      </c>
      <c r="J38" s="24"/>
      <c r="K38" s="3"/>
    </row>
    <row r="39" spans="1:15" ht="14.25" customHeight="1" thickBot="1" x14ac:dyDescent="0.35">
      <c r="A39" s="14" t="s">
        <v>30</v>
      </c>
      <c r="C39" s="14"/>
      <c r="F39" s="5" t="s">
        <v>18</v>
      </c>
      <c r="G39" s="43"/>
      <c r="I39" s="2" t="s">
        <v>32</v>
      </c>
      <c r="J39" s="88"/>
      <c r="K39" s="88"/>
      <c r="O39" s="3"/>
    </row>
    <row r="40" spans="1:15" ht="14.25" customHeight="1" thickBot="1" x14ac:dyDescent="0.35">
      <c r="A40" s="14" t="s">
        <v>30</v>
      </c>
      <c r="B40" s="13" t="s">
        <v>46</v>
      </c>
      <c r="D40" s="14" t="s">
        <v>30</v>
      </c>
      <c r="E40" s="21" t="s">
        <v>58</v>
      </c>
      <c r="F40" s="44">
        <v>375</v>
      </c>
      <c r="G40" s="49">
        <v>105</v>
      </c>
      <c r="I40" s="2" t="s">
        <v>26</v>
      </c>
      <c r="J40" s="87"/>
      <c r="K40" s="87"/>
      <c r="O40" s="3"/>
    </row>
    <row r="41" spans="1:15" ht="14.25" customHeight="1" thickBot="1" x14ac:dyDescent="0.3">
      <c r="A41" s="30"/>
      <c r="B41" s="20" t="s">
        <v>48</v>
      </c>
      <c r="E41" s="21"/>
      <c r="F41" s="22">
        <v>35</v>
      </c>
      <c r="G41" s="72">
        <f t="shared" ref="G41:G42" si="0">SUM(F41)*A41</f>
        <v>0</v>
      </c>
      <c r="I41" s="2" t="s">
        <v>33</v>
      </c>
      <c r="J41" s="87"/>
      <c r="K41" s="87"/>
      <c r="O41" s="3"/>
    </row>
    <row r="42" spans="1:15" ht="14.25" customHeight="1" thickBot="1" x14ac:dyDescent="0.3">
      <c r="A42" s="30"/>
      <c r="B42" s="20" t="s">
        <v>49</v>
      </c>
      <c r="E42" s="21"/>
      <c r="F42" s="22">
        <v>55</v>
      </c>
      <c r="G42" s="73">
        <f t="shared" si="0"/>
        <v>0</v>
      </c>
      <c r="I42" s="2" t="s">
        <v>34</v>
      </c>
      <c r="J42" s="87"/>
      <c r="K42" s="87"/>
    </row>
    <row r="43" spans="1:15" ht="14.25" customHeight="1" thickBot="1" x14ac:dyDescent="0.3">
      <c r="A43" s="31"/>
      <c r="B43" s="7" t="s">
        <v>47</v>
      </c>
      <c r="C43" s="7"/>
      <c r="D43" s="7"/>
      <c r="E43" s="4"/>
      <c r="F43" s="22">
        <v>40</v>
      </c>
      <c r="G43" s="74">
        <f t="shared" ref="G43" si="1">SUM(F43)*A43</f>
        <v>0</v>
      </c>
      <c r="H43" s="90" t="s">
        <v>31</v>
      </c>
      <c r="I43" s="91"/>
      <c r="J43" s="85">
        <f>SUM(J39:K42)</f>
        <v>0</v>
      </c>
      <c r="K43" s="86"/>
    </row>
    <row r="44" spans="1:15" ht="14.25" customHeight="1" thickBot="1" x14ac:dyDescent="0.3">
      <c r="A44" s="30"/>
      <c r="B44" s="7" t="s">
        <v>99</v>
      </c>
      <c r="C44" s="7"/>
      <c r="D44" s="64"/>
      <c r="E44" s="28"/>
      <c r="F44" s="63">
        <v>125</v>
      </c>
      <c r="G44" s="27">
        <f>SUM(F44)*A44</f>
        <v>0</v>
      </c>
      <c r="H44" s="92" t="s">
        <v>54</v>
      </c>
      <c r="I44" s="93"/>
      <c r="J44" s="79">
        <f>-(J43)*0.04</f>
        <v>0</v>
      </c>
      <c r="K44" s="80"/>
    </row>
    <row r="45" spans="1:15" ht="14.25" customHeight="1" x14ac:dyDescent="0.3">
      <c r="A45" s="14"/>
      <c r="B45" s="100"/>
      <c r="C45" s="100"/>
      <c r="D45" s="100"/>
      <c r="E45" s="100"/>
      <c r="F45" s="57"/>
      <c r="G45" s="5" t="s">
        <v>18</v>
      </c>
      <c r="H45" s="94" t="s">
        <v>25</v>
      </c>
      <c r="I45" s="95"/>
      <c r="J45" s="81">
        <f>SUM(J43:K44)</f>
        <v>0</v>
      </c>
      <c r="K45" s="82"/>
    </row>
    <row r="46" spans="1:15" ht="13.9" customHeight="1" thickBot="1" x14ac:dyDescent="0.35">
      <c r="A46" s="14" t="s">
        <v>30</v>
      </c>
      <c r="B46" s="7"/>
      <c r="C46" s="7"/>
      <c r="D46" s="7"/>
      <c r="E46" s="10"/>
      <c r="F46" s="5" t="s">
        <v>18</v>
      </c>
      <c r="H46" s="96"/>
      <c r="I46" s="97"/>
      <c r="J46" s="83"/>
      <c r="K46" s="84"/>
    </row>
    <row r="47" spans="1:15" ht="15.6" customHeight="1" x14ac:dyDescent="0.3">
      <c r="A47" s="14" t="s">
        <v>30</v>
      </c>
      <c r="B47" s="7"/>
      <c r="C47" s="7"/>
      <c r="D47" s="7"/>
      <c r="E47" s="10"/>
      <c r="F47" s="5" t="s">
        <v>18</v>
      </c>
      <c r="I47" s="2" t="s">
        <v>16</v>
      </c>
      <c r="J47" s="87" t="s">
        <v>18</v>
      </c>
      <c r="K47" s="87"/>
    </row>
    <row r="48" spans="1:15" ht="17.25" customHeight="1" x14ac:dyDescent="0.3">
      <c r="A48" s="14" t="s">
        <v>30</v>
      </c>
      <c r="B48" s="7"/>
      <c r="C48" s="7"/>
      <c r="D48" s="7"/>
      <c r="F48" s="5" t="s">
        <v>18</v>
      </c>
      <c r="I48" s="2" t="s">
        <v>15</v>
      </c>
      <c r="J48" s="76" t="s">
        <v>18</v>
      </c>
      <c r="K48" s="76"/>
      <c r="O48" s="3"/>
    </row>
    <row r="49" spans="1:13" ht="16.899999999999999" customHeight="1" x14ac:dyDescent="0.3">
      <c r="A49" s="14" t="s">
        <v>30</v>
      </c>
      <c r="B49" s="7"/>
      <c r="C49" s="7"/>
      <c r="D49" s="7"/>
      <c r="E49" s="5"/>
      <c r="F49" s="5" t="s">
        <v>18</v>
      </c>
      <c r="H49" s="2" t="s">
        <v>6</v>
      </c>
      <c r="I49" s="7"/>
      <c r="J49" s="10"/>
      <c r="K49" s="7"/>
    </row>
    <row r="50" spans="1:13" ht="15.75" customHeight="1" x14ac:dyDescent="0.25">
      <c r="B50" s="2" t="s">
        <v>36</v>
      </c>
      <c r="C50" s="10"/>
      <c r="D50" s="10"/>
      <c r="E50" s="10"/>
      <c r="F50" s="5" t="s">
        <v>18</v>
      </c>
      <c r="H50" s="53"/>
      <c r="I50" s="53"/>
      <c r="J50" s="53"/>
      <c r="K50" s="53"/>
      <c r="L50" s="53"/>
      <c r="M50" s="39"/>
    </row>
    <row r="51" spans="1:13" ht="18" customHeight="1" x14ac:dyDescent="0.25">
      <c r="A51" s="103" t="s">
        <v>93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</row>
  </sheetData>
  <mergeCells count="36">
    <mergeCell ref="A51:L51"/>
    <mergeCell ref="A1:B1"/>
    <mergeCell ref="B45:E45"/>
    <mergeCell ref="J47:K47"/>
    <mergeCell ref="J40:K40"/>
    <mergeCell ref="J42:K42"/>
    <mergeCell ref="G1:L1"/>
    <mergeCell ref="A19:L19"/>
    <mergeCell ref="A16:L16"/>
    <mergeCell ref="A18:L18"/>
    <mergeCell ref="G2:L2"/>
    <mergeCell ref="G3:L3"/>
    <mergeCell ref="G4:L4"/>
    <mergeCell ref="G5:K5"/>
    <mergeCell ref="A7:L7"/>
    <mergeCell ref="A17:L17"/>
    <mergeCell ref="A15:L15"/>
    <mergeCell ref="E14:F14"/>
    <mergeCell ref="A6:L6"/>
    <mergeCell ref="B9:C9"/>
    <mergeCell ref="C12:D12"/>
    <mergeCell ref="A8:C8"/>
    <mergeCell ref="D21:E21"/>
    <mergeCell ref="J48:K48"/>
    <mergeCell ref="I29:J29"/>
    <mergeCell ref="I21:J21"/>
    <mergeCell ref="J44:K44"/>
    <mergeCell ref="I25:J25"/>
    <mergeCell ref="J45:K46"/>
    <mergeCell ref="J43:K43"/>
    <mergeCell ref="J41:K41"/>
    <mergeCell ref="J39:K39"/>
    <mergeCell ref="B22:E22"/>
    <mergeCell ref="H43:I43"/>
    <mergeCell ref="H44:I44"/>
    <mergeCell ref="H45:I46"/>
  </mergeCells>
  <hyperlinks>
    <hyperlink ref="G1" r:id="rId1" xr:uid="{00000000-0004-0000-0000-000000000000}"/>
  </hyperlinks>
  <printOptions horizontalCentered="1" verticalCentered="1"/>
  <pageMargins left="0" right="0" top="0" bottom="0" header="0" footer="0"/>
  <pageSetup orientation="portrait" r:id="rId2"/>
  <ignoredErrors>
    <ignoredError sqref="G30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" sqref="B2:I2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Averett</dc:creator>
  <cp:lastModifiedBy>Larry Averett</cp:lastModifiedBy>
  <cp:lastPrinted>2023-10-27T19:45:33Z</cp:lastPrinted>
  <dcterms:created xsi:type="dcterms:W3CDTF">2013-05-07T23:08:08Z</dcterms:created>
  <dcterms:modified xsi:type="dcterms:W3CDTF">2024-12-23T19:52:20Z</dcterms:modified>
</cp:coreProperties>
</file>