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Users/terencewatts 1/Desktop/"/>
    </mc:Choice>
  </mc:AlternateContent>
  <xr:revisionPtr revIDLastSave="0" documentId="13_ncr:1_{E58220B7-C4DB-F644-B3B9-4025C392618E}" xr6:coauthVersionLast="43" xr6:coauthVersionMax="43" xr10:uidLastSave="{00000000-0000-0000-0000-000000000000}"/>
  <bookViews>
    <workbookView showSheetTabs="0" xWindow="8900" yWindow="1460" windowWidth="31780" windowHeight="20700" xr2:uid="{B3B996B5-6AE2-3642-ABDD-04B77E39FD82}"/>
  </bookViews>
  <sheets>
    <sheet name="Test" sheetId="1" r:id="rId1"/>
    <sheet name="Profi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 i="2" l="1"/>
  <c r="Q10" i="1" l="1"/>
  <c r="P12" i="1" l="1"/>
  <c r="P10" i="1"/>
  <c r="P8" i="1"/>
  <c r="Q12" i="1"/>
  <c r="Q8" i="1"/>
  <c r="I22" i="1" l="1"/>
  <c r="F22" i="1"/>
  <c r="C22" i="1" l="1"/>
  <c r="C23" i="1" s="1"/>
  <c r="E23" i="1" s="1"/>
  <c r="G25" i="1" l="1"/>
  <c r="G24" i="1"/>
  <c r="G23" i="1"/>
  <c r="O8" i="1" s="1"/>
  <c r="O6" i="1"/>
  <c r="H24" i="1" l="1"/>
  <c r="K1" i="2"/>
  <c r="J23" i="1"/>
  <c r="I23" i="1"/>
  <c r="H23" i="1"/>
  <c r="O10" i="1"/>
  <c r="M1" i="2" s="1"/>
  <c r="J24" i="1"/>
  <c r="I24" i="1"/>
  <c r="O12" i="1"/>
  <c r="O1" i="2" s="1"/>
  <c r="I25" i="1"/>
  <c r="J25" i="1"/>
  <c r="H25" i="1"/>
  <c r="M4" i="1"/>
  <c r="I4" i="1"/>
  <c r="D52" i="2" l="1"/>
  <c r="C52" i="2"/>
  <c r="N23" i="1"/>
  <c r="N24" i="1"/>
  <c r="E52" i="2" l="1"/>
  <c r="B1" i="2" s="1"/>
  <c r="D1" i="2" l="1"/>
  <c r="B59" i="2" s="1"/>
  <c r="B52" i="2"/>
  <c r="B53" i="2" s="1"/>
  <c r="B68" i="2"/>
  <c r="B74" i="2" l="1"/>
  <c r="F1" i="2"/>
  <c r="H1" i="2"/>
  <c r="G1" i="2"/>
  <c r="B55" i="2"/>
  <c r="E8" i="2" s="1"/>
  <c r="B56" i="2"/>
  <c r="E11" i="2" s="1"/>
  <c r="E5" i="2"/>
  <c r="B57" i="2"/>
  <c r="E13" i="2" s="1"/>
  <c r="B54" i="2"/>
  <c r="E7" i="2" s="1"/>
  <c r="B61" i="2"/>
  <c r="E17" i="2" s="1"/>
  <c r="B60" i="2"/>
  <c r="E15" i="2" s="1"/>
  <c r="I1" i="2" l="1"/>
  <c r="B80" i="2" s="1"/>
</calcChain>
</file>

<file path=xl/sharedStrings.xml><?xml version="1.0" encoding="utf-8"?>
<sst xmlns="http://schemas.openxmlformats.org/spreadsheetml/2006/main" count="82" uniqueCount="73">
  <si>
    <t xml:space="preserve">           </t>
  </si>
  <si>
    <t>W&gt;&gt;</t>
  </si>
  <si>
    <t>S&gt;&gt;</t>
  </si>
  <si>
    <t>N&gt;&gt;</t>
  </si>
  <si>
    <t>Warrior</t>
  </si>
  <si>
    <t>Settler</t>
  </si>
  <si>
    <t>Nomad</t>
  </si>
  <si>
    <t>Total &gt;&gt;</t>
  </si>
  <si>
    <t>Divisor &gt;&gt;</t>
  </si>
  <si>
    <t>%W &gt;&gt;</t>
  </si>
  <si>
    <t>%S &gt;&gt;</t>
  </si>
  <si>
    <t>%N &gt;&gt;</t>
  </si>
  <si>
    <t>FIRST &gt;&gt;</t>
  </si>
  <si>
    <t>SECOND &gt;&gt;</t>
  </si>
  <si>
    <t>Third&gt;&gt;</t>
  </si>
  <si>
    <t>Second &gt;&gt;</t>
  </si>
  <si>
    <t>First &gt;&gt;</t>
  </si>
  <si>
    <t>W%&gt;&gt;</t>
  </si>
  <si>
    <t>S%&gt;&gt;</t>
  </si>
  <si>
    <t>N%&gt;&gt;</t>
  </si>
  <si>
    <t>Irritable, bloody-minded, impatient, control-orientated, forceful, manipulative, stubborn, selfish, don't like change.</t>
  </si>
  <si>
    <t>Determined, practical, logical, single minded, perceptive, observant, unruffled, methodical, good planner, tenacious, sound decision maker, natural team leader, good with facts and figures, sound common sense.</t>
  </si>
  <si>
    <t>Control (corporate and personal) leadership, planning and organisation, perception/detection, security, discipline, science and technology, information-handling, practicalities, trouble-shooting, sport. Also, anything requiring precision.</t>
  </si>
  <si>
    <t>Anything involving negotiation, diplomacy, patience. Relying upon others is not a strong point for you.</t>
  </si>
  <si>
    <t>Adaptable, versatile, intuitive, excellent communicator, polite, caring, compassionate, generally optimistic, easy-going, cheerful, tolerant of the mistakes of others, diplomatic, generous, learn from errors, instinctive understanding.</t>
  </si>
  <si>
    <t>Unassertive, indecisive, under-confident, shy, worry what others think, anxious, can't say “No”, feelings of inferiority.</t>
  </si>
  <si>
    <t>Communication, teaching, writing, diplomacy, counselling, negotiating, marketing, caring... anything where a natural understanding of people and their needs is important. Involvement is something which is easy for you.</t>
  </si>
  <si>
    <t>Situations that need self-discipline or control of self or others. DO tell people what you want!</t>
  </si>
  <si>
    <t>Enthusiastic, lively, exuberant, innovative, confident, outgoing, uninhibited, sometimes outrageous, uncomplicated, charismatic, good image, sometimes witty/funny, handle change/surprises well, good mimic, smart and/or elegant.</t>
  </si>
  <si>
    <t>Loud, impulsive, childish, fickle, tend to exaggerate, give up easily, self-indulgent, thoughtless, unreliable, lazy, scruffy.</t>
  </si>
  <si>
    <t>Presentation, promotional situations, direct sales, entertainment, new or novel products or schemes.., anything where image, persona and/or enthusiasm are important. Many actors and 'super salesmen' fall within this group.</t>
  </si>
  <si>
    <t>Pondering, taking too much notice of others telling you to be cautious.</t>
  </si>
  <si>
    <t>Friendly, versatile, adaptable, determined, good common sense, communicative, generally optimistic, cheerful, good-natured. Overall, generally clever though this might be limited to EITHER 'brainwork' or practical matters.</t>
  </si>
  <si>
    <t>Can be a 'bodger', tend to exaggerate, stubborn, indecisive, 'chatterbox' under-confident, impulsive, thoughtless.</t>
  </si>
  <si>
    <t>Listening to those who 'know a better way'. DO trust your instincts.</t>
  </si>
  <si>
    <t>Unassertive, indecisive, underconfident, shy, worry what others think, anxious, can't say “No”, feelings of inferiority.</t>
  </si>
  <si>
    <t xml:space="preserve"> </t>
  </si>
  <si>
    <t>&lt;&lt; '1' =Combination Personality</t>
  </si>
  <si>
    <t>Combination</t>
  </si>
  <si>
    <t>You have an all-round cleverness that means you can handle a great many diverse projects. You learn new ideas easily and have no difficulty in tackling unfamiliar tasks.</t>
  </si>
  <si>
    <t>You are mostly Warrior but you probably won't show ALL the following attributes!</t>
  </si>
  <si>
    <t>You are mostly Settler but you probably won't show ALL the following attributes!</t>
  </si>
  <si>
    <t>You are mostly Nomad but you probably won't show ALL the following attributes!</t>
  </si>
  <si>
    <t>You're a Combination personality, a mix of all three but you won't show ALL the following:</t>
  </si>
  <si>
    <t>In your case, the Warrior does not have a great deal of influence</t>
  </si>
  <si>
    <t>In your case, the Settler does not have a great deal of influence</t>
  </si>
  <si>
    <t>In your case, the Nomad does not have a great deal of influence</t>
  </si>
  <si>
    <t>""</t>
  </si>
  <si>
    <t>You have a bit of the Warrior so you might sometimes be:</t>
  </si>
  <si>
    <t>You have a bit of the Settler so you might sometimes be:</t>
  </si>
  <si>
    <t>You have a bit of the Nomad so you might sometimes be:</t>
  </si>
  <si>
    <t>Warriors, Settlers &amp; Nomads - your profile</t>
  </si>
  <si>
    <t>You may well have a reputation for firmness and a no-nonsense attitude to life. You don't like silliness and tend to be dismissive of those who seem to base their life around the need for drama or excitement. You like to deal with things you can see and touch, and that have a practical base, rather than an 'airy fairy' flight of fancy. You are maybe expert at finding and exploiting the flaw in any argument and It's difficult to pull the wool over your eyes - and you don't worry excessively about what others think. You are good at taking charge of things and can often be very pleasant to to others as long as life is going your way.</t>
  </si>
  <si>
    <t xml:space="preserve">             You might be:</t>
  </si>
  <si>
    <t xml:space="preserve">          But sometimes:</t>
  </si>
  <si>
    <t xml:space="preserve">           But then again:</t>
  </si>
  <si>
    <t xml:space="preserve">           You're good at:</t>
  </si>
  <si>
    <t xml:space="preserve">            Difficult areas:</t>
  </si>
  <si>
    <t xml:space="preserve">            The good bits:</t>
  </si>
  <si>
    <t xml:space="preserve">               Not so good:</t>
  </si>
  <si>
    <t>You probably have a reputation for being nice and are seen as reliable and dependable in your dealings with others. Riches and power are not particularly important to you, though security and love are. You are able to see the best in anybody and are encouraging to others when you feel they need it.You hate it if you accidentally upset someone and will seek to make amends as soon as you can. You great strength is your ability to make the best out of any situation as well as being able to find solutions to 'people problems' long after others have given up. You will try to help anybody who needs it, but nobody can actually MAKE you do anything you don't want to!</t>
  </si>
  <si>
    <t>The chances are you are a fun-loving individual who can usually find a way to enjoy yourself. It is important to you, though, that there is always 'something going on' in your life because boredom can set in far too easily otherwise. Then, you might become restless and start to create some sort of upheaval just for the hell of it! You are lively and can easily carry others along on a tide of enthusiasm, thanks to your inspirational nature and your ability to thrust the inhibitions of others aside. There is a need to be in some way different from the crowd, even if it means having an unusual illness! WYSIWYG – 'What You See Is What You Get' – sums you up quite well.</t>
  </si>
  <si>
    <t>The combination personality tends to have many acquaintances, though fewer real friends.This is usually not a matter of great concern, since there is a liking for change which may extend to people as well as places or jobs. Your wide range of interests means you are seldom bored and can talk easily to almost anybody. You actually have a huge potential for success though it's entirely possible that you don't really exploit this to the full, possibly bcause your enthusiasm for a new idea or project can wane, usually because something else has captivated your ever-busy, ever-enquiring mind. Increase your 'focus' - or contact a business coach - to become outrageously successful!</t>
  </si>
  <si>
    <t>The Combination Personality type needs no secondary group!</t>
  </si>
  <si>
    <t xml:space="preserve">           Software Supplied By</t>
  </si>
  <si>
    <t>Terence Watts</t>
  </si>
  <si>
    <t>www.hypnosense.com</t>
  </si>
  <si>
    <t>07771 517614</t>
  </si>
  <si>
    <t xml:space="preserve">      </t>
  </si>
  <si>
    <t xml:space="preserve">        </t>
  </si>
  <si>
    <t xml:space="preserve">                 Adjust the sliders to show how you work</t>
  </si>
  <si>
    <t xml:space="preserve">       Warriors, Settlers &amp; Nomads</t>
  </si>
  <si>
    <r>
      <t xml:space="preserve"> </t>
    </r>
    <r>
      <rPr>
        <b/>
        <sz val="18"/>
        <color theme="4"/>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</si>
</sst>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2"/>
      <color theme="1"/>
      <name val="Calibri"/>
      <family val="2"/>
      <scheme val="minor"/>
    </font>
    <font>
      <sz val="22"/>
      <color theme="1"/>
      <name val="Calibri"/>
      <family val="2"/>
      <scheme val="minor"/>
    </font>
    <font>
      <sz val="36"/>
      <color theme="1"/>
      <name val="Calibri"/>
      <family val="2"/>
      <scheme val="minor"/>
    </font>
    <font>
      <sz val="14"/>
      <color theme="1"/>
      <name val="Calibri"/>
      <family val="2"/>
      <scheme val="minor"/>
    </font>
    <font>
      <sz val="12"/>
      <color rgb="FFFF0000"/>
      <name val="Calibri"/>
      <family val="2"/>
      <scheme val="minor"/>
    </font>
    <font>
      <b/>
      <sz val="36"/>
      <color theme="4"/>
      <name val="Calibri (Body)"/>
    </font>
    <font>
      <sz val="22"/>
      <color theme="4"/>
      <name val="Calibri (Body)"/>
    </font>
    <font>
      <sz val="12"/>
      <color theme="4"/>
      <name val="Calibri"/>
      <family val="2"/>
      <scheme val="minor"/>
    </font>
    <font>
      <sz val="20"/>
      <color theme="4"/>
      <name val="Calibri"/>
      <family val="2"/>
      <scheme val="minor"/>
    </font>
    <font>
      <sz val="36"/>
      <color rgb="FFFF0000"/>
      <name val="Calibri"/>
      <family val="2"/>
      <scheme val="minor"/>
    </font>
    <font>
      <b/>
      <sz val="22"/>
      <color theme="4"/>
      <name val="Calibri"/>
      <family val="2"/>
      <scheme val="minor"/>
    </font>
    <font>
      <sz val="12"/>
      <color theme="9"/>
      <name val="Calibri"/>
      <family val="2"/>
      <scheme val="minor"/>
    </font>
    <font>
      <sz val="36"/>
      <color theme="4"/>
      <name val="Calibri"/>
      <family val="2"/>
      <scheme val="minor"/>
    </font>
    <font>
      <sz val="28"/>
      <color theme="1"/>
      <name val="Calibri (Body)"/>
    </font>
    <font>
      <b/>
      <sz val="28"/>
      <color theme="1"/>
      <name val="Calibri"/>
      <family val="2"/>
      <scheme val="minor"/>
    </font>
    <font>
      <sz val="28"/>
      <color theme="1"/>
      <name val="Calibri"/>
      <family val="2"/>
      <scheme val="minor"/>
    </font>
    <font>
      <sz val="20"/>
      <color theme="1"/>
      <name val="Calibri"/>
      <family val="2"/>
      <scheme val="minor"/>
    </font>
    <font>
      <i/>
      <sz val="22"/>
      <color theme="1"/>
      <name val="Calibri (Body)"/>
    </font>
    <font>
      <sz val="29"/>
      <color theme="4"/>
      <name val="Calibri (Body)"/>
    </font>
    <font>
      <sz val="26"/>
      <color theme="4"/>
      <name val="Calibri"/>
      <family val="2"/>
      <scheme val="minor"/>
    </font>
    <font>
      <i/>
      <sz val="29"/>
      <color theme="4"/>
      <name val="Calibri"/>
      <family val="2"/>
      <scheme val="minor"/>
    </font>
    <font>
      <i/>
      <sz val="26"/>
      <color theme="4"/>
      <name val="Calibri"/>
      <family val="2"/>
      <scheme val="minor"/>
    </font>
    <font>
      <b/>
      <sz val="28"/>
      <color theme="4"/>
      <name val="Calibri"/>
      <family val="2"/>
      <scheme val="minor"/>
    </font>
    <font>
      <b/>
      <sz val="32"/>
      <color rgb="FFFF0000"/>
      <name val="Calibri"/>
      <family val="2"/>
      <scheme val="minor"/>
    </font>
    <font>
      <b/>
      <sz val="28"/>
      <color rgb="FFFF0000"/>
      <name val="Calibri"/>
      <family val="2"/>
      <scheme val="minor"/>
    </font>
    <font>
      <sz val="28"/>
      <color theme="8"/>
      <name val="Calibri (Body)"/>
    </font>
    <font>
      <sz val="24"/>
      <color theme="8"/>
      <name val="Calibri"/>
      <family val="2"/>
      <scheme val="minor"/>
    </font>
    <font>
      <sz val="12"/>
      <color theme="8"/>
      <name val="Calibri"/>
      <family val="2"/>
      <scheme val="minor"/>
    </font>
    <font>
      <sz val="28"/>
      <color theme="8"/>
      <name val="Calibri"/>
      <family val="2"/>
      <scheme val="minor"/>
    </font>
    <font>
      <b/>
      <sz val="36"/>
      <color theme="8"/>
      <name val="Calibri"/>
      <family val="2"/>
      <scheme val="minor"/>
    </font>
    <font>
      <b/>
      <sz val="36"/>
      <color theme="4"/>
      <name val="Calibri"/>
      <family val="2"/>
      <scheme val="minor"/>
    </font>
    <font>
      <b/>
      <sz val="24"/>
      <color theme="4"/>
      <name val="Calibri"/>
      <family val="2"/>
      <scheme val="minor"/>
    </font>
    <font>
      <b/>
      <sz val="12"/>
      <color theme="4"/>
      <name val="Calibri"/>
      <family val="2"/>
      <scheme val="minor"/>
    </font>
    <font>
      <b/>
      <sz val="18"/>
      <color theme="4"/>
      <name val="Calibri"/>
      <family val="2"/>
      <scheme val="minor"/>
    </font>
    <font>
      <b/>
      <sz val="18"/>
      <color theme="4"/>
      <name val="Calibri (Body)"/>
    </font>
    <font>
      <sz val="12"/>
      <color rgb="FFE2F5F7"/>
      <name val="Calibri"/>
      <family val="2"/>
      <scheme val="minor"/>
    </font>
    <font>
      <u/>
      <sz val="12"/>
      <color theme="10"/>
      <name val="Calibri"/>
      <family val="2"/>
      <scheme val="minor"/>
    </font>
    <font>
      <sz val="26"/>
      <color theme="1"/>
      <name val="Calibri"/>
      <family val="2"/>
      <scheme val="minor"/>
    </font>
    <font>
      <b/>
      <sz val="20"/>
      <color theme="1"/>
      <name val="Calibri"/>
      <family val="2"/>
      <scheme val="minor"/>
    </font>
    <font>
      <b/>
      <sz val="20"/>
      <color theme="4"/>
      <name val="Calibri (Body)"/>
    </font>
  </fonts>
  <fills count="3">
    <fill>
      <patternFill patternType="none"/>
    </fill>
    <fill>
      <patternFill patternType="gray125"/>
    </fill>
    <fill>
      <patternFill patternType="solid">
        <fgColor rgb="FFE2F5F7"/>
        <bgColor indexed="64"/>
      </patternFill>
    </fill>
  </fills>
  <borders count="1">
    <border>
      <left/>
      <right/>
      <top/>
      <bottom/>
      <diagonal/>
    </border>
  </borders>
  <cellStyleXfs count="2">
    <xf numFmtId="0" fontId="0" fillId="0" borderId="0"/>
    <xf numFmtId="0" fontId="36" fillId="0" borderId="0" applyNumberFormat="0" applyFill="0" applyBorder="0" applyAlignment="0" applyProtection="0"/>
  </cellStyleXfs>
  <cellXfs count="74">
    <xf numFmtId="0" fontId="0" fillId="0" borderId="0" xfId="0"/>
    <xf numFmtId="0" fontId="3" fillId="0" borderId="0" xfId="0" applyFont="1" applyAlignment="1">
      <alignment horizontal="right"/>
    </xf>
    <xf numFmtId="0" fontId="0" fillId="0" borderId="0" xfId="0" applyAlignment="1">
      <alignment horizontal="right"/>
    </xf>
    <xf numFmtId="0" fontId="1" fillId="0" borderId="0" xfId="0" applyFont="1"/>
    <xf numFmtId="0" fontId="16" fillId="0" borderId="0" xfId="0" applyFont="1"/>
    <xf numFmtId="0" fontId="28" fillId="0" borderId="0" xfId="0" applyFont="1"/>
    <xf numFmtId="0" fontId="0" fillId="2" borderId="0" xfId="0" applyFill="1"/>
    <xf numFmtId="0" fontId="7" fillId="2" borderId="0" xfId="0" applyFont="1" applyFill="1"/>
    <xf numFmtId="0" fontId="0" fillId="2" borderId="0" xfId="0" applyFill="1" applyAlignment="1">
      <alignment horizontal="right"/>
    </xf>
    <xf numFmtId="0" fontId="29" fillId="2" borderId="0" xfId="0" applyFont="1" applyFill="1"/>
    <xf numFmtId="0" fontId="18" fillId="2" borderId="0" xfId="0" applyFont="1" applyFill="1"/>
    <xf numFmtId="0" fontId="19" fillId="2" borderId="0" xfId="0" applyFont="1" applyFill="1"/>
    <xf numFmtId="0" fontId="23" fillId="2" borderId="0" xfId="0" applyFont="1" applyFill="1"/>
    <xf numFmtId="0" fontId="20" fillId="2" borderId="0" xfId="0" applyFont="1" applyFill="1"/>
    <xf numFmtId="0" fontId="21" fillId="2" borderId="0" xfId="0" applyFont="1" applyFill="1"/>
    <xf numFmtId="0" fontId="22" fillId="2" borderId="0" xfId="0" applyFont="1" applyFill="1"/>
    <xf numFmtId="0" fontId="13" fillId="2" borderId="0" xfId="0" applyFont="1" applyFill="1"/>
    <xf numFmtId="0" fontId="17" fillId="2" borderId="0" xfId="0" applyFont="1" applyFill="1"/>
    <xf numFmtId="0" fontId="14" fillId="2" borderId="0" xfId="0" applyFont="1" applyFill="1"/>
    <xf numFmtId="0" fontId="2" fillId="2" borderId="0" xfId="0" applyFont="1" applyFill="1"/>
    <xf numFmtId="0" fontId="0" fillId="2" borderId="0" xfId="0" applyFill="1" applyAlignment="1"/>
    <xf numFmtId="0" fontId="16" fillId="2" borderId="0" xfId="0" applyFont="1" applyFill="1" applyAlignment="1">
      <alignment vertical="top"/>
    </xf>
    <xf numFmtId="0" fontId="27" fillId="2" borderId="0" xfId="0" applyFont="1" applyFill="1"/>
    <xf numFmtId="0" fontId="16" fillId="2" borderId="0" xfId="0" applyFont="1" applyFill="1" applyAlignment="1">
      <alignment vertical="top" wrapText="1"/>
    </xf>
    <xf numFmtId="0" fontId="26" fillId="2" borderId="0" xfId="0" applyFont="1" applyFill="1" applyAlignment="1">
      <alignment vertical="top"/>
    </xf>
    <xf numFmtId="0" fontId="16" fillId="2" borderId="0" xfId="0" applyFont="1" applyFill="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25" fillId="2" borderId="0" xfId="0" applyFont="1" applyFill="1" applyAlignment="1">
      <alignment horizontal="left" vertical="center"/>
    </xf>
    <xf numFmtId="0" fontId="30" fillId="2" borderId="0" xfId="0" applyFont="1" applyFill="1"/>
    <xf numFmtId="0" fontId="22" fillId="0" borderId="0" xfId="0" applyFont="1"/>
    <xf numFmtId="0" fontId="31" fillId="2" borderId="0" xfId="0" applyFont="1" applyFill="1" applyAlignment="1">
      <alignment vertical="top"/>
    </xf>
    <xf numFmtId="0" fontId="32" fillId="2" borderId="0" xfId="0" applyFont="1" applyFill="1"/>
    <xf numFmtId="0" fontId="32" fillId="2" borderId="0" xfId="0" applyFont="1" applyFill="1" applyAlignment="1">
      <alignment vertical="top"/>
    </xf>
    <xf numFmtId="0" fontId="35" fillId="2" borderId="0" xfId="0" applyFont="1" applyFill="1"/>
    <xf numFmtId="0" fontId="35" fillId="2" borderId="0" xfId="0" applyFont="1" applyFill="1" applyAlignment="1">
      <alignment horizontal="left"/>
    </xf>
    <xf numFmtId="0" fontId="0" fillId="2" borderId="0" xfId="0" applyFill="1" applyBorder="1"/>
    <xf numFmtId="0" fontId="16" fillId="2" borderId="0" xfId="0" applyFont="1" applyFill="1" applyBorder="1" applyAlignment="1">
      <alignment vertical="center"/>
    </xf>
    <xf numFmtId="0" fontId="5" fillId="2" borderId="0" xfId="0" applyFont="1" applyFill="1" applyBorder="1"/>
    <xf numFmtId="0" fontId="7" fillId="2" borderId="0" xfId="0" applyFont="1" applyFill="1" applyBorder="1"/>
    <xf numFmtId="0" fontId="16" fillId="2" borderId="0" xfId="0" applyFont="1" applyFill="1" applyBorder="1"/>
    <xf numFmtId="0" fontId="37" fillId="2" borderId="0" xfId="0" applyFont="1" applyFill="1" applyBorder="1"/>
    <xf numFmtId="0" fontId="0" fillId="0" borderId="0" xfId="0" applyBorder="1"/>
    <xf numFmtId="0" fontId="6" fillId="2" borderId="0" xfId="0" applyFont="1" applyFill="1" applyBorder="1"/>
    <xf numFmtId="9" fontId="33" fillId="2" borderId="0" xfId="0" applyNumberFormat="1" applyFont="1" applyFill="1" applyBorder="1"/>
    <xf numFmtId="0" fontId="33" fillId="2" borderId="0" xfId="0" applyFont="1" applyFill="1" applyBorder="1" applyAlignment="1">
      <alignment horizontal="right"/>
    </xf>
    <xf numFmtId="0" fontId="12" fillId="2" borderId="0" xfId="0" applyFont="1" applyFill="1" applyBorder="1" applyAlignment="1"/>
    <xf numFmtId="0" fontId="11" fillId="2" borderId="0" xfId="0" applyFont="1" applyFill="1" applyBorder="1"/>
    <xf numFmtId="0" fontId="9" fillId="2" borderId="0" xfId="0" applyFont="1" applyFill="1" applyBorder="1"/>
    <xf numFmtId="0" fontId="4" fillId="2" borderId="0" xfId="0" applyFont="1" applyFill="1" applyBorder="1"/>
    <xf numFmtId="0" fontId="10" fillId="2" borderId="0" xfId="0" applyFont="1" applyFill="1" applyBorder="1" applyAlignment="1">
      <alignment horizontal="right"/>
    </xf>
    <xf numFmtId="0" fontId="39" fillId="2" borderId="0" xfId="0" applyFont="1" applyFill="1" applyBorder="1"/>
    <xf numFmtId="0" fontId="0" fillId="2" borderId="0" xfId="0" applyFill="1" applyBorder="1" applyAlignment="1">
      <alignment horizontal="right"/>
    </xf>
    <xf numFmtId="0" fontId="8" fillId="2" borderId="0" xfId="0" applyFont="1" applyFill="1" applyBorder="1" applyAlignment="1">
      <alignment horizontal="right" vertical="center"/>
    </xf>
    <xf numFmtId="0" fontId="0" fillId="2" borderId="0" xfId="0" applyFill="1" applyBorder="1" applyAlignment="1">
      <alignment vertical="center"/>
    </xf>
    <xf numFmtId="0" fontId="8" fillId="2" borderId="0" xfId="0" applyFont="1" applyFill="1" applyBorder="1" applyAlignment="1">
      <alignment vertical="center"/>
    </xf>
    <xf numFmtId="0" fontId="1" fillId="2" borderId="0" xfId="0" applyFont="1" applyFill="1" applyBorder="1" applyAlignment="1">
      <alignment vertical="center"/>
    </xf>
    <xf numFmtId="0" fontId="8" fillId="2" borderId="0" xfId="0" applyFont="1" applyFill="1" applyBorder="1" applyAlignment="1">
      <alignment vertical="top"/>
    </xf>
    <xf numFmtId="0" fontId="0" fillId="0" borderId="0" xfId="0" applyBorder="1" applyProtection="1">
      <protection locked="0"/>
    </xf>
    <xf numFmtId="0" fontId="3" fillId="0" borderId="0" xfId="0" applyFont="1" applyBorder="1" applyAlignment="1">
      <alignment horizontal="right"/>
    </xf>
    <xf numFmtId="0" fontId="3" fillId="0" borderId="0" xfId="0" applyFont="1" applyBorder="1"/>
    <xf numFmtId="0" fontId="35" fillId="2" borderId="0" xfId="0" applyFont="1" applyFill="1" applyBorder="1"/>
    <xf numFmtId="0" fontId="38" fillId="0" borderId="0" xfId="0" applyFont="1" applyBorder="1" applyAlignment="1">
      <alignment horizontal="left"/>
    </xf>
    <xf numFmtId="0" fontId="0" fillId="0" borderId="0" xfId="0" applyBorder="1" applyAlignment="1">
      <alignment horizontal="left"/>
    </xf>
    <xf numFmtId="49" fontId="34" fillId="2" borderId="0" xfId="0" applyNumberFormat="1" applyFont="1" applyFill="1" applyBorder="1" applyAlignment="1">
      <alignment horizontal="left" vertical="center"/>
    </xf>
    <xf numFmtId="49" fontId="38" fillId="0" borderId="0" xfId="1" applyNumberFormat="1" applyFont="1" applyBorder="1" applyAlignment="1">
      <alignment horizontal="left"/>
    </xf>
    <xf numFmtId="49" fontId="16" fillId="0" borderId="0" xfId="0" applyNumberFormat="1" applyFont="1" applyFill="1"/>
    <xf numFmtId="49" fontId="32" fillId="2" borderId="0" xfId="0" applyNumberFormat="1" applyFont="1" applyFill="1" applyBorder="1" applyAlignment="1">
      <alignment vertical="center"/>
    </xf>
    <xf numFmtId="49" fontId="34" fillId="2" borderId="0" xfId="0" applyNumberFormat="1" applyFont="1" applyFill="1" applyBorder="1" applyAlignment="1">
      <alignment vertical="center"/>
    </xf>
    <xf numFmtId="49" fontId="32" fillId="2" borderId="0" xfId="0" applyNumberFormat="1" applyFont="1" applyFill="1" applyBorder="1" applyAlignment="1">
      <alignment horizontal="left" vertical="center"/>
    </xf>
    <xf numFmtId="49" fontId="34" fillId="2" borderId="0" xfId="0" applyNumberFormat="1" applyFont="1" applyFill="1" applyBorder="1" applyAlignment="1">
      <alignment horizontal="left" vertical="center"/>
    </xf>
    <xf numFmtId="0" fontId="24" fillId="2" borderId="0" xfId="0" applyFont="1" applyFill="1" applyAlignment="1">
      <alignment horizontal="left" vertical="center"/>
    </xf>
    <xf numFmtId="0" fontId="16" fillId="2" borderId="0" xfId="0" applyFont="1" applyFill="1" applyAlignment="1">
      <alignment vertical="top" wrapText="1"/>
    </xf>
    <xf numFmtId="0" fontId="16" fillId="2"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E2F5F7"/>
      <color rgb="FFDFEB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15" fmlaLink="C21" horiz="1" max="10" min="1" noThreeD="1" page="2"/>
</file>

<file path=xl/ctrlProps/ctrlProp10.xml><?xml version="1.0" encoding="utf-8"?>
<formControlPr xmlns="http://schemas.microsoft.com/office/spreadsheetml/2009/9/main" objectType="Scroll" dx="15" fmlaLink="L21" horiz="1" max="10" min="1" noThreeD="1" page="2"/>
</file>

<file path=xl/ctrlProps/ctrlProp11.xml><?xml version="1.0" encoding="utf-8"?>
<formControlPr xmlns="http://schemas.microsoft.com/office/spreadsheetml/2009/9/main" objectType="Scroll" dx="15" fmlaLink="M21" horiz="1" max="10" min="1" noThreeD="1" page="2"/>
</file>

<file path=xl/ctrlProps/ctrlProp12.xml><?xml version="1.0" encoding="utf-8"?>
<formControlPr xmlns="http://schemas.microsoft.com/office/spreadsheetml/2009/9/main" objectType="Scroll" dx="15" fmlaLink="N21" horiz="1" max="10" min="1" noThreeD="1" page="2"/>
</file>

<file path=xl/ctrlProps/ctrlProp13.xml><?xml version="1.0" encoding="utf-8"?>
<formControlPr xmlns="http://schemas.microsoft.com/office/spreadsheetml/2009/9/main" objectType="Scroll" dx="15" fmlaLink="B21" horiz="1" max="1" page="0" val="0"/>
</file>

<file path=xl/ctrlProps/ctrlProp2.xml><?xml version="1.0" encoding="utf-8"?>
<formControlPr xmlns="http://schemas.microsoft.com/office/spreadsheetml/2009/9/main" objectType="Scroll" dx="15" fmlaLink="E21" horiz="1" max="10" min="1" noThreeD="1" page="2"/>
</file>

<file path=xl/ctrlProps/ctrlProp3.xml><?xml version="1.0" encoding="utf-8"?>
<formControlPr xmlns="http://schemas.microsoft.com/office/spreadsheetml/2009/9/main" objectType="Scroll" dx="15" fmlaLink="H21" horiz="1" max="10" min="1" noThreeD="1" page="2"/>
</file>

<file path=xl/ctrlProps/ctrlProp4.xml><?xml version="1.0" encoding="utf-8"?>
<formControlPr xmlns="http://schemas.microsoft.com/office/spreadsheetml/2009/9/main" objectType="Scroll" dx="15" fmlaLink="D21" horiz="1" max="10" min="1" noThreeD="1" page="2"/>
</file>

<file path=xl/ctrlProps/ctrlProp5.xml><?xml version="1.0" encoding="utf-8"?>
<formControlPr xmlns="http://schemas.microsoft.com/office/spreadsheetml/2009/9/main" objectType="Scroll" dx="15" fmlaLink="F21" horiz="1" max="10" min="1" noThreeD="1" page="2"/>
</file>

<file path=xl/ctrlProps/ctrlProp6.xml><?xml version="1.0" encoding="utf-8"?>
<formControlPr xmlns="http://schemas.microsoft.com/office/spreadsheetml/2009/9/main" objectType="Scroll" dx="15" fmlaLink="G21" horiz="1" max="10" min="1" noThreeD="1" page="2"/>
</file>

<file path=xl/ctrlProps/ctrlProp7.xml><?xml version="1.0" encoding="utf-8"?>
<formControlPr xmlns="http://schemas.microsoft.com/office/spreadsheetml/2009/9/main" objectType="Scroll" dx="15" fmlaLink="I21" horiz="1" max="10" min="1" noThreeD="1" page="2"/>
</file>

<file path=xl/ctrlProps/ctrlProp8.xml><?xml version="1.0" encoding="utf-8"?>
<formControlPr xmlns="http://schemas.microsoft.com/office/spreadsheetml/2009/9/main" objectType="Scroll" dx="15" fmlaLink="K21" horiz="1" max="10" min="1" noThreeD="1" page="2"/>
</file>

<file path=xl/ctrlProps/ctrlProp9.xml><?xml version="1.0" encoding="utf-8"?>
<formControlPr xmlns="http://schemas.microsoft.com/office/spreadsheetml/2009/9/main" objectType="Scroll" dx="15" fmlaLink="J21" horiz="1" max="10" min="1" noThreeD="1" page="2"/>
</file>

<file path=xl/drawings/_rels/drawing1.xml.rels><?xml version="1.0" encoding="UTF-8" standalone="yes"?>
<Relationships xmlns="http://schemas.openxmlformats.org/package/2006/relationships"><Relationship Id="rId1" Type="http://schemas.openxmlformats.org/officeDocument/2006/relationships/hyperlink" Target="#Profile!A1"/></Relationships>
</file>

<file path=xl/drawings/_rels/drawing2.xml.rels><?xml version="1.0" encoding="UTF-8" standalone="yes"?>
<Relationships xmlns="http://schemas.openxmlformats.org/package/2006/relationships"><Relationship Id="rId1" Type="http://schemas.openxmlformats.org/officeDocument/2006/relationships/hyperlink" Target="#Test!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25400</xdr:colOff>
          <xdr:row>4</xdr:row>
          <xdr:rowOff>152400</xdr:rowOff>
        </xdr:from>
        <xdr:to>
          <xdr:col>13</xdr:col>
          <xdr:colOff>50800</xdr:colOff>
          <xdr:row>4</xdr:row>
          <xdr:rowOff>393700</xdr:rowOff>
        </xdr:to>
        <xdr:sp macro="" textlink="">
          <xdr:nvSpPr>
            <xdr:cNvPr id="1025" name="Scroll Bar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6</xdr:row>
          <xdr:rowOff>152400</xdr:rowOff>
        </xdr:from>
        <xdr:to>
          <xdr:col>13</xdr:col>
          <xdr:colOff>50800</xdr:colOff>
          <xdr:row>6</xdr:row>
          <xdr:rowOff>393700</xdr:rowOff>
        </xdr:to>
        <xdr:sp macro="" textlink="">
          <xdr:nvSpPr>
            <xdr:cNvPr id="1026" name="Scroll Bar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9</xdr:row>
          <xdr:rowOff>127000</xdr:rowOff>
        </xdr:from>
        <xdr:to>
          <xdr:col>13</xdr:col>
          <xdr:colOff>50800</xdr:colOff>
          <xdr:row>9</xdr:row>
          <xdr:rowOff>368300</xdr:rowOff>
        </xdr:to>
        <xdr:sp macro="" textlink="">
          <xdr:nvSpPr>
            <xdr:cNvPr id="1027" name="Scroll Bar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5</xdr:row>
          <xdr:rowOff>139700</xdr:rowOff>
        </xdr:from>
        <xdr:to>
          <xdr:col>13</xdr:col>
          <xdr:colOff>50800</xdr:colOff>
          <xdr:row>5</xdr:row>
          <xdr:rowOff>381000</xdr:rowOff>
        </xdr:to>
        <xdr:sp macro="" textlink="">
          <xdr:nvSpPr>
            <xdr:cNvPr id="1028" name="Scroll Bar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7</xdr:row>
          <xdr:rowOff>127000</xdr:rowOff>
        </xdr:from>
        <xdr:to>
          <xdr:col>13</xdr:col>
          <xdr:colOff>50800</xdr:colOff>
          <xdr:row>7</xdr:row>
          <xdr:rowOff>368300</xdr:rowOff>
        </xdr:to>
        <xdr:sp macro="" textlink="">
          <xdr:nvSpPr>
            <xdr:cNvPr id="1029" name="Scroll Bar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8</xdr:row>
          <xdr:rowOff>139700</xdr:rowOff>
        </xdr:from>
        <xdr:to>
          <xdr:col>13</xdr:col>
          <xdr:colOff>50800</xdr:colOff>
          <xdr:row>8</xdr:row>
          <xdr:rowOff>381000</xdr:rowOff>
        </xdr:to>
        <xdr:sp macro="" textlink="">
          <xdr:nvSpPr>
            <xdr:cNvPr id="1030" name="Scroll Bar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10</xdr:row>
          <xdr:rowOff>127000</xdr:rowOff>
        </xdr:from>
        <xdr:to>
          <xdr:col>13</xdr:col>
          <xdr:colOff>50800</xdr:colOff>
          <xdr:row>10</xdr:row>
          <xdr:rowOff>368300</xdr:rowOff>
        </xdr:to>
        <xdr:sp macro="" textlink="">
          <xdr:nvSpPr>
            <xdr:cNvPr id="1031" name="Scroll Bar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12</xdr:row>
          <xdr:rowOff>139700</xdr:rowOff>
        </xdr:from>
        <xdr:to>
          <xdr:col>13</xdr:col>
          <xdr:colOff>50800</xdr:colOff>
          <xdr:row>12</xdr:row>
          <xdr:rowOff>381000</xdr:rowOff>
        </xdr:to>
        <xdr:sp macro="" textlink="">
          <xdr:nvSpPr>
            <xdr:cNvPr id="1032" name="Scroll Bar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11</xdr:row>
          <xdr:rowOff>139700</xdr:rowOff>
        </xdr:from>
        <xdr:to>
          <xdr:col>13</xdr:col>
          <xdr:colOff>50800</xdr:colOff>
          <xdr:row>11</xdr:row>
          <xdr:rowOff>381000</xdr:rowOff>
        </xdr:to>
        <xdr:sp macro="" textlink="">
          <xdr:nvSpPr>
            <xdr:cNvPr id="1033" name="Scroll Bar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13</xdr:row>
          <xdr:rowOff>139700</xdr:rowOff>
        </xdr:from>
        <xdr:to>
          <xdr:col>13</xdr:col>
          <xdr:colOff>50800</xdr:colOff>
          <xdr:row>13</xdr:row>
          <xdr:rowOff>381000</xdr:rowOff>
        </xdr:to>
        <xdr:sp macro="" textlink="">
          <xdr:nvSpPr>
            <xdr:cNvPr id="1034" name="Scroll Bar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14</xdr:row>
          <xdr:rowOff>139700</xdr:rowOff>
        </xdr:from>
        <xdr:to>
          <xdr:col>13</xdr:col>
          <xdr:colOff>50800</xdr:colOff>
          <xdr:row>14</xdr:row>
          <xdr:rowOff>381000</xdr:rowOff>
        </xdr:to>
        <xdr:sp macro="" textlink="">
          <xdr:nvSpPr>
            <xdr:cNvPr id="1035" name="Scroll Bar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25400</xdr:colOff>
          <xdr:row>15</xdr:row>
          <xdr:rowOff>127000</xdr:rowOff>
        </xdr:from>
        <xdr:to>
          <xdr:col>13</xdr:col>
          <xdr:colOff>50800</xdr:colOff>
          <xdr:row>15</xdr:row>
          <xdr:rowOff>368300</xdr:rowOff>
        </xdr:to>
        <xdr:sp macro="" textlink="">
          <xdr:nvSpPr>
            <xdr:cNvPr id="1036" name="Scroll Bar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12</xdr:row>
          <xdr:rowOff>279400</xdr:rowOff>
        </xdr:from>
        <xdr:to>
          <xdr:col>16</xdr:col>
          <xdr:colOff>558800</xdr:colOff>
          <xdr:row>13</xdr:row>
          <xdr:rowOff>152400</xdr:rowOff>
        </xdr:to>
        <xdr:sp macro="" textlink="">
          <xdr:nvSpPr>
            <xdr:cNvPr id="1037" name="Scroll Bar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xdr:col>
      <xdr:colOff>76200</xdr:colOff>
      <xdr:row>0</xdr:row>
      <xdr:rowOff>787400</xdr:rowOff>
    </xdr:from>
    <xdr:to>
      <xdr:col>5</xdr:col>
      <xdr:colOff>431800</xdr:colOff>
      <xdr:row>1</xdr:row>
      <xdr:rowOff>124968</xdr:rowOff>
    </xdr:to>
    <xdr:sp macro="" textlink="B28">
      <xdr:nvSpPr>
        <xdr:cNvPr id="2" name="TextBox 1">
          <a:extLst>
            <a:ext uri="{FF2B5EF4-FFF2-40B4-BE49-F238E27FC236}">
              <a16:creationId xmlns:a16="http://schemas.microsoft.com/office/drawing/2014/main" id="{00000000-0008-0000-0000-000002000000}"/>
            </a:ext>
          </a:extLst>
        </xdr:cNvPr>
        <xdr:cNvSpPr txBox="1"/>
      </xdr:nvSpPr>
      <xdr:spPr>
        <a:xfrm>
          <a:off x="901700" y="787400"/>
          <a:ext cx="3657600" cy="429768"/>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5E8FFE9E-108A-1047-8506-533DFA905508}" type="TxLink">
            <a:rPr lang="en-US" sz="2000" b="1" i="0" u="none" strike="noStrike">
              <a:solidFill>
                <a:srgbClr val="000000"/>
              </a:solidFill>
              <a:latin typeface="Calibri"/>
              <a:cs typeface="Calibri"/>
            </a:rPr>
            <a:pPr algn="ctr"/>
            <a:t>Terence Watts</a:t>
          </a:fld>
          <a:endParaRPr lang="en-US" sz="1100"/>
        </a:p>
      </xdr:txBody>
    </xdr:sp>
    <xdr:clientData/>
  </xdr:twoCellAnchor>
  <xdr:twoCellAnchor>
    <xdr:from>
      <xdr:col>1</xdr:col>
      <xdr:colOff>76200</xdr:colOff>
      <xdr:row>1</xdr:row>
      <xdr:rowOff>114300</xdr:rowOff>
    </xdr:from>
    <xdr:to>
      <xdr:col>5</xdr:col>
      <xdr:colOff>431800</xdr:colOff>
      <xdr:row>2</xdr:row>
      <xdr:rowOff>38100</xdr:rowOff>
    </xdr:to>
    <xdr:sp macro="" textlink="B29">
      <xdr:nvSpPr>
        <xdr:cNvPr id="16" name="TextBox 15">
          <a:extLst>
            <a:ext uri="{FF2B5EF4-FFF2-40B4-BE49-F238E27FC236}">
              <a16:creationId xmlns:a16="http://schemas.microsoft.com/office/drawing/2014/main" id="{00000000-0008-0000-0000-000010000000}"/>
            </a:ext>
          </a:extLst>
        </xdr:cNvPr>
        <xdr:cNvSpPr txBox="1"/>
      </xdr:nvSpPr>
      <xdr:spPr>
        <a:xfrm>
          <a:off x="901700" y="1206500"/>
          <a:ext cx="3657600" cy="431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807D57F1-0F2E-6D46-9113-BB757F4138C0}" type="TxLink">
            <a:rPr lang="en-US" sz="2000" b="0" i="0" u="none" strike="noStrike">
              <a:solidFill>
                <a:srgbClr val="000000"/>
              </a:solidFill>
              <a:latin typeface="Calibri"/>
              <a:cs typeface="Calibri"/>
            </a:rPr>
            <a:pPr algn="ctr"/>
            <a:t>www.hypnosense.com</a:t>
          </a:fld>
          <a:endParaRPr lang="en-US" sz="1100"/>
        </a:p>
      </xdr:txBody>
    </xdr:sp>
    <xdr:clientData/>
  </xdr:twoCellAnchor>
  <xdr:twoCellAnchor>
    <xdr:from>
      <xdr:col>1</xdr:col>
      <xdr:colOff>76200</xdr:colOff>
      <xdr:row>2</xdr:row>
      <xdr:rowOff>38100</xdr:rowOff>
    </xdr:from>
    <xdr:to>
      <xdr:col>5</xdr:col>
      <xdr:colOff>431800</xdr:colOff>
      <xdr:row>2</xdr:row>
      <xdr:rowOff>469900</xdr:rowOff>
    </xdr:to>
    <xdr:sp macro="" textlink="B30">
      <xdr:nvSpPr>
        <xdr:cNvPr id="17" name="TextBox 16">
          <a:extLst>
            <a:ext uri="{FF2B5EF4-FFF2-40B4-BE49-F238E27FC236}">
              <a16:creationId xmlns:a16="http://schemas.microsoft.com/office/drawing/2014/main" id="{00000000-0008-0000-0000-000011000000}"/>
            </a:ext>
          </a:extLst>
        </xdr:cNvPr>
        <xdr:cNvSpPr txBox="1"/>
      </xdr:nvSpPr>
      <xdr:spPr>
        <a:xfrm>
          <a:off x="901700" y="1638300"/>
          <a:ext cx="3657600" cy="431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1D90BDC-1CA3-5D42-96ED-7C961D2F6CED}" type="TxLink">
            <a:rPr lang="en-US" sz="2000" b="1" i="0" u="none" strike="noStrike">
              <a:solidFill>
                <a:srgbClr val="000000"/>
              </a:solidFill>
              <a:latin typeface="Calibri"/>
              <a:cs typeface="Calibri"/>
            </a:rPr>
            <a:pPr algn="ctr"/>
            <a:t>07771 517614</a:t>
          </a:fld>
          <a:endParaRPr lang="en-US" sz="1100"/>
        </a:p>
      </xdr:txBody>
    </xdr:sp>
    <xdr:clientData/>
  </xdr:twoCellAnchor>
  <xdr:twoCellAnchor>
    <xdr:from>
      <xdr:col>15</xdr:col>
      <xdr:colOff>114300</xdr:colOff>
      <xdr:row>14</xdr:row>
      <xdr:rowOff>368300</xdr:rowOff>
    </xdr:from>
    <xdr:to>
      <xdr:col>16</xdr:col>
      <xdr:colOff>787400</xdr:colOff>
      <xdr:row>15</xdr:row>
      <xdr:rowOff>330200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2725400" y="8064500"/>
          <a:ext cx="1244600" cy="469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b="1">
              <a:solidFill>
                <a:schemeClr val="bg1"/>
              </a:solidFill>
            </a:rPr>
            <a:t>NEXT</a:t>
          </a:r>
        </a:p>
      </xdr:txBody>
    </xdr:sp>
    <xdr:clientData/>
  </xdr:twoCellAnchor>
  <xdr:twoCellAnchor>
    <xdr:from>
      <xdr:col>15</xdr:col>
      <xdr:colOff>241300</xdr:colOff>
      <xdr:row>13</xdr:row>
      <xdr:rowOff>215900</xdr:rowOff>
    </xdr:from>
    <xdr:to>
      <xdr:col>16</xdr:col>
      <xdr:colOff>635000</xdr:colOff>
      <xdr:row>14</xdr:row>
      <xdr:rowOff>203200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2852400" y="7404100"/>
          <a:ext cx="965200" cy="4953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accent1"/>
              </a:solidFill>
            </a:rPr>
            <a:t>Results</a:t>
          </a:r>
        </a:p>
      </xdr:txBody>
    </xdr:sp>
    <xdr:clientData/>
  </xdr:twoCellAnchor>
  <xdr:twoCellAnchor>
    <xdr:from>
      <xdr:col>14</xdr:col>
      <xdr:colOff>114300</xdr:colOff>
      <xdr:row>12</xdr:row>
      <xdr:rowOff>241300</xdr:rowOff>
    </xdr:from>
    <xdr:to>
      <xdr:col>15</xdr:col>
      <xdr:colOff>254000</xdr:colOff>
      <xdr:row>13</xdr:row>
      <xdr:rowOff>228600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1899900" y="6921500"/>
          <a:ext cx="965200" cy="4953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2000" b="1">
              <a:solidFill>
                <a:schemeClr val="accent1"/>
              </a:solidFill>
            </a:rPr>
            <a:t>Hide</a:t>
          </a:r>
        </a:p>
      </xdr:txBody>
    </xdr:sp>
    <xdr:clientData/>
  </xdr:twoCellAnchor>
  <xdr:twoCellAnchor>
    <xdr:from>
      <xdr:col>16</xdr:col>
      <xdr:colOff>647700</xdr:colOff>
      <xdr:row>12</xdr:row>
      <xdr:rowOff>254000</xdr:rowOff>
    </xdr:from>
    <xdr:to>
      <xdr:col>17</xdr:col>
      <xdr:colOff>787400</xdr:colOff>
      <xdr:row>13</xdr:row>
      <xdr:rowOff>241300</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3830300" y="6934200"/>
          <a:ext cx="965200" cy="4953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accent1"/>
              </a:solidFill>
            </a:rPr>
            <a:t>Show</a:t>
          </a:r>
        </a:p>
        <a:p>
          <a:endParaRPr lang="en-US" sz="2000" b="1">
            <a:solidFill>
              <a:schemeClr val="accent1"/>
            </a:solidFill>
          </a:endParaRPr>
        </a:p>
      </xdr:txBody>
    </xdr:sp>
    <xdr:clientData/>
  </xdr:twoCellAnchor>
  <xdr:twoCellAnchor>
    <xdr:from>
      <xdr:col>1</xdr:col>
      <xdr:colOff>647700</xdr:colOff>
      <xdr:row>4</xdr:row>
      <xdr:rowOff>76200</xdr:rowOff>
    </xdr:from>
    <xdr:to>
      <xdr:col>7</xdr:col>
      <xdr:colOff>1117600</xdr:colOff>
      <xdr:row>4</xdr:row>
      <xdr:rowOff>495300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473200" y="26924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You easily stand your ground in an argument</a:t>
          </a:r>
        </a:p>
      </xdr:txBody>
    </xdr:sp>
    <xdr:clientData/>
  </xdr:twoCellAnchor>
  <xdr:twoCellAnchor>
    <xdr:from>
      <xdr:col>1</xdr:col>
      <xdr:colOff>304800</xdr:colOff>
      <xdr:row>5</xdr:row>
      <xdr:rowOff>76200</xdr:rowOff>
    </xdr:from>
    <xdr:to>
      <xdr:col>7</xdr:col>
      <xdr:colOff>1130300</xdr:colOff>
      <xdr:row>5</xdr:row>
      <xdr:rowOff>495300</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130300" y="3200400"/>
          <a:ext cx="57785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You like to be different from the crowd in some way</a:t>
          </a:r>
        </a:p>
      </xdr:txBody>
    </xdr:sp>
    <xdr:clientData/>
  </xdr:twoCellAnchor>
  <xdr:twoCellAnchor>
    <xdr:from>
      <xdr:col>1</xdr:col>
      <xdr:colOff>673100</xdr:colOff>
      <xdr:row>6</xdr:row>
      <xdr:rowOff>76200</xdr:rowOff>
    </xdr:from>
    <xdr:to>
      <xdr:col>7</xdr:col>
      <xdr:colOff>1143000</xdr:colOff>
      <xdr:row>6</xdr:row>
      <xdr:rowOff>495300</xdr:rowOff>
    </xdr:to>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1498600" y="37084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   You</a:t>
          </a:r>
          <a:r>
            <a:rPr lang="en-US" sz="1800" b="1" baseline="0">
              <a:solidFill>
                <a:schemeClr val="accent1"/>
              </a:solidFill>
            </a:rPr>
            <a:t> prefer life to just carry on as normal</a:t>
          </a:r>
          <a:endParaRPr lang="en-US" sz="1800" b="1">
            <a:solidFill>
              <a:schemeClr val="accent1"/>
            </a:solidFill>
          </a:endParaRPr>
        </a:p>
      </xdr:txBody>
    </xdr:sp>
    <xdr:clientData/>
  </xdr:twoCellAnchor>
  <xdr:twoCellAnchor>
    <xdr:from>
      <xdr:col>1</xdr:col>
      <xdr:colOff>673100</xdr:colOff>
      <xdr:row>7</xdr:row>
      <xdr:rowOff>38100</xdr:rowOff>
    </xdr:from>
    <xdr:to>
      <xdr:col>7</xdr:col>
      <xdr:colOff>1143000</xdr:colOff>
      <xdr:row>7</xdr:row>
      <xdr:rowOff>457200</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1498600" y="41783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You usually give others the benefits of the doubt</a:t>
          </a:r>
        </a:p>
        <a:p>
          <a:pPr lvl="1" algn="r"/>
          <a:endParaRPr lang="en-US" sz="1800" b="1">
            <a:solidFill>
              <a:schemeClr val="accent1"/>
            </a:solidFill>
          </a:endParaRPr>
        </a:p>
      </xdr:txBody>
    </xdr:sp>
    <xdr:clientData/>
  </xdr:twoCellAnchor>
  <xdr:twoCellAnchor>
    <xdr:from>
      <xdr:col>1</xdr:col>
      <xdr:colOff>673100</xdr:colOff>
      <xdr:row>8</xdr:row>
      <xdr:rowOff>63500</xdr:rowOff>
    </xdr:from>
    <xdr:to>
      <xdr:col>7</xdr:col>
      <xdr:colOff>1143000</xdr:colOff>
      <xdr:row>8</xdr:row>
      <xdr:rowOff>482600</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1498600" y="47117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You like to be in control as far as possible</a:t>
          </a:r>
        </a:p>
      </xdr:txBody>
    </xdr:sp>
    <xdr:clientData/>
  </xdr:twoCellAnchor>
  <xdr:twoCellAnchor>
    <xdr:from>
      <xdr:col>1</xdr:col>
      <xdr:colOff>673100</xdr:colOff>
      <xdr:row>9</xdr:row>
      <xdr:rowOff>50800</xdr:rowOff>
    </xdr:from>
    <xdr:to>
      <xdr:col>7</xdr:col>
      <xdr:colOff>1143000</xdr:colOff>
      <xdr:row>9</xdr:row>
      <xdr:rowOff>469900</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498600" y="52070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You like to impress or inspire others in some way</a:t>
          </a:r>
        </a:p>
      </xdr:txBody>
    </xdr:sp>
    <xdr:clientData/>
  </xdr:twoCellAnchor>
  <xdr:twoCellAnchor>
    <xdr:from>
      <xdr:col>1</xdr:col>
      <xdr:colOff>673100</xdr:colOff>
      <xdr:row>10</xdr:row>
      <xdr:rowOff>63500</xdr:rowOff>
    </xdr:from>
    <xdr:to>
      <xdr:col>7</xdr:col>
      <xdr:colOff>1143000</xdr:colOff>
      <xdr:row>10</xdr:row>
      <xdr:rowOff>482600</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1498600" y="57277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You like to be very methodical in most things</a:t>
          </a:r>
        </a:p>
      </xdr:txBody>
    </xdr:sp>
    <xdr:clientData/>
  </xdr:twoCellAnchor>
  <xdr:twoCellAnchor>
    <xdr:from>
      <xdr:col>1</xdr:col>
      <xdr:colOff>673100</xdr:colOff>
      <xdr:row>11</xdr:row>
      <xdr:rowOff>63500</xdr:rowOff>
    </xdr:from>
    <xdr:to>
      <xdr:col>7</xdr:col>
      <xdr:colOff>1143000</xdr:colOff>
      <xdr:row>11</xdr:row>
      <xdr:rowOff>482600</xdr:rowOff>
    </xdr:to>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498600" y="62357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  You protect others' feelings more than you own</a:t>
          </a:r>
        </a:p>
      </xdr:txBody>
    </xdr:sp>
    <xdr:clientData/>
  </xdr:twoCellAnchor>
  <xdr:twoCellAnchor>
    <xdr:from>
      <xdr:col>1</xdr:col>
      <xdr:colOff>241300</xdr:colOff>
      <xdr:row>12</xdr:row>
      <xdr:rowOff>76200</xdr:rowOff>
    </xdr:from>
    <xdr:to>
      <xdr:col>7</xdr:col>
      <xdr:colOff>1143000</xdr:colOff>
      <xdr:row>12</xdr:row>
      <xdr:rowOff>495300</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1066800" y="6756400"/>
          <a:ext cx="58547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It's</a:t>
          </a:r>
          <a:r>
            <a:rPr lang="en-US" sz="1800" b="1" baseline="0">
              <a:solidFill>
                <a:schemeClr val="accent1"/>
              </a:solidFill>
            </a:rPr>
            <a:t> easy for you to speak your mind when necessary</a:t>
          </a:r>
          <a:endParaRPr lang="en-US" sz="1800" b="1">
            <a:solidFill>
              <a:schemeClr val="accent1"/>
            </a:solidFill>
          </a:endParaRPr>
        </a:p>
      </xdr:txBody>
    </xdr:sp>
    <xdr:clientData/>
  </xdr:twoCellAnchor>
  <xdr:twoCellAnchor>
    <xdr:from>
      <xdr:col>1</xdr:col>
      <xdr:colOff>673100</xdr:colOff>
      <xdr:row>13</xdr:row>
      <xdr:rowOff>63500</xdr:rowOff>
    </xdr:from>
    <xdr:to>
      <xdr:col>7</xdr:col>
      <xdr:colOff>1143000</xdr:colOff>
      <xdr:row>13</xdr:row>
      <xdr:rowOff>482600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1498600" y="72517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  You enjoy change and can't stand being 'in a rut'</a:t>
          </a:r>
        </a:p>
      </xdr:txBody>
    </xdr:sp>
    <xdr:clientData/>
  </xdr:twoCellAnchor>
  <xdr:twoCellAnchor>
    <xdr:from>
      <xdr:col>1</xdr:col>
      <xdr:colOff>444500</xdr:colOff>
      <xdr:row>14</xdr:row>
      <xdr:rowOff>63500</xdr:rowOff>
    </xdr:from>
    <xdr:to>
      <xdr:col>7</xdr:col>
      <xdr:colOff>1143000</xdr:colOff>
      <xdr:row>14</xdr:row>
      <xdr:rowOff>482600</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1270000" y="7759700"/>
          <a:ext cx="56515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  You sometimes have trouble making your mind</a:t>
          </a:r>
          <a:r>
            <a:rPr lang="en-US" sz="1800" b="1" baseline="0">
              <a:solidFill>
                <a:schemeClr val="accent1"/>
              </a:solidFill>
            </a:rPr>
            <a:t> up</a:t>
          </a:r>
          <a:endParaRPr lang="en-US" sz="1800" b="1">
            <a:solidFill>
              <a:schemeClr val="accent1"/>
            </a:solidFill>
          </a:endParaRPr>
        </a:p>
      </xdr:txBody>
    </xdr:sp>
    <xdr:clientData/>
  </xdr:twoCellAnchor>
  <xdr:twoCellAnchor>
    <xdr:from>
      <xdr:col>1</xdr:col>
      <xdr:colOff>673100</xdr:colOff>
      <xdr:row>15</xdr:row>
      <xdr:rowOff>50800</xdr:rowOff>
    </xdr:from>
    <xdr:to>
      <xdr:col>7</xdr:col>
      <xdr:colOff>1143000</xdr:colOff>
      <xdr:row>15</xdr:row>
      <xdr:rowOff>469900</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1498600" y="8255000"/>
          <a:ext cx="5422900" cy="419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lgn="r"/>
          <a:r>
            <a:rPr lang="en-US" sz="1800" b="1">
              <a:solidFill>
                <a:schemeClr val="accent1"/>
              </a:solidFill>
            </a:rPr>
            <a:t>You are inclined to  make impulsive decisions</a:t>
          </a:r>
        </a:p>
        <a:p>
          <a:pPr lvl="1" algn="r"/>
          <a:endParaRPr lang="en-US" sz="1800" b="1">
            <a:solidFill>
              <a:schemeClr val="accent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12700</xdr:colOff>
      <xdr:row>3</xdr:row>
      <xdr:rowOff>1</xdr:rowOff>
    </xdr:from>
    <xdr:to>
      <xdr:col>20</xdr:col>
      <xdr:colOff>38100</xdr:colOff>
      <xdr:row>3</xdr:row>
      <xdr:rowOff>495300</xdr:rowOff>
    </xdr:to>
    <xdr:sp macro="" textlink="B68">
      <xdr:nvSpPr>
        <xdr:cNvPr id="2" name="TextBox 1">
          <a:extLst>
            <a:ext uri="{FF2B5EF4-FFF2-40B4-BE49-F238E27FC236}">
              <a16:creationId xmlns:a16="http://schemas.microsoft.com/office/drawing/2014/main" id="{00000000-0008-0000-0100-000002000000}"/>
            </a:ext>
          </a:extLst>
        </xdr:cNvPr>
        <xdr:cNvSpPr txBox="1"/>
      </xdr:nvSpPr>
      <xdr:spPr>
        <a:xfrm>
          <a:off x="3898900" y="1155701"/>
          <a:ext cx="14122400" cy="495299"/>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271FE17-CD92-2E42-88C3-2B88A090C0D3}" type="TxLink">
            <a:rPr lang="en-US" sz="2800" b="1" i="0" u="none" strike="noStrike">
              <a:solidFill>
                <a:srgbClr val="4472C4"/>
              </a:solidFill>
              <a:latin typeface="Calibri"/>
              <a:cs typeface="Calibri"/>
            </a:rPr>
            <a:pPr/>
            <a:t> </a:t>
          </a:fld>
          <a:endParaRPr lang="en-US" sz="1100"/>
        </a:p>
      </xdr:txBody>
    </xdr:sp>
    <xdr:clientData/>
  </xdr:twoCellAnchor>
  <xdr:twoCellAnchor>
    <xdr:from>
      <xdr:col>4</xdr:col>
      <xdr:colOff>12700</xdr:colOff>
      <xdr:row>12</xdr:row>
      <xdr:rowOff>469900</xdr:rowOff>
    </xdr:from>
    <xdr:to>
      <xdr:col>18</xdr:col>
      <xdr:colOff>812800</xdr:colOff>
      <xdr:row>14</xdr:row>
      <xdr:rowOff>0</xdr:rowOff>
    </xdr:to>
    <xdr:sp macro="" textlink="B74">
      <xdr:nvSpPr>
        <xdr:cNvPr id="3" name="TextBox 2">
          <a:extLst>
            <a:ext uri="{FF2B5EF4-FFF2-40B4-BE49-F238E27FC236}">
              <a16:creationId xmlns:a16="http://schemas.microsoft.com/office/drawing/2014/main" id="{00000000-0008-0000-0100-000003000000}"/>
            </a:ext>
          </a:extLst>
        </xdr:cNvPr>
        <xdr:cNvSpPr txBox="1"/>
      </xdr:nvSpPr>
      <xdr:spPr>
        <a:xfrm>
          <a:off x="3898900" y="6413500"/>
          <a:ext cx="13246100" cy="546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265F40B-91F9-F74F-BC45-EAC678D14080}" type="TxLink">
            <a:rPr lang="en-US" sz="2800" b="1" i="0" u="none" strike="noStrike">
              <a:solidFill>
                <a:srgbClr val="4472C4"/>
              </a:solidFill>
              <a:latin typeface="Calibri"/>
              <a:cs typeface="Calibri"/>
            </a:rPr>
            <a:pPr/>
            <a:t> </a:t>
          </a:fld>
          <a:endParaRPr lang="en-US" sz="1100"/>
        </a:p>
      </xdr:txBody>
    </xdr:sp>
    <xdr:clientData/>
  </xdr:twoCellAnchor>
  <xdr:twoCellAnchor>
    <xdr:from>
      <xdr:col>4</xdr:col>
      <xdr:colOff>12700</xdr:colOff>
      <xdr:row>16</xdr:row>
      <xdr:rowOff>482600</xdr:rowOff>
    </xdr:from>
    <xdr:to>
      <xdr:col>19</xdr:col>
      <xdr:colOff>749300</xdr:colOff>
      <xdr:row>18</xdr:row>
      <xdr:rowOff>12700</xdr:rowOff>
    </xdr:to>
    <xdr:sp macro="" textlink="B80">
      <xdr:nvSpPr>
        <xdr:cNvPr id="4" name="TextBox 3">
          <a:extLst>
            <a:ext uri="{FF2B5EF4-FFF2-40B4-BE49-F238E27FC236}">
              <a16:creationId xmlns:a16="http://schemas.microsoft.com/office/drawing/2014/main" id="{00000000-0008-0000-0100-000004000000}"/>
            </a:ext>
          </a:extLst>
        </xdr:cNvPr>
        <xdr:cNvSpPr txBox="1"/>
      </xdr:nvSpPr>
      <xdr:spPr>
        <a:xfrm>
          <a:off x="3898900" y="8356600"/>
          <a:ext cx="14008100" cy="546100"/>
        </a:xfrm>
        <a:prstGeom prst="rect">
          <a:avLst/>
        </a:prstGeom>
        <a:solidFill>
          <a:srgbClr val="E2F5F7"/>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4381617-6158-CE44-98A2-B572B3C4EC3A}" type="TxLink">
            <a:rPr lang="en-US" sz="2800" b="1" i="0" u="none" strike="noStrike">
              <a:solidFill>
                <a:srgbClr val="4472C4"/>
              </a:solidFill>
              <a:latin typeface="Calibri"/>
              <a:cs typeface="Calibri"/>
            </a:rPr>
            <a:pPr/>
            <a:t> </a:t>
          </a:fld>
          <a:endParaRPr lang="en-US" sz="1100"/>
        </a:p>
      </xdr:txBody>
    </xdr:sp>
    <xdr:clientData/>
  </xdr:twoCellAnchor>
  <xdr:twoCellAnchor>
    <xdr:from>
      <xdr:col>1</xdr:col>
      <xdr:colOff>1181100</xdr:colOff>
      <xdr:row>18</xdr:row>
      <xdr:rowOff>342900</xdr:rowOff>
    </xdr:from>
    <xdr:to>
      <xdr:col>3</xdr:col>
      <xdr:colOff>190500</xdr:colOff>
      <xdr:row>19</xdr:row>
      <xdr:rowOff>304800</xdr:rowOff>
    </xdr:to>
    <xdr:sp macro="" textlink="">
      <xdr:nvSpPr>
        <xdr:cNvPr id="7" name="Rounded Rectangle 6">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2006600" y="9601200"/>
          <a:ext cx="1244600" cy="469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b="1">
              <a:solidFill>
                <a:schemeClr val="bg1"/>
              </a:solidFill>
            </a:rPr>
            <a:t>BACK</a:t>
          </a:r>
        </a:p>
        <a:p>
          <a:pPr algn="ctr"/>
          <a:endParaRPr lang="en-US" sz="2000" b="1">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C8C3-E38F-364F-8A09-3B00A0744786}">
  <sheetPr>
    <outlinePr showOutlineSymbols="0"/>
  </sheetPr>
  <dimension ref="A1:Y30"/>
  <sheetViews>
    <sheetView showGridLines="0" showRowColHeaders="0" showZeros="0" tabSelected="1" showOutlineSymbols="0" zoomScaleNormal="100" workbookViewId="0">
      <pane xSplit="25" ySplit="26" topLeftCell="Z27" activePane="bottomRight" state="frozen"/>
      <selection pane="topRight" activeCell="Z1" sqref="Z1"/>
      <selection pane="bottomLeft" activeCell="A27" sqref="A27"/>
      <selection pane="bottomRight" activeCell="U8" sqref="U8"/>
    </sheetView>
  </sheetViews>
  <sheetFormatPr baseColWidth="10" defaultRowHeight="32" customHeight="1"/>
  <cols>
    <col min="1" max="1" width="10.83203125" style="42"/>
    <col min="2" max="2" width="10.83203125" style="42" customWidth="1"/>
    <col min="3" max="7" width="10.83203125" style="42"/>
    <col min="8" max="8" width="19.5" style="42" customWidth="1"/>
    <col min="9" max="15" width="10.83203125" style="42"/>
    <col min="16" max="16" width="7.5" style="42" customWidth="1"/>
    <col min="17" max="16384" width="10.83203125" style="42"/>
  </cols>
  <sheetData>
    <row r="1" spans="1:25" ht="86" customHeight="1">
      <c r="A1" s="36"/>
      <c r="B1" s="37" t="s">
        <v>64</v>
      </c>
      <c r="C1" s="37"/>
      <c r="D1" s="37"/>
      <c r="E1" s="37"/>
      <c r="F1" s="36"/>
      <c r="G1" s="36"/>
      <c r="H1" s="38" t="s">
        <v>71</v>
      </c>
      <c r="I1" s="39"/>
      <c r="J1" s="39"/>
      <c r="K1" s="39"/>
      <c r="L1" s="39"/>
      <c r="M1" s="39"/>
      <c r="N1" s="36"/>
      <c r="O1" s="36"/>
      <c r="P1" s="36"/>
      <c r="Q1" s="36"/>
      <c r="R1" s="40"/>
      <c r="S1" s="41"/>
      <c r="T1" s="36"/>
      <c r="U1" s="36"/>
      <c r="V1" s="36"/>
      <c r="W1" s="36"/>
      <c r="X1" s="36"/>
      <c r="Y1" s="36"/>
    </row>
    <row r="2" spans="1:25" ht="40" customHeight="1">
      <c r="A2" s="36"/>
      <c r="B2" s="36"/>
      <c r="C2" s="36"/>
      <c r="D2" s="36"/>
      <c r="E2" s="36"/>
      <c r="F2" s="36"/>
      <c r="G2" s="36"/>
      <c r="H2" s="43" t="s">
        <v>70</v>
      </c>
      <c r="I2" s="39"/>
      <c r="J2" s="39"/>
      <c r="K2" s="39"/>
      <c r="L2" s="39"/>
      <c r="M2" s="39"/>
      <c r="N2" s="36"/>
      <c r="O2" s="36"/>
      <c r="P2" s="36"/>
      <c r="Q2" s="36"/>
      <c r="R2" s="36"/>
      <c r="S2" s="36"/>
      <c r="T2" s="36"/>
      <c r="U2" s="36"/>
      <c r="V2" s="36"/>
      <c r="W2" s="36"/>
      <c r="X2" s="36"/>
      <c r="Y2" s="36"/>
    </row>
    <row r="3" spans="1:25" ht="40" customHeight="1">
      <c r="A3" s="36"/>
      <c r="B3" s="36"/>
      <c r="C3" s="36"/>
      <c r="D3" s="36"/>
      <c r="E3" s="36"/>
      <c r="F3" s="36"/>
      <c r="G3" s="36"/>
      <c r="H3" s="36"/>
      <c r="I3" s="36"/>
      <c r="J3" s="36"/>
      <c r="K3" s="36"/>
      <c r="L3" s="36"/>
      <c r="M3" s="36"/>
      <c r="N3" s="36"/>
      <c r="O3" s="36"/>
      <c r="P3" s="36"/>
      <c r="Q3" s="36"/>
      <c r="R3" s="36"/>
      <c r="S3" s="36"/>
      <c r="T3" s="36"/>
      <c r="U3" s="36"/>
      <c r="V3" s="36"/>
      <c r="W3" s="36"/>
      <c r="X3" s="36"/>
      <c r="Y3" s="36"/>
    </row>
    <row r="4" spans="1:25" ht="40" customHeight="1">
      <c r="A4" s="36"/>
      <c r="B4" s="36"/>
      <c r="C4" s="36"/>
      <c r="D4" s="36"/>
      <c r="E4" s="36"/>
      <c r="F4" s="36"/>
      <c r="G4" s="36"/>
      <c r="H4" s="36"/>
      <c r="I4" s="44" t="str">
        <f>"0%"</f>
        <v>0%</v>
      </c>
      <c r="J4" s="36"/>
      <c r="K4" s="36"/>
      <c r="L4" s="36"/>
      <c r="M4" s="45" t="str">
        <f>"100%"</f>
        <v>100%</v>
      </c>
      <c r="N4" s="36"/>
      <c r="O4" s="36"/>
      <c r="P4" s="36"/>
      <c r="Q4" s="36"/>
      <c r="R4" s="36"/>
      <c r="S4" s="36"/>
      <c r="T4" s="36"/>
      <c r="U4" s="36"/>
      <c r="V4" s="36"/>
      <c r="W4" s="36"/>
      <c r="X4" s="36"/>
      <c r="Y4" s="36"/>
    </row>
    <row r="5" spans="1:25" ht="40" customHeight="1">
      <c r="A5" s="36"/>
      <c r="B5" s="36"/>
      <c r="C5" s="67" t="s">
        <v>72</v>
      </c>
      <c r="D5" s="67"/>
      <c r="E5" s="67"/>
      <c r="F5" s="67"/>
      <c r="G5" s="67"/>
      <c r="H5" s="67"/>
      <c r="I5" s="36"/>
      <c r="J5" s="36"/>
      <c r="K5" s="36"/>
      <c r="L5" s="36"/>
      <c r="M5" s="36"/>
      <c r="N5" s="36"/>
      <c r="O5" s="36"/>
      <c r="P5" s="36"/>
      <c r="Q5" s="36"/>
      <c r="R5" s="36"/>
      <c r="S5" s="36"/>
      <c r="T5" s="36"/>
      <c r="U5" s="36"/>
      <c r="V5" s="36"/>
      <c r="W5" s="36"/>
      <c r="X5" s="36"/>
      <c r="Y5" s="36"/>
    </row>
    <row r="6" spans="1:25" ht="40" customHeight="1">
      <c r="A6" s="36"/>
      <c r="B6" s="36"/>
      <c r="C6" s="68"/>
      <c r="D6" s="68"/>
      <c r="E6" s="68"/>
      <c r="F6" s="68"/>
      <c r="G6" s="68"/>
      <c r="H6" s="68"/>
      <c r="I6" s="36"/>
      <c r="J6" s="36"/>
      <c r="K6" s="36"/>
      <c r="L6" s="36"/>
      <c r="M6" s="36"/>
      <c r="N6" s="36"/>
      <c r="O6" s="46" t="str">
        <f>IF(B21=1,"Your personality is:","Click 'Show' for results")</f>
        <v>Click 'Show' for results</v>
      </c>
      <c r="P6" s="39"/>
      <c r="Q6" s="39"/>
      <c r="R6" s="39"/>
      <c r="S6" s="39"/>
      <c r="T6" s="36"/>
      <c r="U6" s="36"/>
      <c r="V6" s="36"/>
      <c r="W6" s="36"/>
      <c r="X6" s="36"/>
      <c r="Y6" s="36"/>
    </row>
    <row r="7" spans="1:25" ht="40" customHeight="1">
      <c r="A7" s="36"/>
      <c r="B7" s="36"/>
      <c r="C7" s="67"/>
      <c r="D7" s="67"/>
      <c r="E7" s="67"/>
      <c r="F7" s="67"/>
      <c r="G7" s="67"/>
      <c r="H7" s="67"/>
      <c r="I7" s="36"/>
      <c r="J7" s="36"/>
      <c r="K7" s="36"/>
      <c r="L7" s="36"/>
      <c r="M7" s="36"/>
      <c r="N7" s="36"/>
      <c r="O7" s="47"/>
      <c r="P7" s="47"/>
      <c r="Q7" s="47"/>
      <c r="R7" s="47"/>
      <c r="S7" s="36"/>
      <c r="T7" s="36"/>
      <c r="U7" s="36"/>
      <c r="V7" s="36"/>
      <c r="W7" s="36"/>
      <c r="X7" s="36"/>
      <c r="Y7" s="36"/>
    </row>
    <row r="8" spans="1:25" ht="40" customHeight="1">
      <c r="A8" s="36"/>
      <c r="B8" s="36"/>
      <c r="C8" s="69"/>
      <c r="D8" s="69"/>
      <c r="E8" s="69"/>
      <c r="F8" s="69"/>
      <c r="G8" s="69"/>
      <c r="H8" s="69"/>
      <c r="I8" s="36"/>
      <c r="J8" s="36"/>
      <c r="K8" s="36"/>
      <c r="L8" s="36"/>
      <c r="M8" s="36"/>
      <c r="N8" s="36"/>
      <c r="O8" s="48" t="str">
        <f>IF(B21=1,G23,"")</f>
        <v/>
      </c>
      <c r="P8" s="48" t="str">
        <f>IF(B21=1,"%","")</f>
        <v/>
      </c>
      <c r="Q8" s="48" t="str">
        <f>IF(B21=1,"Warrior","")</f>
        <v/>
      </c>
      <c r="R8" s="49"/>
      <c r="S8" s="36"/>
      <c r="T8" s="36"/>
      <c r="U8" s="36"/>
      <c r="V8" s="36"/>
      <c r="W8" s="36"/>
      <c r="X8" s="36"/>
      <c r="Y8" s="36"/>
    </row>
    <row r="9" spans="1:25" ht="40" customHeight="1">
      <c r="A9" s="36"/>
      <c r="B9" s="36"/>
      <c r="C9" s="67"/>
      <c r="D9" s="67"/>
      <c r="E9" s="67"/>
      <c r="F9" s="67"/>
      <c r="G9" s="67"/>
      <c r="H9" s="67"/>
      <c r="I9" s="36"/>
      <c r="J9" s="36"/>
      <c r="K9" s="36"/>
      <c r="L9" s="36"/>
      <c r="M9" s="36"/>
      <c r="N9" s="36"/>
      <c r="O9" s="49"/>
      <c r="P9" s="49"/>
      <c r="Q9" s="49"/>
      <c r="R9" s="49"/>
      <c r="S9" s="36"/>
      <c r="T9" s="36"/>
      <c r="U9" s="36"/>
      <c r="V9" s="36"/>
      <c r="W9" s="36"/>
      <c r="X9" s="36"/>
      <c r="Y9" s="36"/>
    </row>
    <row r="10" spans="1:25" ht="40" customHeight="1">
      <c r="A10" s="36"/>
      <c r="B10" s="36"/>
      <c r="C10" s="67"/>
      <c r="D10" s="67"/>
      <c r="E10" s="67"/>
      <c r="F10" s="67"/>
      <c r="G10" s="67"/>
      <c r="H10" s="67"/>
      <c r="I10" s="36"/>
      <c r="J10" s="36"/>
      <c r="K10" s="36"/>
      <c r="L10" s="36"/>
      <c r="M10" s="36"/>
      <c r="N10" s="36"/>
      <c r="O10" s="48" t="str">
        <f>IF(B21=1,G24,"")</f>
        <v/>
      </c>
      <c r="P10" s="48" t="str">
        <f>IF(B21=1,"%","")</f>
        <v/>
      </c>
      <c r="Q10" s="48" t="str">
        <f>IF(B21=1,"Settler","")</f>
        <v/>
      </c>
      <c r="R10" s="49"/>
      <c r="S10" s="36"/>
      <c r="T10" s="36"/>
      <c r="U10" s="36"/>
      <c r="V10" s="36"/>
      <c r="W10" s="36"/>
      <c r="X10" s="36"/>
      <c r="Y10" s="36"/>
    </row>
    <row r="11" spans="1:25" ht="40" customHeight="1">
      <c r="A11" s="36"/>
      <c r="B11" s="36"/>
      <c r="C11" s="68" t="s">
        <v>69</v>
      </c>
      <c r="D11" s="68"/>
      <c r="E11" s="68"/>
      <c r="F11" s="68"/>
      <c r="G11" s="68"/>
      <c r="H11" s="68"/>
      <c r="I11" s="36"/>
      <c r="J11" s="36"/>
      <c r="K11" s="36"/>
      <c r="L11" s="36"/>
      <c r="M11" s="36"/>
      <c r="N11" s="36"/>
      <c r="O11" s="49"/>
      <c r="P11" s="49"/>
      <c r="Q11" s="49"/>
      <c r="R11" s="49"/>
      <c r="S11" s="36"/>
      <c r="T11" s="36"/>
      <c r="U11" s="36"/>
      <c r="V11" s="36"/>
      <c r="W11" s="36"/>
      <c r="X11" s="36"/>
      <c r="Y11" s="36"/>
    </row>
    <row r="12" spans="1:25" ht="40" customHeight="1">
      <c r="A12" s="36"/>
      <c r="B12" s="36"/>
      <c r="C12" s="64"/>
      <c r="D12" s="64"/>
      <c r="E12" s="64"/>
      <c r="F12" s="64"/>
      <c r="G12" s="64"/>
      <c r="H12" s="64"/>
      <c r="I12" s="36"/>
      <c r="J12" s="36"/>
      <c r="K12" s="36"/>
      <c r="L12" s="36"/>
      <c r="M12" s="36"/>
      <c r="N12" s="36"/>
      <c r="O12" s="48" t="str">
        <f>IF(B21=1,G25,"")</f>
        <v/>
      </c>
      <c r="P12" s="48" t="str">
        <f>IF(B21=1,"%","")</f>
        <v/>
      </c>
      <c r="Q12" s="48" t="str">
        <f>IF(B21=1,"Nomad","")</f>
        <v/>
      </c>
      <c r="R12" s="49"/>
      <c r="S12" s="36"/>
      <c r="T12" s="36"/>
      <c r="U12" s="36"/>
      <c r="V12" s="36"/>
      <c r="W12" s="36"/>
      <c r="X12" s="36"/>
      <c r="Y12" s="36"/>
    </row>
    <row r="13" spans="1:25" ht="40" customHeight="1">
      <c r="A13" s="36"/>
      <c r="B13" s="36"/>
      <c r="C13" s="68"/>
      <c r="D13" s="68"/>
      <c r="E13" s="68"/>
      <c r="F13" s="68"/>
      <c r="G13" s="68"/>
      <c r="H13" s="68"/>
      <c r="I13" s="36"/>
      <c r="J13" s="36"/>
      <c r="K13" s="36"/>
      <c r="L13" s="36"/>
      <c r="M13" s="36"/>
      <c r="N13" s="36"/>
      <c r="O13" s="36"/>
      <c r="P13" s="36"/>
      <c r="Q13" s="36"/>
      <c r="R13" s="36"/>
      <c r="S13" s="36"/>
      <c r="T13" s="36"/>
      <c r="U13" s="36"/>
      <c r="V13" s="36"/>
      <c r="W13" s="36"/>
      <c r="X13" s="36"/>
      <c r="Y13" s="36"/>
    </row>
    <row r="14" spans="1:25" ht="40" customHeight="1">
      <c r="A14" s="36"/>
      <c r="B14" s="36"/>
      <c r="C14" s="70" t="s">
        <v>68</v>
      </c>
      <c r="D14" s="70"/>
      <c r="E14" s="70"/>
      <c r="F14" s="70"/>
      <c r="G14" s="70"/>
      <c r="H14" s="70"/>
      <c r="I14" s="36"/>
      <c r="J14" s="36"/>
      <c r="K14" s="36"/>
      <c r="L14" s="36"/>
      <c r="M14" s="36"/>
      <c r="N14" s="36"/>
      <c r="O14" s="50"/>
      <c r="P14" s="36"/>
      <c r="Q14" s="36"/>
      <c r="R14" s="51"/>
      <c r="S14" s="36"/>
      <c r="T14" s="36"/>
      <c r="U14" s="36"/>
      <c r="V14" s="36"/>
      <c r="W14" s="36"/>
      <c r="X14" s="36"/>
      <c r="Y14" s="36"/>
    </row>
    <row r="15" spans="1:25" ht="40" customHeight="1">
      <c r="A15" s="36"/>
      <c r="B15" s="36"/>
      <c r="C15" s="68"/>
      <c r="D15" s="68"/>
      <c r="E15" s="68"/>
      <c r="F15" s="68"/>
      <c r="G15" s="68"/>
      <c r="H15" s="68"/>
      <c r="I15" s="36"/>
      <c r="J15" s="36"/>
      <c r="K15" s="36"/>
      <c r="L15" s="36"/>
      <c r="M15" s="36"/>
      <c r="N15" s="36"/>
      <c r="O15" s="36"/>
      <c r="P15" s="52"/>
      <c r="Q15" s="36"/>
      <c r="R15" s="36"/>
      <c r="S15" s="36"/>
      <c r="T15" s="36"/>
      <c r="U15" s="36"/>
      <c r="V15" s="36"/>
      <c r="W15" s="36"/>
      <c r="X15" s="36"/>
      <c r="Y15" s="36"/>
    </row>
    <row r="16" spans="1:25" ht="40" customHeight="1">
      <c r="A16" s="36"/>
      <c r="B16" s="36"/>
      <c r="C16" s="68"/>
      <c r="D16" s="68"/>
      <c r="E16" s="68"/>
      <c r="F16" s="68"/>
      <c r="G16" s="68"/>
      <c r="H16" s="68"/>
      <c r="I16" s="36"/>
      <c r="J16" s="36"/>
      <c r="K16" s="36"/>
      <c r="L16" s="36"/>
      <c r="M16" s="36"/>
      <c r="N16" s="36"/>
      <c r="O16" s="36"/>
      <c r="P16" s="36"/>
      <c r="Q16" s="36"/>
      <c r="R16" s="36"/>
      <c r="S16" s="36"/>
      <c r="T16" s="36"/>
      <c r="U16" s="36"/>
      <c r="V16" s="36"/>
      <c r="W16" s="36"/>
      <c r="X16" s="36"/>
      <c r="Y16" s="36"/>
    </row>
    <row r="17" spans="1:25" ht="40" customHeight="1">
      <c r="A17" s="36"/>
      <c r="B17" s="36"/>
      <c r="C17" s="36"/>
      <c r="D17" s="36"/>
      <c r="E17" s="36"/>
      <c r="F17" s="36"/>
      <c r="G17" s="36"/>
      <c r="H17" s="36"/>
      <c r="I17" s="36"/>
      <c r="J17" s="36"/>
      <c r="K17" s="36"/>
      <c r="L17" s="36"/>
      <c r="M17" s="36"/>
      <c r="N17" s="36"/>
      <c r="O17" s="36"/>
      <c r="P17" s="36"/>
      <c r="Q17" s="36"/>
      <c r="R17" s="36"/>
      <c r="S17" s="36"/>
      <c r="T17" s="36"/>
      <c r="U17" s="36"/>
      <c r="V17" s="36"/>
      <c r="W17" s="36"/>
      <c r="X17" s="36"/>
      <c r="Y17" s="36"/>
    </row>
    <row r="18" spans="1:25" ht="40" customHeight="1">
      <c r="A18" s="36"/>
      <c r="B18" s="36"/>
      <c r="C18" s="36"/>
      <c r="D18" s="36"/>
      <c r="E18" s="36"/>
      <c r="F18" s="36"/>
      <c r="G18" s="36"/>
      <c r="H18" s="36"/>
      <c r="I18" s="36"/>
      <c r="J18" s="53"/>
      <c r="K18" s="54"/>
      <c r="L18" s="55"/>
      <c r="M18" s="36"/>
      <c r="N18" s="36"/>
      <c r="O18" s="36"/>
      <c r="P18" s="36"/>
      <c r="Q18" s="36"/>
      <c r="R18" s="36"/>
      <c r="S18" s="36"/>
      <c r="T18" s="36"/>
      <c r="U18" s="36"/>
      <c r="V18" s="36"/>
      <c r="W18" s="36"/>
      <c r="X18" s="36"/>
      <c r="Y18" s="36"/>
    </row>
    <row r="19" spans="1:25" ht="40" customHeight="1">
      <c r="A19" s="36"/>
      <c r="B19" s="36"/>
      <c r="C19" s="36"/>
      <c r="D19" s="36"/>
      <c r="E19" s="36"/>
      <c r="F19" s="36"/>
      <c r="G19" s="36"/>
      <c r="H19" s="36"/>
      <c r="I19" s="36"/>
      <c r="J19" s="56" t="s">
        <v>0</v>
      </c>
      <c r="K19" s="57"/>
      <c r="L19" s="54"/>
      <c r="M19" s="36"/>
      <c r="N19" s="36"/>
      <c r="O19" s="36"/>
      <c r="P19" s="36"/>
      <c r="Q19" s="36"/>
      <c r="R19" s="36"/>
      <c r="S19" s="36"/>
      <c r="T19" s="36"/>
      <c r="U19" s="36"/>
      <c r="V19" s="36"/>
      <c r="W19" s="36"/>
      <c r="X19" s="36"/>
      <c r="Y19" s="36"/>
    </row>
    <row r="20" spans="1:25" ht="51" customHeight="1">
      <c r="A20" s="36"/>
      <c r="B20" s="36"/>
      <c r="C20" s="36"/>
      <c r="D20" s="36"/>
      <c r="E20" s="36"/>
      <c r="F20" s="36"/>
      <c r="G20" s="36"/>
      <c r="H20" s="36"/>
      <c r="I20" s="36"/>
      <c r="J20" s="36"/>
      <c r="K20" s="36"/>
      <c r="L20" s="36"/>
      <c r="M20" s="36"/>
      <c r="N20" s="36"/>
      <c r="O20" s="36"/>
      <c r="P20" s="36"/>
      <c r="Q20" s="36"/>
      <c r="R20" s="36"/>
      <c r="S20" s="36"/>
      <c r="T20" s="36"/>
      <c r="U20" s="36"/>
      <c r="V20" s="36"/>
      <c r="W20" s="36"/>
      <c r="X20" s="36"/>
      <c r="Y20" s="36"/>
    </row>
    <row r="21" spans="1:25" ht="32" hidden="1" customHeight="1">
      <c r="B21" s="58">
        <v>0</v>
      </c>
      <c r="C21" s="58">
        <v>1</v>
      </c>
      <c r="D21" s="58">
        <v>1</v>
      </c>
      <c r="E21" s="58">
        <v>1</v>
      </c>
      <c r="F21" s="58">
        <v>1</v>
      </c>
      <c r="G21" s="58">
        <v>1</v>
      </c>
      <c r="H21" s="58">
        <v>1</v>
      </c>
      <c r="I21" s="58">
        <v>1</v>
      </c>
      <c r="J21" s="58">
        <v>1</v>
      </c>
      <c r="K21" s="58">
        <v>1</v>
      </c>
      <c r="L21" s="58">
        <v>1</v>
      </c>
      <c r="M21" s="58">
        <v>1</v>
      </c>
      <c r="N21" s="58">
        <v>1</v>
      </c>
      <c r="Y21" s="36"/>
    </row>
    <row r="22" spans="1:25" ht="32" hidden="1" customHeight="1">
      <c r="B22" s="59" t="s">
        <v>1</v>
      </c>
      <c r="C22" s="60">
        <f>C21+G21+I21+K21</f>
        <v>4</v>
      </c>
      <c r="D22" s="60"/>
      <c r="E22" s="59" t="s">
        <v>2</v>
      </c>
      <c r="F22" s="60">
        <f>E21+F21+J21+M21</f>
        <v>4</v>
      </c>
      <c r="G22" s="60"/>
      <c r="H22" s="59" t="s">
        <v>3</v>
      </c>
      <c r="I22" s="60">
        <f>D21+H21+L21+N21</f>
        <v>4</v>
      </c>
      <c r="J22" s="60"/>
      <c r="K22" s="60"/>
      <c r="L22" s="60"/>
      <c r="M22" s="60"/>
      <c r="N22" s="60"/>
      <c r="O22" s="60"/>
      <c r="Y22" s="36"/>
    </row>
    <row r="23" spans="1:25" ht="32" hidden="1" customHeight="1">
      <c r="B23" s="59" t="s">
        <v>7</v>
      </c>
      <c r="C23" s="60">
        <f>C22+F22+I22</f>
        <v>12</v>
      </c>
      <c r="D23" s="59" t="s">
        <v>8</v>
      </c>
      <c r="E23" s="60">
        <f>100/C23</f>
        <v>8.3333333333333339</v>
      </c>
      <c r="F23" s="59" t="s">
        <v>9</v>
      </c>
      <c r="G23" s="60">
        <f>ROUND(E23*C22,0)</f>
        <v>33</v>
      </c>
      <c r="H23" s="60">
        <f>IF(G23&gt;=G25, IF(G23&gt;=G24,1,0),0)</f>
        <v>1</v>
      </c>
      <c r="I23" s="60">
        <f>IF(G23&gt;=G24,IF(G23&lt;G25,1,0),0)</f>
        <v>0</v>
      </c>
      <c r="J23" s="60">
        <f>IF(G23&gt;=G25, IF(G23&lt;G24,1,0),0)</f>
        <v>0</v>
      </c>
      <c r="K23" s="60"/>
      <c r="L23" s="60" t="s">
        <v>4</v>
      </c>
      <c r="M23" s="59" t="s">
        <v>12</v>
      </c>
      <c r="N23" s="60">
        <f>LARGE(H23:H25,1)</f>
        <v>1</v>
      </c>
      <c r="O23" s="60"/>
      <c r="Y23" s="36"/>
    </row>
    <row r="24" spans="1:25" ht="32" hidden="1" customHeight="1">
      <c r="B24" s="60"/>
      <c r="C24" s="60"/>
      <c r="D24" s="60"/>
      <c r="E24" s="60"/>
      <c r="F24" s="59" t="s">
        <v>10</v>
      </c>
      <c r="G24" s="60">
        <f>ROUND(E23*F22,0)</f>
        <v>33</v>
      </c>
      <c r="H24" s="60">
        <f>IF(G24&gt;G25,IF(G24&gt;G23,2),0)</f>
        <v>0</v>
      </c>
      <c r="I24" s="60">
        <f>IF(G24&gt;G23, IF(G24&lt;=G25,2,0),0)</f>
        <v>0</v>
      </c>
      <c r="J24" s="60">
        <f>IF(G24&gt;G25,IF(G24&lt;=G23,2,0),0)</f>
        <v>0</v>
      </c>
      <c r="K24" s="60"/>
      <c r="L24" s="60" t="s">
        <v>5</v>
      </c>
      <c r="M24" s="60" t="s">
        <v>13</v>
      </c>
      <c r="N24" s="60">
        <f>LARGE(I23:J25,1)</f>
        <v>3</v>
      </c>
      <c r="O24" s="60"/>
      <c r="Y24" s="36"/>
    </row>
    <row r="25" spans="1:25" ht="44" hidden="1" customHeight="1">
      <c r="B25" s="60"/>
      <c r="C25" s="60"/>
      <c r="D25" s="60"/>
      <c r="E25" s="60"/>
      <c r="F25" s="59" t="s">
        <v>11</v>
      </c>
      <c r="G25" s="60">
        <f>ROUND(E23*I22,0)</f>
        <v>33</v>
      </c>
      <c r="H25" s="60">
        <f>IF(G25&gt;G23, IF(G25&gt;=G24,3,),0)</f>
        <v>0</v>
      </c>
      <c r="I25" s="60">
        <f>IF(G25&gt;G23, IF(G25&lt;G24,3,0),0)</f>
        <v>0</v>
      </c>
      <c r="J25" s="60">
        <f>IF(G25&gt;=G24,IF(G25&lt;=G23,3,0),)</f>
        <v>3</v>
      </c>
      <c r="K25" s="60"/>
      <c r="L25" s="60" t="s">
        <v>6</v>
      </c>
      <c r="M25" s="60"/>
      <c r="N25" s="60"/>
      <c r="O25" s="60"/>
      <c r="Y25" s="36"/>
    </row>
    <row r="26" spans="1:25" ht="62" customHeight="1">
      <c r="A26" s="61"/>
      <c r="B26" s="61"/>
      <c r="C26" s="61"/>
      <c r="D26" s="61"/>
      <c r="E26" s="61"/>
      <c r="F26" s="61"/>
      <c r="G26" s="61"/>
      <c r="H26" s="61"/>
      <c r="I26" s="61"/>
      <c r="J26" s="61"/>
      <c r="K26" s="61"/>
      <c r="L26" s="61"/>
      <c r="M26" s="61"/>
      <c r="N26" s="61"/>
      <c r="O26" s="61"/>
      <c r="P26" s="61"/>
      <c r="Q26" s="61"/>
      <c r="R26" s="61"/>
      <c r="S26" s="61"/>
      <c r="T26" s="61"/>
      <c r="U26" s="61"/>
      <c r="V26" s="61"/>
      <c r="W26" s="61"/>
      <c r="X26" s="61"/>
      <c r="Y26" s="36"/>
    </row>
    <row r="28" spans="1:25" ht="32" customHeight="1">
      <c r="B28" s="62" t="s">
        <v>65</v>
      </c>
    </row>
    <row r="29" spans="1:25" ht="32" customHeight="1">
      <c r="A29" s="63"/>
      <c r="B29" s="66" t="s">
        <v>66</v>
      </c>
    </row>
    <row r="30" spans="1:25" ht="32" customHeight="1">
      <c r="B30" s="65" t="s">
        <v>67</v>
      </c>
    </row>
  </sheetData>
  <sheetProtection algorithmName="SHA-512" hashValue="AAZqrREgWm03qIleQ+7M0v5EaVMzQO9Z9j/UUKZ/Ry04AzdLK2TrIwglYyUFPiWKABiLgATUCdy9jF/LJ5gbKA==" saltValue="8KUVCmcj6VJ/7Ee3+Q2LtQ==" spinCount="100000" sheet="1" objects="1" scenarios="1" selectLockedCells="1" selectUnlockedCells="1"/>
  <mergeCells count="11">
    <mergeCell ref="C16:H16"/>
    <mergeCell ref="C10:H10"/>
    <mergeCell ref="C11:H11"/>
    <mergeCell ref="C13:H13"/>
    <mergeCell ref="C14:H14"/>
    <mergeCell ref="C15:H15"/>
    <mergeCell ref="C5:H5"/>
    <mergeCell ref="C6:H6"/>
    <mergeCell ref="C7:H7"/>
    <mergeCell ref="C8:H8"/>
    <mergeCell ref="C9:H9"/>
  </mergeCells>
  <pageMargins left="0.7" right="0.7" top="0.75" bottom="0.75" header="0.3" footer="0.3"/>
  <pageSetup paperSize="9" orientation="portrait" horizontalDpi="0" verticalDpi="0"/>
  <drawing r:id="rId1"/>
  <legacyDrawing r:id="rId2"/>
  <mc:AlternateContent xmlns:mc="http://schemas.openxmlformats.org/markup-compatibility/2006">
    <mc:Choice Requires="x14">
      <controls>
        <mc:AlternateContent xmlns:mc="http://schemas.openxmlformats.org/markup-compatibility/2006">
          <mc:Choice Requires="x14">
            <control shapeId="1025" r:id="rId3" name="Scroll Bar 1">
              <controlPr defaultSize="0" print="0" autoPict="0">
                <anchor moveWithCells="1">
                  <from>
                    <xdr:col>8</xdr:col>
                    <xdr:colOff>25400</xdr:colOff>
                    <xdr:row>4</xdr:row>
                    <xdr:rowOff>152400</xdr:rowOff>
                  </from>
                  <to>
                    <xdr:col>13</xdr:col>
                    <xdr:colOff>50800</xdr:colOff>
                    <xdr:row>4</xdr:row>
                    <xdr:rowOff>393700</xdr:rowOff>
                  </to>
                </anchor>
              </controlPr>
            </control>
          </mc:Choice>
        </mc:AlternateContent>
        <mc:AlternateContent xmlns:mc="http://schemas.openxmlformats.org/markup-compatibility/2006">
          <mc:Choice Requires="x14">
            <control shapeId="1026" r:id="rId4" name="Scroll Bar 2">
              <controlPr defaultSize="0" print="0" autoPict="0">
                <anchor moveWithCells="1">
                  <from>
                    <xdr:col>8</xdr:col>
                    <xdr:colOff>25400</xdr:colOff>
                    <xdr:row>6</xdr:row>
                    <xdr:rowOff>152400</xdr:rowOff>
                  </from>
                  <to>
                    <xdr:col>13</xdr:col>
                    <xdr:colOff>50800</xdr:colOff>
                    <xdr:row>6</xdr:row>
                    <xdr:rowOff>393700</xdr:rowOff>
                  </to>
                </anchor>
              </controlPr>
            </control>
          </mc:Choice>
        </mc:AlternateContent>
        <mc:AlternateContent xmlns:mc="http://schemas.openxmlformats.org/markup-compatibility/2006">
          <mc:Choice Requires="x14">
            <control shapeId="1027" r:id="rId5" name="Scroll Bar 3">
              <controlPr defaultSize="0" print="0" autoPict="0">
                <anchor moveWithCells="1">
                  <from>
                    <xdr:col>8</xdr:col>
                    <xdr:colOff>25400</xdr:colOff>
                    <xdr:row>9</xdr:row>
                    <xdr:rowOff>127000</xdr:rowOff>
                  </from>
                  <to>
                    <xdr:col>13</xdr:col>
                    <xdr:colOff>50800</xdr:colOff>
                    <xdr:row>9</xdr:row>
                    <xdr:rowOff>368300</xdr:rowOff>
                  </to>
                </anchor>
              </controlPr>
            </control>
          </mc:Choice>
        </mc:AlternateContent>
        <mc:AlternateContent xmlns:mc="http://schemas.openxmlformats.org/markup-compatibility/2006">
          <mc:Choice Requires="x14">
            <control shapeId="1028" r:id="rId6" name="Scroll Bar 4">
              <controlPr defaultSize="0" print="0" autoPict="0">
                <anchor moveWithCells="1">
                  <from>
                    <xdr:col>8</xdr:col>
                    <xdr:colOff>25400</xdr:colOff>
                    <xdr:row>5</xdr:row>
                    <xdr:rowOff>139700</xdr:rowOff>
                  </from>
                  <to>
                    <xdr:col>13</xdr:col>
                    <xdr:colOff>50800</xdr:colOff>
                    <xdr:row>5</xdr:row>
                    <xdr:rowOff>381000</xdr:rowOff>
                  </to>
                </anchor>
              </controlPr>
            </control>
          </mc:Choice>
        </mc:AlternateContent>
        <mc:AlternateContent xmlns:mc="http://schemas.openxmlformats.org/markup-compatibility/2006">
          <mc:Choice Requires="x14">
            <control shapeId="1029" r:id="rId7" name="Scroll Bar 5">
              <controlPr defaultSize="0" print="0" autoPict="0">
                <anchor moveWithCells="1">
                  <from>
                    <xdr:col>8</xdr:col>
                    <xdr:colOff>25400</xdr:colOff>
                    <xdr:row>7</xdr:row>
                    <xdr:rowOff>127000</xdr:rowOff>
                  </from>
                  <to>
                    <xdr:col>13</xdr:col>
                    <xdr:colOff>50800</xdr:colOff>
                    <xdr:row>7</xdr:row>
                    <xdr:rowOff>368300</xdr:rowOff>
                  </to>
                </anchor>
              </controlPr>
            </control>
          </mc:Choice>
        </mc:AlternateContent>
        <mc:AlternateContent xmlns:mc="http://schemas.openxmlformats.org/markup-compatibility/2006">
          <mc:Choice Requires="x14">
            <control shapeId="1030" r:id="rId8" name="Scroll Bar 6">
              <controlPr defaultSize="0" print="0" autoPict="0">
                <anchor moveWithCells="1">
                  <from>
                    <xdr:col>8</xdr:col>
                    <xdr:colOff>25400</xdr:colOff>
                    <xdr:row>8</xdr:row>
                    <xdr:rowOff>139700</xdr:rowOff>
                  </from>
                  <to>
                    <xdr:col>13</xdr:col>
                    <xdr:colOff>50800</xdr:colOff>
                    <xdr:row>8</xdr:row>
                    <xdr:rowOff>381000</xdr:rowOff>
                  </to>
                </anchor>
              </controlPr>
            </control>
          </mc:Choice>
        </mc:AlternateContent>
        <mc:AlternateContent xmlns:mc="http://schemas.openxmlformats.org/markup-compatibility/2006">
          <mc:Choice Requires="x14">
            <control shapeId="1031" r:id="rId9" name="Scroll Bar 7">
              <controlPr defaultSize="0" print="0" autoPict="0">
                <anchor moveWithCells="1">
                  <from>
                    <xdr:col>8</xdr:col>
                    <xdr:colOff>25400</xdr:colOff>
                    <xdr:row>10</xdr:row>
                    <xdr:rowOff>127000</xdr:rowOff>
                  </from>
                  <to>
                    <xdr:col>13</xdr:col>
                    <xdr:colOff>50800</xdr:colOff>
                    <xdr:row>10</xdr:row>
                    <xdr:rowOff>368300</xdr:rowOff>
                  </to>
                </anchor>
              </controlPr>
            </control>
          </mc:Choice>
        </mc:AlternateContent>
        <mc:AlternateContent xmlns:mc="http://schemas.openxmlformats.org/markup-compatibility/2006">
          <mc:Choice Requires="x14">
            <control shapeId="1032" r:id="rId10" name="Scroll Bar 8">
              <controlPr defaultSize="0" print="0" autoPict="0">
                <anchor moveWithCells="1">
                  <from>
                    <xdr:col>8</xdr:col>
                    <xdr:colOff>25400</xdr:colOff>
                    <xdr:row>12</xdr:row>
                    <xdr:rowOff>139700</xdr:rowOff>
                  </from>
                  <to>
                    <xdr:col>13</xdr:col>
                    <xdr:colOff>50800</xdr:colOff>
                    <xdr:row>12</xdr:row>
                    <xdr:rowOff>381000</xdr:rowOff>
                  </to>
                </anchor>
              </controlPr>
            </control>
          </mc:Choice>
        </mc:AlternateContent>
        <mc:AlternateContent xmlns:mc="http://schemas.openxmlformats.org/markup-compatibility/2006">
          <mc:Choice Requires="x14">
            <control shapeId="1033" r:id="rId11" name="Scroll Bar 9">
              <controlPr defaultSize="0" print="0" autoPict="0">
                <anchor moveWithCells="1">
                  <from>
                    <xdr:col>8</xdr:col>
                    <xdr:colOff>25400</xdr:colOff>
                    <xdr:row>11</xdr:row>
                    <xdr:rowOff>139700</xdr:rowOff>
                  </from>
                  <to>
                    <xdr:col>13</xdr:col>
                    <xdr:colOff>50800</xdr:colOff>
                    <xdr:row>11</xdr:row>
                    <xdr:rowOff>381000</xdr:rowOff>
                  </to>
                </anchor>
              </controlPr>
            </control>
          </mc:Choice>
        </mc:AlternateContent>
        <mc:AlternateContent xmlns:mc="http://schemas.openxmlformats.org/markup-compatibility/2006">
          <mc:Choice Requires="x14">
            <control shapeId="1034" r:id="rId12" name="Scroll Bar 10">
              <controlPr defaultSize="0" print="0" autoPict="0">
                <anchor moveWithCells="1">
                  <from>
                    <xdr:col>8</xdr:col>
                    <xdr:colOff>25400</xdr:colOff>
                    <xdr:row>13</xdr:row>
                    <xdr:rowOff>139700</xdr:rowOff>
                  </from>
                  <to>
                    <xdr:col>13</xdr:col>
                    <xdr:colOff>50800</xdr:colOff>
                    <xdr:row>13</xdr:row>
                    <xdr:rowOff>381000</xdr:rowOff>
                  </to>
                </anchor>
              </controlPr>
            </control>
          </mc:Choice>
        </mc:AlternateContent>
        <mc:AlternateContent xmlns:mc="http://schemas.openxmlformats.org/markup-compatibility/2006">
          <mc:Choice Requires="x14">
            <control shapeId="1035" r:id="rId13" name="Scroll Bar 11">
              <controlPr defaultSize="0" print="0" autoPict="0">
                <anchor moveWithCells="1">
                  <from>
                    <xdr:col>8</xdr:col>
                    <xdr:colOff>25400</xdr:colOff>
                    <xdr:row>14</xdr:row>
                    <xdr:rowOff>139700</xdr:rowOff>
                  </from>
                  <to>
                    <xdr:col>13</xdr:col>
                    <xdr:colOff>50800</xdr:colOff>
                    <xdr:row>14</xdr:row>
                    <xdr:rowOff>381000</xdr:rowOff>
                  </to>
                </anchor>
              </controlPr>
            </control>
          </mc:Choice>
        </mc:AlternateContent>
        <mc:AlternateContent xmlns:mc="http://schemas.openxmlformats.org/markup-compatibility/2006">
          <mc:Choice Requires="x14">
            <control shapeId="1036" r:id="rId14" name="Scroll Bar 12">
              <controlPr defaultSize="0" print="0" autoPict="0">
                <anchor moveWithCells="1">
                  <from>
                    <xdr:col>8</xdr:col>
                    <xdr:colOff>25400</xdr:colOff>
                    <xdr:row>15</xdr:row>
                    <xdr:rowOff>127000</xdr:rowOff>
                  </from>
                  <to>
                    <xdr:col>13</xdr:col>
                    <xdr:colOff>50800</xdr:colOff>
                    <xdr:row>15</xdr:row>
                    <xdr:rowOff>368300</xdr:rowOff>
                  </to>
                </anchor>
              </controlPr>
            </control>
          </mc:Choice>
        </mc:AlternateContent>
        <mc:AlternateContent xmlns:mc="http://schemas.openxmlformats.org/markup-compatibility/2006">
          <mc:Choice Requires="x14">
            <control shapeId="1037" r:id="rId15" name="Scroll Bar 13">
              <controlPr defaultSize="0" autoPict="0">
                <anchor moveWithCells="1">
                  <from>
                    <xdr:col>15</xdr:col>
                    <xdr:colOff>304800</xdr:colOff>
                    <xdr:row>12</xdr:row>
                    <xdr:rowOff>279400</xdr:rowOff>
                  </from>
                  <to>
                    <xdr:col>16</xdr:col>
                    <xdr:colOff>558800</xdr:colOff>
                    <xdr:row>13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429C5-E277-BF46-9BB3-3FB46D3AD467}">
  <dimension ref="A1:X81"/>
  <sheetViews>
    <sheetView showGridLines="0" topLeftCell="A2" zoomScaleNormal="100" workbookViewId="0">
      <pane xSplit="24" ySplit="79" topLeftCell="Y81" activePane="bottomRight" state="frozen"/>
      <selection activeCell="A2" sqref="A2"/>
      <selection pane="topRight" activeCell="Y2" sqref="Y2"/>
      <selection pane="bottomLeft" activeCell="A81" sqref="A81"/>
      <selection pane="bottomRight"/>
    </sheetView>
  </sheetViews>
  <sheetFormatPr baseColWidth="10" defaultRowHeight="40" customHeight="1"/>
  <cols>
    <col min="2" max="2" width="18.5" bestFit="1" customWidth="1"/>
    <col min="5" max="5" width="19" bestFit="1" customWidth="1"/>
    <col min="8" max="8" width="14.33203125" bestFit="1" customWidth="1"/>
    <col min="11" max="11" width="10.83203125" customWidth="1"/>
    <col min="22" max="22" width="6.5" customWidth="1"/>
  </cols>
  <sheetData>
    <row r="1" spans="1:24" ht="40" hidden="1" customHeight="1">
      <c r="A1" s="1" t="s">
        <v>16</v>
      </c>
      <c r="B1">
        <f>IF(E52=0,Test!$N$23,4)</f>
        <v>1</v>
      </c>
      <c r="C1" s="2" t="s">
        <v>15</v>
      </c>
      <c r="D1">
        <f>IF(E52=0,Test!$N$24,4)</f>
        <v>3</v>
      </c>
      <c r="E1" s="2" t="s">
        <v>14</v>
      </c>
      <c r="F1">
        <f>IF(B1+D1=4,2,0)</f>
        <v>2</v>
      </c>
      <c r="G1">
        <f>IF(B1+D1=3,3,0)</f>
        <v>0</v>
      </c>
      <c r="H1">
        <f>IF(B1+D1=5,1,0)</f>
        <v>0</v>
      </c>
      <c r="I1">
        <f>LARGE(F1:H1,1)</f>
        <v>2</v>
      </c>
      <c r="J1" s="2" t="s">
        <v>17</v>
      </c>
      <c r="K1" t="str">
        <f>Test!$O$8</f>
        <v/>
      </c>
      <c r="L1" s="2" t="s">
        <v>18</v>
      </c>
      <c r="M1" t="str">
        <f>Test!$O$10</f>
        <v/>
      </c>
      <c r="N1" s="2" t="s">
        <v>19</v>
      </c>
      <c r="O1" t="str">
        <f>Test!$O$12</f>
        <v/>
      </c>
      <c r="Q1">
        <f>Test!$B$21</f>
        <v>0</v>
      </c>
    </row>
    <row r="2" spans="1:24" ht="89" customHeight="1">
      <c r="A2" s="6"/>
      <c r="B2" s="6"/>
      <c r="C2" s="6"/>
      <c r="D2" s="6"/>
      <c r="E2" s="8"/>
      <c r="F2" s="6"/>
      <c r="G2" s="29" t="s">
        <v>51</v>
      </c>
      <c r="H2" s="9"/>
      <c r="I2" s="6"/>
      <c r="J2" s="6"/>
      <c r="K2" s="6"/>
      <c r="L2" s="6"/>
      <c r="M2" s="6"/>
      <c r="N2" s="6"/>
      <c r="O2" s="6"/>
      <c r="P2" s="6"/>
      <c r="Q2" s="6"/>
      <c r="R2" s="6"/>
      <c r="S2" s="6"/>
      <c r="T2" s="6"/>
      <c r="U2" s="6"/>
      <c r="V2" s="6"/>
      <c r="W2" s="6"/>
      <c r="X2" s="6"/>
    </row>
    <row r="3" spans="1:24" ht="23" customHeight="1">
      <c r="A3" s="6"/>
      <c r="B3" s="6"/>
      <c r="C3" s="6"/>
      <c r="D3" s="6"/>
      <c r="E3" s="10"/>
      <c r="F3" s="7"/>
      <c r="G3" s="11"/>
      <c r="H3" s="12"/>
      <c r="I3" s="11"/>
      <c r="J3" s="13"/>
      <c r="K3" s="11"/>
      <c r="L3" s="11"/>
      <c r="M3" s="11"/>
      <c r="N3" s="14"/>
      <c r="O3" s="15"/>
      <c r="P3" s="15"/>
      <c r="Q3" s="15"/>
      <c r="R3" s="7"/>
      <c r="S3" s="7"/>
      <c r="T3" s="7"/>
      <c r="U3" s="7"/>
      <c r="V3" s="6"/>
      <c r="W3" s="6"/>
      <c r="X3" s="6"/>
    </row>
    <row r="4" spans="1:24" ht="40" customHeight="1">
      <c r="A4" s="6"/>
      <c r="B4" s="6"/>
      <c r="C4" s="16" t="s">
        <v>36</v>
      </c>
      <c r="D4" s="6"/>
      <c r="E4" s="6"/>
      <c r="F4" s="6"/>
      <c r="G4" s="6"/>
      <c r="H4" s="6"/>
      <c r="I4" s="17" t="s">
        <v>36</v>
      </c>
      <c r="J4" s="6"/>
      <c r="K4" s="18"/>
      <c r="L4" s="19"/>
      <c r="M4" s="6"/>
      <c r="N4" s="6"/>
      <c r="O4" s="6"/>
      <c r="P4" s="6"/>
      <c r="Q4" s="6"/>
      <c r="R4" s="6"/>
      <c r="S4" s="6"/>
      <c r="T4" s="6"/>
      <c r="U4" s="6"/>
      <c r="V4" s="6"/>
      <c r="W4" s="6"/>
      <c r="X4" s="6"/>
    </row>
    <row r="5" spans="1:24" ht="40" customHeight="1">
      <c r="A5" s="6"/>
      <c r="B5" s="31" t="s">
        <v>53</v>
      </c>
      <c r="C5" s="32"/>
      <c r="D5" s="32"/>
      <c r="E5" s="72" t="str">
        <f>B53</f>
        <v>Forgetful! Please click 'Show' on the previous page</v>
      </c>
      <c r="F5" s="72"/>
      <c r="G5" s="72"/>
      <c r="H5" s="72"/>
      <c r="I5" s="72"/>
      <c r="J5" s="72"/>
      <c r="K5" s="72"/>
      <c r="L5" s="72"/>
      <c r="M5" s="72"/>
      <c r="N5" s="72"/>
      <c r="O5" s="72"/>
      <c r="P5" s="72"/>
      <c r="Q5" s="72"/>
      <c r="R5" s="72"/>
      <c r="S5" s="72"/>
      <c r="T5" s="72"/>
      <c r="U5" s="72"/>
      <c r="V5" s="6"/>
      <c r="W5" s="6"/>
      <c r="X5" s="6"/>
    </row>
    <row r="6" spans="1:24" ht="40" customHeight="1">
      <c r="A6" s="6"/>
      <c r="B6" s="32"/>
      <c r="C6" s="32"/>
      <c r="D6" s="32"/>
      <c r="E6" s="72"/>
      <c r="F6" s="72"/>
      <c r="G6" s="72"/>
      <c r="H6" s="72"/>
      <c r="I6" s="72"/>
      <c r="J6" s="72"/>
      <c r="K6" s="72"/>
      <c r="L6" s="72"/>
      <c r="M6" s="72"/>
      <c r="N6" s="72"/>
      <c r="O6" s="72"/>
      <c r="P6" s="72"/>
      <c r="Q6" s="72"/>
      <c r="R6" s="72"/>
      <c r="S6" s="72"/>
      <c r="T6" s="72"/>
      <c r="U6" s="72"/>
      <c r="V6" s="6"/>
      <c r="W6" s="6"/>
      <c r="X6" s="6"/>
    </row>
    <row r="7" spans="1:24" ht="40" customHeight="1">
      <c r="A7" s="6"/>
      <c r="B7" s="31" t="s">
        <v>54</v>
      </c>
      <c r="C7" s="32"/>
      <c r="D7" s="32"/>
      <c r="E7" s="73" t="str">
        <f>B54</f>
        <v/>
      </c>
      <c r="F7" s="73"/>
      <c r="G7" s="73"/>
      <c r="H7" s="73"/>
      <c r="I7" s="73"/>
      <c r="J7" s="73"/>
      <c r="K7" s="73"/>
      <c r="L7" s="73"/>
      <c r="M7" s="73"/>
      <c r="N7" s="73"/>
      <c r="O7" s="73"/>
      <c r="P7" s="73"/>
      <c r="Q7" s="73"/>
      <c r="R7" s="73"/>
      <c r="S7" s="73"/>
      <c r="T7" s="73"/>
      <c r="U7" s="73"/>
      <c r="V7" s="6"/>
      <c r="W7" s="6"/>
      <c r="X7" s="6"/>
    </row>
    <row r="8" spans="1:24" ht="40" customHeight="1">
      <c r="A8" s="6"/>
      <c r="B8" s="31" t="s">
        <v>55</v>
      </c>
      <c r="C8" s="33"/>
      <c r="D8" s="32"/>
      <c r="E8" s="73" t="str">
        <f>B55</f>
        <v/>
      </c>
      <c r="F8" s="73"/>
      <c r="G8" s="73"/>
      <c r="H8" s="73"/>
      <c r="I8" s="73"/>
      <c r="J8" s="73"/>
      <c r="K8" s="73"/>
      <c r="L8" s="73"/>
      <c r="M8" s="73"/>
      <c r="N8" s="73"/>
      <c r="O8" s="73"/>
      <c r="P8" s="73"/>
      <c r="Q8" s="73"/>
      <c r="R8" s="73"/>
      <c r="S8" s="73"/>
      <c r="T8" s="73"/>
      <c r="U8" s="73"/>
      <c r="V8" s="6"/>
      <c r="W8" s="6"/>
      <c r="X8" s="6"/>
    </row>
    <row r="9" spans="1:24" ht="40" customHeight="1">
      <c r="A9" s="6"/>
      <c r="B9" s="32"/>
      <c r="C9" s="32"/>
      <c r="D9" s="32"/>
      <c r="E9" s="73"/>
      <c r="F9" s="73"/>
      <c r="G9" s="73"/>
      <c r="H9" s="73"/>
      <c r="I9" s="73"/>
      <c r="J9" s="73"/>
      <c r="K9" s="73"/>
      <c r="L9" s="73"/>
      <c r="M9" s="73"/>
      <c r="N9" s="73"/>
      <c r="O9" s="73"/>
      <c r="P9" s="73"/>
      <c r="Q9" s="73"/>
      <c r="R9" s="73"/>
      <c r="S9" s="73"/>
      <c r="T9" s="73"/>
      <c r="U9" s="73"/>
      <c r="V9" s="6"/>
      <c r="W9" s="6"/>
      <c r="X9" s="6"/>
    </row>
    <row r="10" spans="1:24" ht="57" customHeight="1">
      <c r="A10" s="6"/>
      <c r="B10" s="32"/>
      <c r="C10" s="32"/>
      <c r="D10" s="32"/>
      <c r="E10" s="73"/>
      <c r="F10" s="73"/>
      <c r="G10" s="73"/>
      <c r="H10" s="73"/>
      <c r="I10" s="73"/>
      <c r="J10" s="73"/>
      <c r="K10" s="73"/>
      <c r="L10" s="73"/>
      <c r="M10" s="73"/>
      <c r="N10" s="73"/>
      <c r="O10" s="73"/>
      <c r="P10" s="73"/>
      <c r="Q10" s="73"/>
      <c r="R10" s="73"/>
      <c r="S10" s="73"/>
      <c r="T10" s="73"/>
      <c r="U10" s="73"/>
      <c r="V10" s="20"/>
      <c r="W10" s="6"/>
      <c r="X10" s="6"/>
    </row>
    <row r="11" spans="1:24" ht="40" customHeight="1">
      <c r="A11" s="6"/>
      <c r="B11" s="31" t="s">
        <v>56</v>
      </c>
      <c r="C11" s="32"/>
      <c r="D11" s="32"/>
      <c r="E11" s="73" t="str">
        <f>B56</f>
        <v/>
      </c>
      <c r="F11" s="73"/>
      <c r="G11" s="73"/>
      <c r="H11" s="73"/>
      <c r="I11" s="73"/>
      <c r="J11" s="73"/>
      <c r="K11" s="73"/>
      <c r="L11" s="73"/>
      <c r="M11" s="73"/>
      <c r="N11" s="73"/>
      <c r="O11" s="73"/>
      <c r="P11" s="73"/>
      <c r="Q11" s="73"/>
      <c r="R11" s="73"/>
      <c r="S11" s="73"/>
      <c r="T11" s="73"/>
      <c r="U11" s="73"/>
      <c r="V11" s="6"/>
      <c r="W11" s="6"/>
      <c r="X11" s="6"/>
    </row>
    <row r="12" spans="1:24" ht="40" customHeight="1">
      <c r="A12" s="6"/>
      <c r="B12" s="32"/>
      <c r="C12" s="32"/>
      <c r="D12" s="32"/>
      <c r="E12" s="73"/>
      <c r="F12" s="73"/>
      <c r="G12" s="73"/>
      <c r="H12" s="73"/>
      <c r="I12" s="73"/>
      <c r="J12" s="73"/>
      <c r="K12" s="73"/>
      <c r="L12" s="73"/>
      <c r="M12" s="73"/>
      <c r="N12" s="73"/>
      <c r="O12" s="73"/>
      <c r="P12" s="73"/>
      <c r="Q12" s="73"/>
      <c r="R12" s="73"/>
      <c r="S12" s="73"/>
      <c r="T12" s="73"/>
      <c r="U12" s="73"/>
      <c r="V12" s="6"/>
      <c r="W12" s="6"/>
      <c r="X12" s="6"/>
    </row>
    <row r="13" spans="1:24" ht="40" customHeight="1">
      <c r="A13" s="6"/>
      <c r="B13" s="31" t="s">
        <v>57</v>
      </c>
      <c r="C13" s="32"/>
      <c r="D13" s="32"/>
      <c r="E13" s="21" t="str">
        <f>B57</f>
        <v/>
      </c>
      <c r="F13" s="21"/>
      <c r="G13" s="21"/>
      <c r="H13" s="21"/>
      <c r="I13" s="21"/>
      <c r="J13" s="21"/>
      <c r="K13" s="21"/>
      <c r="L13" s="21"/>
      <c r="M13" s="21"/>
      <c r="N13" s="21"/>
      <c r="O13" s="21"/>
      <c r="P13" s="21"/>
      <c r="Q13" s="21"/>
      <c r="R13" s="21"/>
      <c r="S13" s="21"/>
      <c r="T13" s="21"/>
      <c r="U13" s="21"/>
      <c r="V13" s="6"/>
      <c r="W13" s="6"/>
      <c r="X13" s="6"/>
    </row>
    <row r="14" spans="1:24" ht="40" customHeight="1">
      <c r="A14" s="6"/>
      <c r="B14" s="32"/>
      <c r="C14" s="32"/>
      <c r="D14" s="32"/>
      <c r="E14" s="21"/>
      <c r="F14" s="21"/>
      <c r="G14" s="21"/>
      <c r="H14" s="21"/>
      <c r="I14" s="21"/>
      <c r="J14" s="21"/>
      <c r="K14" s="21"/>
      <c r="L14" s="21"/>
      <c r="M14" s="21"/>
      <c r="N14" s="21"/>
      <c r="O14" s="21"/>
      <c r="P14" s="21"/>
      <c r="Q14" s="21"/>
      <c r="R14" s="21"/>
      <c r="S14" s="21"/>
      <c r="T14" s="21"/>
      <c r="U14" s="21"/>
      <c r="V14" s="6"/>
      <c r="W14" s="6"/>
      <c r="X14" s="6"/>
    </row>
    <row r="15" spans="1:24" ht="40" customHeight="1">
      <c r="A15" s="6"/>
      <c r="B15" s="31" t="s">
        <v>58</v>
      </c>
      <c r="C15" s="32"/>
      <c r="D15" s="32"/>
      <c r="E15" s="72" t="str">
        <f>B60</f>
        <v/>
      </c>
      <c r="F15" s="72"/>
      <c r="G15" s="72"/>
      <c r="H15" s="72"/>
      <c r="I15" s="72"/>
      <c r="J15" s="72"/>
      <c r="K15" s="72"/>
      <c r="L15" s="72"/>
      <c r="M15" s="72"/>
      <c r="N15" s="72"/>
      <c r="O15" s="72"/>
      <c r="P15" s="72"/>
      <c r="Q15" s="72"/>
      <c r="R15" s="72"/>
      <c r="S15" s="72"/>
      <c r="T15" s="72"/>
      <c r="U15" s="72"/>
      <c r="V15" s="6"/>
      <c r="W15" s="6"/>
      <c r="X15" s="6"/>
    </row>
    <row r="16" spans="1:24" ht="40" customHeight="1">
      <c r="A16" s="6"/>
      <c r="B16" s="32"/>
      <c r="C16" s="32"/>
      <c r="D16" s="32"/>
      <c r="E16" s="72"/>
      <c r="F16" s="72"/>
      <c r="G16" s="72"/>
      <c r="H16" s="72"/>
      <c r="I16" s="72"/>
      <c r="J16" s="72"/>
      <c r="K16" s="72"/>
      <c r="L16" s="72"/>
      <c r="M16" s="72"/>
      <c r="N16" s="72"/>
      <c r="O16" s="72"/>
      <c r="P16" s="72"/>
      <c r="Q16" s="72"/>
      <c r="R16" s="72"/>
      <c r="S16" s="72"/>
      <c r="T16" s="72"/>
      <c r="U16" s="72"/>
      <c r="V16" s="6"/>
      <c r="W16" s="6"/>
      <c r="X16" s="6"/>
    </row>
    <row r="17" spans="1:24" ht="40" customHeight="1">
      <c r="A17" s="6"/>
      <c r="B17" s="31" t="s">
        <v>59</v>
      </c>
      <c r="C17" s="32"/>
      <c r="D17" s="32"/>
      <c r="E17" s="72" t="str">
        <f>B61</f>
        <v/>
      </c>
      <c r="F17" s="72"/>
      <c r="G17" s="72"/>
      <c r="H17" s="72"/>
      <c r="I17" s="72"/>
      <c r="J17" s="72"/>
      <c r="K17" s="72"/>
      <c r="L17" s="72"/>
      <c r="M17" s="72"/>
      <c r="N17" s="72"/>
      <c r="O17" s="72"/>
      <c r="P17" s="72"/>
      <c r="Q17" s="72"/>
      <c r="R17" s="72"/>
      <c r="S17" s="72"/>
      <c r="T17" s="72"/>
      <c r="U17" s="72"/>
      <c r="V17" s="6"/>
      <c r="W17" s="6"/>
      <c r="X17" s="6"/>
    </row>
    <row r="18" spans="1:24" ht="40" customHeight="1">
      <c r="A18" s="6"/>
      <c r="B18" s="22"/>
      <c r="C18" s="22"/>
      <c r="D18" s="22"/>
      <c r="E18" s="23"/>
      <c r="F18" s="23"/>
      <c r="G18" s="23"/>
      <c r="H18" s="23"/>
      <c r="I18" s="23"/>
      <c r="J18" s="23"/>
      <c r="K18" s="23"/>
      <c r="L18" s="23"/>
      <c r="M18" s="23"/>
      <c r="N18" s="23"/>
      <c r="O18" s="23"/>
      <c r="P18" s="23"/>
      <c r="Q18" s="23"/>
      <c r="R18" s="23"/>
      <c r="S18" s="23"/>
      <c r="T18" s="23"/>
      <c r="U18" s="23"/>
      <c r="V18" s="6"/>
      <c r="W18" s="6"/>
      <c r="X18" s="6"/>
    </row>
    <row r="19" spans="1:24" ht="40" customHeight="1">
      <c r="A19" s="6"/>
      <c r="B19" s="24"/>
      <c r="C19" s="22"/>
      <c r="D19" s="22"/>
      <c r="E19" s="21"/>
      <c r="F19" s="25"/>
      <c r="G19" s="25"/>
      <c r="H19" s="25"/>
      <c r="I19" s="25"/>
      <c r="J19" s="25"/>
      <c r="K19" s="25"/>
      <c r="L19" s="25"/>
      <c r="M19" s="25"/>
      <c r="N19" s="25"/>
      <c r="O19" s="25"/>
      <c r="P19" s="25"/>
      <c r="Q19" s="25"/>
      <c r="R19" s="25"/>
      <c r="S19" s="25"/>
      <c r="T19" s="25"/>
      <c r="U19" s="25"/>
      <c r="V19" s="6"/>
      <c r="W19" s="6"/>
      <c r="X19" s="6"/>
    </row>
    <row r="20" spans="1:24" ht="40" customHeight="1">
      <c r="A20" s="6"/>
      <c r="B20" s="6"/>
      <c r="C20" s="6"/>
      <c r="D20" s="6"/>
      <c r="E20" s="26"/>
      <c r="F20" s="27"/>
      <c r="G20" s="27"/>
      <c r="H20" s="71"/>
      <c r="I20" s="71"/>
      <c r="J20" s="28"/>
      <c r="K20" s="27"/>
      <c r="L20" s="27"/>
      <c r="M20" s="27"/>
      <c r="N20" s="27"/>
      <c r="O20" s="27"/>
      <c r="P20" s="27"/>
      <c r="Q20" s="27"/>
      <c r="R20" s="27"/>
      <c r="S20" s="27"/>
      <c r="T20" s="27"/>
      <c r="U20" s="27"/>
      <c r="V20" s="6"/>
      <c r="W20" s="6"/>
      <c r="X20" s="6"/>
    </row>
    <row r="21" spans="1:24" ht="40" customHeight="1">
      <c r="A21" s="34"/>
      <c r="B21" s="34"/>
      <c r="C21" s="34"/>
      <c r="D21" s="34"/>
      <c r="E21" s="35"/>
      <c r="F21" s="34"/>
      <c r="G21" s="34"/>
      <c r="H21" s="34"/>
      <c r="I21" s="34"/>
      <c r="J21" s="34"/>
      <c r="K21" s="34"/>
      <c r="L21" s="34"/>
      <c r="M21" s="34"/>
      <c r="N21" s="34"/>
      <c r="O21" s="34"/>
      <c r="P21" s="34"/>
      <c r="Q21" s="34"/>
      <c r="R21" s="34"/>
      <c r="S21" s="34"/>
      <c r="T21" s="34"/>
      <c r="U21" s="34"/>
      <c r="V21" s="34"/>
      <c r="W21" s="34"/>
      <c r="X21" s="34"/>
    </row>
    <row r="22" spans="1:24" ht="48" customHeight="1">
      <c r="A22" s="34"/>
      <c r="B22" s="34"/>
      <c r="C22" s="34"/>
      <c r="D22" s="34"/>
      <c r="E22" s="34"/>
      <c r="F22" s="34"/>
      <c r="G22" s="34"/>
      <c r="H22" s="34"/>
      <c r="I22" s="34"/>
      <c r="J22" s="34"/>
      <c r="K22" s="34"/>
      <c r="L22" s="34"/>
      <c r="M22" s="34"/>
      <c r="N22" s="34"/>
      <c r="O22" s="34"/>
      <c r="P22" s="34"/>
      <c r="Q22" s="34"/>
      <c r="R22" s="34"/>
      <c r="S22" s="34"/>
      <c r="T22" s="34"/>
      <c r="U22" s="34"/>
      <c r="V22" s="34"/>
      <c r="W22" s="34"/>
      <c r="X22" s="34"/>
    </row>
    <row r="23" spans="1:24" ht="48" hidden="1" customHeight="1">
      <c r="B23" t="s">
        <v>4</v>
      </c>
      <c r="C23" t="s">
        <v>5</v>
      </c>
      <c r="D23" t="s">
        <v>6</v>
      </c>
      <c r="E23" t="s">
        <v>38</v>
      </c>
    </row>
    <row r="24" spans="1:24" ht="48" hidden="1" customHeight="1">
      <c r="B24" t="s">
        <v>21</v>
      </c>
    </row>
    <row r="25" spans="1:24" ht="48" hidden="1" customHeight="1">
      <c r="B25" t="s">
        <v>20</v>
      </c>
    </row>
    <row r="26" spans="1:24" ht="48" hidden="1" customHeight="1">
      <c r="B26" t="s">
        <v>52</v>
      </c>
    </row>
    <row r="27" spans="1:24" ht="48" hidden="1" customHeight="1">
      <c r="B27" t="s">
        <v>22</v>
      </c>
    </row>
    <row r="28" spans="1:24" ht="48" hidden="1" customHeight="1">
      <c r="B28" t="s">
        <v>23</v>
      </c>
    </row>
    <row r="29" spans="1:24" ht="48" hidden="1" customHeight="1">
      <c r="B29" t="s">
        <v>24</v>
      </c>
    </row>
    <row r="30" spans="1:24" ht="48" hidden="1" customHeight="1">
      <c r="B30" t="s">
        <v>25</v>
      </c>
    </row>
    <row r="31" spans="1:24" ht="48" hidden="1" customHeight="1">
      <c r="B31" t="s">
        <v>60</v>
      </c>
    </row>
    <row r="32" spans="1:24" ht="48" hidden="1" customHeight="1">
      <c r="B32" t="s">
        <v>26</v>
      </c>
    </row>
    <row r="33" spans="2:2" ht="48" hidden="1" customHeight="1">
      <c r="B33" t="s">
        <v>27</v>
      </c>
    </row>
    <row r="34" spans="2:2" ht="48" hidden="1" customHeight="1">
      <c r="B34" t="s">
        <v>28</v>
      </c>
    </row>
    <row r="35" spans="2:2" ht="48" hidden="1" customHeight="1">
      <c r="B35" t="s">
        <v>29</v>
      </c>
    </row>
    <row r="36" spans="2:2" ht="48" hidden="1" customHeight="1">
      <c r="B36" t="s">
        <v>61</v>
      </c>
    </row>
    <row r="37" spans="2:2" ht="48" hidden="1" customHeight="1">
      <c r="B37" t="s">
        <v>30</v>
      </c>
    </row>
    <row r="38" spans="2:2" ht="48" hidden="1" customHeight="1">
      <c r="B38" t="s">
        <v>31</v>
      </c>
    </row>
    <row r="39" spans="2:2" ht="48" hidden="1" customHeight="1">
      <c r="B39" t="s">
        <v>32</v>
      </c>
    </row>
    <row r="40" spans="2:2" ht="48" hidden="1" customHeight="1">
      <c r="B40" t="s">
        <v>33</v>
      </c>
    </row>
    <row r="41" spans="2:2" ht="48" hidden="1" customHeight="1">
      <c r="B41" t="s">
        <v>62</v>
      </c>
    </row>
    <row r="42" spans="2:2" ht="48" hidden="1" customHeight="1">
      <c r="B42" t="s">
        <v>39</v>
      </c>
    </row>
    <row r="43" spans="2:2" ht="48" hidden="1" customHeight="1">
      <c r="B43" t="s">
        <v>34</v>
      </c>
    </row>
    <row r="44" spans="2:2" ht="48" hidden="1" customHeight="1"/>
    <row r="45" spans="2:2" ht="48" hidden="1" customHeight="1">
      <c r="B45" t="s">
        <v>21</v>
      </c>
    </row>
    <row r="46" spans="2:2" ht="48" hidden="1" customHeight="1">
      <c r="B46" t="s">
        <v>20</v>
      </c>
    </row>
    <row r="47" spans="2:2" ht="48" hidden="1" customHeight="1">
      <c r="B47" t="s">
        <v>24</v>
      </c>
    </row>
    <row r="48" spans="2:2" ht="48" hidden="1" customHeight="1">
      <c r="B48" t="s">
        <v>35</v>
      </c>
    </row>
    <row r="49" spans="2:6" ht="48" hidden="1" customHeight="1">
      <c r="B49" t="s">
        <v>28</v>
      </c>
    </row>
    <row r="50" spans="2:6" ht="48" hidden="1" customHeight="1">
      <c r="B50" t="s">
        <v>29</v>
      </c>
    </row>
    <row r="51" spans="2:6" ht="48" hidden="1" customHeight="1"/>
    <row r="52" spans="2:6" ht="48" hidden="1" customHeight="1">
      <c r="B52" t="str">
        <f>IF(Q1=1,IF(B1&gt;1,IF(B1=2,6,11),1),"")</f>
        <v/>
      </c>
      <c r="C52" t="str">
        <f>IF(Q1=1,ABS(K1-M1),"")</f>
        <v/>
      </c>
      <c r="D52" t="str">
        <f>IF(Q1=1,ABS(M1-O1),"")</f>
        <v/>
      </c>
      <c r="E52">
        <f>IF(C52&lt;=2,IF(D52&lt;=2,1,),0)</f>
        <v>0</v>
      </c>
      <c r="F52" t="s">
        <v>37</v>
      </c>
    </row>
    <row r="53" spans="2:6" ht="48" hidden="1" customHeight="1">
      <c r="B53" s="3" t="str">
        <f>IF(Q1=1,IF(E52=0,INDEX(B24:B43,B52),INDEX(B39:B43,1)),"Forgetful! Please click 'Show' on the previous page")</f>
        <v>Forgetful! Please click 'Show' on the previous page</v>
      </c>
    </row>
    <row r="54" spans="2:6" ht="48" hidden="1" customHeight="1">
      <c r="B54" s="4" t="str">
        <f>IF(Q1=1,IF(E52=0,INDEX(B24:B43,B52+1),INDEX(B39:B43,2)),"")</f>
        <v/>
      </c>
    </row>
    <row r="55" spans="2:6" ht="48" hidden="1" customHeight="1">
      <c r="B55" s="3" t="str">
        <f>IF(Q1=1,IF(E52=0,INDEX(B24:B43,B52+2),INDEX(B39:B43,3)),"")</f>
        <v/>
      </c>
    </row>
    <row r="56" spans="2:6" ht="48" hidden="1" customHeight="1">
      <c r="B56" t="str">
        <f>IF(Q1=1,IF(E52=0,INDEX(B24:B43,B52+3),INDEX(B39:B43,4)),"")</f>
        <v/>
      </c>
    </row>
    <row r="57" spans="2:6" ht="48" hidden="1" customHeight="1">
      <c r="B57" t="str">
        <f>IF(Q1=1,IF(E52=0,INDEX(B24:B43,B52+4),INDEX(B39:B43,5)),"")</f>
        <v/>
      </c>
    </row>
    <row r="58" spans="2:6" ht="48" hidden="1" customHeight="1"/>
    <row r="59" spans="2:6" ht="48" hidden="1" customHeight="1">
      <c r="B59">
        <f>IF(D1&gt;1,IF(D1=2,3,5),1)</f>
        <v>5</v>
      </c>
    </row>
    <row r="60" spans="2:6" ht="48" hidden="1" customHeight="1">
      <c r="B60" t="str">
        <f>IF(Q1=1,IF(E52=0,INDEX(B45:B50,B59),"You are capable of dealling effectively, maybe even professionally, with a wide variety of situations and concepts thanks to your tendency to be multi-talented - though you may not realise that!"),"")</f>
        <v/>
      </c>
    </row>
    <row r="61" spans="2:6" ht="48" hidden="1" customHeight="1">
      <c r="B61" t="str">
        <f>IF(Q1=1,IF(E52=0,INDEX(B45:B50, B59+1),"Although you have a lot of resources at your disposal, you're sometimes don't get around to using them!"),"")</f>
        <v/>
      </c>
    </row>
    <row r="62" spans="2:6" ht="48" hidden="1" customHeight="1"/>
    <row r="63" spans="2:6" ht="48" hidden="1" customHeight="1">
      <c r="B63" t="s">
        <v>40</v>
      </c>
    </row>
    <row r="64" spans="2:6" ht="48" hidden="1" customHeight="1">
      <c r="B64" t="s">
        <v>41</v>
      </c>
    </row>
    <row r="65" spans="2:2" ht="48" hidden="1" customHeight="1">
      <c r="B65" t="s">
        <v>42</v>
      </c>
    </row>
    <row r="66" spans="2:2" ht="48" hidden="1" customHeight="1">
      <c r="B66" t="s">
        <v>43</v>
      </c>
    </row>
    <row r="67" spans="2:2" ht="48" hidden="1" customHeight="1"/>
    <row r="68" spans="2:2" ht="48" hidden="1" customHeight="1">
      <c r="B68" s="30" t="str">
        <f>IF(Q1=1,INDEX(B63:B66,B1),"")</f>
        <v/>
      </c>
    </row>
    <row r="69" spans="2:2" ht="48" hidden="1" customHeight="1">
      <c r="B69" t="s">
        <v>48</v>
      </c>
    </row>
    <row r="70" spans="2:2" ht="48" hidden="1" customHeight="1">
      <c r="B70" t="s">
        <v>49</v>
      </c>
    </row>
    <row r="71" spans="2:2" ht="48" hidden="1" customHeight="1">
      <c r="B71" t="s">
        <v>50</v>
      </c>
    </row>
    <row r="72" spans="2:2" ht="48" hidden="1" customHeight="1">
      <c r="B72" t="s">
        <v>63</v>
      </c>
    </row>
    <row r="73" spans="2:2" ht="48" hidden="1" customHeight="1"/>
    <row r="74" spans="2:2" s="5" customFormat="1" ht="48" hidden="1" customHeight="1">
      <c r="B74" s="30" t="str">
        <f>IF(Q1=1,INDEX(B69:B72,D1),"")</f>
        <v/>
      </c>
    </row>
    <row r="75" spans="2:2" ht="48" hidden="1" customHeight="1"/>
    <row r="76" spans="2:2" ht="48" hidden="1" customHeight="1">
      <c r="B76" t="s">
        <v>44</v>
      </c>
    </row>
    <row r="77" spans="2:2" ht="48" hidden="1" customHeight="1">
      <c r="B77" t="s">
        <v>45</v>
      </c>
    </row>
    <row r="78" spans="2:2" ht="48" hidden="1" customHeight="1">
      <c r="B78" t="s">
        <v>46</v>
      </c>
    </row>
    <row r="79" spans="2:2" ht="48" hidden="1" customHeight="1">
      <c r="B79" t="s">
        <v>47</v>
      </c>
    </row>
    <row r="80" spans="2:2" ht="48" hidden="1" customHeight="1">
      <c r="B80" s="30" t="str">
        <f>IF(Q1=1,IF(E52=0,INDEX(B76:B78,I1),""),"")</f>
        <v/>
      </c>
    </row>
    <row r="81" ht="48" customHeight="1"/>
  </sheetData>
  <sheetProtection algorithmName="SHA-512" hashValue="Sbvcz/dB2PF5eWI83FDoQp9zQFLzrwDg/8g730Mesrd9eSUF/oiMIT2PGiSn0OPZLmY4urkXo8ZHjNSBwUnpQw==" saltValue="VOPN2TfY935s0aVAW5M9KQ==" spinCount="100000" sheet="1" objects="1" scenarios="1" selectLockedCells="1" selectUnlockedCells="1"/>
  <mergeCells count="7">
    <mergeCell ref="H20:I20"/>
    <mergeCell ref="E5:U6"/>
    <mergeCell ref="E7:U7"/>
    <mergeCell ref="E8:U10"/>
    <mergeCell ref="E11:U12"/>
    <mergeCell ref="E15:U16"/>
    <mergeCell ref="E17:U17"/>
  </mergeCell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Test</vt:lpstr>
      <vt:lpstr>Profile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2019-04-17T17:11:57Z</dcterms:created>
  <dcterms:modified xsi:type="dcterms:W3CDTF">2019-05-01T11:58:39Z</dcterms:modified>
</cp:coreProperties>
</file>