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516" yWindow="3192" windowWidth="15360" windowHeight="13008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Q47" i="1"/>
  <c r="O47" i="1"/>
  <c r="N47" i="1"/>
  <c r="Q46" i="1"/>
  <c r="O46" i="1"/>
  <c r="N46" i="1"/>
  <c r="Q45" i="1"/>
  <c r="O45" i="1"/>
  <c r="N45" i="1"/>
  <c r="Q44" i="1"/>
  <c r="O44" i="1"/>
  <c r="N44" i="1"/>
  <c r="Q43" i="1"/>
  <c r="O43" i="1"/>
  <c r="N43" i="1"/>
  <c r="O42" i="1"/>
  <c r="N42" i="1"/>
  <c r="O41" i="1"/>
  <c r="N41" i="1"/>
  <c r="Q42" i="1" s="1"/>
  <c r="O40" i="1"/>
  <c r="N40" i="1"/>
  <c r="Q41" i="1" s="1"/>
  <c r="O38" i="1"/>
  <c r="N38" i="1"/>
  <c r="Q38" i="1" s="1"/>
  <c r="O37" i="1"/>
  <c r="N37" i="1"/>
  <c r="Q37" i="1" s="1"/>
  <c r="O36" i="1"/>
  <c r="N36" i="1"/>
  <c r="Q36" i="1" s="1"/>
  <c r="Q35" i="1"/>
  <c r="O35" i="1"/>
  <c r="Q34" i="1"/>
  <c r="Q32" i="1"/>
  <c r="Q31" i="1"/>
  <c r="Q30" i="1"/>
  <c r="Q29" i="1"/>
  <c r="Q28" i="1"/>
  <c r="Q26" i="1"/>
  <c r="Q25" i="1"/>
  <c r="Q24" i="1"/>
  <c r="Q23" i="1"/>
  <c r="Q22" i="1"/>
  <c r="Q20" i="1"/>
  <c r="R19" i="1"/>
  <c r="R20" i="1" s="1"/>
  <c r="R22" i="1" s="1"/>
  <c r="R23" i="1" s="1"/>
  <c r="R24" i="1" s="1"/>
  <c r="R25" i="1" s="1"/>
  <c r="R26" i="1" s="1"/>
  <c r="R28" i="1" s="1"/>
  <c r="R29" i="1" s="1"/>
  <c r="R30" i="1" s="1"/>
  <c r="R31" i="1" s="1"/>
  <c r="R32" i="1" s="1"/>
  <c r="R34" i="1" s="1"/>
  <c r="R35" i="1" s="1"/>
  <c r="R36" i="1" s="1"/>
  <c r="R37" i="1" s="1"/>
  <c r="R38" i="1" s="1"/>
  <c r="Q19" i="1"/>
  <c r="R18" i="1"/>
  <c r="Q18" i="1"/>
  <c r="Q17" i="1"/>
  <c r="Q16" i="1"/>
  <c r="Q14" i="1"/>
  <c r="Q13" i="1"/>
  <c r="Q12" i="1"/>
  <c r="Q11" i="1"/>
  <c r="Q10" i="1"/>
  <c r="Q40" i="1" l="1"/>
  <c r="R40" i="1" s="1"/>
  <c r="R41" i="1" s="1"/>
  <c r="R42" i="1" s="1"/>
  <c r="R43" i="1" s="1"/>
  <c r="R44" i="1" s="1"/>
  <c r="R45" i="1" s="1"/>
</calcChain>
</file>

<file path=xl/sharedStrings.xml><?xml version="1.0" encoding="utf-8"?>
<sst xmlns="http://schemas.openxmlformats.org/spreadsheetml/2006/main" count="35" uniqueCount="33">
  <si>
    <t>(1982-1984 = 100)</t>
  </si>
  <si>
    <t>A. Asst.</t>
  </si>
  <si>
    <t>Annual</t>
  </si>
  <si>
    <t>Dec-</t>
  </si>
  <si>
    <t>Avg-</t>
  </si>
  <si>
    <t>Increase in</t>
  </si>
  <si>
    <t>Year</t>
  </si>
  <si>
    <t>Jan.</t>
  </si>
  <si>
    <t>Feb.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</si>
  <si>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</si>
  <si>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</si>
  <si>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</si>
  <si>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</si>
  <si>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</si>
  <si>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</si>
  <si>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</si>
  <si>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</si>
  <si>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</si>
  <si>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</si>
  <si>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Avg.</t>
  </si>
  <si>
    <t>Dec</t>
  </si>
  <si>
    <t>Avg</t>
  </si>
  <si>
    <t>KPERS</t>
  </si>
  <si>
    <t>with CPI</t>
  </si>
  <si>
    <t>And 5% in 1993</t>
  </si>
  <si>
    <t>Table 7 – Consumer Price Index 1985-2018</t>
  </si>
  <si>
    <t>Calculation:  It is suggested that annual average numbers (col.N) be used to calculate annual change.</t>
  </si>
  <si>
    <t>Example:  1998 is last year for a COLA.</t>
  </si>
  <si>
    <t>1998 CPI equals 163.0</t>
  </si>
  <si>
    <t>Annual Average CPI for 2018 equals 251.107</t>
  </si>
  <si>
    <t xml:space="preserve">So:  </t>
  </si>
  <si>
    <t>251.107 is then divided by 163.0</t>
  </si>
  <si>
    <t>Recorded change or increase is 54.1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</si>
</sst>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[$$-409]#,##0;[Red]&quot;-&quot;[$$-409]#,##0"/>
    <numFmt numFmtId="166" formatCode="0.0"/>
    <numFmt numFmtId="167" formatCode="#.000000"/>
    <numFmt numFmtId="168" formatCode="#.000"/>
    <numFmt numFmtId="169" formatCode="0.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8"/>
      <color theme="1"/>
      <name val="Arial Unicode MS"/>
    </font>
    <font>
      <b/>
      <i/>
      <sz val="8"/>
      <color theme="1"/>
      <name val="Arial1"/>
    </font>
    <font>
      <b/>
      <i/>
      <sz val="8"/>
      <color rgb="FF000000"/>
      <name val="Arial1"/>
    </font>
    <font>
      <sz val="8"/>
      <color theme="1"/>
      <name val="Arial1"/>
    </font>
    <font>
      <sz val="10"/>
      <color rgb="FF000000"/>
      <name val="Arial1"/>
    </font>
    <font>
      <sz val="8"/>
      <color rgb="FF000000"/>
      <name val="Arial1"/>
    </font>
    <font>
      <sz val="8"/>
      <color theme="1"/>
      <name val="Arial"/>
      <family val="2"/>
    </font>
    <font>
      <b/>
      <sz val="8"/>
      <color rgb="FFC5000B"/>
      <name val="Arial1"/>
    </font>
    <font>
      <b/>
      <sz val="8"/>
      <color rgb="FF000000"/>
      <name val="Arial1"/>
    </font>
  </fonts>
  <fills count="6">
    <fill>
      <patternFill patternType="none"/>
    </fill>
    <fill>
      <patternFill patternType="gray125"/>
    </fill>
    <fill>
      <patternFill patternType="solid">
        <fgColor rgb="FFFF420E"/>
        <bgColor rgb="FFFF420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0" fillId="2" borderId="0" xfId="0" applyFill="1"/>
    <xf numFmtId="0" fontId="7" fillId="3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9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166" fontId="11" fillId="3" borderId="0" xfId="0" applyNumberFormat="1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164" fontId="8" fillId="0" borderId="0" xfId="0" applyNumberFormat="1" applyFont="1"/>
    <xf numFmtId="164" fontId="6" fillId="0" borderId="0" xfId="0" applyNumberFormat="1" applyFont="1"/>
    <xf numFmtId="164" fontId="8" fillId="2" borderId="0" xfId="0" applyNumberFormat="1" applyFont="1" applyFill="1"/>
    <xf numFmtId="168" fontId="6" fillId="0" borderId="0" xfId="0" applyNumberFormat="1" applyFont="1" applyAlignment="1">
      <alignment horizontal="center"/>
    </xf>
    <xf numFmtId="164" fontId="6" fillId="2" borderId="0" xfId="0" applyNumberFormat="1" applyFont="1" applyFill="1"/>
    <xf numFmtId="164" fontId="8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9" fontId="9" fillId="5" borderId="0" xfId="0" applyNumberFormat="1" applyFont="1" applyFill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tabSelected="1" topLeftCell="A38" workbookViewId="0">
      <selection activeCell="J58" sqref="J58"/>
    </sheetView>
  </sheetViews>
  <sheetFormatPr defaultRowHeight="14.4"/>
  <cols>
    <col min="1" max="12" width="6.6640625" customWidth="1"/>
    <col min="13" max="13" width="8.6640625" customWidth="1"/>
    <col min="14" max="26" width="6.6640625" customWidth="1"/>
  </cols>
  <sheetData>
    <row r="2" spans="1:18">
      <c r="E2" s="1" t="s">
        <v>25</v>
      </c>
      <c r="F2" s="1"/>
      <c r="G2" s="1"/>
    </row>
    <row r="3" spans="1:18">
      <c r="E3" s="1"/>
      <c r="F3" s="1" t="s">
        <v>0</v>
      </c>
      <c r="G3" s="1"/>
    </row>
    <row r="4" spans="1:18">
      <c r="R4" t="s">
        <v>1</v>
      </c>
    </row>
    <row r="5" spans="1:18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5" t="s">
        <v>2</v>
      </c>
      <c r="O5" s="6" t="s">
        <v>3</v>
      </c>
      <c r="P5" s="6" t="s">
        <v>4</v>
      </c>
      <c r="Q5" s="7" t="s">
        <v>4</v>
      </c>
      <c r="R5" t="s">
        <v>5</v>
      </c>
    </row>
    <row r="6" spans="1:18">
      <c r="A6" s="8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10" t="s">
        <v>18</v>
      </c>
      <c r="N6" s="5" t="s">
        <v>19</v>
      </c>
      <c r="O6" s="6" t="s">
        <v>20</v>
      </c>
      <c r="P6" s="6" t="s">
        <v>21</v>
      </c>
      <c r="Q6" s="7" t="s">
        <v>21</v>
      </c>
      <c r="R6" t="s">
        <v>22</v>
      </c>
    </row>
    <row r="7" spans="1:18">
      <c r="M7" s="11"/>
      <c r="N7" s="12"/>
      <c r="R7" t="s">
        <v>23</v>
      </c>
    </row>
    <row r="8" spans="1:18">
      <c r="A8" s="13">
        <v>1985</v>
      </c>
      <c r="B8" s="14">
        <v>105.5</v>
      </c>
      <c r="C8" s="14">
        <v>106</v>
      </c>
      <c r="D8" s="14">
        <v>106.4</v>
      </c>
      <c r="E8" s="14">
        <v>106.9</v>
      </c>
      <c r="F8" s="14">
        <v>107.3</v>
      </c>
      <c r="G8" s="14">
        <v>107.6</v>
      </c>
      <c r="H8" s="14">
        <v>107.8</v>
      </c>
      <c r="I8" s="14">
        <v>108</v>
      </c>
      <c r="J8" s="14">
        <v>108.3</v>
      </c>
      <c r="K8" s="14">
        <v>108.7</v>
      </c>
      <c r="L8" s="14">
        <v>109</v>
      </c>
      <c r="M8" s="15">
        <v>109.3</v>
      </c>
      <c r="N8" s="16">
        <v>107.6</v>
      </c>
      <c r="O8" s="14">
        <v>3.8</v>
      </c>
      <c r="P8" s="17">
        <v>3.6</v>
      </c>
      <c r="R8" t="s">
        <v>24</v>
      </c>
    </row>
    <row r="9" spans="1:18">
      <c r="A9" s="18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4"/>
      <c r="P9" s="17"/>
    </row>
    <row r="10" spans="1:18">
      <c r="A10" s="13">
        <v>1986</v>
      </c>
      <c r="B10" s="14">
        <v>109.6</v>
      </c>
      <c r="C10" s="14">
        <v>109.3</v>
      </c>
      <c r="D10" s="14">
        <v>108.8</v>
      </c>
      <c r="E10" s="14">
        <v>108.6</v>
      </c>
      <c r="F10" s="14">
        <v>108.9</v>
      </c>
      <c r="G10" s="14">
        <v>109.5</v>
      </c>
      <c r="H10" s="14">
        <v>109.5</v>
      </c>
      <c r="I10" s="14">
        <v>109.7</v>
      </c>
      <c r="J10" s="14">
        <v>110.2</v>
      </c>
      <c r="K10" s="14">
        <v>110.3</v>
      </c>
      <c r="L10" s="14">
        <v>110.4</v>
      </c>
      <c r="M10" s="15">
        <v>110.5</v>
      </c>
      <c r="N10" s="16">
        <v>109.6</v>
      </c>
      <c r="O10" s="14">
        <v>1.1000000000000001</v>
      </c>
      <c r="P10" s="17">
        <v>1.9</v>
      </c>
      <c r="Q10" s="19">
        <f>+N10/N8</f>
        <v>1.0185873605947955</v>
      </c>
    </row>
    <row r="11" spans="1:18">
      <c r="A11" s="13">
        <v>1987</v>
      </c>
      <c r="B11" s="14">
        <v>111.2</v>
      </c>
      <c r="C11" s="14">
        <v>111.6</v>
      </c>
      <c r="D11" s="14">
        <v>112.1</v>
      </c>
      <c r="E11" s="14">
        <v>112.7</v>
      </c>
      <c r="F11" s="14">
        <v>113.1</v>
      </c>
      <c r="G11" s="14">
        <v>113.5</v>
      </c>
      <c r="H11" s="14">
        <v>113.8</v>
      </c>
      <c r="I11" s="14">
        <v>114.4</v>
      </c>
      <c r="J11" s="14">
        <v>115</v>
      </c>
      <c r="K11" s="14">
        <v>115.3</v>
      </c>
      <c r="L11" s="14">
        <v>115.4</v>
      </c>
      <c r="M11" s="15">
        <v>115.4</v>
      </c>
      <c r="N11" s="16">
        <v>113.6</v>
      </c>
      <c r="O11" s="14">
        <v>4.4000000000000004</v>
      </c>
      <c r="P11" s="17">
        <v>3.6</v>
      </c>
      <c r="Q11" s="19">
        <f>+N11/N10</f>
        <v>1.0364963503649636</v>
      </c>
    </row>
    <row r="12" spans="1:18">
      <c r="A12" s="13">
        <v>1988</v>
      </c>
      <c r="B12" s="14">
        <v>115.7</v>
      </c>
      <c r="C12" s="14">
        <v>116</v>
      </c>
      <c r="D12" s="14">
        <v>116.5</v>
      </c>
      <c r="E12" s="14">
        <v>117.1</v>
      </c>
      <c r="F12" s="14">
        <v>117.5</v>
      </c>
      <c r="G12" s="14">
        <v>118</v>
      </c>
      <c r="H12" s="14">
        <v>118.5</v>
      </c>
      <c r="I12" s="14">
        <v>119</v>
      </c>
      <c r="J12" s="14">
        <v>119.8</v>
      </c>
      <c r="K12" s="14">
        <v>120.2</v>
      </c>
      <c r="L12" s="14">
        <v>120.3</v>
      </c>
      <c r="M12" s="15">
        <v>120.5</v>
      </c>
      <c r="N12" s="16">
        <v>118.3</v>
      </c>
      <c r="O12" s="14">
        <v>4.4000000000000004</v>
      </c>
      <c r="P12" s="17">
        <v>4.0999999999999996</v>
      </c>
      <c r="Q12" s="19">
        <f>+N12/N11</f>
        <v>1.0413732394366197</v>
      </c>
    </row>
    <row r="13" spans="1:18">
      <c r="A13" s="13">
        <v>1989</v>
      </c>
      <c r="B13" s="14">
        <v>121.1</v>
      </c>
      <c r="C13" s="14">
        <v>121.6</v>
      </c>
      <c r="D13" s="14">
        <v>122.3</v>
      </c>
      <c r="E13" s="14">
        <v>123.1</v>
      </c>
      <c r="F13" s="14">
        <v>123.8</v>
      </c>
      <c r="G13" s="14">
        <v>124.1</v>
      </c>
      <c r="H13" s="14">
        <v>124.4</v>
      </c>
      <c r="I13" s="14">
        <v>124.6</v>
      </c>
      <c r="J13" s="14">
        <v>125</v>
      </c>
      <c r="K13" s="14">
        <v>125.6</v>
      </c>
      <c r="L13" s="14">
        <v>125.9</v>
      </c>
      <c r="M13" s="15">
        <v>126.1</v>
      </c>
      <c r="N13" s="16">
        <v>124</v>
      </c>
      <c r="O13" s="14">
        <v>4.5999999999999996</v>
      </c>
      <c r="P13" s="17">
        <v>4.8</v>
      </c>
      <c r="Q13" s="19">
        <f>+N13/N12</f>
        <v>1.0481825866441252</v>
      </c>
    </row>
    <row r="14" spans="1:18">
      <c r="A14" s="13">
        <v>1990</v>
      </c>
      <c r="B14" s="14">
        <v>127.4</v>
      </c>
      <c r="C14" s="14">
        <v>128</v>
      </c>
      <c r="D14" s="14">
        <v>128.69999999999999</v>
      </c>
      <c r="E14" s="14">
        <v>128.9</v>
      </c>
      <c r="F14" s="14">
        <v>129.19999999999999</v>
      </c>
      <c r="G14" s="14">
        <v>129.9</v>
      </c>
      <c r="H14" s="14">
        <v>130.4</v>
      </c>
      <c r="I14" s="14">
        <v>131.6</v>
      </c>
      <c r="J14" s="14">
        <v>132.69999999999999</v>
      </c>
      <c r="K14" s="14">
        <v>133.5</v>
      </c>
      <c r="L14" s="14">
        <v>133.80000000000001</v>
      </c>
      <c r="M14" s="15">
        <v>133.80000000000001</v>
      </c>
      <c r="N14" s="16">
        <v>130.69999999999999</v>
      </c>
      <c r="O14" s="14">
        <v>6.1</v>
      </c>
      <c r="P14" s="17">
        <v>5.4</v>
      </c>
      <c r="Q14" s="19">
        <f>+N14/N13</f>
        <v>1.0540322580645161</v>
      </c>
    </row>
    <row r="15" spans="1:18">
      <c r="A15" s="1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6"/>
      <c r="O15" s="14"/>
      <c r="P15" s="17"/>
      <c r="Q15" s="19"/>
    </row>
    <row r="16" spans="1:18">
      <c r="A16" s="13">
        <v>1991</v>
      </c>
      <c r="B16" s="14">
        <v>134.6</v>
      </c>
      <c r="C16" s="14">
        <v>134.80000000000001</v>
      </c>
      <c r="D16" s="14">
        <v>135</v>
      </c>
      <c r="E16" s="14">
        <v>135.19999999999999</v>
      </c>
      <c r="F16" s="14">
        <v>135.6</v>
      </c>
      <c r="G16" s="14">
        <v>136</v>
      </c>
      <c r="H16" s="14">
        <v>136.19999999999999</v>
      </c>
      <c r="I16" s="14">
        <v>136.6</v>
      </c>
      <c r="J16" s="14">
        <v>137.19999999999999</v>
      </c>
      <c r="K16" s="14">
        <v>137.4</v>
      </c>
      <c r="L16" s="14">
        <v>137.80000000000001</v>
      </c>
      <c r="M16" s="15">
        <v>137.9</v>
      </c>
      <c r="N16" s="16">
        <v>136.19999999999999</v>
      </c>
      <c r="O16" s="14">
        <v>3.1</v>
      </c>
      <c r="P16" s="17">
        <v>4.2</v>
      </c>
      <c r="Q16" s="19">
        <f>+N16/N14</f>
        <v>1.0420811017597551</v>
      </c>
      <c r="R16" s="20">
        <v>1020</v>
      </c>
    </row>
    <row r="17" spans="1:19">
      <c r="A17" s="13">
        <v>1992</v>
      </c>
      <c r="B17" s="14">
        <v>138.1</v>
      </c>
      <c r="C17" s="14">
        <v>138.6</v>
      </c>
      <c r="D17" s="14">
        <v>139.30000000000001</v>
      </c>
      <c r="E17" s="14">
        <v>139.5</v>
      </c>
      <c r="F17" s="14">
        <v>139.69999999999999</v>
      </c>
      <c r="G17" s="14">
        <v>140.19999999999999</v>
      </c>
      <c r="H17" s="14">
        <v>140.5</v>
      </c>
      <c r="I17" s="14">
        <v>140.9</v>
      </c>
      <c r="J17" s="14">
        <v>141.30000000000001</v>
      </c>
      <c r="K17" s="14">
        <v>141.80000000000001</v>
      </c>
      <c r="L17" s="14">
        <v>142</v>
      </c>
      <c r="M17" s="15">
        <v>141.9</v>
      </c>
      <c r="N17" s="16">
        <v>140.30000000000001</v>
      </c>
      <c r="O17" s="14">
        <v>2.9</v>
      </c>
      <c r="P17" s="17">
        <v>3</v>
      </c>
      <c r="Q17" s="19">
        <f>+N17/N16</f>
        <v>1.0301027900146844</v>
      </c>
      <c r="R17">
        <v>1.05</v>
      </c>
    </row>
    <row r="18" spans="1:19">
      <c r="A18" s="13">
        <v>1993</v>
      </c>
      <c r="B18" s="14">
        <v>142.6</v>
      </c>
      <c r="C18" s="14">
        <v>143.1</v>
      </c>
      <c r="D18" s="14">
        <v>143.6</v>
      </c>
      <c r="E18" s="14">
        <v>144</v>
      </c>
      <c r="F18" s="14">
        <v>144.19999999999999</v>
      </c>
      <c r="G18" s="14">
        <v>144.4</v>
      </c>
      <c r="H18" s="14">
        <v>144.4</v>
      </c>
      <c r="I18" s="14">
        <v>144.80000000000001</v>
      </c>
      <c r="J18" s="14">
        <v>145.1</v>
      </c>
      <c r="K18" s="14">
        <v>145.69999999999999</v>
      </c>
      <c r="L18" s="14">
        <v>145.80000000000001</v>
      </c>
      <c r="M18" s="15">
        <v>145.80000000000001</v>
      </c>
      <c r="N18" s="16">
        <v>144.5</v>
      </c>
      <c r="O18" s="14">
        <v>2.7</v>
      </c>
      <c r="P18" s="17">
        <v>6.1</v>
      </c>
      <c r="Q18" s="19">
        <f>+N18/N16</f>
        <v>1.0609397944199708</v>
      </c>
      <c r="R18">
        <f>+R16*R17</f>
        <v>1071</v>
      </c>
      <c r="S18">
        <v>1993</v>
      </c>
    </row>
    <row r="19" spans="1:19">
      <c r="A19" s="13">
        <v>1994</v>
      </c>
      <c r="B19" s="14">
        <v>146.19999999999999</v>
      </c>
      <c r="C19" s="14">
        <v>146.69999999999999</v>
      </c>
      <c r="D19" s="14">
        <v>147.19999999999999</v>
      </c>
      <c r="E19" s="14">
        <v>147.4</v>
      </c>
      <c r="F19" s="14">
        <v>147.5</v>
      </c>
      <c r="G19" s="14">
        <v>148</v>
      </c>
      <c r="H19" s="14">
        <v>148.4</v>
      </c>
      <c r="I19" s="14">
        <v>149</v>
      </c>
      <c r="J19" s="14">
        <v>149.4</v>
      </c>
      <c r="K19" s="14">
        <v>149.5</v>
      </c>
      <c r="L19" s="14">
        <v>149.69999999999999</v>
      </c>
      <c r="M19" s="15">
        <v>149.69999999999999</v>
      </c>
      <c r="N19" s="16">
        <v>148.19999999999999</v>
      </c>
      <c r="O19" s="14">
        <v>2.7</v>
      </c>
      <c r="P19" s="21">
        <v>2.7</v>
      </c>
      <c r="Q19" s="19">
        <f>+N19/N18</f>
        <v>1.0256055363321799</v>
      </c>
      <c r="R19">
        <f>+R18*Q19</f>
        <v>1098.4235294117645</v>
      </c>
    </row>
    <row r="20" spans="1:19">
      <c r="A20" s="13">
        <v>1995</v>
      </c>
      <c r="B20" s="14">
        <v>150.30000000000001</v>
      </c>
      <c r="C20" s="14">
        <v>150.9</v>
      </c>
      <c r="D20" s="14">
        <v>151.4</v>
      </c>
      <c r="E20" s="14">
        <v>151.9</v>
      </c>
      <c r="F20" s="14">
        <v>152.19999999999999</v>
      </c>
      <c r="G20" s="14">
        <v>152.5</v>
      </c>
      <c r="H20" s="14">
        <v>152.5</v>
      </c>
      <c r="I20" s="14">
        <v>152.9</v>
      </c>
      <c r="J20" s="14">
        <v>153.19999999999999</v>
      </c>
      <c r="K20" s="14">
        <v>153.69999999999999</v>
      </c>
      <c r="L20" s="14">
        <v>153.6</v>
      </c>
      <c r="M20" s="15">
        <v>153.5</v>
      </c>
      <c r="N20" s="16">
        <v>152.4</v>
      </c>
      <c r="O20" s="14">
        <v>2.5</v>
      </c>
      <c r="P20" s="17">
        <v>2.8</v>
      </c>
      <c r="Q20" s="19">
        <f>+N20/N19</f>
        <v>1.0283400809716601</v>
      </c>
      <c r="R20">
        <f>+R19*Q20</f>
        <v>1129.5529411764705</v>
      </c>
    </row>
    <row r="21" spans="1:19">
      <c r="A21" s="18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6"/>
      <c r="O21" s="14"/>
      <c r="P21" s="17"/>
      <c r="Q21" s="19"/>
    </row>
    <row r="22" spans="1:19">
      <c r="A22" s="13">
        <v>1996</v>
      </c>
      <c r="B22" s="14">
        <v>154.4</v>
      </c>
      <c r="C22" s="14">
        <v>154.9</v>
      </c>
      <c r="D22" s="14">
        <v>155.69999999999999</v>
      </c>
      <c r="E22" s="14">
        <v>156.30000000000001</v>
      </c>
      <c r="F22" s="14">
        <v>156.6</v>
      </c>
      <c r="G22" s="14">
        <v>156.69999999999999</v>
      </c>
      <c r="H22" s="14">
        <v>157</v>
      </c>
      <c r="I22" s="14">
        <v>157.30000000000001</v>
      </c>
      <c r="J22" s="14">
        <v>157.80000000000001</v>
      </c>
      <c r="K22" s="14">
        <v>158.30000000000001</v>
      </c>
      <c r="L22" s="14">
        <v>158.6</v>
      </c>
      <c r="M22" s="15">
        <v>158.6</v>
      </c>
      <c r="N22" s="16">
        <v>156.9</v>
      </c>
      <c r="O22" s="14">
        <v>3.3</v>
      </c>
      <c r="P22" s="17">
        <v>3</v>
      </c>
      <c r="Q22" s="19">
        <f>+N22/N20</f>
        <v>1.0295275590551181</v>
      </c>
      <c r="R22">
        <f>+R20*Q22</f>
        <v>1162.905882352941</v>
      </c>
    </row>
    <row r="23" spans="1:19">
      <c r="A23" s="13">
        <v>1997</v>
      </c>
      <c r="B23" s="14">
        <v>159.1</v>
      </c>
      <c r="C23" s="14">
        <v>159.6</v>
      </c>
      <c r="D23" s="14">
        <v>160</v>
      </c>
      <c r="E23" s="14">
        <v>160.19999999999999</v>
      </c>
      <c r="F23" s="14">
        <v>160.1</v>
      </c>
      <c r="G23" s="14">
        <v>160.30000000000001</v>
      </c>
      <c r="H23" s="14">
        <v>160.5</v>
      </c>
      <c r="I23" s="14">
        <v>160.80000000000001</v>
      </c>
      <c r="J23" s="14">
        <v>161.19999999999999</v>
      </c>
      <c r="K23" s="14">
        <v>161.6</v>
      </c>
      <c r="L23" s="14">
        <v>161.5</v>
      </c>
      <c r="M23" s="15">
        <v>161.30000000000001</v>
      </c>
      <c r="N23" s="16">
        <v>160.5</v>
      </c>
      <c r="O23" s="14">
        <v>1.7</v>
      </c>
      <c r="P23" s="17">
        <v>2.2999999999999998</v>
      </c>
      <c r="Q23" s="19">
        <f>+N23/N22</f>
        <v>1.0229445506692161</v>
      </c>
      <c r="R23">
        <f>+R22*Q23</f>
        <v>1189.5882352941176</v>
      </c>
    </row>
    <row r="24" spans="1:19">
      <c r="A24" s="13">
        <v>1998</v>
      </c>
      <c r="B24" s="14">
        <v>161.6</v>
      </c>
      <c r="C24" s="14">
        <v>161.9</v>
      </c>
      <c r="D24" s="14">
        <v>162.19999999999999</v>
      </c>
      <c r="E24" s="14">
        <v>162.5</v>
      </c>
      <c r="F24" s="14">
        <v>162.80000000000001</v>
      </c>
      <c r="G24" s="14">
        <v>163</v>
      </c>
      <c r="H24" s="14">
        <v>163.19999999999999</v>
      </c>
      <c r="I24" s="14">
        <v>163.4</v>
      </c>
      <c r="J24" s="14">
        <v>163.6</v>
      </c>
      <c r="K24" s="22">
        <v>164</v>
      </c>
      <c r="L24" s="22">
        <v>163</v>
      </c>
      <c r="M24" s="23">
        <v>163.9</v>
      </c>
      <c r="N24" s="24">
        <v>163</v>
      </c>
      <c r="O24" s="14">
        <v>1.6</v>
      </c>
      <c r="P24" s="17">
        <v>1.6</v>
      </c>
      <c r="Q24" s="19">
        <f>+N24/N23</f>
        <v>1.0155763239875388</v>
      </c>
      <c r="R24">
        <f>+R23*Q24</f>
        <v>1208.1176470588234</v>
      </c>
    </row>
    <row r="25" spans="1:19">
      <c r="A25" s="13">
        <v>1999</v>
      </c>
      <c r="B25" s="14">
        <v>164.3</v>
      </c>
      <c r="C25" s="14">
        <v>164.5</v>
      </c>
      <c r="D25" s="14">
        <v>165</v>
      </c>
      <c r="E25" s="14">
        <v>166.2</v>
      </c>
      <c r="F25" s="14">
        <v>166.2</v>
      </c>
      <c r="G25" s="14">
        <v>166.2</v>
      </c>
      <c r="H25" s="14">
        <v>166.7</v>
      </c>
      <c r="I25" s="14">
        <v>167.1</v>
      </c>
      <c r="J25" s="14">
        <v>167.9</v>
      </c>
      <c r="K25" s="14">
        <v>168.2</v>
      </c>
      <c r="L25" s="14">
        <v>168.3</v>
      </c>
      <c r="M25" s="15">
        <v>168.3</v>
      </c>
      <c r="N25" s="16">
        <v>166.6</v>
      </c>
      <c r="O25" s="14">
        <v>2.7</v>
      </c>
      <c r="P25" s="17">
        <v>2.2000000000000002</v>
      </c>
      <c r="Q25" s="19">
        <f>+N25/N24</f>
        <v>1.022085889570552</v>
      </c>
      <c r="R25">
        <f>+R24*Q25</f>
        <v>1234.7999999999997</v>
      </c>
    </row>
    <row r="26" spans="1:19">
      <c r="A26" s="13">
        <v>2000</v>
      </c>
      <c r="B26" s="14">
        <v>168.8</v>
      </c>
      <c r="C26" s="14">
        <v>169.8</v>
      </c>
      <c r="D26" s="14">
        <v>171.2</v>
      </c>
      <c r="E26" s="14">
        <v>171.3</v>
      </c>
      <c r="F26" s="14">
        <v>171.5</v>
      </c>
      <c r="G26" s="14">
        <v>172.4</v>
      </c>
      <c r="H26" s="14">
        <v>172.8</v>
      </c>
      <c r="I26" s="14">
        <v>172.8</v>
      </c>
      <c r="J26" s="14">
        <v>173.7</v>
      </c>
      <c r="K26" s="14">
        <v>174</v>
      </c>
      <c r="L26" s="14">
        <v>174.1</v>
      </c>
      <c r="M26" s="15">
        <v>174</v>
      </c>
      <c r="N26" s="16">
        <v>172.2</v>
      </c>
      <c r="O26" s="14">
        <v>3.4</v>
      </c>
      <c r="P26" s="17">
        <v>3.4</v>
      </c>
      <c r="Q26" s="19">
        <f>+N26/N25</f>
        <v>1.0336134453781511</v>
      </c>
      <c r="R26">
        <f>+R25*Q26</f>
        <v>1276.3058823529407</v>
      </c>
    </row>
    <row r="27" spans="1:19">
      <c r="A27" s="18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6"/>
      <c r="O27" s="14"/>
      <c r="P27" s="17"/>
      <c r="Q27" s="19"/>
    </row>
    <row r="28" spans="1:19">
      <c r="A28" s="13">
        <v>2001</v>
      </c>
      <c r="B28" s="14">
        <v>175.1</v>
      </c>
      <c r="C28" s="14">
        <v>175.8</v>
      </c>
      <c r="D28" s="14">
        <v>176.2</v>
      </c>
      <c r="E28" s="14">
        <v>176.9</v>
      </c>
      <c r="F28" s="14">
        <v>177.7</v>
      </c>
      <c r="G28" s="14">
        <v>178</v>
      </c>
      <c r="H28" s="14">
        <v>177.5</v>
      </c>
      <c r="I28" s="14">
        <v>177.5</v>
      </c>
      <c r="J28" s="14">
        <v>178.3</v>
      </c>
      <c r="K28" s="14">
        <v>177.7</v>
      </c>
      <c r="L28" s="14">
        <v>177.4</v>
      </c>
      <c r="M28" s="15">
        <v>176.7</v>
      </c>
      <c r="N28" s="16">
        <v>177.1</v>
      </c>
      <c r="O28" s="14">
        <v>1.6</v>
      </c>
      <c r="P28" s="17">
        <v>2.8</v>
      </c>
      <c r="Q28" s="19">
        <f>+N28/N26</f>
        <v>1.0284552845528456</v>
      </c>
      <c r="R28">
        <f>+R26*Q28</f>
        <v>1312.6235294117644</v>
      </c>
      <c r="S28">
        <v>1</v>
      </c>
    </row>
    <row r="29" spans="1:19">
      <c r="A29" s="13">
        <v>2002</v>
      </c>
      <c r="B29" s="14">
        <v>177.1</v>
      </c>
      <c r="C29" s="14">
        <v>177.8</v>
      </c>
      <c r="D29" s="14">
        <v>178.8</v>
      </c>
      <c r="E29" s="14">
        <v>179.8</v>
      </c>
      <c r="F29" s="14">
        <v>179.8</v>
      </c>
      <c r="G29" s="14">
        <v>179.9</v>
      </c>
      <c r="H29" s="14">
        <v>180.1</v>
      </c>
      <c r="I29" s="14">
        <v>180.7</v>
      </c>
      <c r="J29" s="14">
        <v>181</v>
      </c>
      <c r="K29" s="14">
        <v>181.3</v>
      </c>
      <c r="L29" s="14">
        <v>181.3</v>
      </c>
      <c r="M29" s="15">
        <v>180.9</v>
      </c>
      <c r="N29" s="16">
        <v>179.9</v>
      </c>
      <c r="O29" s="14">
        <v>2.4</v>
      </c>
      <c r="P29" s="17">
        <v>1.6</v>
      </c>
      <c r="Q29" s="19">
        <f>+N29/N28</f>
        <v>1.015810276679842</v>
      </c>
      <c r="R29">
        <f>+R28*Q29</f>
        <v>1333.3764705882352</v>
      </c>
    </row>
    <row r="30" spans="1:19">
      <c r="A30" s="13">
        <v>2003</v>
      </c>
      <c r="B30" s="14">
        <v>181.7</v>
      </c>
      <c r="C30" s="14">
        <v>183.1</v>
      </c>
      <c r="D30" s="14">
        <v>184.2</v>
      </c>
      <c r="E30" s="14">
        <v>183.8</v>
      </c>
      <c r="F30" s="14">
        <v>183.5</v>
      </c>
      <c r="G30" s="14">
        <v>183.7</v>
      </c>
      <c r="H30" s="14">
        <v>183.9</v>
      </c>
      <c r="I30" s="14">
        <v>184.6</v>
      </c>
      <c r="J30" s="14">
        <v>185.2</v>
      </c>
      <c r="K30" s="14">
        <v>185</v>
      </c>
      <c r="L30" s="14">
        <v>184.5</v>
      </c>
      <c r="M30" s="15">
        <v>184.3</v>
      </c>
      <c r="N30" s="16">
        <v>184</v>
      </c>
      <c r="O30" s="14">
        <v>1.9</v>
      </c>
      <c r="P30" s="17">
        <v>2.2999999999999998</v>
      </c>
      <c r="Q30" s="19">
        <f>+N30/N29</f>
        <v>1.0227904391328515</v>
      </c>
      <c r="R30">
        <f>+R29*Q30</f>
        <v>1363.7647058823527</v>
      </c>
      <c r="S30">
        <v>1</v>
      </c>
    </row>
    <row r="31" spans="1:19">
      <c r="A31" s="13">
        <v>2004</v>
      </c>
      <c r="B31" s="14">
        <v>185.2</v>
      </c>
      <c r="C31" s="14">
        <v>186.2</v>
      </c>
      <c r="D31" s="14">
        <v>187.4</v>
      </c>
      <c r="E31" s="14">
        <v>188</v>
      </c>
      <c r="F31" s="14">
        <v>189.1</v>
      </c>
      <c r="G31" s="14">
        <v>189.7</v>
      </c>
      <c r="H31" s="14">
        <v>189.4</v>
      </c>
      <c r="I31" s="14">
        <v>189.5</v>
      </c>
      <c r="J31" s="14">
        <v>189.9</v>
      </c>
      <c r="K31" s="14">
        <v>190.9</v>
      </c>
      <c r="L31" s="14">
        <v>191</v>
      </c>
      <c r="M31" s="15">
        <v>190.3</v>
      </c>
      <c r="N31" s="16">
        <v>188.9</v>
      </c>
      <c r="O31" s="14">
        <v>3.3</v>
      </c>
      <c r="P31" s="17">
        <v>2.7</v>
      </c>
      <c r="Q31" s="19">
        <f>+N31/N30</f>
        <v>1.0266304347826087</v>
      </c>
      <c r="R31">
        <f>+R30*Q31</f>
        <v>1400.0823529411762</v>
      </c>
      <c r="S31">
        <v>1</v>
      </c>
    </row>
    <row r="32" spans="1:19">
      <c r="A32" s="13">
        <v>2005</v>
      </c>
      <c r="B32" s="14">
        <v>190.7</v>
      </c>
      <c r="C32" s="14">
        <v>191.8</v>
      </c>
      <c r="D32" s="14">
        <v>193.3</v>
      </c>
      <c r="E32" s="14">
        <v>194.6</v>
      </c>
      <c r="F32" s="14">
        <v>194.4</v>
      </c>
      <c r="G32" s="14">
        <v>194.5</v>
      </c>
      <c r="H32" s="14">
        <v>195.4</v>
      </c>
      <c r="I32" s="14">
        <v>196.4</v>
      </c>
      <c r="J32" s="14">
        <v>198.8</v>
      </c>
      <c r="K32" s="14">
        <v>199.2</v>
      </c>
      <c r="L32" s="14">
        <v>197.6</v>
      </c>
      <c r="M32" s="15">
        <v>196.8</v>
      </c>
      <c r="N32" s="16">
        <v>195.3</v>
      </c>
      <c r="O32" s="14">
        <v>3.4</v>
      </c>
      <c r="P32" s="17">
        <v>3.4</v>
      </c>
      <c r="Q32" s="19">
        <f>+N32/N31</f>
        <v>1.0338803599788249</v>
      </c>
      <c r="R32">
        <f>+R31*Q32</f>
        <v>1447.5176470588233</v>
      </c>
    </row>
    <row r="33" spans="1:19">
      <c r="A33" s="18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6"/>
      <c r="O33" s="14"/>
      <c r="P33" s="17"/>
      <c r="Q33" s="19"/>
    </row>
    <row r="34" spans="1:19">
      <c r="A34" s="13">
        <v>2006</v>
      </c>
      <c r="B34" s="14">
        <v>198.3</v>
      </c>
      <c r="C34" s="14">
        <v>198.7</v>
      </c>
      <c r="D34" s="14">
        <v>199.8</v>
      </c>
      <c r="E34" s="14">
        <v>201.5</v>
      </c>
      <c r="F34" s="14">
        <v>202.5</v>
      </c>
      <c r="G34" s="14">
        <v>202.9</v>
      </c>
      <c r="H34" s="14">
        <v>203.5</v>
      </c>
      <c r="I34" s="14">
        <v>203.9</v>
      </c>
      <c r="J34" s="14">
        <v>202.9</v>
      </c>
      <c r="K34" s="14">
        <v>201.8</v>
      </c>
      <c r="L34" s="14">
        <v>201.5</v>
      </c>
      <c r="M34" s="15">
        <v>201.8</v>
      </c>
      <c r="N34" s="16">
        <v>201.6</v>
      </c>
      <c r="O34" s="14">
        <v>2.5</v>
      </c>
      <c r="P34" s="17">
        <v>3.2</v>
      </c>
      <c r="Q34" s="19">
        <f>+N34/N32</f>
        <v>1.032258064516129</v>
      </c>
      <c r="R34">
        <f>+R32*Q34</f>
        <v>1494.2117647058822</v>
      </c>
      <c r="S34">
        <v>1</v>
      </c>
    </row>
    <row r="35" spans="1:19">
      <c r="A35" s="13">
        <v>2007</v>
      </c>
      <c r="B35" s="22">
        <v>202.416</v>
      </c>
      <c r="C35" s="22">
        <v>203.499</v>
      </c>
      <c r="D35" s="22">
        <v>205.352</v>
      </c>
      <c r="E35" s="22">
        <v>206.68600000000001</v>
      </c>
      <c r="F35" s="22">
        <v>207.9</v>
      </c>
      <c r="G35" s="22">
        <v>208.352</v>
      </c>
      <c r="H35" s="22">
        <v>208.29900000000001</v>
      </c>
      <c r="I35" s="22">
        <v>207.9</v>
      </c>
      <c r="J35" s="22">
        <v>208.5</v>
      </c>
      <c r="K35" s="22">
        <v>208.9</v>
      </c>
      <c r="L35" s="14">
        <v>210.2</v>
      </c>
      <c r="M35" s="25">
        <v>210</v>
      </c>
      <c r="N35" s="26">
        <v>207.3</v>
      </c>
      <c r="O35" s="27">
        <f>+M35/M34-1</f>
        <v>4.0634291377601439E-2</v>
      </c>
      <c r="P35" s="17">
        <v>2.8</v>
      </c>
      <c r="Q35" s="19">
        <f>+N35/N34</f>
        <v>1.0282738095238095</v>
      </c>
      <c r="R35">
        <f>+R34*Q35</f>
        <v>1536.4588235294116</v>
      </c>
      <c r="S35">
        <v>1</v>
      </c>
    </row>
    <row r="36" spans="1:19">
      <c r="A36" s="13">
        <v>2008</v>
      </c>
      <c r="B36" s="27">
        <v>211.08</v>
      </c>
      <c r="C36" s="27">
        <v>211.69300000000001</v>
      </c>
      <c r="D36" s="27">
        <v>213.52799999999999</v>
      </c>
      <c r="E36" s="27">
        <v>214.82300000000001</v>
      </c>
      <c r="F36" s="27">
        <v>216.63200000000001</v>
      </c>
      <c r="G36" s="27">
        <v>218.815</v>
      </c>
      <c r="H36" s="27">
        <v>219.964</v>
      </c>
      <c r="I36" s="27">
        <v>219.08600000000001</v>
      </c>
      <c r="J36" s="27">
        <v>218.78299999999999</v>
      </c>
      <c r="K36" s="27">
        <v>216.57300000000001</v>
      </c>
      <c r="L36" s="27">
        <v>212.42500000000001</v>
      </c>
      <c r="M36" s="28">
        <v>210.22800000000001</v>
      </c>
      <c r="N36" s="29">
        <f>SUM(B36:M36)/12</f>
        <v>215.30250000000001</v>
      </c>
      <c r="O36" s="30">
        <f>+M36/M35-1</f>
        <v>1.0857142857143565E-3</v>
      </c>
      <c r="P36" s="17">
        <v>3.9</v>
      </c>
      <c r="Q36" s="19">
        <f>+N36/N35</f>
        <v>1.0386034732272069</v>
      </c>
      <c r="R36">
        <f>+R35*Q36</f>
        <v>1595.7714705882352</v>
      </c>
      <c r="S36">
        <v>1</v>
      </c>
    </row>
    <row r="37" spans="1:19">
      <c r="A37" s="18">
        <v>2009</v>
      </c>
      <c r="B37" s="31">
        <v>211.143</v>
      </c>
      <c r="C37" s="31">
        <v>212.19300000000001</v>
      </c>
      <c r="D37" s="32">
        <v>212.709</v>
      </c>
      <c r="E37" s="32">
        <v>213.24</v>
      </c>
      <c r="F37" s="32">
        <v>213.85599999999999</v>
      </c>
      <c r="G37" s="32">
        <v>215.69300000000001</v>
      </c>
      <c r="H37" s="32">
        <v>215.351</v>
      </c>
      <c r="I37" s="32">
        <v>215.834</v>
      </c>
      <c r="J37" s="31">
        <v>215.96899999999999</v>
      </c>
      <c r="K37" s="32">
        <v>216.17699999999999</v>
      </c>
      <c r="L37" s="31">
        <v>216.33</v>
      </c>
      <c r="M37" s="33">
        <v>215.94900000000001</v>
      </c>
      <c r="N37" s="29">
        <f t="shared" ref="N37:N47" si="0">SUM(B37:M37)/12</f>
        <v>214.53700000000001</v>
      </c>
      <c r="O37" s="34">
        <f>+M37/M36-1</f>
        <v>2.7213311262058282E-2</v>
      </c>
      <c r="P37" s="17">
        <v>3.6</v>
      </c>
      <c r="Q37" s="19">
        <f>+N37/N36</f>
        <v>0.99644453733700256</v>
      </c>
      <c r="R37">
        <f>+R36*Q37</f>
        <v>1590.0977647058821</v>
      </c>
    </row>
    <row r="38" spans="1:19">
      <c r="A38" s="18">
        <v>2010</v>
      </c>
      <c r="B38" s="32">
        <v>216.68700000000001</v>
      </c>
      <c r="C38" s="32">
        <v>216.74100000000001</v>
      </c>
      <c r="D38" s="32">
        <v>217.631</v>
      </c>
      <c r="E38" s="32">
        <v>218.00899999999999</v>
      </c>
      <c r="F38" s="32">
        <v>218.178</v>
      </c>
      <c r="G38" s="32">
        <v>217.965</v>
      </c>
      <c r="H38" s="32">
        <v>218.011</v>
      </c>
      <c r="I38" s="32">
        <v>218.31200000000001</v>
      </c>
      <c r="J38" s="32">
        <v>218.43899999999999</v>
      </c>
      <c r="K38" s="32">
        <v>218.71100000000001</v>
      </c>
      <c r="L38" s="32">
        <v>218.803</v>
      </c>
      <c r="M38" s="35">
        <v>219.179</v>
      </c>
      <c r="N38" s="29">
        <f t="shared" si="0"/>
        <v>218.05550000000002</v>
      </c>
      <c r="O38" s="34">
        <f>+M38/M37-1</f>
        <v>1.4957235273143077E-2</v>
      </c>
      <c r="P38" s="17">
        <v>1.6</v>
      </c>
      <c r="Q38" s="19">
        <f>+N38/N37</f>
        <v>1.016400434423899</v>
      </c>
      <c r="R38">
        <f>+R37*Q38</f>
        <v>1616.1760588235295</v>
      </c>
    </row>
    <row r="39" spans="1:19">
      <c r="A39" s="18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29"/>
      <c r="O39" s="34"/>
      <c r="P39" s="17"/>
      <c r="Q39" s="19"/>
    </row>
    <row r="40" spans="1:19">
      <c r="A40" s="18">
        <v>2011</v>
      </c>
      <c r="B40" s="32">
        <v>220.22300000000001</v>
      </c>
      <c r="C40" s="32">
        <v>221.309</v>
      </c>
      <c r="D40" s="32">
        <v>223.46700000000001</v>
      </c>
      <c r="E40" s="32">
        <v>224.90600000000001</v>
      </c>
      <c r="F40" s="32">
        <v>225.964</v>
      </c>
      <c r="G40" s="32">
        <v>225.72200000000001</v>
      </c>
      <c r="H40" s="32">
        <v>225.922</v>
      </c>
      <c r="I40" s="27">
        <v>226.54499999999999</v>
      </c>
      <c r="J40" s="36">
        <v>226.88900000000001</v>
      </c>
      <c r="K40" s="27">
        <v>226.42099999999999</v>
      </c>
      <c r="L40" s="27">
        <v>226.23</v>
      </c>
      <c r="M40" s="28">
        <v>225.672</v>
      </c>
      <c r="N40" s="29">
        <f t="shared" si="0"/>
        <v>224.93916666666667</v>
      </c>
      <c r="O40" s="34">
        <f>+M40/M38-1</f>
        <v>2.9624188448710953E-2</v>
      </c>
      <c r="P40" s="17">
        <v>3.2</v>
      </c>
      <c r="Q40" s="19">
        <f>+N40/N38</f>
        <v>1.0315684156862204</v>
      </c>
      <c r="R40">
        <f>+R38*Q40</f>
        <v>1667.1961764705879</v>
      </c>
    </row>
    <row r="41" spans="1:19">
      <c r="A41" s="18">
        <v>2012</v>
      </c>
      <c r="B41" s="27">
        <v>226.66499999999999</v>
      </c>
      <c r="C41" s="27">
        <v>227.66300000000001</v>
      </c>
      <c r="D41" s="27">
        <v>229.392</v>
      </c>
      <c r="E41" s="27">
        <v>230.08500000000001</v>
      </c>
      <c r="F41" s="27">
        <v>229.815</v>
      </c>
      <c r="G41" s="27">
        <v>229.47800000000001</v>
      </c>
      <c r="H41" s="27">
        <v>229.10400000000001</v>
      </c>
      <c r="I41" s="37">
        <v>230.37899999999999</v>
      </c>
      <c r="J41" s="27">
        <v>231.40700000000001</v>
      </c>
      <c r="K41" s="27">
        <v>231.37100000000001</v>
      </c>
      <c r="L41" s="27">
        <v>230.221</v>
      </c>
      <c r="M41" s="28">
        <v>229.601</v>
      </c>
      <c r="N41" s="29">
        <f t="shared" si="0"/>
        <v>229.59841666666671</v>
      </c>
      <c r="O41" s="34">
        <f t="shared" ref="O41:O47" si="1">+M41/M40-1</f>
        <v>1.7410223687475579E-2</v>
      </c>
      <c r="P41" s="17">
        <v>2.1</v>
      </c>
      <c r="Q41" s="19">
        <f t="shared" ref="Q41:Q47" si="2">+N41/N40</f>
        <v>1.0207133780614761</v>
      </c>
      <c r="R41">
        <f>+R40*Q41</f>
        <v>1701.7294411764706</v>
      </c>
      <c r="S41">
        <v>1</v>
      </c>
    </row>
    <row r="42" spans="1:19">
      <c r="A42" s="18">
        <v>2013</v>
      </c>
      <c r="B42" s="27">
        <v>230.28</v>
      </c>
      <c r="C42" s="27">
        <v>232.166</v>
      </c>
      <c r="D42" s="27">
        <v>232.773</v>
      </c>
      <c r="E42" s="27">
        <v>232.53100000000001</v>
      </c>
      <c r="F42" s="27">
        <v>232.94499999999999</v>
      </c>
      <c r="G42" s="27">
        <v>233.50399999999999</v>
      </c>
      <c r="H42" s="27">
        <v>233.596</v>
      </c>
      <c r="I42" s="27">
        <v>233.87700000000001</v>
      </c>
      <c r="J42" s="27">
        <v>234.149</v>
      </c>
      <c r="K42" s="27">
        <v>233.54599999999999</v>
      </c>
      <c r="L42" s="27">
        <v>233.06899999999999</v>
      </c>
      <c r="M42" s="38">
        <v>233.04900000000001</v>
      </c>
      <c r="N42" s="29">
        <f t="shared" si="0"/>
        <v>232.95708333333332</v>
      </c>
      <c r="O42" s="34">
        <f t="shared" si="1"/>
        <v>1.501735619618394E-2</v>
      </c>
      <c r="P42" s="27">
        <v>1.5</v>
      </c>
      <c r="Q42" s="19">
        <f t="shared" si="2"/>
        <v>1.014628440019004</v>
      </c>
      <c r="R42">
        <f>+R41*Q42</f>
        <v>1726.6230882352938</v>
      </c>
    </row>
    <row r="43" spans="1:19">
      <c r="A43" s="18">
        <v>2014</v>
      </c>
      <c r="B43" s="27">
        <v>233.916</v>
      </c>
      <c r="C43" s="27">
        <v>234.78100000000001</v>
      </c>
      <c r="D43" s="27">
        <v>236.29300000000001</v>
      </c>
      <c r="E43" s="27">
        <v>237.072</v>
      </c>
      <c r="F43" s="27">
        <v>237.9</v>
      </c>
      <c r="G43" s="27">
        <v>238.34299999999999</v>
      </c>
      <c r="H43" s="27">
        <v>238.25</v>
      </c>
      <c r="I43" s="27">
        <v>237.852</v>
      </c>
      <c r="J43" s="27">
        <v>238.03100000000001</v>
      </c>
      <c r="K43" s="27">
        <v>237.43299999999999</v>
      </c>
      <c r="L43" s="27">
        <v>236.15100000000001</v>
      </c>
      <c r="M43" s="38">
        <v>234.81200000000001</v>
      </c>
      <c r="N43" s="29">
        <f t="shared" si="0"/>
        <v>236.73616666666666</v>
      </c>
      <c r="O43" s="34">
        <f t="shared" si="1"/>
        <v>7.564932696557447E-3</v>
      </c>
      <c r="P43" s="27">
        <v>1.6</v>
      </c>
      <c r="Q43" s="19">
        <f t="shared" si="2"/>
        <v>1.0162222297740822</v>
      </c>
      <c r="R43">
        <f>+R42*Q43</f>
        <v>1754.6327647058822</v>
      </c>
    </row>
    <row r="44" spans="1:19">
      <c r="A44" s="18">
        <v>2015</v>
      </c>
      <c r="B44" s="27">
        <v>233.70699999999999</v>
      </c>
      <c r="C44" s="27">
        <v>234.72200000000001</v>
      </c>
      <c r="D44" s="27">
        <v>236.119</v>
      </c>
      <c r="E44" s="27">
        <v>236.59899999999999</v>
      </c>
      <c r="F44" s="27">
        <v>237.80500000000001</v>
      </c>
      <c r="G44" s="27">
        <v>238.63800000000001</v>
      </c>
      <c r="H44" s="27">
        <v>238.654</v>
      </c>
      <c r="I44" s="27">
        <v>238.316</v>
      </c>
      <c r="J44" s="27">
        <v>237.94499999999999</v>
      </c>
      <c r="K44" s="27">
        <v>237.828</v>
      </c>
      <c r="L44" s="27">
        <v>237.33600000000001</v>
      </c>
      <c r="M44" s="39">
        <v>236.52500000000001</v>
      </c>
      <c r="N44" s="29">
        <f t="shared" si="0"/>
        <v>237.01616666666666</v>
      </c>
      <c r="O44" s="34">
        <f t="shared" si="1"/>
        <v>7.2951978604158807E-3</v>
      </c>
      <c r="P44" s="27">
        <v>1.0009999999999999</v>
      </c>
      <c r="Q44" s="19">
        <f t="shared" si="2"/>
        <v>1.0011827512624814</v>
      </c>
      <c r="R44">
        <f>+R43*Q44</f>
        <v>1756.7080588235292</v>
      </c>
    </row>
    <row r="45" spans="1:19">
      <c r="A45" s="18">
        <v>2016</v>
      </c>
      <c r="B45" s="27">
        <v>236.916</v>
      </c>
      <c r="C45" s="27">
        <v>237.11099999999999</v>
      </c>
      <c r="D45" s="27">
        <v>238.13200000000001</v>
      </c>
      <c r="E45" s="27">
        <v>239.261</v>
      </c>
      <c r="F45" s="27">
        <v>240.22900000000001</v>
      </c>
      <c r="G45" s="27">
        <v>241.018</v>
      </c>
      <c r="H45" s="27">
        <v>240.62799999999999</v>
      </c>
      <c r="I45" s="27">
        <v>240.84899999999999</v>
      </c>
      <c r="J45" s="27">
        <v>241.428</v>
      </c>
      <c r="K45" s="27">
        <v>241.72900000000001</v>
      </c>
      <c r="L45" s="27">
        <v>241.35300000000001</v>
      </c>
      <c r="M45" s="39">
        <v>241.43199999999999</v>
      </c>
      <c r="N45" s="29">
        <f t="shared" si="0"/>
        <v>240.00716666666662</v>
      </c>
      <c r="O45" s="34">
        <f t="shared" si="1"/>
        <v>2.074622132966919E-2</v>
      </c>
      <c r="P45" s="27">
        <v>1.0129999999999999</v>
      </c>
      <c r="Q45" s="19">
        <f t="shared" si="2"/>
        <v>1.0126193923480604</v>
      </c>
      <c r="R45">
        <f>+R44*Q45</f>
        <v>1778.876647058823</v>
      </c>
    </row>
    <row r="46" spans="1:19">
      <c r="A46" s="18">
        <v>2017</v>
      </c>
      <c r="B46" s="27">
        <v>242.839</v>
      </c>
      <c r="C46" s="27">
        <v>243.60300000000001</v>
      </c>
      <c r="D46" s="27">
        <v>243.80099999999999</v>
      </c>
      <c r="E46" s="27">
        <v>244.524</v>
      </c>
      <c r="F46" s="27">
        <v>244.733</v>
      </c>
      <c r="G46" s="27">
        <v>244.95500000000001</v>
      </c>
      <c r="H46" s="27">
        <v>244.786</v>
      </c>
      <c r="I46" s="27">
        <v>245.51900000000001</v>
      </c>
      <c r="J46" s="27">
        <v>246.81899999999999</v>
      </c>
      <c r="K46" s="27">
        <v>246.66300000000001</v>
      </c>
      <c r="L46" s="27">
        <v>246.66900000000001</v>
      </c>
      <c r="M46" s="39">
        <v>246.524</v>
      </c>
      <c r="N46" s="29">
        <f t="shared" si="0"/>
        <v>245.11958333333334</v>
      </c>
      <c r="O46" s="34">
        <f t="shared" si="1"/>
        <v>2.1090824745684245E-2</v>
      </c>
      <c r="P46" s="27">
        <v>1.0209999999999999</v>
      </c>
      <c r="Q46" s="19">
        <f t="shared" si="2"/>
        <v>1.0213011000365964</v>
      </c>
      <c r="S46">
        <v>1</v>
      </c>
    </row>
    <row r="47" spans="1:19">
      <c r="A47" s="18">
        <v>2018</v>
      </c>
      <c r="B47" s="27">
        <v>247.86699999999999</v>
      </c>
      <c r="C47" s="27">
        <v>248.99100000000001</v>
      </c>
      <c r="D47" s="27">
        <v>249.554</v>
      </c>
      <c r="E47" s="27">
        <v>250.54599999999999</v>
      </c>
      <c r="F47" s="27">
        <v>251.58799999999999</v>
      </c>
      <c r="G47" s="27">
        <v>251.989</v>
      </c>
      <c r="H47" s="27">
        <v>252.006</v>
      </c>
      <c r="I47" s="27">
        <v>252.14599999999999</v>
      </c>
      <c r="J47" s="27">
        <v>252.43899999999999</v>
      </c>
      <c r="K47" s="27">
        <v>252.88499999999999</v>
      </c>
      <c r="L47" s="27">
        <v>252.03800000000001</v>
      </c>
      <c r="M47" s="40">
        <v>251.233</v>
      </c>
      <c r="N47" s="29">
        <f t="shared" si="0"/>
        <v>251.10683333333338</v>
      </c>
      <c r="O47" s="34">
        <f t="shared" si="1"/>
        <v>1.9101588486313714E-2</v>
      </c>
      <c r="P47" s="27">
        <v>1.024</v>
      </c>
      <c r="Q47" s="19">
        <f t="shared" si="2"/>
        <v>1.0244258329692821</v>
      </c>
    </row>
    <row r="50" spans="2:7">
      <c r="B50" s="41" t="s">
        <v>26</v>
      </c>
    </row>
    <row r="51" spans="2:7">
      <c r="B51" s="41" t="s">
        <v>27</v>
      </c>
    </row>
    <row r="52" spans="2:7">
      <c r="B52" s="41" t="s">
        <v>28</v>
      </c>
    </row>
    <row r="53" spans="2:7">
      <c r="B53" s="41" t="s">
        <v>29</v>
      </c>
    </row>
    <row r="54" spans="2:7">
      <c r="B54" s="41"/>
    </row>
    <row r="55" spans="2:7">
      <c r="B55" s="41" t="s">
        <v>30</v>
      </c>
      <c r="C55" s="41" t="s">
        <v>31</v>
      </c>
      <c r="D55" s="41"/>
      <c r="E55" s="41"/>
      <c r="F55" s="41"/>
      <c r="G55" s="42"/>
    </row>
    <row r="56" spans="2:7">
      <c r="B56" s="41"/>
    </row>
    <row r="57" spans="2:7">
      <c r="B57" s="41"/>
      <c r="D57">
        <f>+N47/N24</f>
        <v>1.5405327198364012</v>
      </c>
    </row>
    <row r="58" spans="2:7">
      <c r="B58" s="41" t="s">
        <v>32</v>
      </c>
    </row>
  </sheetData>
  <pageMargins left="0.7" right="0.7" top="0.75" bottom="0.75" header="0.3" footer="0.3"/>
  <ignoredErrors>
    <ignoredError sqref="N36 N37:N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Ernie Claudel</cp:lastModifiedBy>
  <dcterms:created xsi:type="dcterms:W3CDTF">2019-02-08T18:19:43Z</dcterms:created>
  <dcterms:modified xsi:type="dcterms:W3CDTF">2019-02-09T20:02:07Z</dcterms:modified>
</cp:coreProperties>
</file>