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<sst xmlns="http://schemas.openxmlformats.org/spreadsheetml/2006/main" count="162" uniqueCount="89">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</sst>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right" vertical="center"/>
    </xf>
    <xf numFmtId="164" fontId="36" fillId="0" borderId="14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right" vertical="center"/>
    </xf>
    <xf numFmtId="164" fontId="36" fillId="0" borderId="15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164" fontId="36" fillId="0" borderId="23" xfId="0" applyNumberFormat="1" applyFont="1" applyBorder="1" applyAlignment="1">
      <alignment horizontal="right" vertical="center"/>
    </xf>
    <xf numFmtId="164" fontId="36" fillId="0" borderId="22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12" borderId="12" xfId="0" applyFont="1" applyFill="1" applyBorder="1" applyAlignment="1">
      <alignment horizontal="center" vertical="center"/>
    </xf>
    <xf numFmtId="0" fontId="37" fillId="12" borderId="24" xfId="0" applyFont="1" applyFill="1" applyBorder="1" applyAlignment="1">
      <alignment horizontal="center" vertical="center"/>
    </xf>
    <xf numFmtId="0" fontId="37" fillId="12" borderId="25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horizontal="center" vertical="center"/>
    </xf>
    <xf numFmtId="0" fontId="37" fillId="12" borderId="26" xfId="0" applyFont="1" applyFill="1" applyBorder="1" applyAlignment="1">
      <alignment horizontal="center" vertical="center"/>
    </xf>
    <xf numFmtId="0" fontId="37" fillId="12" borderId="11" xfId="0" applyFont="1" applyFill="1" applyBorder="1" applyAlignment="1">
      <alignment horizontal="center" vertical="center"/>
    </xf>
    <xf numFmtId="0" fontId="37" fillId="12" borderId="27" xfId="0" applyFont="1" applyFill="1" applyBorder="1" applyAlignment="1">
      <alignment horizontal="center" vertical="center"/>
    </xf>
    <xf numFmtId="0" fontId="37" fillId="12" borderId="28" xfId="0" applyFont="1" applyFill="1" applyBorder="1" applyAlignment="1">
      <alignment horizontal="center" vertical="center"/>
    </xf>
    <xf numFmtId="0" fontId="37" fillId="12" borderId="13" xfId="0" applyFont="1" applyFill="1" applyBorder="1" applyAlignment="1">
      <alignment horizontal="center" vertical="center"/>
    </xf>
    <xf numFmtId="0" fontId="37" fillId="12" borderId="29" xfId="0" applyFont="1" applyFill="1" applyBorder="1" applyAlignment="1">
      <alignment horizontal="center" vertical="center"/>
    </xf>
    <xf numFmtId="0" fontId="37" fillId="12" borderId="14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 wrapText="1"/>
    </xf>
    <xf numFmtId="0" fontId="37" fillId="12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5" sqref="D15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36" t="s">
        <v>5</v>
      </c>
    </row>
    <row r="8" spans="2:9" ht="15" customHeight="1" thickBot="1">
      <c r="B8" s="29"/>
      <c r="C8" s="37"/>
      <c r="D8" s="32"/>
      <c r="E8" s="33"/>
      <c r="F8" s="33"/>
      <c r="G8" s="33"/>
      <c r="H8" s="38"/>
      <c r="I8" s="39"/>
    </row>
    <row r="9" spans="2:9" ht="26.25" thickBot="1">
      <c r="B9" s="32"/>
      <c r="C9" s="38"/>
      <c r="D9" s="40" t="s">
        <v>6</v>
      </c>
      <c r="E9" s="41" t="s">
        <v>7</v>
      </c>
      <c r="F9" s="40" t="s">
        <v>8</v>
      </c>
      <c r="G9" s="40" t="s">
        <v>9</v>
      </c>
      <c r="H9" s="40" t="s">
        <v>10</v>
      </c>
      <c r="I9" s="42"/>
    </row>
    <row r="10" spans="2:9" ht="12.75">
      <c r="B10" s="5" t="s">
        <v>11</v>
      </c>
      <c r="C10" s="6"/>
      <c r="D10" s="12">
        <f aca="true" t="shared" si="0" ref="D10:I10">D11+D19+D29+D39+D49+D59+D72+D76+D63</f>
        <v>70393321.87</v>
      </c>
      <c r="E10" s="12">
        <f t="shared" si="0"/>
        <v>-8.731149137020111E-11</v>
      </c>
      <c r="F10" s="12">
        <f t="shared" si="0"/>
        <v>70393321.87000002</v>
      </c>
      <c r="G10" s="12">
        <f t="shared" si="0"/>
        <v>36281901.410000004</v>
      </c>
      <c r="H10" s="12">
        <f t="shared" si="0"/>
        <v>35160969.370000005</v>
      </c>
      <c r="I10" s="12">
        <f t="shared" si="0"/>
        <v>34111420.45999999</v>
      </c>
    </row>
    <row r="11" spans="2:9" ht="12.75">
      <c r="B11" s="1" t="s">
        <v>12</v>
      </c>
      <c r="C11" s="7"/>
      <c r="D11" s="13">
        <f aca="true" t="shared" si="1" ref="D11:I11">SUM(D12:D18)</f>
        <v>34845779.4</v>
      </c>
      <c r="E11" s="13">
        <f t="shared" si="1"/>
        <v>4662.75</v>
      </c>
      <c r="F11" s="13">
        <f t="shared" si="1"/>
        <v>34850442.15</v>
      </c>
      <c r="G11" s="13">
        <f t="shared" si="1"/>
        <v>20018503.840000004</v>
      </c>
      <c r="H11" s="13">
        <f t="shared" si="1"/>
        <v>18899071.8</v>
      </c>
      <c r="I11" s="13">
        <f t="shared" si="1"/>
        <v>14831938.309999999</v>
      </c>
    </row>
    <row r="12" spans="2:9" ht="12.75">
      <c r="B12" s="11" t="s">
        <v>13</v>
      </c>
      <c r="C12" s="9"/>
      <c r="D12" s="13">
        <v>12198600</v>
      </c>
      <c r="E12" s="14">
        <v>0</v>
      </c>
      <c r="F12" s="14">
        <f>D12+E12</f>
        <v>12198600</v>
      </c>
      <c r="G12" s="14">
        <v>8255111.03</v>
      </c>
      <c r="H12" s="14">
        <v>8255111.03</v>
      </c>
      <c r="I12" s="14">
        <f>F12-G12</f>
        <v>3943488.9699999997</v>
      </c>
    </row>
    <row r="13" spans="2:9" ht="12.75">
      <c r="B13" s="11" t="s">
        <v>14</v>
      </c>
      <c r="C13" s="9"/>
      <c r="D13" s="13">
        <v>7872000</v>
      </c>
      <c r="E13" s="14">
        <v>653923</v>
      </c>
      <c r="F13" s="14">
        <f aca="true" t="shared" si="2" ref="F13:F18">D13+E13</f>
        <v>8525923</v>
      </c>
      <c r="G13" s="14">
        <v>5878909.69</v>
      </c>
      <c r="H13" s="14">
        <v>5878909.69</v>
      </c>
      <c r="I13" s="14">
        <f aca="true" t="shared" si="3" ref="I13:I18">F13-G13</f>
        <v>2647013.3099999996</v>
      </c>
    </row>
    <row r="14" spans="2:9" ht="12.75">
      <c r="B14" s="11" t="s">
        <v>15</v>
      </c>
      <c r="C14" s="9"/>
      <c r="D14" s="13">
        <v>9136879.4</v>
      </c>
      <c r="E14" s="14">
        <v>-3500</v>
      </c>
      <c r="F14" s="14">
        <f t="shared" si="2"/>
        <v>9133379.4</v>
      </c>
      <c r="G14" s="14">
        <v>2983137.46</v>
      </c>
      <c r="H14" s="14">
        <v>2983137.46</v>
      </c>
      <c r="I14" s="14">
        <f t="shared" si="3"/>
        <v>6150241.94</v>
      </c>
    </row>
    <row r="15" spans="2:9" ht="12.75">
      <c r="B15" s="11" t="s">
        <v>16</v>
      </c>
      <c r="C15" s="9"/>
      <c r="D15" s="13">
        <v>280000</v>
      </c>
      <c r="E15" s="14">
        <v>0</v>
      </c>
      <c r="F15" s="14">
        <f t="shared" si="2"/>
        <v>280000</v>
      </c>
      <c r="G15" s="14">
        <v>268299.42</v>
      </c>
      <c r="H15" s="14">
        <v>268299.42</v>
      </c>
      <c r="I15" s="14">
        <f t="shared" si="3"/>
        <v>11700.580000000016</v>
      </c>
    </row>
    <row r="16" spans="2:9" ht="12.75">
      <c r="B16" s="11" t="s">
        <v>17</v>
      </c>
      <c r="C16" s="9"/>
      <c r="D16" s="13">
        <v>3624300</v>
      </c>
      <c r="E16" s="14">
        <v>171772.45</v>
      </c>
      <c r="F16" s="14">
        <f t="shared" si="2"/>
        <v>3796072.45</v>
      </c>
      <c r="G16" s="14">
        <v>2557246.24</v>
      </c>
      <c r="H16" s="14">
        <v>1437814.2</v>
      </c>
      <c r="I16" s="14">
        <f t="shared" si="3"/>
        <v>1238826.21</v>
      </c>
    </row>
    <row r="17" spans="2:9" ht="12.75">
      <c r="B17" s="11" t="s">
        <v>18</v>
      </c>
      <c r="C17" s="9"/>
      <c r="D17" s="13">
        <v>1644000</v>
      </c>
      <c r="E17" s="14">
        <v>-817532.7</v>
      </c>
      <c r="F17" s="14">
        <f t="shared" si="2"/>
        <v>826467.3</v>
      </c>
      <c r="G17" s="14">
        <v>0</v>
      </c>
      <c r="H17" s="14">
        <v>0</v>
      </c>
      <c r="I17" s="14">
        <f t="shared" si="3"/>
        <v>826467.3</v>
      </c>
    </row>
    <row r="18" spans="2:9" ht="12.75">
      <c r="B18" s="11" t="s">
        <v>19</v>
      </c>
      <c r="C18" s="9"/>
      <c r="D18" s="13">
        <v>90000</v>
      </c>
      <c r="E18" s="14">
        <v>0</v>
      </c>
      <c r="F18" s="14">
        <f t="shared" si="2"/>
        <v>90000</v>
      </c>
      <c r="G18" s="14">
        <v>75800</v>
      </c>
      <c r="H18" s="14">
        <v>75800</v>
      </c>
      <c r="I18" s="14">
        <f t="shared" si="3"/>
        <v>14200</v>
      </c>
    </row>
    <row r="19" spans="2:9" ht="12.75">
      <c r="B19" s="1" t="s">
        <v>20</v>
      </c>
      <c r="C19" s="7"/>
      <c r="D19" s="13">
        <f aca="true" t="shared" si="4" ref="D19:I19">SUM(D20:D28)</f>
        <v>6827308.540000001</v>
      </c>
      <c r="E19" s="13">
        <f t="shared" si="4"/>
        <v>-125531.12999999998</v>
      </c>
      <c r="F19" s="13">
        <f t="shared" si="4"/>
        <v>6701777.41</v>
      </c>
      <c r="G19" s="13">
        <f t="shared" si="4"/>
        <v>2264002.6399999997</v>
      </c>
      <c r="H19" s="13">
        <f t="shared" si="4"/>
        <v>2264002.6399999997</v>
      </c>
      <c r="I19" s="13">
        <f t="shared" si="4"/>
        <v>4437774.7700000005</v>
      </c>
    </row>
    <row r="20" spans="2:9" ht="12.75">
      <c r="B20" s="11" t="s">
        <v>21</v>
      </c>
      <c r="C20" s="9"/>
      <c r="D20" s="13">
        <v>791350</v>
      </c>
      <c r="E20" s="14">
        <v>46998.82</v>
      </c>
      <c r="F20" s="13">
        <f aca="true" t="shared" si="5" ref="F20:F28">D20+E20</f>
        <v>838348.82</v>
      </c>
      <c r="G20" s="14">
        <v>219814.01</v>
      </c>
      <c r="H20" s="14">
        <v>219814.01</v>
      </c>
      <c r="I20" s="14">
        <f>F20-G20</f>
        <v>618534.8099999999</v>
      </c>
    </row>
    <row r="21" spans="2:9" ht="12.75">
      <c r="B21" s="11" t="s">
        <v>22</v>
      </c>
      <c r="C21" s="9"/>
      <c r="D21" s="13">
        <v>78000</v>
      </c>
      <c r="E21" s="14">
        <v>38399.37</v>
      </c>
      <c r="F21" s="13">
        <f t="shared" si="5"/>
        <v>116399.37</v>
      </c>
      <c r="G21" s="14">
        <v>76102.87</v>
      </c>
      <c r="H21" s="14">
        <v>76102.87</v>
      </c>
      <c r="I21" s="14">
        <f aca="true" t="shared" si="6" ref="I21:I83">F21-G21</f>
        <v>40296.5</v>
      </c>
    </row>
    <row r="22" spans="2:9" ht="12.75">
      <c r="B22" s="11" t="s">
        <v>23</v>
      </c>
      <c r="C22" s="9"/>
      <c r="D22" s="13"/>
      <c r="E22" s="14"/>
      <c r="F22" s="13">
        <f t="shared" si="5"/>
        <v>0</v>
      </c>
      <c r="G22" s="14"/>
      <c r="H22" s="14"/>
      <c r="I22" s="14">
        <f t="shared" si="6"/>
        <v>0</v>
      </c>
    </row>
    <row r="23" spans="2:9" ht="12.75">
      <c r="B23" s="11" t="s">
        <v>24</v>
      </c>
      <c r="C23" s="9"/>
      <c r="D23" s="13">
        <v>84000</v>
      </c>
      <c r="E23" s="14">
        <v>-3500</v>
      </c>
      <c r="F23" s="13">
        <f t="shared" si="5"/>
        <v>80500</v>
      </c>
      <c r="G23" s="14">
        <v>2911.11</v>
      </c>
      <c r="H23" s="14">
        <v>2911.11</v>
      </c>
      <c r="I23" s="14">
        <f t="shared" si="6"/>
        <v>77588.89</v>
      </c>
    </row>
    <row r="24" spans="2:9" ht="12.75">
      <c r="B24" s="11" t="s">
        <v>25</v>
      </c>
      <c r="C24" s="9"/>
      <c r="D24" s="13">
        <v>3999698.56</v>
      </c>
      <c r="E24" s="14">
        <v>-90566.02</v>
      </c>
      <c r="F24" s="13">
        <f t="shared" si="5"/>
        <v>3909132.54</v>
      </c>
      <c r="G24" s="14">
        <v>1432079.13</v>
      </c>
      <c r="H24" s="14">
        <v>1432079.13</v>
      </c>
      <c r="I24" s="14">
        <f t="shared" si="6"/>
        <v>2477053.41</v>
      </c>
    </row>
    <row r="25" spans="2:9" ht="12.75">
      <c r="B25" s="11" t="s">
        <v>26</v>
      </c>
      <c r="C25" s="9"/>
      <c r="D25" s="13">
        <v>1532659.98</v>
      </c>
      <c r="E25" s="14">
        <v>-195351.65</v>
      </c>
      <c r="F25" s="13">
        <f t="shared" si="5"/>
        <v>1337308.33</v>
      </c>
      <c r="G25" s="14">
        <v>324124.91</v>
      </c>
      <c r="H25" s="14">
        <v>324124.91</v>
      </c>
      <c r="I25" s="14">
        <f t="shared" si="6"/>
        <v>1013183.4200000002</v>
      </c>
    </row>
    <row r="26" spans="2:9" ht="12.75">
      <c r="B26" s="11" t="s">
        <v>27</v>
      </c>
      <c r="C26" s="9"/>
      <c r="D26" s="13"/>
      <c r="E26" s="14"/>
      <c r="F26" s="13">
        <f t="shared" si="5"/>
        <v>0</v>
      </c>
      <c r="G26" s="14"/>
      <c r="H26" s="14"/>
      <c r="I26" s="14">
        <f t="shared" si="6"/>
        <v>0</v>
      </c>
    </row>
    <row r="27" spans="2:9" ht="12.75">
      <c r="B27" s="11" t="s">
        <v>28</v>
      </c>
      <c r="C27" s="9"/>
      <c r="D27" s="13"/>
      <c r="E27" s="14"/>
      <c r="F27" s="13">
        <f t="shared" si="5"/>
        <v>0</v>
      </c>
      <c r="G27" s="14"/>
      <c r="H27" s="14"/>
      <c r="I27" s="14">
        <f t="shared" si="6"/>
        <v>0</v>
      </c>
    </row>
    <row r="28" spans="2:9" ht="12.75">
      <c r="B28" s="11" t="s">
        <v>29</v>
      </c>
      <c r="C28" s="9"/>
      <c r="D28" s="13">
        <v>341600</v>
      </c>
      <c r="E28" s="14">
        <v>78488.35</v>
      </c>
      <c r="F28" s="13">
        <f t="shared" si="5"/>
        <v>420088.35</v>
      </c>
      <c r="G28" s="14">
        <v>208970.61</v>
      </c>
      <c r="H28" s="14">
        <v>208970.61</v>
      </c>
      <c r="I28" s="14">
        <f t="shared" si="6"/>
        <v>211117.74</v>
      </c>
    </row>
    <row r="29" spans="2:9" ht="12.75">
      <c r="B29" s="1" t="s">
        <v>30</v>
      </c>
      <c r="C29" s="7"/>
      <c r="D29" s="13">
        <f aca="true" t="shared" si="7" ref="D29:I29">SUM(D30:D38)</f>
        <v>26488533.93</v>
      </c>
      <c r="E29" s="13">
        <f t="shared" si="7"/>
        <v>-27586.16000000009</v>
      </c>
      <c r="F29" s="13">
        <f t="shared" si="7"/>
        <v>26460947.770000003</v>
      </c>
      <c r="G29" s="13">
        <f t="shared" si="7"/>
        <v>12962526.680000002</v>
      </c>
      <c r="H29" s="13">
        <f t="shared" si="7"/>
        <v>12961026.680000002</v>
      </c>
      <c r="I29" s="13">
        <f t="shared" si="7"/>
        <v>13498421.09</v>
      </c>
    </row>
    <row r="30" spans="2:9" ht="12.75">
      <c r="B30" s="11" t="s">
        <v>31</v>
      </c>
      <c r="C30" s="9"/>
      <c r="D30" s="13">
        <v>7758100</v>
      </c>
      <c r="E30" s="14">
        <v>189371.82</v>
      </c>
      <c r="F30" s="13">
        <f aca="true" t="shared" si="8" ref="F30:F38">D30+E30</f>
        <v>7947471.82</v>
      </c>
      <c r="G30" s="14">
        <v>5584260.86</v>
      </c>
      <c r="H30" s="14">
        <v>5584260.86</v>
      </c>
      <c r="I30" s="14">
        <f t="shared" si="6"/>
        <v>2363210.96</v>
      </c>
    </row>
    <row r="31" spans="2:9" ht="12.75">
      <c r="B31" s="11" t="s">
        <v>32</v>
      </c>
      <c r="C31" s="9"/>
      <c r="D31" s="13"/>
      <c r="E31" s="14"/>
      <c r="F31" s="13">
        <f t="shared" si="8"/>
        <v>0</v>
      </c>
      <c r="G31" s="14"/>
      <c r="H31" s="14"/>
      <c r="I31" s="14">
        <f t="shared" si="6"/>
        <v>0</v>
      </c>
    </row>
    <row r="32" spans="2:9" ht="12.75">
      <c r="B32" s="11" t="s">
        <v>33</v>
      </c>
      <c r="C32" s="9"/>
      <c r="D32" s="13">
        <v>300000</v>
      </c>
      <c r="E32" s="14">
        <v>-300000</v>
      </c>
      <c r="F32" s="13">
        <f t="shared" si="8"/>
        <v>0</v>
      </c>
      <c r="G32" s="14">
        <v>0</v>
      </c>
      <c r="H32" s="14">
        <v>0</v>
      </c>
      <c r="I32" s="14">
        <f t="shared" si="6"/>
        <v>0</v>
      </c>
    </row>
    <row r="33" spans="2:9" ht="12.75">
      <c r="B33" s="11" t="s">
        <v>34</v>
      </c>
      <c r="C33" s="9"/>
      <c r="D33" s="13">
        <v>81184.6</v>
      </c>
      <c r="E33" s="14">
        <v>17408.12</v>
      </c>
      <c r="F33" s="13">
        <f t="shared" si="8"/>
        <v>98592.72</v>
      </c>
      <c r="G33" s="14">
        <v>56960.3</v>
      </c>
      <c r="H33" s="14">
        <v>56960.3</v>
      </c>
      <c r="I33" s="14">
        <f t="shared" si="6"/>
        <v>41632.42</v>
      </c>
    </row>
    <row r="34" spans="2:9" ht="12.75">
      <c r="B34" s="11" t="s">
        <v>35</v>
      </c>
      <c r="C34" s="9"/>
      <c r="D34" s="13">
        <v>15912200</v>
      </c>
      <c r="E34" s="14">
        <v>-423743.78</v>
      </c>
      <c r="F34" s="13">
        <f t="shared" si="8"/>
        <v>15488456.22</v>
      </c>
      <c r="G34" s="14">
        <v>5355751.39</v>
      </c>
      <c r="H34" s="14">
        <v>5355751.39</v>
      </c>
      <c r="I34" s="14">
        <f t="shared" si="6"/>
        <v>10132704.830000002</v>
      </c>
    </row>
    <row r="35" spans="2:9" ht="12.75">
      <c r="B35" s="11" t="s">
        <v>36</v>
      </c>
      <c r="C35" s="9"/>
      <c r="D35" s="13">
        <v>157500</v>
      </c>
      <c r="E35" s="14">
        <v>-13000</v>
      </c>
      <c r="F35" s="13">
        <f t="shared" si="8"/>
        <v>144500</v>
      </c>
      <c r="G35" s="14">
        <v>107000</v>
      </c>
      <c r="H35" s="14">
        <v>105500</v>
      </c>
      <c r="I35" s="14">
        <f t="shared" si="6"/>
        <v>37500</v>
      </c>
    </row>
    <row r="36" spans="2:9" ht="12.75">
      <c r="B36" s="11" t="s">
        <v>37</v>
      </c>
      <c r="C36" s="9"/>
      <c r="D36" s="13">
        <v>180000</v>
      </c>
      <c r="E36" s="14">
        <v>-3550</v>
      </c>
      <c r="F36" s="13">
        <f t="shared" si="8"/>
        <v>176450</v>
      </c>
      <c r="G36" s="14">
        <v>42490.56</v>
      </c>
      <c r="H36" s="14">
        <v>42490.56</v>
      </c>
      <c r="I36" s="14">
        <f t="shared" si="6"/>
        <v>133959.44</v>
      </c>
    </row>
    <row r="37" spans="2:9" ht="12.75">
      <c r="B37" s="11" t="s">
        <v>38</v>
      </c>
      <c r="C37" s="9"/>
      <c r="D37" s="13"/>
      <c r="E37" s="14"/>
      <c r="F37" s="13">
        <f t="shared" si="8"/>
        <v>0</v>
      </c>
      <c r="G37" s="14"/>
      <c r="H37" s="14"/>
      <c r="I37" s="14">
        <f t="shared" si="6"/>
        <v>0</v>
      </c>
    </row>
    <row r="38" spans="2:9" ht="12.75">
      <c r="B38" s="11" t="s">
        <v>39</v>
      </c>
      <c r="C38" s="9"/>
      <c r="D38" s="13">
        <v>2099549.33</v>
      </c>
      <c r="E38" s="14">
        <v>505927.68</v>
      </c>
      <c r="F38" s="13">
        <f t="shared" si="8"/>
        <v>2605477.0100000002</v>
      </c>
      <c r="G38" s="14">
        <v>1816063.57</v>
      </c>
      <c r="H38" s="14">
        <v>1816063.57</v>
      </c>
      <c r="I38" s="14">
        <f t="shared" si="6"/>
        <v>789413.4400000002</v>
      </c>
    </row>
    <row r="39" spans="2:9" ht="25.5" customHeight="1">
      <c r="B39" s="24" t="s">
        <v>40</v>
      </c>
      <c r="C39" s="25"/>
      <c r="D39" s="13">
        <f aca="true" t="shared" si="9" ref="D39:I39">SUM(D40:D48)</f>
        <v>0</v>
      </c>
      <c r="E39" s="13">
        <f t="shared" si="9"/>
        <v>0</v>
      </c>
      <c r="F39" s="13">
        <f>SUM(F40:F48)</f>
        <v>0</v>
      </c>
      <c r="G39" s="13">
        <f t="shared" si="9"/>
        <v>0</v>
      </c>
      <c r="H39" s="13">
        <f t="shared" si="9"/>
        <v>0</v>
      </c>
      <c r="I39" s="13">
        <f t="shared" si="9"/>
        <v>0</v>
      </c>
    </row>
    <row r="40" spans="2:9" ht="12.75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ht="12.75">
      <c r="B41" s="11" t="s">
        <v>42</v>
      </c>
      <c r="C41" s="9"/>
      <c r="D41" s="13"/>
      <c r="E41" s="14"/>
      <c r="F41" s="13">
        <f aca="true" t="shared" si="10" ref="F41:F83">D41+E41</f>
        <v>0</v>
      </c>
      <c r="G41" s="14"/>
      <c r="H41" s="14"/>
      <c r="I41" s="14">
        <f t="shared" si="6"/>
        <v>0</v>
      </c>
    </row>
    <row r="42" spans="2:9" ht="12.75">
      <c r="B42" s="11" t="s">
        <v>43</v>
      </c>
      <c r="C42" s="9"/>
      <c r="D42" s="13"/>
      <c r="E42" s="14"/>
      <c r="F42" s="13">
        <f t="shared" si="10"/>
        <v>0</v>
      </c>
      <c r="G42" s="14"/>
      <c r="H42" s="14"/>
      <c r="I42" s="14">
        <f t="shared" si="6"/>
        <v>0</v>
      </c>
    </row>
    <row r="43" spans="2:9" ht="12.75">
      <c r="B43" s="11" t="s">
        <v>44</v>
      </c>
      <c r="C43" s="9"/>
      <c r="D43" s="13"/>
      <c r="E43" s="14"/>
      <c r="F43" s="13">
        <f t="shared" si="10"/>
        <v>0</v>
      </c>
      <c r="G43" s="14"/>
      <c r="H43" s="14"/>
      <c r="I43" s="14">
        <f t="shared" si="6"/>
        <v>0</v>
      </c>
    </row>
    <row r="44" spans="2:9" ht="12.75">
      <c r="B44" s="11" t="s">
        <v>45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ht="12.75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24" t="s">
        <v>50</v>
      </c>
      <c r="C49" s="25"/>
      <c r="D49" s="13">
        <f aca="true" t="shared" si="11" ref="D49:I49">SUM(D50:D58)</f>
        <v>1231700</v>
      </c>
      <c r="E49" s="13">
        <f t="shared" si="11"/>
        <v>148454.53999999998</v>
      </c>
      <c r="F49" s="13">
        <f t="shared" si="11"/>
        <v>1380154.54</v>
      </c>
      <c r="G49" s="13">
        <f t="shared" si="11"/>
        <v>1036868.25</v>
      </c>
      <c r="H49" s="13">
        <f t="shared" si="11"/>
        <v>1036868.25</v>
      </c>
      <c r="I49" s="13">
        <f t="shared" si="11"/>
        <v>343286.29000000004</v>
      </c>
    </row>
    <row r="50" spans="2:9" ht="12.75">
      <c r="B50" s="11" t="s">
        <v>51</v>
      </c>
      <c r="C50" s="9"/>
      <c r="D50" s="13">
        <v>184000</v>
      </c>
      <c r="E50" s="14">
        <v>18000</v>
      </c>
      <c r="F50" s="13">
        <f t="shared" si="10"/>
        <v>202000</v>
      </c>
      <c r="G50" s="14">
        <v>77109.75</v>
      </c>
      <c r="H50" s="14">
        <v>77109.75</v>
      </c>
      <c r="I50" s="14">
        <f t="shared" si="6"/>
        <v>124890.25</v>
      </c>
    </row>
    <row r="51" spans="2:9" ht="12.75">
      <c r="B51" s="11" t="s">
        <v>52</v>
      </c>
      <c r="C51" s="9"/>
      <c r="D51" s="13"/>
      <c r="E51" s="14"/>
      <c r="F51" s="13">
        <f t="shared" si="10"/>
        <v>0</v>
      </c>
      <c r="G51" s="14"/>
      <c r="H51" s="14"/>
      <c r="I51" s="14">
        <f t="shared" si="6"/>
        <v>0</v>
      </c>
    </row>
    <row r="52" spans="2:9" ht="12.75">
      <c r="B52" s="11" t="s">
        <v>53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ht="12.75">
      <c r="B53" s="11" t="s">
        <v>54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55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56</v>
      </c>
      <c r="C55" s="9"/>
      <c r="D55" s="13">
        <v>187700</v>
      </c>
      <c r="E55" s="14">
        <v>60799.37</v>
      </c>
      <c r="F55" s="13">
        <f t="shared" si="10"/>
        <v>248499.37</v>
      </c>
      <c r="G55" s="14">
        <v>186482.64</v>
      </c>
      <c r="H55" s="14">
        <v>186482.64</v>
      </c>
      <c r="I55" s="14">
        <f t="shared" si="6"/>
        <v>62016.72999999998</v>
      </c>
    </row>
    <row r="56" spans="2:9" ht="12.75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ht="12.75">
      <c r="B57" s="11" t="s">
        <v>58</v>
      </c>
      <c r="C57" s="9"/>
      <c r="D57" s="13">
        <v>0</v>
      </c>
      <c r="E57" s="14">
        <v>95000</v>
      </c>
      <c r="F57" s="13">
        <f t="shared" si="10"/>
        <v>95000</v>
      </c>
      <c r="G57" s="14">
        <v>0</v>
      </c>
      <c r="H57" s="14">
        <v>0</v>
      </c>
      <c r="I57" s="14">
        <f t="shared" si="6"/>
        <v>95000</v>
      </c>
    </row>
    <row r="58" spans="2:9" ht="12.75">
      <c r="B58" s="11" t="s">
        <v>59</v>
      </c>
      <c r="C58" s="9"/>
      <c r="D58" s="13">
        <v>860000</v>
      </c>
      <c r="E58" s="14">
        <v>-25344.83</v>
      </c>
      <c r="F58" s="13">
        <f t="shared" si="10"/>
        <v>834655.17</v>
      </c>
      <c r="G58" s="14">
        <v>773275.86</v>
      </c>
      <c r="H58" s="14">
        <v>773275.86</v>
      </c>
      <c r="I58" s="14">
        <f t="shared" si="6"/>
        <v>61379.310000000056</v>
      </c>
    </row>
    <row r="59" spans="2:9" ht="12.75">
      <c r="B59" s="1" t="s">
        <v>60</v>
      </c>
      <c r="C59" s="7"/>
      <c r="D59" s="13">
        <f>SUM(D60:D62)</f>
        <v>0</v>
      </c>
      <c r="E59" s="1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14">
        <f t="shared" si="6"/>
        <v>0</v>
      </c>
    </row>
    <row r="60" spans="2:9" ht="12.75">
      <c r="B60" s="11" t="s">
        <v>61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ht="12.75">
      <c r="B61" s="11" t="s">
        <v>62</v>
      </c>
      <c r="C61" s="9"/>
      <c r="D61" s="13"/>
      <c r="E61" s="14"/>
      <c r="F61" s="13">
        <f t="shared" si="10"/>
        <v>0</v>
      </c>
      <c r="G61" s="14"/>
      <c r="H61" s="14"/>
      <c r="I61" s="14">
        <f t="shared" si="6"/>
        <v>0</v>
      </c>
    </row>
    <row r="62" spans="2:9" ht="12.75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24" t="s">
        <v>64</v>
      </c>
      <c r="C63" s="25"/>
      <c r="D63" s="13">
        <f>SUM(D64:D71)</f>
        <v>0</v>
      </c>
      <c r="E63" s="13">
        <f>SUM(E64:E71)</f>
        <v>0</v>
      </c>
      <c r="F63" s="13">
        <f>F64+F65+F66+F67+F68+F70+F71</f>
        <v>0</v>
      </c>
      <c r="G63" s="13">
        <f>SUM(G64:G71)</f>
        <v>0</v>
      </c>
      <c r="H63" s="13">
        <f>SUM(H64:H71)</f>
        <v>0</v>
      </c>
      <c r="I63" s="14">
        <f t="shared" si="6"/>
        <v>0</v>
      </c>
    </row>
    <row r="64" spans="2:9" ht="12.75">
      <c r="B64" s="11" t="s">
        <v>65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ht="12.75">
      <c r="B65" s="11" t="s">
        <v>66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67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68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69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70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71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72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" t="s">
        <v>73</v>
      </c>
      <c r="C72" s="7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ht="12.75">
      <c r="B73" s="11" t="s">
        <v>74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ht="12.75">
      <c r="B74" s="11" t="s">
        <v>75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76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" t="s">
        <v>77</v>
      </c>
      <c r="C76" s="7"/>
      <c r="D76" s="13">
        <f>SUM(D77:D83)</f>
        <v>1000000</v>
      </c>
      <c r="E76" s="13">
        <f>SUM(E77:E83)</f>
        <v>0</v>
      </c>
      <c r="F76" s="13">
        <f>SUM(F77:F83)</f>
        <v>1000000</v>
      </c>
      <c r="G76" s="13">
        <f>SUM(G77:G83)</f>
        <v>0</v>
      </c>
      <c r="H76" s="13">
        <f>SUM(H77:H83)</f>
        <v>0</v>
      </c>
      <c r="I76" s="14">
        <f t="shared" si="6"/>
        <v>1000000</v>
      </c>
    </row>
    <row r="77" spans="2:9" ht="12.75">
      <c r="B77" s="11" t="s">
        <v>78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ht="12.75">
      <c r="B78" s="11" t="s">
        <v>79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80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81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82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83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84</v>
      </c>
      <c r="C83" s="9"/>
      <c r="D83" s="13">
        <v>1000000</v>
      </c>
      <c r="E83" s="14">
        <v>0</v>
      </c>
      <c r="F83" s="13">
        <f t="shared" si="10"/>
        <v>1000000</v>
      </c>
      <c r="G83" s="14">
        <v>0</v>
      </c>
      <c r="H83" s="14">
        <v>0</v>
      </c>
      <c r="I83" s="14">
        <f t="shared" si="6"/>
        <v>1000000</v>
      </c>
    </row>
    <row r="84" spans="2:9" ht="12.75">
      <c r="B84" s="20"/>
      <c r="C84" s="21"/>
      <c r="D84" s="22"/>
      <c r="E84" s="23"/>
      <c r="F84" s="23"/>
      <c r="G84" s="23"/>
      <c r="H84" s="23"/>
      <c r="I84" s="23"/>
    </row>
    <row r="85" spans="2:9" ht="12.75">
      <c r="B85" s="17" t="s">
        <v>85</v>
      </c>
      <c r="C85" s="18"/>
      <c r="D85" s="19">
        <f aca="true" t="shared" si="12" ref="D85:I85">D86+D104+D94+D114+D124+D134+D138+D147+D151</f>
        <v>0</v>
      </c>
      <c r="E85" s="19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ht="12.75">
      <c r="B86" s="1" t="s">
        <v>12</v>
      </c>
      <c r="C86" s="7"/>
      <c r="D86" s="13">
        <f>SUM(D87:D93)</f>
        <v>0</v>
      </c>
      <c r="E86" s="1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aca="true" t="shared" si="13" ref="I86:I149">F86-G86</f>
        <v>0</v>
      </c>
    </row>
    <row r="87" spans="2:9" ht="12.75">
      <c r="B87" s="11" t="s">
        <v>13</v>
      </c>
      <c r="C87" s="9"/>
      <c r="D87" s="13"/>
      <c r="E87" s="14"/>
      <c r="F87" s="13">
        <f aca="true" t="shared" si="14" ref="F87:F103">D87+E87</f>
        <v>0</v>
      </c>
      <c r="G87" s="14"/>
      <c r="H87" s="14"/>
      <c r="I87" s="14">
        <f t="shared" si="13"/>
        <v>0</v>
      </c>
    </row>
    <row r="88" spans="2:9" ht="12.75">
      <c r="B88" s="11" t="s">
        <v>14</v>
      </c>
      <c r="C88" s="9"/>
      <c r="D88" s="13"/>
      <c r="E88" s="14"/>
      <c r="F88" s="13">
        <f t="shared" si="14"/>
        <v>0</v>
      </c>
      <c r="G88" s="14"/>
      <c r="H88" s="14"/>
      <c r="I88" s="14">
        <f t="shared" si="13"/>
        <v>0</v>
      </c>
    </row>
    <row r="89" spans="2:9" ht="12.75">
      <c r="B89" s="11" t="s">
        <v>15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16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17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18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19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" t="s">
        <v>20</v>
      </c>
      <c r="C94" s="7"/>
      <c r="D94" s="13">
        <f>SUM(D95:D103)</f>
        <v>0</v>
      </c>
      <c r="E94" s="13">
        <f>SUM(E95:E103)</f>
        <v>0</v>
      </c>
      <c r="F94" s="13">
        <f>SUM(F95:F103)</f>
        <v>0</v>
      </c>
      <c r="G94" s="13">
        <f>SUM(G95:G103)</f>
        <v>0</v>
      </c>
      <c r="H94" s="13">
        <f>SUM(H95:H103)</f>
        <v>0</v>
      </c>
      <c r="I94" s="14">
        <f t="shared" si="13"/>
        <v>0</v>
      </c>
    </row>
    <row r="95" spans="2:9" ht="12.75">
      <c r="B95" s="11" t="s">
        <v>21</v>
      </c>
      <c r="C95" s="9"/>
      <c r="D95" s="13"/>
      <c r="E95" s="14"/>
      <c r="F95" s="13">
        <f t="shared" si="14"/>
        <v>0</v>
      </c>
      <c r="G95" s="14"/>
      <c r="H95" s="14"/>
      <c r="I95" s="14">
        <f t="shared" si="13"/>
        <v>0</v>
      </c>
    </row>
    <row r="96" spans="2:9" ht="12.75">
      <c r="B96" s="11" t="s">
        <v>22</v>
      </c>
      <c r="C96" s="9"/>
      <c r="D96" s="13"/>
      <c r="E96" s="14"/>
      <c r="F96" s="13">
        <f t="shared" si="14"/>
        <v>0</v>
      </c>
      <c r="G96" s="14"/>
      <c r="H96" s="14"/>
      <c r="I96" s="14">
        <f t="shared" si="13"/>
        <v>0</v>
      </c>
    </row>
    <row r="97" spans="2:9" ht="12.75">
      <c r="B97" s="11" t="s">
        <v>23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ht="12.75">
      <c r="B98" s="11" t="s">
        <v>24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25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26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27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ht="12.75">
      <c r="B102" s="11" t="s">
        <v>28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ht="12.75">
      <c r="B103" s="11" t="s">
        <v>29</v>
      </c>
      <c r="C103" s="9"/>
      <c r="D103" s="13"/>
      <c r="E103" s="14"/>
      <c r="F103" s="13">
        <f t="shared" si="14"/>
        <v>0</v>
      </c>
      <c r="G103" s="14"/>
      <c r="H103" s="14"/>
      <c r="I103" s="14">
        <f t="shared" si="13"/>
        <v>0</v>
      </c>
    </row>
    <row r="104" spans="2:9" ht="12.75">
      <c r="B104" s="1" t="s">
        <v>30</v>
      </c>
      <c r="C104" s="7"/>
      <c r="D104" s="13">
        <f>SUM(D105:D113)</f>
        <v>0</v>
      </c>
      <c r="E104" s="13">
        <f>SUM(E105:E113)</f>
        <v>0</v>
      </c>
      <c r="F104" s="13">
        <f>SUM(F105:F113)</f>
        <v>0</v>
      </c>
      <c r="G104" s="13">
        <f>SUM(G105:G113)</f>
        <v>0</v>
      </c>
      <c r="H104" s="13">
        <f>SUM(H105:H113)</f>
        <v>0</v>
      </c>
      <c r="I104" s="14">
        <f t="shared" si="13"/>
        <v>0</v>
      </c>
    </row>
    <row r="105" spans="2:9" ht="12.75">
      <c r="B105" s="11" t="s">
        <v>31</v>
      </c>
      <c r="C105" s="9"/>
      <c r="D105" s="13"/>
      <c r="E105" s="14"/>
      <c r="F105" s="14">
        <f>D105+E105</f>
        <v>0</v>
      </c>
      <c r="G105" s="14"/>
      <c r="H105" s="14"/>
      <c r="I105" s="14">
        <f t="shared" si="13"/>
        <v>0</v>
      </c>
    </row>
    <row r="106" spans="2:9" ht="12.75">
      <c r="B106" s="11" t="s">
        <v>32</v>
      </c>
      <c r="C106" s="9"/>
      <c r="D106" s="13"/>
      <c r="E106" s="14"/>
      <c r="F106" s="14">
        <f aca="true" t="shared" si="15" ref="F106:F113">D106+E106</f>
        <v>0</v>
      </c>
      <c r="G106" s="14"/>
      <c r="H106" s="14"/>
      <c r="I106" s="14">
        <f t="shared" si="13"/>
        <v>0</v>
      </c>
    </row>
    <row r="107" spans="2:9" ht="12.75">
      <c r="B107" s="11" t="s">
        <v>33</v>
      </c>
      <c r="C107" s="9"/>
      <c r="D107" s="13"/>
      <c r="E107" s="14"/>
      <c r="F107" s="14">
        <f t="shared" si="15"/>
        <v>0</v>
      </c>
      <c r="G107" s="14"/>
      <c r="H107" s="14"/>
      <c r="I107" s="14">
        <f t="shared" si="13"/>
        <v>0</v>
      </c>
    </row>
    <row r="108" spans="2:9" ht="12.75">
      <c r="B108" s="11" t="s">
        <v>34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ht="12.75">
      <c r="B109" s="11" t="s">
        <v>35</v>
      </c>
      <c r="C109" s="9"/>
      <c r="D109" s="13"/>
      <c r="E109" s="14"/>
      <c r="F109" s="14">
        <f t="shared" si="15"/>
        <v>0</v>
      </c>
      <c r="G109" s="14"/>
      <c r="H109" s="14"/>
      <c r="I109" s="14">
        <f t="shared" si="13"/>
        <v>0</v>
      </c>
    </row>
    <row r="110" spans="2:9" ht="12.75">
      <c r="B110" s="11" t="s">
        <v>36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37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38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39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>
      <c r="B114" s="24" t="s">
        <v>40</v>
      </c>
      <c r="C114" s="25"/>
      <c r="D114" s="13">
        <f>SUM(D115:D123)</f>
        <v>0</v>
      </c>
      <c r="E114" s="13">
        <f>SUM(E115:E123)</f>
        <v>0</v>
      </c>
      <c r="F114" s="13">
        <f>SUM(F115:F123)</f>
        <v>0</v>
      </c>
      <c r="G114" s="13">
        <f>SUM(G115:G123)</f>
        <v>0</v>
      </c>
      <c r="H114" s="13">
        <f>SUM(H115:H123)</f>
        <v>0</v>
      </c>
      <c r="I114" s="14">
        <f t="shared" si="13"/>
        <v>0</v>
      </c>
    </row>
    <row r="115" spans="2:9" ht="12.75">
      <c r="B115" s="11" t="s">
        <v>41</v>
      </c>
      <c r="C115" s="9"/>
      <c r="D115" s="13"/>
      <c r="E115" s="14"/>
      <c r="F115" s="14">
        <f>D115+E115</f>
        <v>0</v>
      </c>
      <c r="G115" s="14"/>
      <c r="H115" s="14"/>
      <c r="I115" s="14">
        <f t="shared" si="13"/>
        <v>0</v>
      </c>
    </row>
    <row r="116" spans="2:9" ht="12.75">
      <c r="B116" s="11" t="s">
        <v>42</v>
      </c>
      <c r="C116" s="9"/>
      <c r="D116" s="13"/>
      <c r="E116" s="14"/>
      <c r="F116" s="14">
        <f aca="true" t="shared" si="16" ref="F116:F123">D116+E116</f>
        <v>0</v>
      </c>
      <c r="G116" s="14"/>
      <c r="H116" s="14"/>
      <c r="I116" s="14">
        <f t="shared" si="13"/>
        <v>0</v>
      </c>
    </row>
    <row r="117" spans="2:9" ht="12.75">
      <c r="B117" s="11" t="s">
        <v>43</v>
      </c>
      <c r="C117" s="9"/>
      <c r="D117" s="13"/>
      <c r="E117" s="14"/>
      <c r="F117" s="14">
        <f t="shared" si="16"/>
        <v>0</v>
      </c>
      <c r="G117" s="14"/>
      <c r="H117" s="14"/>
      <c r="I117" s="14">
        <f t="shared" si="13"/>
        <v>0</v>
      </c>
    </row>
    <row r="118" spans="2:9" ht="12.75">
      <c r="B118" s="11" t="s">
        <v>44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45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46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47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48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49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" t="s">
        <v>50</v>
      </c>
      <c r="C124" s="7"/>
      <c r="D124" s="13">
        <f>SUM(D125:D133)</f>
        <v>0</v>
      </c>
      <c r="E124" s="13">
        <f>SUM(E125:E133)</f>
        <v>0</v>
      </c>
      <c r="F124" s="13">
        <f>SUM(F125:F133)</f>
        <v>0</v>
      </c>
      <c r="G124" s="13">
        <f>SUM(G125:G133)</f>
        <v>0</v>
      </c>
      <c r="H124" s="13">
        <f>SUM(H125:H133)</f>
        <v>0</v>
      </c>
      <c r="I124" s="14">
        <f t="shared" si="13"/>
        <v>0</v>
      </c>
    </row>
    <row r="125" spans="2:9" ht="12.75">
      <c r="B125" s="11" t="s">
        <v>51</v>
      </c>
      <c r="C125" s="9"/>
      <c r="D125" s="13"/>
      <c r="E125" s="14"/>
      <c r="F125" s="14">
        <f>D125+E125</f>
        <v>0</v>
      </c>
      <c r="G125" s="14"/>
      <c r="H125" s="14"/>
      <c r="I125" s="14">
        <f t="shared" si="13"/>
        <v>0</v>
      </c>
    </row>
    <row r="126" spans="2:9" ht="12.75">
      <c r="B126" s="11" t="s">
        <v>52</v>
      </c>
      <c r="C126" s="9"/>
      <c r="D126" s="13"/>
      <c r="E126" s="14"/>
      <c r="F126" s="14">
        <f aca="true" t="shared" si="17" ref="F126:F133">D126+E126</f>
        <v>0</v>
      </c>
      <c r="G126" s="14"/>
      <c r="H126" s="14"/>
      <c r="I126" s="14">
        <f t="shared" si="13"/>
        <v>0</v>
      </c>
    </row>
    <row r="127" spans="2:9" ht="12.75">
      <c r="B127" s="11" t="s">
        <v>53</v>
      </c>
      <c r="C127" s="9"/>
      <c r="D127" s="13"/>
      <c r="E127" s="14"/>
      <c r="F127" s="14">
        <f t="shared" si="17"/>
        <v>0</v>
      </c>
      <c r="G127" s="14"/>
      <c r="H127" s="14"/>
      <c r="I127" s="14">
        <f t="shared" si="13"/>
        <v>0</v>
      </c>
    </row>
    <row r="128" spans="2:9" ht="12.75">
      <c r="B128" s="11" t="s">
        <v>54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55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56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57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58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59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" t="s">
        <v>60</v>
      </c>
      <c r="C134" s="7"/>
      <c r="D134" s="13">
        <f>SUM(D135:D137)</f>
        <v>0</v>
      </c>
      <c r="E134" s="13">
        <f>SUM(E135:E137)</f>
        <v>0</v>
      </c>
      <c r="F134" s="13">
        <f>SUM(F135:F137)</f>
        <v>0</v>
      </c>
      <c r="G134" s="13">
        <f>SUM(G135:G137)</f>
        <v>0</v>
      </c>
      <c r="H134" s="13">
        <f>SUM(H135:H137)</f>
        <v>0</v>
      </c>
      <c r="I134" s="14">
        <f t="shared" si="13"/>
        <v>0</v>
      </c>
    </row>
    <row r="135" spans="2:9" ht="12.75">
      <c r="B135" s="11" t="s">
        <v>61</v>
      </c>
      <c r="C135" s="9"/>
      <c r="D135" s="13"/>
      <c r="E135" s="14"/>
      <c r="F135" s="14">
        <f>D135+E135</f>
        <v>0</v>
      </c>
      <c r="G135" s="14"/>
      <c r="H135" s="14"/>
      <c r="I135" s="14">
        <f t="shared" si="13"/>
        <v>0</v>
      </c>
    </row>
    <row r="136" spans="2:9" ht="12.75">
      <c r="B136" s="11" t="s">
        <v>62</v>
      </c>
      <c r="C136" s="9"/>
      <c r="D136" s="13"/>
      <c r="E136" s="14"/>
      <c r="F136" s="14">
        <f>D136+E136</f>
        <v>0</v>
      </c>
      <c r="G136" s="14"/>
      <c r="H136" s="14"/>
      <c r="I136" s="14">
        <f t="shared" si="13"/>
        <v>0</v>
      </c>
    </row>
    <row r="137" spans="2:9" ht="12.75">
      <c r="B137" s="11" t="s">
        <v>63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ht="12.75">
      <c r="B138" s="1" t="s">
        <v>64</v>
      </c>
      <c r="C138" s="7"/>
      <c r="D138" s="13">
        <f>SUM(D139:D146)</f>
        <v>0</v>
      </c>
      <c r="E138" s="1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ht="12.75">
      <c r="B139" s="11" t="s">
        <v>65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ht="12.75">
      <c r="B140" s="11" t="s">
        <v>66</v>
      </c>
      <c r="C140" s="9"/>
      <c r="D140" s="13"/>
      <c r="E140" s="14"/>
      <c r="F140" s="14">
        <f aca="true" t="shared" si="18" ref="F140:F146">D140+E140</f>
        <v>0</v>
      </c>
      <c r="G140" s="14"/>
      <c r="H140" s="14"/>
      <c r="I140" s="14">
        <f t="shared" si="13"/>
        <v>0</v>
      </c>
    </row>
    <row r="141" spans="2:9" ht="12.75">
      <c r="B141" s="11" t="s">
        <v>67</v>
      </c>
      <c r="C141" s="9"/>
      <c r="D141" s="13"/>
      <c r="E141" s="14"/>
      <c r="F141" s="14">
        <f t="shared" si="18"/>
        <v>0</v>
      </c>
      <c r="G141" s="14"/>
      <c r="H141" s="14"/>
      <c r="I141" s="14">
        <f t="shared" si="13"/>
        <v>0</v>
      </c>
    </row>
    <row r="142" spans="2:9" ht="12.75">
      <c r="B142" s="11" t="s">
        <v>68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69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70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71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72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" t="s">
        <v>73</v>
      </c>
      <c r="C147" s="7"/>
      <c r="D147" s="13">
        <f>SUM(D148:D150)</f>
        <v>0</v>
      </c>
      <c r="E147" s="1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ht="12.75">
      <c r="B148" s="11" t="s">
        <v>74</v>
      </c>
      <c r="C148" s="9"/>
      <c r="D148" s="13"/>
      <c r="E148" s="14"/>
      <c r="F148" s="14">
        <f>D148+E148</f>
        <v>0</v>
      </c>
      <c r="G148" s="14"/>
      <c r="H148" s="14"/>
      <c r="I148" s="14">
        <f t="shared" si="13"/>
        <v>0</v>
      </c>
    </row>
    <row r="149" spans="2:9" ht="12.75">
      <c r="B149" s="11" t="s">
        <v>75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76</v>
      </c>
      <c r="C150" s="9"/>
      <c r="D150" s="13"/>
      <c r="E150" s="14"/>
      <c r="F150" s="14">
        <f>D150+E150</f>
        <v>0</v>
      </c>
      <c r="G150" s="14"/>
      <c r="H150" s="14"/>
      <c r="I150" s="14">
        <f aca="true" t="shared" si="19" ref="I150:I158">F150-G150</f>
        <v>0</v>
      </c>
    </row>
    <row r="151" spans="2:9" ht="12.75">
      <c r="B151" s="1" t="s">
        <v>77</v>
      </c>
      <c r="C151" s="7"/>
      <c r="D151" s="13">
        <f>SUM(D152:D158)</f>
        <v>0</v>
      </c>
      <c r="E151" s="1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ht="12.75">
      <c r="B152" s="11" t="s">
        <v>78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9"/>
        <v>0</v>
      </c>
    </row>
    <row r="153" spans="2:9" ht="12.75">
      <c r="B153" s="11" t="s">
        <v>79</v>
      </c>
      <c r="C153" s="9"/>
      <c r="D153" s="13"/>
      <c r="E153" s="14"/>
      <c r="F153" s="14">
        <f aca="true" t="shared" si="20" ref="F153:F158">D153+E153</f>
        <v>0</v>
      </c>
      <c r="G153" s="14"/>
      <c r="H153" s="14"/>
      <c r="I153" s="14">
        <f t="shared" si="19"/>
        <v>0</v>
      </c>
    </row>
    <row r="154" spans="2:9" ht="12.75">
      <c r="B154" s="11" t="s">
        <v>80</v>
      </c>
      <c r="C154" s="9"/>
      <c r="D154" s="13"/>
      <c r="E154" s="14"/>
      <c r="F154" s="14">
        <f t="shared" si="20"/>
        <v>0</v>
      </c>
      <c r="G154" s="14"/>
      <c r="H154" s="14"/>
      <c r="I154" s="14">
        <f t="shared" si="19"/>
        <v>0</v>
      </c>
    </row>
    <row r="155" spans="2:9" ht="12.75">
      <c r="B155" s="11" t="s">
        <v>81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82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83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84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"/>
      <c r="C159" s="7"/>
      <c r="D159" s="13"/>
      <c r="E159" s="14"/>
      <c r="F159" s="14"/>
      <c r="G159" s="14"/>
      <c r="H159" s="14"/>
      <c r="I159" s="14"/>
    </row>
    <row r="160" spans="2:9" ht="12.75">
      <c r="B160" s="2" t="s">
        <v>86</v>
      </c>
      <c r="C160" s="8"/>
      <c r="D160" s="12">
        <f aca="true" t="shared" si="21" ref="D160:I160">D10+D85</f>
        <v>70393321.87</v>
      </c>
      <c r="E160" s="12">
        <f t="shared" si="21"/>
        <v>-8.731149137020111E-11</v>
      </c>
      <c r="F160" s="12">
        <f t="shared" si="21"/>
        <v>70393321.87000002</v>
      </c>
      <c r="G160" s="12">
        <f t="shared" si="21"/>
        <v>36281901.410000004</v>
      </c>
      <c r="H160" s="12">
        <f t="shared" si="21"/>
        <v>35160969.370000005</v>
      </c>
      <c r="I160" s="12">
        <f t="shared" si="21"/>
        <v>34111420.45999999</v>
      </c>
    </row>
    <row r="161" spans="2:9" ht="13.5" thickBot="1">
      <c r="B161" s="3"/>
      <c r="C161" s="10"/>
      <c r="D161" s="15"/>
      <c r="E161" s="16"/>
      <c r="F161" s="16"/>
      <c r="G161" s="16"/>
      <c r="H161" s="16"/>
      <c r="I161" s="16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</cp:lastModifiedBy>
  <cp:lastPrinted>2016-12-20T19:53:14Z</cp:lastPrinted>
  <dcterms:created xsi:type="dcterms:W3CDTF">2016-10-11T20:25:15Z</dcterms:created>
  <dcterms:modified xsi:type="dcterms:W3CDTF">2019-10-08T22:39:16Z</dcterms:modified>
  <cp:category/>
  <cp:version/>
  <cp:contentType/>
  <cp:contentStatus/>
</cp:coreProperties>
</file>