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2024\"/>
    </mc:Choice>
  </mc:AlternateContent>
  <xr:revisionPtr revIDLastSave="0" documentId="13_ncr:1_{C1ED9B9C-85BD-4D3D-90B4-9E7D036D4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30" i="1" l="1"/>
  <c r="G32" i="1" l="1"/>
  <c r="G33" i="1" l="1"/>
  <c r="G31" i="1"/>
  <c r="G29" i="1"/>
  <c r="G28" i="1"/>
  <c r="F35" i="1" l="1"/>
  <c r="G46" i="1" l="1"/>
  <c r="G45" i="1"/>
  <c r="G44" i="1"/>
  <c r="G43" i="1"/>
  <c r="J44" i="1" l="1"/>
  <c r="J45" i="1" s="1"/>
  <c r="J46" i="1" l="1"/>
</calcChain>
</file>

<file path=xl/sharedStrings.xml><?xml version="1.0" encoding="utf-8"?>
<sst xmlns="http://schemas.openxmlformats.org/spreadsheetml/2006/main" count="170" uniqueCount="104">
  <si>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</si>
  <si>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</si>
  <si>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</si>
  <si>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</si>
  <si>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</si>
  <si>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</si>
  <si>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Customer Approval:</t>
  </si>
  <si>
    <t>Customer :</t>
  </si>
  <si>
    <t>Address:</t>
  </si>
  <si>
    <t>Email:</t>
  </si>
  <si>
    <t>Phone:</t>
  </si>
  <si>
    <t>(6) total</t>
  </si>
  <si>
    <t>Alum</t>
  </si>
  <si>
    <t>Bow Anchor Release</t>
  </si>
  <si>
    <t>Balance Due:</t>
  </si>
  <si>
    <t>Deposit:</t>
  </si>
  <si>
    <t>$</t>
  </si>
  <si>
    <t>Email: umpquamarineinfo@gmail.com</t>
  </si>
  <si>
    <t>16x16x12</t>
  </si>
  <si>
    <t>Standard Features</t>
  </si>
  <si>
    <t>Sub Totals</t>
  </si>
  <si>
    <t>Four Leg Chair Stand-Powder Coated</t>
  </si>
  <si>
    <t>Diamond Plate Seat Boxes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</si>
  <si>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</si>
  <si>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</si>
  <si>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</si>
  <si>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</si>
  <si>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</si>
  <si>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</si>
  <si>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</si>
  <si>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</si>
  <si>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</si>
  <si>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</si>
  <si>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</si>
  <si>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</si>
  <si>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</si>
  <si>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</si>
  <si>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</si>
  <si>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</si>
  <si>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</si>
  <si>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</si>
  <si>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Center Console</t>
  </si>
  <si>
    <t>Jet Pad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</si>
  <si>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</si>
  <si>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</si>
  <si>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</si>
  <si>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</si>
  <si>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</si>
  <si>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</si>
  <si>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Diamond Plate Sides</t>
  </si>
  <si>
    <t>Controls</t>
  </si>
  <si>
    <t>25"</t>
  </si>
  <si>
    <t>Transom Height:</t>
  </si>
  <si>
    <t xml:space="preserve">Notes: </t>
  </si>
  <si>
    <t>UMB Rivermaster Seats</t>
  </si>
  <si>
    <t>Package Discount</t>
  </si>
  <si>
    <t>Degree:</t>
  </si>
  <si>
    <t>20'</t>
  </si>
  <si>
    <t>Full</t>
  </si>
  <si>
    <t>Battery (s)</t>
  </si>
  <si>
    <t>Single Axel</t>
  </si>
  <si>
    <t>Gunnel or Trans</t>
  </si>
  <si>
    <t>30"</t>
  </si>
  <si>
    <t xml:space="preserve">Sliding </t>
  </si>
  <si>
    <t>Locking</t>
  </si>
  <si>
    <t>Clear Coat</t>
  </si>
  <si>
    <t>Hidden</t>
  </si>
  <si>
    <t>In Deck</t>
  </si>
  <si>
    <t>Rear Deck:</t>
  </si>
  <si>
    <t>Handwash Station:</t>
  </si>
  <si>
    <t>Battery Switch:</t>
  </si>
  <si>
    <t>Wash-down Pump:</t>
  </si>
  <si>
    <t>Electronics Box:</t>
  </si>
  <si>
    <t>Fish Box:</t>
  </si>
  <si>
    <t xml:space="preserve">Floor </t>
  </si>
  <si>
    <t>Bow</t>
  </si>
  <si>
    <t>PC Upgrade</t>
  </si>
  <si>
    <t>Powder Coating</t>
  </si>
  <si>
    <t>Parts</t>
  </si>
  <si>
    <t>Seats Other:</t>
  </si>
  <si>
    <t>Steering</t>
  </si>
  <si>
    <t>Powder Coat Seat Boxes</t>
  </si>
  <si>
    <t>AGM</t>
  </si>
  <si>
    <t xml:space="preserve">Receiver </t>
  </si>
  <si>
    <t>Tandem</t>
  </si>
  <si>
    <t>80" Bottom</t>
  </si>
  <si>
    <t>10 or 12</t>
  </si>
  <si>
    <t>x</t>
  </si>
  <si>
    <t>SS Swivels</t>
  </si>
  <si>
    <t>folding Arms</t>
  </si>
  <si>
    <t>Included</t>
  </si>
  <si>
    <t>DP Corner Guards  • Interior &amp; Exterior Powder-Coated • Transducer Brackets • 44 Gallon Fuel Tank with Gauge</t>
  </si>
  <si>
    <t>Choose Options Below  (Selected Options Marked with an X preceding the listed Option are included in the Base Price)</t>
  </si>
  <si>
    <t>Fisherman</t>
  </si>
  <si>
    <t>Seat</t>
  </si>
  <si>
    <t>Glove Box</t>
  </si>
  <si>
    <t>Angler / Fisherman Series * All Prices  and Dimensions are subject to change. 2024</t>
  </si>
  <si>
    <t>20' 2"</t>
  </si>
  <si>
    <t>Length:</t>
  </si>
  <si>
    <t>Guide Rail with Guard</t>
  </si>
  <si>
    <t>Anchor Guard (DP) • Step Deck with Door • Zinc Anode • Auto Bilge Pump • Weld-On Cleats</t>
  </si>
  <si>
    <t>with Standard features listed below</t>
  </si>
  <si>
    <t xml:space="preserve"> Diamond Plate Floors • Fuel Filter • Battery Switch </t>
  </si>
  <si>
    <t>Bimini Tube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</si>
</sst>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3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Border="1"/>
    <xf numFmtId="44" fontId="0" fillId="0" borderId="0" xfId="0" applyNumberFormat="1"/>
    <xf numFmtId="164" fontId="0" fillId="0" borderId="0" xfId="2" applyNumberFormat="1" applyFont="1"/>
    <xf numFmtId="164" fontId="0" fillId="0" borderId="2" xfId="2" applyNumberFormat="1" applyFont="1" applyFill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 applyBorder="1"/>
    <xf numFmtId="0" fontId="0" fillId="0" borderId="0" xfId="0" applyAlignment="1">
      <alignment horizontal="left" vertical="center"/>
    </xf>
    <xf numFmtId="164" fontId="0" fillId="0" borderId="2" xfId="2" applyNumberFormat="1" applyFont="1" applyFill="1" applyBorder="1" applyAlignment="1"/>
    <xf numFmtId="164" fontId="2" fillId="0" borderId="2" xfId="2" applyNumberFormat="1" applyFont="1" applyBorder="1" applyAlignment="1">
      <alignment vertical="center"/>
    </xf>
    <xf numFmtId="164" fontId="0" fillId="0" borderId="0" xfId="2" applyNumberFormat="1" applyFont="1" applyBorder="1" applyAlignment="1">
      <alignment horizontal="center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164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/>
    <xf numFmtId="164" fontId="0" fillId="0" borderId="0" xfId="2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left"/>
    </xf>
    <xf numFmtId="0" fontId="7" fillId="0" borderId="0" xfId="0" applyFont="1"/>
    <xf numFmtId="164" fontId="0" fillId="0" borderId="1" xfId="2" applyNumberFormat="1" applyFont="1" applyBorder="1" applyAlignment="1"/>
    <xf numFmtId="164" fontId="2" fillId="0" borderId="0" xfId="2" applyNumberFormat="1" applyFont="1" applyBorder="1" applyAlignment="1"/>
    <xf numFmtId="12" fontId="2" fillId="0" borderId="17" xfId="3" applyNumberFormat="1" applyFont="1" applyBorder="1" applyAlignment="1">
      <alignment horizontal="center"/>
    </xf>
    <xf numFmtId="165" fontId="0" fillId="0" borderId="0" xfId="0" applyNumberFormat="1"/>
    <xf numFmtId="0" fontId="0" fillId="0" borderId="2" xfId="0" applyBorder="1"/>
    <xf numFmtId="0" fontId="7" fillId="0" borderId="0" xfId="0" applyFont="1" applyAlignment="1">
      <alignment horizontal="center" vertical="center"/>
    </xf>
    <xf numFmtId="164" fontId="0" fillId="0" borderId="18" xfId="2" applyNumberFormat="1" applyFont="1" applyBorder="1" applyAlignment="1"/>
    <xf numFmtId="0" fontId="5" fillId="0" borderId="0" xfId="0" applyFont="1" applyAlignment="1">
      <alignment horizontal="center" vertical="center"/>
    </xf>
    <xf numFmtId="164" fontId="6" fillId="0" borderId="0" xfId="2" applyNumberFormat="1" applyFont="1" applyBorder="1" applyAlignment="1">
      <alignment horizontal="right" vertical="center"/>
    </xf>
    <xf numFmtId="164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/>
    <xf numFmtId="164" fontId="15" fillId="0" borderId="3" xfId="2" applyNumberFormat="1" applyFont="1" applyBorder="1"/>
    <xf numFmtId="0" fontId="16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0" fillId="0" borderId="0" xfId="0" applyNumberFormat="1"/>
    <xf numFmtId="0" fontId="8" fillId="0" borderId="2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4" fontId="0" fillId="0" borderId="0" xfId="2" applyNumberFormat="1" applyFont="1" applyAlignment="1">
      <alignment horizontal="left"/>
    </xf>
    <xf numFmtId="164" fontId="3" fillId="0" borderId="2" xfId="2" applyNumberFormat="1" applyFont="1" applyBorder="1"/>
    <xf numFmtId="0" fontId="21" fillId="0" borderId="0" xfId="0" applyFont="1"/>
    <xf numFmtId="164" fontId="12" fillId="0" borderId="17" xfId="2" applyNumberFormat="1" applyFont="1" applyBorder="1" applyAlignment="1"/>
    <xf numFmtId="164" fontId="2" fillId="0" borderId="13" xfId="2" applyNumberFormat="1" applyFont="1" applyBorder="1"/>
    <xf numFmtId="164" fontId="22" fillId="0" borderId="17" xfId="2" applyNumberFormat="1" applyFont="1" applyBorder="1" applyAlignment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1" fillId="0" borderId="0" xfId="0" applyFont="1" applyAlignment="1">
      <alignment horizontal="right"/>
    </xf>
    <xf numFmtId="6" fontId="18" fillId="0" borderId="17" xfId="0" applyNumberFormat="1" applyFont="1" applyBorder="1" applyAlignment="1">
      <alignment horizontal="left"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219456</xdr:colOff>
      <xdr:row>0</xdr:row>
      <xdr:rowOff>5185</xdr:rowOff>
    </xdr:from>
    <xdr:to>
      <xdr:col>4</xdr:col>
      <xdr:colOff>521910</xdr:colOff>
      <xdr:row>1</xdr:row>
      <xdr:rowOff>256033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464" y="5185"/>
          <a:ext cx="1678626" cy="573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A25" zoomScale="125" zoomScaleNormal="125" workbookViewId="0">
      <selection activeCell="O40" sqref="O40"/>
    </sheetView>
  </sheetViews>
  <sheetFormatPr defaultColWidth="8.85546875" defaultRowHeight="15" x14ac:dyDescent="0.25"/>
  <cols>
    <col min="1" max="1" width="5.7109375" style="3" customWidth="1"/>
    <col min="2" max="2" width="13.140625" customWidth="1"/>
    <col min="3" max="3" width="10.28515625" customWidth="1"/>
    <col min="4" max="4" width="9.5703125" customWidth="1"/>
    <col min="5" max="5" width="7.85546875" customWidth="1"/>
    <col min="6" max="6" width="10.28515625" customWidth="1"/>
    <col min="7" max="7" width="8.85546875" customWidth="1"/>
    <col min="8" max="8" width="9" customWidth="1"/>
    <col min="9" max="9" width="9.42578125" customWidth="1"/>
    <col min="10" max="10" width="10" customWidth="1"/>
    <col min="11" max="11" width="9.42578125" customWidth="1"/>
    <col min="12" max="12" width="9.7109375" customWidth="1"/>
    <col min="13" max="13" width="5.42578125" customWidth="1"/>
  </cols>
  <sheetData>
    <row r="1" spans="1:14" ht="25.15" customHeight="1" thickBot="1" x14ac:dyDescent="0.4">
      <c r="A1" s="34" t="s">
        <v>93</v>
      </c>
      <c r="B1" s="33"/>
      <c r="C1" s="32"/>
      <c r="D1" s="1"/>
      <c r="E1" s="1"/>
      <c r="F1" s="1"/>
      <c r="G1" s="75" t="s">
        <v>34</v>
      </c>
      <c r="H1" s="76"/>
      <c r="I1" s="76"/>
      <c r="J1" s="76"/>
      <c r="K1" s="76"/>
      <c r="L1" s="76"/>
    </row>
    <row r="2" spans="1:14" ht="33" customHeight="1" thickTop="1" x14ac:dyDescent="0.25">
      <c r="B2" t="s">
        <v>0</v>
      </c>
      <c r="F2" s="2" t="s">
        <v>7</v>
      </c>
      <c r="G2" s="86"/>
      <c r="H2" s="86"/>
      <c r="I2" s="86"/>
      <c r="J2" s="86"/>
      <c r="K2" s="86"/>
      <c r="L2" s="86"/>
    </row>
    <row r="3" spans="1:14" ht="15" customHeight="1" x14ac:dyDescent="0.25">
      <c r="B3" t="s">
        <v>1</v>
      </c>
      <c r="F3" s="2" t="s">
        <v>8</v>
      </c>
      <c r="G3" s="87"/>
      <c r="H3" s="87"/>
      <c r="I3" s="87"/>
      <c r="J3" s="87"/>
      <c r="K3" s="87"/>
      <c r="L3" s="87"/>
    </row>
    <row r="4" spans="1:14" ht="15" customHeight="1" x14ac:dyDescent="0.25">
      <c r="B4" t="s">
        <v>2</v>
      </c>
      <c r="F4" s="2" t="s">
        <v>9</v>
      </c>
      <c r="G4" s="88"/>
      <c r="H4" s="87"/>
      <c r="I4" s="87"/>
      <c r="J4" s="87"/>
      <c r="K4" s="87"/>
      <c r="L4" s="87"/>
    </row>
    <row r="5" spans="1:14" ht="15" customHeight="1" x14ac:dyDescent="0.25">
      <c r="B5" t="s">
        <v>17</v>
      </c>
      <c r="F5" s="2" t="s">
        <v>10</v>
      </c>
      <c r="G5" s="87"/>
      <c r="H5" s="87"/>
      <c r="I5" s="87"/>
      <c r="J5" s="87"/>
      <c r="K5" s="87"/>
      <c r="L5" s="87"/>
      <c r="N5" s="28"/>
    </row>
    <row r="6" spans="1:14" ht="16.5" customHeight="1" x14ac:dyDescent="0.25">
      <c r="A6" s="70" t="s">
        <v>53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 ht="16.5" customHeigh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4" ht="16.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4" s="35" customFormat="1" ht="21.75" customHeight="1" x14ac:dyDescent="0.3">
      <c r="B9" s="63" t="s">
        <v>98</v>
      </c>
      <c r="C9" s="63" t="s">
        <v>97</v>
      </c>
      <c r="D9" s="112" t="s">
        <v>24</v>
      </c>
      <c r="E9" s="113">
        <v>17650</v>
      </c>
      <c r="F9" s="113"/>
      <c r="G9" s="66" t="s">
        <v>101</v>
      </c>
      <c r="H9" s="64"/>
      <c r="J9" s="41"/>
      <c r="K9" s="15" t="s">
        <v>57</v>
      </c>
    </row>
    <row r="10" spans="1:14" ht="18" customHeight="1" x14ac:dyDescent="0.3">
      <c r="A10" s="93" t="s">
        <v>52</v>
      </c>
      <c r="B10" s="93"/>
      <c r="C10" s="22" t="s">
        <v>51</v>
      </c>
      <c r="D10" s="29" t="s">
        <v>62</v>
      </c>
      <c r="E10" s="3" t="s">
        <v>56</v>
      </c>
      <c r="F10" s="57" t="s">
        <v>86</v>
      </c>
      <c r="G10" s="25" t="s">
        <v>27</v>
      </c>
      <c r="H10" s="93" t="s">
        <v>49</v>
      </c>
      <c r="I10" s="93"/>
      <c r="J10" s="93"/>
      <c r="K10" s="4">
        <v>1650</v>
      </c>
    </row>
    <row r="11" spans="1:14" ht="18" customHeight="1" x14ac:dyDescent="0.3">
      <c r="A11" s="13" t="s">
        <v>27</v>
      </c>
      <c r="B11" s="3" t="s">
        <v>85</v>
      </c>
      <c r="C11" s="22"/>
      <c r="D11" s="48">
        <v>1050</v>
      </c>
      <c r="E11" s="49">
        <v>0.19</v>
      </c>
      <c r="G11" s="25"/>
      <c r="H11" s="3"/>
      <c r="I11" s="3"/>
      <c r="J11" s="3"/>
      <c r="K11" s="37"/>
      <c r="L11" s="18"/>
    </row>
    <row r="12" spans="1:14" ht="7.5" customHeight="1" x14ac:dyDescent="0.3">
      <c r="B12" s="3"/>
      <c r="C12" s="25"/>
      <c r="D12" s="22"/>
      <c r="E12" s="29"/>
      <c r="G12" s="25"/>
      <c r="H12" s="3"/>
      <c r="I12" s="3"/>
      <c r="J12" s="3"/>
      <c r="K12" s="37"/>
    </row>
    <row r="13" spans="1:14" ht="18" customHeight="1" x14ac:dyDescent="0.3">
      <c r="A13" s="13" t="s">
        <v>27</v>
      </c>
      <c r="B13" s="3" t="s">
        <v>37</v>
      </c>
      <c r="C13" s="14"/>
      <c r="D13" s="14"/>
      <c r="E13" s="12" t="s">
        <v>36</v>
      </c>
      <c r="F13" s="4" t="s">
        <v>16</v>
      </c>
      <c r="G13" s="13" t="s">
        <v>27</v>
      </c>
      <c r="H13" s="3" t="s">
        <v>35</v>
      </c>
      <c r="I13" s="7"/>
      <c r="J13" s="7"/>
      <c r="K13" s="12" t="s">
        <v>36</v>
      </c>
      <c r="L13" s="4" t="s">
        <v>16</v>
      </c>
    </row>
    <row r="14" spans="1:14" ht="16.149999999999999" customHeight="1" x14ac:dyDescent="0.3">
      <c r="A14" s="13" t="s">
        <v>27</v>
      </c>
      <c r="B14" s="3" t="s">
        <v>38</v>
      </c>
      <c r="C14" s="4" t="s">
        <v>16</v>
      </c>
      <c r="D14" s="13" t="s">
        <v>27</v>
      </c>
      <c r="E14" s="3" t="s">
        <v>40</v>
      </c>
      <c r="F14" s="5" t="s">
        <v>16</v>
      </c>
      <c r="H14" s="25" t="s">
        <v>27</v>
      </c>
      <c r="I14" s="3" t="s">
        <v>80</v>
      </c>
      <c r="J14" s="4" t="s">
        <v>16</v>
      </c>
      <c r="L14" s="6"/>
    </row>
    <row r="15" spans="1:14" ht="16.149999999999999" customHeight="1" x14ac:dyDescent="0.3">
      <c r="A15" s="13" t="s">
        <v>27</v>
      </c>
      <c r="B15" s="2" t="s">
        <v>39</v>
      </c>
      <c r="C15" s="4" t="s">
        <v>16</v>
      </c>
      <c r="D15" s="13" t="s">
        <v>27</v>
      </c>
      <c r="E15" s="93" t="s">
        <v>41</v>
      </c>
      <c r="F15" s="93"/>
      <c r="G15" s="4" t="s">
        <v>16</v>
      </c>
      <c r="H15" s="25" t="s">
        <v>27</v>
      </c>
      <c r="I15" s="3" t="s">
        <v>50</v>
      </c>
      <c r="J15" s="4" t="s">
        <v>16</v>
      </c>
    </row>
    <row r="16" spans="1:14" ht="16.899999999999999" customHeight="1" x14ac:dyDescent="0.25">
      <c r="A16" s="92" t="s">
        <v>19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3" ht="16.5" customHeight="1" x14ac:dyDescent="0.25">
      <c r="A17" s="80" t="s">
        <v>100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3" ht="16.5" customHeight="1" x14ac:dyDescent="0.25">
      <c r="A18" s="89" t="s">
        <v>91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1"/>
    </row>
    <row r="19" spans="1:13" ht="16.5" customHeight="1" x14ac:dyDescent="0.25">
      <c r="A19" s="89" t="s">
        <v>102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1"/>
    </row>
    <row r="20" spans="1:13" ht="18" customHeight="1" x14ac:dyDescent="0.25">
      <c r="A20" s="83" t="s">
        <v>23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5"/>
    </row>
    <row r="21" spans="1:13" ht="14.25" customHeight="1" x14ac:dyDescent="0.25">
      <c r="A21" s="77" t="s">
        <v>92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9"/>
      <c r="M21" s="8"/>
    </row>
    <row r="22" spans="1:13" ht="16.5" customHeight="1" x14ac:dyDescent="0.3">
      <c r="A22" s="13" t="s">
        <v>27</v>
      </c>
      <c r="B22" t="s">
        <v>68</v>
      </c>
      <c r="C22" s="38">
        <v>0.65</v>
      </c>
      <c r="D22" s="38">
        <v>0.75</v>
      </c>
      <c r="E22" s="3" t="s">
        <v>58</v>
      </c>
      <c r="F22" s="65">
        <v>850</v>
      </c>
      <c r="G22" s="5"/>
      <c r="I22" s="68" t="s">
        <v>44</v>
      </c>
      <c r="J22" s="69"/>
    </row>
    <row r="23" spans="1:13" ht="16.5" customHeight="1" x14ac:dyDescent="0.3">
      <c r="A23" s="13" t="s">
        <v>27</v>
      </c>
      <c r="B23" t="s">
        <v>69</v>
      </c>
      <c r="D23" s="12" t="s">
        <v>61</v>
      </c>
      <c r="E23" s="3"/>
      <c r="F23" s="5">
        <v>235</v>
      </c>
      <c r="G23" s="40"/>
      <c r="H23" s="13" t="s">
        <v>27</v>
      </c>
      <c r="I23" t="s">
        <v>103</v>
      </c>
      <c r="L23" s="4" t="s">
        <v>16</v>
      </c>
    </row>
    <row r="24" spans="1:13" ht="16.5" customHeight="1" x14ac:dyDescent="0.3">
      <c r="A24" s="13" t="s">
        <v>27</v>
      </c>
      <c r="B24" t="s">
        <v>73</v>
      </c>
      <c r="D24" s="2" t="s">
        <v>74</v>
      </c>
      <c r="E24" s="3" t="s">
        <v>75</v>
      </c>
      <c r="F24" s="11">
        <v>550</v>
      </c>
      <c r="G24" s="4"/>
      <c r="H24" s="13"/>
      <c r="I24" s="12"/>
      <c r="L24" s="4" t="s">
        <v>16</v>
      </c>
    </row>
    <row r="25" spans="1:13" ht="16.5" customHeight="1" x14ac:dyDescent="0.3">
      <c r="A25" s="13" t="s">
        <v>27</v>
      </c>
      <c r="B25" t="s">
        <v>99</v>
      </c>
      <c r="C25" s="55"/>
      <c r="D25" s="2"/>
      <c r="E25" s="56"/>
      <c r="F25" s="4">
        <v>450</v>
      </c>
      <c r="G25" s="4"/>
      <c r="I25" s="68" t="s">
        <v>77</v>
      </c>
      <c r="J25" s="69"/>
    </row>
    <row r="26" spans="1:13" ht="16.5" customHeight="1" x14ac:dyDescent="0.3">
      <c r="A26" s="13" t="s">
        <v>27</v>
      </c>
      <c r="F26" s="4" t="s">
        <v>16</v>
      </c>
      <c r="G26" s="5"/>
      <c r="H26" s="13" t="s">
        <v>27</v>
      </c>
      <c r="I26" t="s">
        <v>76</v>
      </c>
      <c r="K26" s="4" t="s">
        <v>16</v>
      </c>
    </row>
    <row r="27" spans="1:13" ht="16.5" customHeight="1" x14ac:dyDescent="0.3">
      <c r="A27" s="13" t="s">
        <v>27</v>
      </c>
      <c r="B27" t="s">
        <v>13</v>
      </c>
      <c r="F27" s="42" t="s">
        <v>16</v>
      </c>
      <c r="G27" s="36"/>
      <c r="H27" s="13" t="s">
        <v>27</v>
      </c>
      <c r="I27" t="s">
        <v>65</v>
      </c>
      <c r="J27" s="17"/>
      <c r="K27" s="4" t="s">
        <v>16</v>
      </c>
    </row>
    <row r="28" spans="1:13" ht="16.5" customHeight="1" x14ac:dyDescent="0.3">
      <c r="A28" s="60"/>
      <c r="B28" t="s">
        <v>22</v>
      </c>
      <c r="D28" s="2"/>
      <c r="E28" s="2" t="s">
        <v>18</v>
      </c>
      <c r="F28" s="5">
        <v>345</v>
      </c>
      <c r="G28" s="23">
        <f>SUM(F28)*A28</f>
        <v>0</v>
      </c>
      <c r="H28" s="13" t="s">
        <v>27</v>
      </c>
      <c r="I28" t="s">
        <v>78</v>
      </c>
      <c r="K28" s="4" t="s">
        <v>16</v>
      </c>
    </row>
    <row r="29" spans="1:13" ht="16.5" customHeight="1" x14ac:dyDescent="0.3">
      <c r="A29" s="13"/>
      <c r="B29" t="s">
        <v>81</v>
      </c>
      <c r="D29" s="2"/>
      <c r="E29" s="59" t="s">
        <v>18</v>
      </c>
      <c r="F29" s="5">
        <v>425</v>
      </c>
      <c r="G29" s="23">
        <f>SUM(F29)*A29</f>
        <v>0</v>
      </c>
      <c r="H29" s="13"/>
    </row>
    <row r="30" spans="1:13" ht="16.5" customHeight="1" x14ac:dyDescent="0.25">
      <c r="A30" s="12"/>
      <c r="B30" s="12" t="s">
        <v>79</v>
      </c>
      <c r="C30" s="12"/>
      <c r="D30" s="61"/>
      <c r="F30" s="4"/>
      <c r="G30" s="23">
        <f>SUM(A30)*F30</f>
        <v>0</v>
      </c>
      <c r="J30" s="3"/>
      <c r="K30" s="27"/>
      <c r="L30" s="27"/>
    </row>
    <row r="31" spans="1:13" ht="16.5" customHeight="1" x14ac:dyDescent="0.25">
      <c r="A31" s="15"/>
      <c r="B31" s="12" t="s">
        <v>54</v>
      </c>
      <c r="C31" s="12"/>
      <c r="D31" s="12" t="s">
        <v>89</v>
      </c>
      <c r="F31" s="4">
        <v>685</v>
      </c>
      <c r="G31" s="23">
        <f>SUM(A31)*F31</f>
        <v>0</v>
      </c>
      <c r="I31" s="68" t="s">
        <v>3</v>
      </c>
      <c r="J31" s="69"/>
    </row>
    <row r="32" spans="1:13" ht="16.5" customHeight="1" x14ac:dyDescent="0.25">
      <c r="A32" s="12"/>
      <c r="B32" s="12" t="s">
        <v>94</v>
      </c>
      <c r="C32" s="12" t="s">
        <v>88</v>
      </c>
      <c r="D32" s="61">
        <v>65</v>
      </c>
      <c r="F32" s="4"/>
      <c r="G32" s="23">
        <f>SUM(A32)*F32</f>
        <v>0</v>
      </c>
      <c r="I32" t="s">
        <v>60</v>
      </c>
      <c r="J32" s="3"/>
      <c r="K32" s="27" t="s">
        <v>26</v>
      </c>
      <c r="L32" s="27" t="s">
        <v>84</v>
      </c>
    </row>
    <row r="33" spans="1:15" ht="16.5" customHeight="1" x14ac:dyDescent="0.3">
      <c r="A33" s="16"/>
      <c r="B33" t="s">
        <v>21</v>
      </c>
      <c r="F33" s="45">
        <v>175</v>
      </c>
      <c r="G33" s="24">
        <f>SUM(F33)*A33</f>
        <v>0</v>
      </c>
      <c r="H33" s="13" t="s">
        <v>27</v>
      </c>
      <c r="I33" t="s">
        <v>43</v>
      </c>
      <c r="J33" s="30"/>
      <c r="K33" s="11">
        <v>7950</v>
      </c>
      <c r="L33" s="11"/>
    </row>
    <row r="34" spans="1:15" ht="16.5" customHeight="1" x14ac:dyDescent="0.3">
      <c r="A34" s="58" t="s">
        <v>87</v>
      </c>
      <c r="B34" t="s">
        <v>70</v>
      </c>
      <c r="D34" t="s">
        <v>66</v>
      </c>
      <c r="E34" t="s">
        <v>67</v>
      </c>
      <c r="F34" s="62" t="s">
        <v>90</v>
      </c>
      <c r="H34" s="13" t="s">
        <v>27</v>
      </c>
      <c r="I34" t="s">
        <v>4</v>
      </c>
      <c r="K34" s="2" t="s">
        <v>12</v>
      </c>
      <c r="L34" s="11">
        <v>325</v>
      </c>
    </row>
    <row r="35" spans="1:15" ht="16.5" customHeight="1" x14ac:dyDescent="0.3">
      <c r="A35" s="16"/>
      <c r="B35" t="s">
        <v>59</v>
      </c>
      <c r="C35" s="50"/>
      <c r="D35" s="9">
        <v>345</v>
      </c>
      <c r="E35" t="s">
        <v>82</v>
      </c>
      <c r="F35" s="51">
        <f>SUM(D35)*A35</f>
        <v>0</v>
      </c>
      <c r="H35" s="13" t="s">
        <v>27</v>
      </c>
      <c r="I35" t="s">
        <v>5</v>
      </c>
      <c r="L35" s="11">
        <v>65</v>
      </c>
    </row>
    <row r="36" spans="1:15" ht="16.5" customHeight="1" x14ac:dyDescent="0.3">
      <c r="A36" s="13" t="s">
        <v>27</v>
      </c>
      <c r="B36" t="s">
        <v>32</v>
      </c>
      <c r="C36" t="s">
        <v>11</v>
      </c>
      <c r="F36" s="5">
        <v>125</v>
      </c>
      <c r="G36" s="2"/>
      <c r="H36" s="13" t="s">
        <v>27</v>
      </c>
      <c r="L36" s="4" t="s">
        <v>16</v>
      </c>
    </row>
    <row r="37" spans="1:15" ht="16.5" customHeight="1" x14ac:dyDescent="0.3">
      <c r="A37" s="13" t="s">
        <v>27</v>
      </c>
      <c r="B37" t="s">
        <v>71</v>
      </c>
      <c r="D37" s="39">
        <v>5</v>
      </c>
      <c r="E37" s="39">
        <v>6</v>
      </c>
      <c r="F37" s="45">
        <v>415</v>
      </c>
      <c r="G37" s="45">
        <v>498</v>
      </c>
      <c r="H37" s="13" t="s">
        <v>27</v>
      </c>
      <c r="I37" s="70"/>
      <c r="J37" s="70"/>
      <c r="K37" s="70"/>
      <c r="L37" s="5" t="s">
        <v>16</v>
      </c>
    </row>
    <row r="38" spans="1:15" ht="16.5" customHeight="1" x14ac:dyDescent="0.3">
      <c r="A38" s="13" t="s">
        <v>27</v>
      </c>
      <c r="B38" t="s">
        <v>72</v>
      </c>
      <c r="D38" t="s">
        <v>63</v>
      </c>
      <c r="E38" t="s">
        <v>64</v>
      </c>
      <c r="F38" s="5">
        <v>325</v>
      </c>
      <c r="G38" s="46">
        <v>395</v>
      </c>
      <c r="H38" s="13"/>
      <c r="L38" s="18"/>
    </row>
    <row r="39" spans="1:15" ht="16.5" customHeight="1" x14ac:dyDescent="0.3">
      <c r="A39" s="13" t="s">
        <v>27</v>
      </c>
      <c r="B39" t="s">
        <v>95</v>
      </c>
      <c r="F39" s="10">
        <v>150</v>
      </c>
      <c r="G39" s="2"/>
      <c r="I39" s="68" t="s">
        <v>20</v>
      </c>
      <c r="J39" s="74"/>
      <c r="K39" s="69"/>
    </row>
    <row r="40" spans="1:15" ht="16.5" customHeight="1" x14ac:dyDescent="0.3">
      <c r="A40" s="13" t="s">
        <v>27</v>
      </c>
      <c r="B40" t="s">
        <v>42</v>
      </c>
      <c r="F40" s="10">
        <v>350</v>
      </c>
      <c r="G40" s="31"/>
      <c r="I40" s="2" t="s">
        <v>29</v>
      </c>
      <c r="J40" s="71"/>
      <c r="K40" s="71"/>
      <c r="O40" s="3"/>
    </row>
    <row r="41" spans="1:15" ht="16.5" customHeight="1" x14ac:dyDescent="0.3">
      <c r="A41" s="13" t="s">
        <v>27</v>
      </c>
      <c r="C41" s="13"/>
      <c r="F41" s="4" t="s">
        <v>16</v>
      </c>
      <c r="G41" s="9"/>
      <c r="I41" s="2" t="s">
        <v>25</v>
      </c>
      <c r="J41" s="71" t="s">
        <v>16</v>
      </c>
      <c r="K41" s="71"/>
      <c r="O41" s="3"/>
    </row>
    <row r="42" spans="1:15" ht="16.5" customHeight="1" x14ac:dyDescent="0.3">
      <c r="A42" s="13" t="s">
        <v>27</v>
      </c>
      <c r="B42" s="12" t="s">
        <v>45</v>
      </c>
      <c r="D42" s="13" t="s">
        <v>27</v>
      </c>
      <c r="E42" t="s">
        <v>83</v>
      </c>
      <c r="F42" s="20">
        <v>375</v>
      </c>
      <c r="G42" s="9">
        <v>105</v>
      </c>
      <c r="I42" s="2" t="s">
        <v>30</v>
      </c>
      <c r="J42" s="71" t="s">
        <v>16</v>
      </c>
      <c r="K42" s="71"/>
      <c r="O42" s="3"/>
    </row>
    <row r="43" spans="1:15" ht="16.5" customHeight="1" thickBot="1" x14ac:dyDescent="0.3">
      <c r="A43" s="26"/>
      <c r="B43" s="19" t="s">
        <v>47</v>
      </c>
      <c r="E43" s="18"/>
      <c r="F43" s="21">
        <v>35</v>
      </c>
      <c r="G43" s="23">
        <f>SUM(F43)*A43</f>
        <v>0</v>
      </c>
      <c r="I43" s="2" t="s">
        <v>31</v>
      </c>
      <c r="J43" s="103" t="s">
        <v>16</v>
      </c>
      <c r="K43" s="103"/>
    </row>
    <row r="44" spans="1:15" ht="16.5" customHeight="1" thickBot="1" x14ac:dyDescent="0.3">
      <c r="A44" s="26"/>
      <c r="B44" s="19" t="s">
        <v>48</v>
      </c>
      <c r="E44" s="18"/>
      <c r="F44" s="21">
        <v>55</v>
      </c>
      <c r="G44" s="24">
        <f>SUM(F44)*A44</f>
        <v>0</v>
      </c>
      <c r="H44" s="72" t="s">
        <v>28</v>
      </c>
      <c r="I44" s="73"/>
      <c r="J44" s="99">
        <f>SUM(J40:K43)</f>
        <v>0</v>
      </c>
      <c r="K44" s="100"/>
    </row>
    <row r="45" spans="1:15" ht="16.5" customHeight="1" thickBot="1" x14ac:dyDescent="0.3">
      <c r="A45" s="26"/>
      <c r="B45" t="s">
        <v>46</v>
      </c>
      <c r="E45" s="18"/>
      <c r="F45" s="21">
        <v>40</v>
      </c>
      <c r="G45" s="24">
        <f>SUM(F45)*A45</f>
        <v>0</v>
      </c>
      <c r="H45" s="110" t="s">
        <v>55</v>
      </c>
      <c r="I45" s="111"/>
      <c r="J45" s="108">
        <f>-(J44)*0</f>
        <v>0</v>
      </c>
      <c r="K45" s="109"/>
    </row>
    <row r="46" spans="1:15" ht="16.5" customHeight="1" x14ac:dyDescent="0.25">
      <c r="A46" s="26"/>
      <c r="B46" s="102"/>
      <c r="C46" s="102"/>
      <c r="D46" s="102"/>
      <c r="E46" s="102"/>
      <c r="F46" s="5"/>
      <c r="G46" s="24">
        <f>SUM(F46)*A46</f>
        <v>0</v>
      </c>
      <c r="H46" s="104" t="s">
        <v>24</v>
      </c>
      <c r="I46" s="105"/>
      <c r="J46" s="95">
        <f>SUM(J44:K45)</f>
        <v>0</v>
      </c>
      <c r="K46" s="96"/>
    </row>
    <row r="47" spans="1:15" ht="16.5" customHeight="1" thickBot="1" x14ac:dyDescent="0.35">
      <c r="A47" s="13" t="s">
        <v>27</v>
      </c>
      <c r="B47" s="70"/>
      <c r="C47" s="70"/>
      <c r="D47" s="70"/>
      <c r="E47" s="70"/>
      <c r="F47" s="40"/>
      <c r="G47" s="5" t="s">
        <v>16</v>
      </c>
      <c r="H47" s="106"/>
      <c r="I47" s="107"/>
      <c r="J47" s="97"/>
      <c r="K47" s="98"/>
    </row>
    <row r="48" spans="1:15" ht="16.5" customHeight="1" x14ac:dyDescent="0.3">
      <c r="A48" s="13" t="s">
        <v>27</v>
      </c>
      <c r="B48" s="87"/>
      <c r="C48" s="87"/>
      <c r="D48" s="87"/>
      <c r="E48" s="87"/>
      <c r="F48" s="40"/>
      <c r="G48" s="5" t="s">
        <v>16</v>
      </c>
      <c r="H48" s="43"/>
      <c r="I48" s="43"/>
      <c r="J48" s="44"/>
      <c r="K48" s="44"/>
    </row>
    <row r="49" spans="1:15" ht="16.5" customHeight="1" x14ac:dyDescent="0.3">
      <c r="A49" s="13" t="s">
        <v>27</v>
      </c>
      <c r="B49" s="87"/>
      <c r="C49" s="87"/>
      <c r="D49" s="87"/>
      <c r="E49" s="87"/>
      <c r="F49" s="40"/>
      <c r="G49" s="5" t="s">
        <v>16</v>
      </c>
      <c r="I49" s="2" t="s">
        <v>15</v>
      </c>
      <c r="J49" s="101" t="s">
        <v>16</v>
      </c>
      <c r="K49" s="101"/>
    </row>
    <row r="50" spans="1:15" ht="17.25" customHeight="1" x14ac:dyDescent="0.3">
      <c r="A50" s="13" t="s">
        <v>27</v>
      </c>
      <c r="B50" s="53"/>
      <c r="C50" s="53"/>
      <c r="D50" s="53"/>
      <c r="E50" s="53"/>
      <c r="F50" s="54"/>
      <c r="G50" s="5" t="s">
        <v>16</v>
      </c>
      <c r="I50" s="2" t="s">
        <v>14</v>
      </c>
      <c r="J50" s="101" t="s">
        <v>16</v>
      </c>
      <c r="K50" s="101"/>
      <c r="O50" s="3"/>
    </row>
    <row r="51" spans="1:15" ht="16.5" customHeight="1" x14ac:dyDescent="0.25">
      <c r="A51"/>
    </row>
    <row r="52" spans="1:15" ht="18" customHeight="1" x14ac:dyDescent="0.3">
      <c r="A52" s="13" t="s">
        <v>27</v>
      </c>
      <c r="B52" s="2" t="s">
        <v>33</v>
      </c>
      <c r="C52" s="7"/>
      <c r="D52" s="7"/>
      <c r="E52" s="7"/>
      <c r="F52" s="7"/>
      <c r="G52" s="47"/>
      <c r="H52" s="2" t="s">
        <v>6</v>
      </c>
      <c r="I52" s="7"/>
      <c r="J52" s="7"/>
      <c r="K52" s="7"/>
      <c r="L52" s="7"/>
    </row>
    <row r="53" spans="1:15" ht="16.5" customHeight="1" x14ac:dyDescent="0.25">
      <c r="B53" s="52"/>
      <c r="C53" s="52"/>
      <c r="D53" s="52"/>
      <c r="E53" s="52"/>
      <c r="F53" s="52"/>
      <c r="G53" s="52"/>
      <c r="H53" s="47"/>
      <c r="I53" s="47"/>
      <c r="J53" s="47"/>
      <c r="K53" s="47"/>
      <c r="L53" s="47"/>
    </row>
    <row r="54" spans="1:15" ht="15.75" x14ac:dyDescent="0.25">
      <c r="A54" s="94" t="s">
        <v>96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1:15" ht="15.75" x14ac:dyDescent="0.25">
      <c r="H55" s="52"/>
      <c r="I55" s="52"/>
      <c r="J55" s="52"/>
      <c r="K55" s="52"/>
      <c r="L55" s="52"/>
    </row>
  </sheetData>
  <mergeCells count="40">
    <mergeCell ref="A54:L54"/>
    <mergeCell ref="J46:K47"/>
    <mergeCell ref="J44:K44"/>
    <mergeCell ref="J42:K42"/>
    <mergeCell ref="B49:E49"/>
    <mergeCell ref="J50:K50"/>
    <mergeCell ref="B46:E46"/>
    <mergeCell ref="J49:K49"/>
    <mergeCell ref="B48:E48"/>
    <mergeCell ref="J43:K43"/>
    <mergeCell ref="B47:E47"/>
    <mergeCell ref="H46:I47"/>
    <mergeCell ref="J45:K45"/>
    <mergeCell ref="H45:I45"/>
    <mergeCell ref="G1:L1"/>
    <mergeCell ref="A21:L21"/>
    <mergeCell ref="A17:L17"/>
    <mergeCell ref="A20:L20"/>
    <mergeCell ref="G2:L2"/>
    <mergeCell ref="G3:L3"/>
    <mergeCell ref="G4:L4"/>
    <mergeCell ref="A8:L8"/>
    <mergeCell ref="A18:L18"/>
    <mergeCell ref="A16:L16"/>
    <mergeCell ref="E15:F15"/>
    <mergeCell ref="A6:L6"/>
    <mergeCell ref="A10:B10"/>
    <mergeCell ref="H10:J10"/>
    <mergeCell ref="G5:L5"/>
    <mergeCell ref="A19:L19"/>
    <mergeCell ref="I37:K37"/>
    <mergeCell ref="J40:K40"/>
    <mergeCell ref="J41:K41"/>
    <mergeCell ref="H44:I44"/>
    <mergeCell ref="I39:K39"/>
    <mergeCell ref="A7:L7"/>
    <mergeCell ref="E9:F9"/>
    <mergeCell ref="I31:J31"/>
    <mergeCell ref="I22:J22"/>
    <mergeCell ref="I25:J25"/>
  </mergeCells>
  <hyperlinks>
    <hyperlink ref="G1" r:id="rId1" xr:uid="{00000000-0004-0000-0000-000000000000}"/>
  </hyperlinks>
  <printOptions horizontalCentered="1" verticalCentered="1"/>
  <pageMargins left="0" right="0" top="0.25" bottom="0" header="0.3" footer="0.05"/>
  <pageSetup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I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2023-12-07T20:09:56Z</cp:lastPrinted>
  <dcterms:created xsi:type="dcterms:W3CDTF">2013-05-07T23:08:08Z</dcterms:created>
  <dcterms:modified xsi:type="dcterms:W3CDTF">2023-12-07T20:12:08Z</dcterms:modified>
</cp:coreProperties>
</file>