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16875" windowHeight="9210"/>
  </bookViews>
  <sheets>
    <sheet name="Farm Duty-Single Phase" sheetId="1" r:id="rId1"/>
  </sheets>
  <calcPr calcId="125725"/>
</workbook>
</file>

<file path=xl/calcChain.xml><?xml version="1.0" encoding="utf-8"?>
<calcChain xmlns="http://schemas.openxmlformats.org/spreadsheetml/2006/main">
  <c r="O14" i="1"/>
  <c r="P14" s="1"/>
  <c r="Q13"/>
  <c r="R13" s="1"/>
  <c r="P13"/>
  <c r="O13"/>
  <c r="Q12"/>
  <c r="R12" s="1"/>
  <c r="P12"/>
  <c r="O12"/>
  <c r="Q11"/>
  <c r="R11" s="1"/>
  <c r="P11"/>
  <c r="O11"/>
  <c r="Q10"/>
  <c r="R10" s="1"/>
  <c r="P10"/>
  <c r="O10"/>
  <c r="Q9"/>
  <c r="R9" s="1"/>
  <c r="P9"/>
  <c r="O9"/>
  <c r="Q8"/>
  <c r="R8" s="1"/>
  <c r="P8"/>
  <c r="O8"/>
  <c r="Q7"/>
  <c r="R7" s="1"/>
  <c r="P7"/>
  <c r="O7"/>
  <c r="Q6"/>
  <c r="R6" s="1"/>
  <c r="P6"/>
  <c r="O6"/>
  <c r="Q14" l="1"/>
  <c r="R14" s="1"/>
</calcChain>
</file>

<file path=xl/sharedStrings.xml><?xml version="1.0" encoding="utf-8"?>
<sst xmlns="http://schemas.openxmlformats.org/spreadsheetml/2006/main" count="61" uniqueCount="48">
  <si>
    <t>Farm Duty - Single Phase</t>
  </si>
  <si>
    <t>Approx.</t>
  </si>
  <si>
    <t>FL</t>
  </si>
  <si>
    <t>"C"</t>
  </si>
  <si>
    <t>NEMA</t>
  </si>
  <si>
    <t>List</t>
  </si>
  <si>
    <t>Mult.</t>
  </si>
  <si>
    <t>Shipping</t>
  </si>
  <si>
    <t>Service</t>
  </si>
  <si>
    <t>Amps</t>
  </si>
  <si>
    <t>FL. Eff</t>
  </si>
  <si>
    <t>Dimension</t>
  </si>
  <si>
    <t>HP</t>
  </si>
  <si>
    <t>kW</t>
  </si>
  <si>
    <t>RPM</t>
  </si>
  <si>
    <t>Frame</t>
  </si>
  <si>
    <t>Catalog Number</t>
  </si>
  <si>
    <t>Price</t>
  </si>
  <si>
    <t>Symbol</t>
  </si>
  <si>
    <t>Weight</t>
  </si>
  <si>
    <t>Factor</t>
  </si>
  <si>
    <t>@ High</t>
  </si>
  <si>
    <t>(%)</t>
  </si>
  <si>
    <t>(in)</t>
  </si>
  <si>
    <t>Voltage (V)</t>
  </si>
  <si>
    <t>Notes</t>
  </si>
  <si>
    <t>Multiplier</t>
  </si>
  <si>
    <t>(lbs)</t>
  </si>
  <si>
    <t>F143/5T</t>
  </si>
  <si>
    <t>00118ES1RDF143T</t>
  </si>
  <si>
    <t>R1</t>
  </si>
  <si>
    <t>115/230</t>
  </si>
  <si>
    <t>4,9</t>
  </si>
  <si>
    <t>D56</t>
  </si>
  <si>
    <t>0018ES1RFDD56</t>
  </si>
  <si>
    <t>W182/4T</t>
  </si>
  <si>
    <t>00318ES1DFD184T</t>
  </si>
  <si>
    <t>184T</t>
  </si>
  <si>
    <t>00518ES1DFD184T</t>
  </si>
  <si>
    <t>W213/5T</t>
  </si>
  <si>
    <t>00518ES1DFD215T</t>
  </si>
  <si>
    <t>W213/5TZ</t>
  </si>
  <si>
    <t>00518ES1DFD215Z</t>
  </si>
  <si>
    <t>215T</t>
  </si>
  <si>
    <t>00718ES1DFD215T</t>
  </si>
  <si>
    <t>215TZ</t>
  </si>
  <si>
    <t>00718ES1DFD215Z</t>
  </si>
  <si>
    <t>01018ES1DFD215T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</si>
</sst>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quotePrefix="1" applyAlignment="1">
      <alignment horizontal="center"/>
    </xf>
    <xf numFmtId="9" fontId="0" fillId="0" borderId="0" xfId="0" applyNumberFormat="1"/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0" borderId="0" xfId="0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19" sqref="L19"/>
    </sheetView>
  </sheetViews>
  <sheetFormatPr defaultRowHeight="15"/>
  <cols>
    <col min="1" max="1" width="4" bestFit="1" customWidth="1"/>
    <col min="2" max="3" width="5" bestFit="1" customWidth="1"/>
    <col min="4" max="4" width="9.7109375" bestFit="1" customWidth="1"/>
    <col min="5" max="5" width="16.7109375" bestFit="1" customWidth="1"/>
    <col min="6" max="6" width="5.42578125" hidden="1" customWidth="1"/>
    <col min="7" max="7" width="7.5703125" bestFit="1" customWidth="1"/>
    <col min="8" max="8" width="8.7109375" bestFit="1" customWidth="1"/>
    <col min="9" max="9" width="7.42578125" bestFit="1" customWidth="1"/>
    <col min="10" max="10" width="7.28515625" bestFit="1" customWidth="1"/>
    <col min="11" max="11" width="6.28515625" bestFit="1" customWidth="1"/>
    <col min="12" max="12" width="10.5703125" bestFit="1" customWidth="1"/>
    <col min="13" max="13" width="11" bestFit="1" customWidth="1"/>
    <col min="14" max="14" width="6.28515625" bestFit="1" customWidth="1"/>
    <col min="15" max="15" width="9.85546875" hidden="1" customWidth="1"/>
    <col min="16" max="16" width="8" hidden="1" customWidth="1"/>
    <col min="17" max="17" width="9.140625" style="3" hidden="1" customWidth="1"/>
  </cols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2"/>
      <c r="B2" s="2"/>
      <c r="C2" s="2"/>
      <c r="D2" s="2"/>
      <c r="E2" s="2"/>
      <c r="F2" s="2"/>
      <c r="G2" s="2"/>
      <c r="H2" s="2" t="s">
        <v>1</v>
      </c>
      <c r="I2" s="2"/>
      <c r="J2" s="2" t="s">
        <v>2</v>
      </c>
      <c r="K2" s="2"/>
      <c r="L2" s="2" t="s">
        <v>3</v>
      </c>
      <c r="M2" s="2"/>
      <c r="N2" s="2"/>
      <c r="O2" s="2"/>
    </row>
    <row r="3" spans="1:18">
      <c r="A3" s="2"/>
      <c r="B3" s="2"/>
      <c r="C3" s="2"/>
      <c r="D3" s="2" t="s">
        <v>4</v>
      </c>
      <c r="E3" s="2"/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/>
      <c r="N3" s="2"/>
      <c r="O3" s="2"/>
    </row>
    <row r="4" spans="1:18">
      <c r="A4" s="2" t="s">
        <v>12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4" t="s">
        <v>21</v>
      </c>
      <c r="K4" s="2" t="s">
        <v>22</v>
      </c>
      <c r="L4" s="2" t="s">
        <v>23</v>
      </c>
      <c r="M4" s="2" t="s">
        <v>24</v>
      </c>
      <c r="N4" s="2" t="s">
        <v>25</v>
      </c>
      <c r="O4" s="2" t="s">
        <v>26</v>
      </c>
      <c r="P4" s="5"/>
      <c r="Q4" s="6" t="s">
        <v>17</v>
      </c>
      <c r="R4" s="2" t="s">
        <v>17</v>
      </c>
    </row>
    <row r="5" spans="1:18">
      <c r="A5" s="7"/>
      <c r="B5" s="7"/>
      <c r="C5" s="7"/>
      <c r="D5" s="7"/>
      <c r="E5" s="7"/>
      <c r="F5" s="7"/>
      <c r="G5" s="7"/>
      <c r="H5" s="7" t="s">
        <v>27</v>
      </c>
      <c r="I5" s="7"/>
      <c r="J5" s="8"/>
      <c r="K5" s="7"/>
      <c r="L5" s="7"/>
      <c r="M5" s="7"/>
      <c r="N5" s="7"/>
      <c r="O5" s="7">
        <v>0.39</v>
      </c>
      <c r="P5" s="9">
        <v>20</v>
      </c>
      <c r="Q5" s="10"/>
    </row>
    <row r="6" spans="1:18">
      <c r="A6" s="11">
        <v>1</v>
      </c>
      <c r="B6" s="11">
        <v>0.75</v>
      </c>
      <c r="C6">
        <v>1800</v>
      </c>
      <c r="D6" t="s">
        <v>28</v>
      </c>
      <c r="E6" t="s">
        <v>29</v>
      </c>
      <c r="F6">
        <v>400</v>
      </c>
      <c r="G6" s="2" t="s">
        <v>30</v>
      </c>
      <c r="H6">
        <v>42</v>
      </c>
      <c r="I6">
        <v>1.1499999999999999</v>
      </c>
      <c r="J6" s="12">
        <v>7</v>
      </c>
      <c r="K6" s="12">
        <v>70.3</v>
      </c>
      <c r="L6" s="13">
        <v>13.839</v>
      </c>
      <c r="M6" s="14" t="s">
        <v>31</v>
      </c>
      <c r="N6" s="14" t="s">
        <v>32</v>
      </c>
      <c r="O6" s="15">
        <f>SUM(F6*0.39)</f>
        <v>156</v>
      </c>
      <c r="P6" s="15">
        <f>SUM(O6*1.2)</f>
        <v>187.2</v>
      </c>
      <c r="Q6" s="3">
        <f>SUM(O6*1.3)</f>
        <v>202.8</v>
      </c>
      <c r="R6" s="3">
        <f>Q6</f>
        <v>202.8</v>
      </c>
    </row>
    <row r="7" spans="1:18">
      <c r="A7" s="16"/>
      <c r="B7" s="16"/>
      <c r="C7">
        <v>1800</v>
      </c>
      <c r="D7" s="17" t="s">
        <v>33</v>
      </c>
      <c r="E7" t="s">
        <v>34</v>
      </c>
      <c r="F7">
        <v>394</v>
      </c>
      <c r="G7" s="17" t="s">
        <v>30</v>
      </c>
      <c r="H7">
        <v>36</v>
      </c>
      <c r="I7">
        <v>1.1499999999999999</v>
      </c>
      <c r="J7" s="12">
        <v>7</v>
      </c>
      <c r="K7" s="12">
        <v>70.3</v>
      </c>
      <c r="L7" s="13">
        <v>12.282999999999999</v>
      </c>
      <c r="M7" s="14" t="s">
        <v>31</v>
      </c>
      <c r="N7" s="14" t="s">
        <v>32</v>
      </c>
      <c r="O7" s="15">
        <f t="shared" ref="O7:O14" si="0">SUM(F7*0.39)</f>
        <v>153.66</v>
      </c>
      <c r="P7" s="15">
        <f t="shared" ref="P7:P14" si="1">SUM(O7*1.2)</f>
        <v>184.392</v>
      </c>
      <c r="Q7" s="3">
        <f t="shared" ref="Q7:Q14" si="2">SUM(O7*1.3)</f>
        <v>199.75800000000001</v>
      </c>
      <c r="R7" s="3">
        <f t="shared" ref="R7:R14" si="3">Q7</f>
        <v>199.75800000000001</v>
      </c>
    </row>
    <row r="8" spans="1:18">
      <c r="A8" s="2">
        <v>3</v>
      </c>
      <c r="B8" s="2">
        <v>2.2000000000000002</v>
      </c>
      <c r="C8">
        <v>1800</v>
      </c>
      <c r="D8" s="17" t="s">
        <v>35</v>
      </c>
      <c r="E8" s="17" t="s">
        <v>36</v>
      </c>
      <c r="F8">
        <v>915</v>
      </c>
      <c r="G8" s="17" t="s">
        <v>30</v>
      </c>
      <c r="H8">
        <v>99</v>
      </c>
      <c r="I8">
        <v>1.1499999999999999</v>
      </c>
      <c r="J8" s="12">
        <v>14.5</v>
      </c>
      <c r="K8" s="12">
        <v>81</v>
      </c>
      <c r="L8" s="13">
        <v>17.244</v>
      </c>
      <c r="M8" s="14">
        <v>230</v>
      </c>
      <c r="N8" s="14">
        <v>4</v>
      </c>
      <c r="O8" s="15">
        <f t="shared" si="0"/>
        <v>356.85</v>
      </c>
      <c r="P8" s="15">
        <f t="shared" si="1"/>
        <v>428.22</v>
      </c>
      <c r="Q8" s="3">
        <f t="shared" si="2"/>
        <v>463.90500000000003</v>
      </c>
      <c r="R8" s="3">
        <f t="shared" si="3"/>
        <v>463.90500000000003</v>
      </c>
    </row>
    <row r="9" spans="1:18">
      <c r="A9" s="16">
        <v>5</v>
      </c>
      <c r="B9" s="16">
        <v>3.7</v>
      </c>
      <c r="C9">
        <v>1800</v>
      </c>
      <c r="D9" s="17" t="s">
        <v>37</v>
      </c>
      <c r="E9" s="17" t="s">
        <v>38</v>
      </c>
      <c r="F9">
        <v>1074</v>
      </c>
      <c r="G9" s="17" t="s">
        <v>30</v>
      </c>
      <c r="H9">
        <v>119</v>
      </c>
      <c r="I9">
        <v>1.1499999999999999</v>
      </c>
      <c r="J9" s="12">
        <v>21.4</v>
      </c>
      <c r="K9" s="12">
        <v>79</v>
      </c>
      <c r="L9" s="13">
        <v>17.05</v>
      </c>
      <c r="M9" s="14">
        <v>230</v>
      </c>
      <c r="N9" s="14">
        <v>4</v>
      </c>
      <c r="O9" s="15">
        <f t="shared" si="0"/>
        <v>418.86</v>
      </c>
      <c r="P9" s="15">
        <f t="shared" si="1"/>
        <v>502.63200000000001</v>
      </c>
      <c r="Q9" s="3">
        <f t="shared" si="2"/>
        <v>544.51800000000003</v>
      </c>
      <c r="R9" s="3">
        <f t="shared" si="3"/>
        <v>544.51800000000003</v>
      </c>
    </row>
    <row r="10" spans="1:18">
      <c r="A10" s="16"/>
      <c r="B10" s="16"/>
      <c r="C10">
        <v>1800</v>
      </c>
      <c r="D10" s="17" t="s">
        <v>39</v>
      </c>
      <c r="E10" s="17" t="s">
        <v>40</v>
      </c>
      <c r="F10">
        <v>1205</v>
      </c>
      <c r="G10" s="17" t="s">
        <v>30</v>
      </c>
      <c r="H10">
        <v>133</v>
      </c>
      <c r="I10">
        <v>1.1499999999999999</v>
      </c>
      <c r="J10" s="12">
        <v>21.4</v>
      </c>
      <c r="K10" s="12">
        <v>79</v>
      </c>
      <c r="L10" s="13">
        <v>20.984000000000002</v>
      </c>
      <c r="M10" s="14">
        <v>230</v>
      </c>
      <c r="N10" s="14">
        <v>4</v>
      </c>
      <c r="O10" s="15">
        <f t="shared" si="0"/>
        <v>469.95</v>
      </c>
      <c r="P10" s="15">
        <f t="shared" si="1"/>
        <v>563.93999999999994</v>
      </c>
      <c r="Q10" s="3">
        <f t="shared" si="2"/>
        <v>610.93500000000006</v>
      </c>
      <c r="R10" s="3">
        <f t="shared" si="3"/>
        <v>610.93500000000006</v>
      </c>
    </row>
    <row r="11" spans="1:18">
      <c r="A11" s="16"/>
      <c r="B11" s="16"/>
      <c r="C11">
        <v>1800</v>
      </c>
      <c r="D11" s="17" t="s">
        <v>41</v>
      </c>
      <c r="E11" s="17" t="s">
        <v>42</v>
      </c>
      <c r="F11">
        <v>1205</v>
      </c>
      <c r="G11" s="17" t="s">
        <v>30</v>
      </c>
      <c r="H11">
        <v>132</v>
      </c>
      <c r="I11">
        <v>1.1499999999999999</v>
      </c>
      <c r="J11" s="12">
        <v>21.4</v>
      </c>
      <c r="K11" s="12">
        <v>79</v>
      </c>
      <c r="L11" s="13">
        <v>20.984000000000002</v>
      </c>
      <c r="M11" s="14">
        <v>230</v>
      </c>
      <c r="N11" s="14">
        <v>4</v>
      </c>
      <c r="O11" s="15">
        <f t="shared" si="0"/>
        <v>469.95</v>
      </c>
      <c r="P11" s="15">
        <f t="shared" si="1"/>
        <v>563.93999999999994</v>
      </c>
      <c r="Q11" s="3">
        <f t="shared" si="2"/>
        <v>610.93500000000006</v>
      </c>
      <c r="R11" s="3">
        <f t="shared" si="3"/>
        <v>610.93500000000006</v>
      </c>
    </row>
    <row r="12" spans="1:18">
      <c r="A12" s="16">
        <v>7.5</v>
      </c>
      <c r="B12" s="16">
        <v>5.5</v>
      </c>
      <c r="C12">
        <v>1800</v>
      </c>
      <c r="D12" s="17" t="s">
        <v>43</v>
      </c>
      <c r="E12" s="17" t="s">
        <v>44</v>
      </c>
      <c r="F12">
        <v>1463</v>
      </c>
      <c r="G12" s="17" t="s">
        <v>30</v>
      </c>
      <c r="H12">
        <v>166</v>
      </c>
      <c r="I12">
        <v>1.1499999999999999</v>
      </c>
      <c r="J12" s="12">
        <v>33</v>
      </c>
      <c r="K12" s="12">
        <v>83</v>
      </c>
      <c r="L12" s="13">
        <v>19.567</v>
      </c>
      <c r="M12" s="14">
        <v>230</v>
      </c>
      <c r="N12" s="14">
        <v>4</v>
      </c>
      <c r="O12" s="15">
        <f t="shared" si="0"/>
        <v>570.57000000000005</v>
      </c>
      <c r="P12" s="15">
        <f t="shared" si="1"/>
        <v>684.68400000000008</v>
      </c>
      <c r="Q12" s="3">
        <f t="shared" si="2"/>
        <v>741.7410000000001</v>
      </c>
      <c r="R12" s="3">
        <f t="shared" si="3"/>
        <v>741.7410000000001</v>
      </c>
    </row>
    <row r="13" spans="1:18">
      <c r="A13" s="16"/>
      <c r="B13" s="16"/>
      <c r="C13">
        <v>1800</v>
      </c>
      <c r="D13" s="17" t="s">
        <v>45</v>
      </c>
      <c r="E13" s="17" t="s">
        <v>46</v>
      </c>
      <c r="F13">
        <v>1463</v>
      </c>
      <c r="G13" s="17" t="s">
        <v>30</v>
      </c>
      <c r="H13">
        <v>166</v>
      </c>
      <c r="I13">
        <v>1.1499999999999999</v>
      </c>
      <c r="J13" s="12">
        <v>33</v>
      </c>
      <c r="K13" s="12">
        <v>83</v>
      </c>
      <c r="L13" s="13">
        <v>19.567</v>
      </c>
      <c r="M13" s="14">
        <v>230</v>
      </c>
      <c r="N13" s="14">
        <v>4</v>
      </c>
      <c r="O13" s="15">
        <f t="shared" si="0"/>
        <v>570.57000000000005</v>
      </c>
      <c r="P13" s="15">
        <f t="shared" si="1"/>
        <v>684.68400000000008</v>
      </c>
      <c r="Q13" s="3">
        <f t="shared" si="2"/>
        <v>741.7410000000001</v>
      </c>
      <c r="R13" s="3">
        <f t="shared" si="3"/>
        <v>741.7410000000001</v>
      </c>
    </row>
    <row r="14" spans="1:18">
      <c r="A14" s="2">
        <v>10</v>
      </c>
      <c r="B14" s="2">
        <v>7.5</v>
      </c>
      <c r="C14">
        <v>1800</v>
      </c>
      <c r="D14" s="17" t="s">
        <v>43</v>
      </c>
      <c r="E14" s="17" t="s">
        <v>47</v>
      </c>
      <c r="F14">
        <v>1692</v>
      </c>
      <c r="G14" s="17" t="s">
        <v>30</v>
      </c>
      <c r="H14">
        <v>187</v>
      </c>
      <c r="I14">
        <v>1.1499999999999999</v>
      </c>
      <c r="J14" s="12">
        <v>40</v>
      </c>
      <c r="K14" s="12">
        <v>83</v>
      </c>
      <c r="L14" s="13">
        <v>19.567</v>
      </c>
      <c r="M14" s="14">
        <v>230</v>
      </c>
      <c r="N14" s="14">
        <v>4</v>
      </c>
      <c r="O14" s="15">
        <f t="shared" si="0"/>
        <v>659.88</v>
      </c>
      <c r="P14" s="15">
        <f t="shared" si="1"/>
        <v>791.85599999999999</v>
      </c>
      <c r="Q14" s="3">
        <f t="shared" si="2"/>
        <v>857.84400000000005</v>
      </c>
      <c r="R14" s="3">
        <f t="shared" si="3"/>
        <v>857.84400000000005</v>
      </c>
    </row>
  </sheetData>
  <mergeCells count="7">
    <mergeCell ref="A1:R1"/>
    <mergeCell ref="A6:A7"/>
    <mergeCell ref="B6:B7"/>
    <mergeCell ref="A9:A11"/>
    <mergeCell ref="B9:B11"/>
    <mergeCell ref="A12:A13"/>
    <mergeCell ref="B12:B13"/>
  </mergeCells>
  <printOptions gridLines="1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Farm Duty-Single Phase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Nicole</cp:lastModifiedBy>
  <dcterms:created xsi:type="dcterms:W3CDTF">2015-03-31T21:15:09Z</dcterms:created>
  <dcterms:modified xsi:type="dcterms:W3CDTF">2015-03-31T21:15:37Z</dcterms:modified>
</cp:coreProperties>
</file>