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rry\Documents\Umpqua Marine Boats\Sales Quotes\2024\"/>
    </mc:Choice>
  </mc:AlternateContent>
  <xr:revisionPtr revIDLastSave="0" documentId="13_ncr:1_{025A23BD-FD7F-4B8D-A326-1B2DCA8AB751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45" i="1" l="1"/>
  <c r="G31" i="1"/>
  <c r="G32" i="1" l="1"/>
  <c r="G30" i="1"/>
  <c r="G29" i="1"/>
  <c r="G28" i="1"/>
  <c r="F34" i="1" l="1"/>
  <c r="G44" i="1" l="1"/>
  <c r="G43" i="1"/>
  <c r="G42" i="1"/>
  <c r="J43" i="1" l="1"/>
  <c r="J44" i="1" s="1"/>
  <c r="J45" i="1" l="1"/>
</calcChain>
</file>

<file path=xl/sharedStrings.xml><?xml version="1.0" encoding="utf-8"?>
<sst xmlns="http://schemas.openxmlformats.org/spreadsheetml/2006/main" count="172" uniqueCount="104">
  <si>
    <t>12736 N Umpqua Hwy</t>
  </si>
  <si>
    <t>Roseburg OR, 97470</t>
  </si>
  <si>
    <t>Phone: 541-580-4748</t>
  </si>
  <si>
    <t xml:space="preserve">Trailer </t>
  </si>
  <si>
    <t>Spare Tire</t>
  </si>
  <si>
    <t>Spare Tire Mount</t>
  </si>
  <si>
    <t>Customer Approval:</t>
  </si>
  <si>
    <t>Customer :</t>
  </si>
  <si>
    <t>Address:</t>
  </si>
  <si>
    <t>Email:</t>
  </si>
  <si>
    <t>Phone:</t>
  </si>
  <si>
    <t>Welded Framed Top  W/Cover</t>
  </si>
  <si>
    <t>(6) total</t>
  </si>
  <si>
    <t>Alum</t>
  </si>
  <si>
    <t>Bow Anchor Release</t>
  </si>
  <si>
    <t>Balance Due:</t>
  </si>
  <si>
    <t>Deposit:</t>
  </si>
  <si>
    <t>$</t>
  </si>
  <si>
    <t>Email: umpquamarineinfo@gmail.com</t>
  </si>
  <si>
    <t>16x16x12</t>
  </si>
  <si>
    <t>Standard Features</t>
  </si>
  <si>
    <t>Sub Totals</t>
  </si>
  <si>
    <t>Four Leg Chair Stand-Powder Coated</t>
  </si>
  <si>
    <t>Diamond Plate Seat Boxes</t>
  </si>
  <si>
    <t xml:space="preserve">Deluxe Electrical Panel with Running Lights •.160 Bottom and Transom • .125 Sides • Side and Rear Storage Trays </t>
  </si>
  <si>
    <t>Price:</t>
  </si>
  <si>
    <t xml:space="preserve">Motor(s): </t>
  </si>
  <si>
    <t>S Heavy</t>
  </si>
  <si>
    <t>□</t>
  </si>
  <si>
    <t xml:space="preserve">MSRP Price: </t>
  </si>
  <si>
    <t xml:space="preserve">Boat Hull: </t>
  </si>
  <si>
    <t xml:space="preserve">Options: </t>
  </si>
  <si>
    <t xml:space="preserve">Trailer: </t>
  </si>
  <si>
    <t>Chocks'</t>
  </si>
  <si>
    <t>UMB Approval:</t>
  </si>
  <si>
    <t>www.umpquamarineboats.com</t>
  </si>
  <si>
    <t>Kicker</t>
  </si>
  <si>
    <t>(hp)</t>
  </si>
  <si>
    <t>Engine</t>
  </si>
  <si>
    <t>Jet Unit</t>
  </si>
  <si>
    <t>Tiller Handle</t>
  </si>
  <si>
    <t>Prop</t>
  </si>
  <si>
    <t>Center Console</t>
  </si>
  <si>
    <t>Jet Pad</t>
  </si>
  <si>
    <t>Aluminum</t>
  </si>
  <si>
    <t>Tops</t>
  </si>
  <si>
    <t>Crab Davit with Pulley</t>
  </si>
  <si>
    <t>Sliding Drink Holder</t>
  </si>
  <si>
    <t>Sliding Rod Bracket</t>
  </si>
  <si>
    <t>Sliding Seat Bracket</t>
  </si>
  <si>
    <t>Diamond Plate Sides</t>
  </si>
  <si>
    <t>Controls</t>
  </si>
  <si>
    <t>25"</t>
  </si>
  <si>
    <t>Transom Height:</t>
  </si>
  <si>
    <t xml:space="preserve">Notes: </t>
  </si>
  <si>
    <t>UMB Rivermaster Seats</t>
  </si>
  <si>
    <t>Angler Series</t>
  </si>
  <si>
    <t>Package Discount</t>
  </si>
  <si>
    <t>Degree:</t>
  </si>
  <si>
    <t>20'</t>
  </si>
  <si>
    <t>Full</t>
  </si>
  <si>
    <t>Battery (s)</t>
  </si>
  <si>
    <t>Single Axel</t>
  </si>
  <si>
    <t>Gunnel or Trans</t>
  </si>
  <si>
    <t>30"</t>
  </si>
  <si>
    <t xml:space="preserve">Sliding </t>
  </si>
  <si>
    <t>Locking</t>
  </si>
  <si>
    <t>Clear Coat</t>
  </si>
  <si>
    <t>Hidden</t>
  </si>
  <si>
    <t>In Deck</t>
  </si>
  <si>
    <t>Rear Deck:</t>
  </si>
  <si>
    <t>Handwash Station:</t>
  </si>
  <si>
    <t>Battery Switch:</t>
  </si>
  <si>
    <t>Wash-down Pump:</t>
  </si>
  <si>
    <t>Electronics Box:</t>
  </si>
  <si>
    <t>Fish Box:</t>
  </si>
  <si>
    <t xml:space="preserve">Floor </t>
  </si>
  <si>
    <t>Bow</t>
  </si>
  <si>
    <t>PC Upgrade</t>
  </si>
  <si>
    <t>Powder Coating</t>
  </si>
  <si>
    <t>Parts</t>
  </si>
  <si>
    <t>Seats Other:</t>
  </si>
  <si>
    <t>Steering</t>
  </si>
  <si>
    <t>Powder Coat Seat Boxes</t>
  </si>
  <si>
    <t>AGM</t>
  </si>
  <si>
    <t xml:space="preserve">Receiver </t>
  </si>
  <si>
    <t>Tandem</t>
  </si>
  <si>
    <t>80" Bottom</t>
  </si>
  <si>
    <t>10 or 12</t>
  </si>
  <si>
    <t>Anchor Guard (DP) • Step Deck with Door • Zinc Anode • Auto Bilge Pump • Weld-On Cleats • 11" Cowling with Guard</t>
  </si>
  <si>
    <t>x</t>
  </si>
  <si>
    <t>Bow Fish Box • Diamond Plate Floors • Fuel Filter • Battery &amp; Switch • Rear Deck</t>
  </si>
  <si>
    <t>SS Swivels</t>
  </si>
  <si>
    <t>folding Arms</t>
  </si>
  <si>
    <t>Included</t>
  </si>
  <si>
    <t>DP Corner Guards  • Interior &amp; Exterior Powder-Coated • Transducer Brackets • 44 Gallon Fuel Tank with Gauge</t>
  </si>
  <si>
    <t>Choose Options Below  (Selected Options Marked with an X preceding the listed Option are included in the Base Price)</t>
  </si>
  <si>
    <t>Swing Tongue</t>
  </si>
  <si>
    <t>Angler Series * All Prices and Specifications are subject to change. 2024</t>
  </si>
  <si>
    <t>20' x 72"</t>
  </si>
  <si>
    <t>Rod Locker (each)  $125 per foot</t>
  </si>
  <si>
    <t>2nd Side Trays</t>
  </si>
  <si>
    <t>Transom Trays</t>
  </si>
  <si>
    <t xml:space="preserve">Windshield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</si>
</sst>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00"/>
  </numFmts>
  <fonts count="2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6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15">
    <xf numFmtId="0" fontId="0" fillId="0" borderId="0" xfId="0"/>
    <xf numFmtId="0" fontId="3" fillId="0" borderId="7" xfId="0" applyFont="1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64" fontId="0" fillId="0" borderId="1" xfId="2" applyNumberFormat="1" applyFont="1" applyBorder="1"/>
    <xf numFmtId="164" fontId="0" fillId="0" borderId="2" xfId="2" applyNumberFormat="1" applyFont="1" applyBorder="1"/>
    <xf numFmtId="44" fontId="0" fillId="0" borderId="0" xfId="2" applyFont="1" applyBorder="1" applyAlignment="1"/>
    <xf numFmtId="0" fontId="0" fillId="0" borderId="1" xfId="0" applyBorder="1"/>
    <xf numFmtId="44" fontId="0" fillId="0" borderId="0" xfId="0" applyNumberFormat="1"/>
    <xf numFmtId="164" fontId="0" fillId="0" borderId="0" xfId="2" applyNumberFormat="1" applyFont="1"/>
    <xf numFmtId="164" fontId="0" fillId="0" borderId="2" xfId="2" applyNumberFormat="1" applyFont="1" applyFill="1" applyBorder="1"/>
    <xf numFmtId="164" fontId="2" fillId="0" borderId="1" xfId="2" applyNumberFormat="1" applyFont="1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4" fontId="0" fillId="0" borderId="0" xfId="2" applyNumberFormat="1" applyFont="1" applyAlignment="1"/>
    <xf numFmtId="164" fontId="0" fillId="0" borderId="0" xfId="2" applyNumberFormat="1" applyFont="1" applyBorder="1"/>
    <xf numFmtId="0" fontId="0" fillId="0" borderId="0" xfId="0" applyAlignment="1">
      <alignment horizontal="left" vertical="center"/>
    </xf>
    <xf numFmtId="164" fontId="0" fillId="0" borderId="2" xfId="2" applyNumberFormat="1" applyFont="1" applyFill="1" applyBorder="1" applyAlignment="1"/>
    <xf numFmtId="164" fontId="2" fillId="0" borderId="2" xfId="2" applyNumberFormat="1" applyFont="1" applyBorder="1" applyAlignment="1">
      <alignment vertical="center"/>
    </xf>
    <xf numFmtId="164" fontId="0" fillId="0" borderId="0" xfId="2" applyNumberFormat="1" applyFont="1" applyBorder="1" applyAlignment="1">
      <alignment horizontal="center"/>
    </xf>
    <xf numFmtId="164" fontId="5" fillId="0" borderId="3" xfId="2" applyNumberFormat="1" applyFont="1" applyBorder="1"/>
    <xf numFmtId="164" fontId="5" fillId="0" borderId="14" xfId="2" applyNumberFormat="1" applyFont="1" applyBorder="1"/>
    <xf numFmtId="0" fontId="8" fillId="0" borderId="0" xfId="0" applyFont="1" applyAlignment="1">
      <alignment horizontal="right"/>
    </xf>
    <xf numFmtId="0" fontId="1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0" xfId="0" applyFont="1"/>
    <xf numFmtId="164" fontId="2" fillId="0" borderId="0" xfId="2" applyNumberFormat="1" applyFont="1" applyBorder="1" applyAlignment="1">
      <alignment horizontal="center"/>
    </xf>
    <xf numFmtId="164" fontId="2" fillId="0" borderId="0" xfId="2" applyNumberFormat="1" applyFont="1" applyBorder="1"/>
    <xf numFmtId="164" fontId="0" fillId="0" borderId="0" xfId="2" applyNumberFormat="1" applyFont="1" applyBorder="1" applyAlignment="1">
      <alignment horizontal="right"/>
    </xf>
    <xf numFmtId="0" fontId="3" fillId="0" borderId="7" xfId="0" applyFont="1" applyBorder="1" applyAlignment="1">
      <alignment wrapText="1"/>
    </xf>
    <xf numFmtId="0" fontId="14" fillId="0" borderId="7" xfId="0" applyFont="1" applyBorder="1" applyAlignment="1">
      <alignment horizontal="right" vertical="center"/>
    </xf>
    <xf numFmtId="0" fontId="14" fillId="0" borderId="7" xfId="0" applyFont="1" applyBorder="1" applyAlignment="1">
      <alignment horizontal="left"/>
    </xf>
    <xf numFmtId="0" fontId="7" fillId="0" borderId="0" xfId="0" applyFont="1"/>
    <xf numFmtId="164" fontId="0" fillId="0" borderId="1" xfId="2" applyNumberFormat="1" applyFont="1" applyBorder="1" applyAlignment="1"/>
    <xf numFmtId="164" fontId="2" fillId="0" borderId="0" xfId="2" applyNumberFormat="1" applyFont="1" applyBorder="1" applyAlignment="1"/>
    <xf numFmtId="12" fontId="2" fillId="0" borderId="17" xfId="3" applyNumberFormat="1" applyFont="1" applyBorder="1" applyAlignment="1">
      <alignment horizontal="center"/>
    </xf>
    <xf numFmtId="165" fontId="0" fillId="0" borderId="0" xfId="0" applyNumberFormat="1"/>
    <xf numFmtId="0" fontId="0" fillId="0" borderId="2" xfId="0" applyBorder="1"/>
    <xf numFmtId="0" fontId="7" fillId="0" borderId="0" xfId="0" applyFont="1" applyAlignment="1">
      <alignment horizontal="center" vertical="center"/>
    </xf>
    <xf numFmtId="164" fontId="0" fillId="0" borderId="18" xfId="2" applyNumberFormat="1" applyFont="1" applyBorder="1" applyAlignment="1"/>
    <xf numFmtId="0" fontId="5" fillId="0" borderId="0" xfId="0" applyFont="1" applyAlignment="1">
      <alignment horizontal="center" vertical="center"/>
    </xf>
    <xf numFmtId="164" fontId="6" fillId="0" borderId="0" xfId="2" applyNumberFormat="1" applyFont="1" applyBorder="1" applyAlignment="1">
      <alignment horizontal="right" vertical="center"/>
    </xf>
    <xf numFmtId="164" fontId="0" fillId="0" borderId="2" xfId="2" applyNumberFormat="1" applyFont="1" applyBorder="1" applyAlignment="1">
      <alignment vertical="center"/>
    </xf>
    <xf numFmtId="164" fontId="0" fillId="0" borderId="2" xfId="0" applyNumberFormat="1" applyBorder="1" applyAlignment="1">
      <alignment horizontal="right"/>
    </xf>
    <xf numFmtId="0" fontId="13" fillId="0" borderId="0" xfId="0" applyFont="1" applyAlignment="1">
      <alignment horizontal="center"/>
    </xf>
    <xf numFmtId="164" fontId="0" fillId="0" borderId="1" xfId="2" applyNumberFormat="1" applyFont="1" applyBorder="1" applyAlignment="1">
      <alignment horizontal="center"/>
    </xf>
    <xf numFmtId="166" fontId="0" fillId="0" borderId="0" xfId="0" applyNumberFormat="1" applyAlignment="1">
      <alignment horizontal="center"/>
    </xf>
    <xf numFmtId="2" fontId="0" fillId="0" borderId="0" xfId="0" applyNumberFormat="1"/>
    <xf numFmtId="164" fontId="15" fillId="0" borderId="3" xfId="2" applyNumberFormat="1" applyFont="1" applyBorder="1"/>
    <xf numFmtId="0" fontId="16" fillId="0" borderId="0" xfId="0" applyFont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8" fillId="0" borderId="2" xfId="0" applyFont="1" applyBorder="1" applyAlignment="1">
      <alignment horizontal="center"/>
    </xf>
    <xf numFmtId="0" fontId="19" fillId="0" borderId="0" xfId="0" applyFont="1" applyAlignment="1">
      <alignment horizontal="right"/>
    </xf>
    <xf numFmtId="0" fontId="20" fillId="0" borderId="0" xfId="0" applyFont="1" applyAlignment="1">
      <alignment horizontal="center"/>
    </xf>
    <xf numFmtId="164" fontId="0" fillId="0" borderId="0" xfId="2" applyNumberFormat="1" applyFont="1" applyAlignment="1">
      <alignment horizontal="left"/>
    </xf>
    <xf numFmtId="164" fontId="3" fillId="0" borderId="2" xfId="2" applyNumberFormat="1" applyFont="1" applyBorder="1"/>
    <xf numFmtId="164" fontId="3" fillId="0" borderId="13" xfId="2" applyNumberFormat="1" applyFont="1" applyBorder="1"/>
    <xf numFmtId="164" fontId="3" fillId="0" borderId="1" xfId="2" applyNumberFormat="1" applyFont="1" applyBorder="1"/>
    <xf numFmtId="164" fontId="2" fillId="0" borderId="2" xfId="2" applyNumberFormat="1" applyFont="1" applyBorder="1"/>
    <xf numFmtId="0" fontId="21" fillId="0" borderId="0" xfId="0" applyFont="1"/>
    <xf numFmtId="0" fontId="2" fillId="0" borderId="0" xfId="2" applyNumberFormat="1" applyFont="1" applyFill="1" applyBorder="1" applyAlignment="1">
      <alignment vertical="center"/>
    </xf>
    <xf numFmtId="164" fontId="0" fillId="0" borderId="13" xfId="2" applyNumberFormat="1" applyFont="1" applyBorder="1"/>
    <xf numFmtId="16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4" fontId="8" fillId="0" borderId="0" xfId="2" applyNumberFormat="1" applyFont="1" applyBorder="1" applyAlignment="1">
      <alignment horizontal="right"/>
    </xf>
    <xf numFmtId="0" fontId="0" fillId="0" borderId="1" xfId="0" applyBorder="1" applyAlignment="1">
      <alignment horizontal="left"/>
    </xf>
    <xf numFmtId="164" fontId="0" fillId="0" borderId="2" xfId="2" applyNumberFormat="1" applyFont="1" applyBorder="1" applyAlignment="1">
      <alignment horizontal="lef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1" fillId="0" borderId="7" xfId="1" applyBorder="1" applyAlignment="1" applyProtection="1">
      <alignment horizontal="center"/>
    </xf>
    <xf numFmtId="0" fontId="3" fillId="0" borderId="7" xfId="0" applyFont="1" applyBorder="1" applyAlignment="1">
      <alignment horizontal="center"/>
    </xf>
    <xf numFmtId="0" fontId="9" fillId="0" borderId="2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left"/>
    </xf>
    <xf numFmtId="0" fontId="1" fillId="0" borderId="2" xfId="1" applyBorder="1" applyAlignment="1" applyProtection="1">
      <alignment horizontal="left"/>
    </xf>
    <xf numFmtId="0" fontId="4" fillId="0" borderId="2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164" fontId="6" fillId="0" borderId="9" xfId="2" applyNumberFormat="1" applyFont="1" applyBorder="1" applyAlignment="1">
      <alignment horizontal="right" vertical="center"/>
    </xf>
    <xf numFmtId="164" fontId="6" fillId="0" borderId="10" xfId="2" applyNumberFormat="1" applyFont="1" applyBorder="1" applyAlignment="1">
      <alignment horizontal="right" vertical="center"/>
    </xf>
    <xf numFmtId="164" fontId="6" fillId="0" borderId="11" xfId="2" applyNumberFormat="1" applyFont="1" applyBorder="1" applyAlignment="1">
      <alignment horizontal="right" vertical="center"/>
    </xf>
    <xf numFmtId="164" fontId="6" fillId="0" borderId="12" xfId="2" applyNumberFormat="1" applyFont="1" applyBorder="1" applyAlignment="1">
      <alignment horizontal="right" vertical="center"/>
    </xf>
    <xf numFmtId="164" fontId="3" fillId="0" borderId="5" xfId="2" applyNumberFormat="1" applyFont="1" applyBorder="1" applyAlignment="1">
      <alignment horizontal="right"/>
    </xf>
    <xf numFmtId="164" fontId="3" fillId="0" borderId="6" xfId="2" applyNumberFormat="1" applyFont="1" applyBorder="1" applyAlignment="1">
      <alignment horizontal="right"/>
    </xf>
    <xf numFmtId="164" fontId="0" fillId="0" borderId="1" xfId="2" applyNumberFormat="1" applyFont="1" applyBorder="1" applyAlignment="1">
      <alignment horizontal="left"/>
    </xf>
    <xf numFmtId="164" fontId="0" fillId="0" borderId="16" xfId="2" applyNumberFormat="1" applyFont="1" applyBorder="1" applyAlignment="1">
      <alignment horizontal="left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164" fontId="0" fillId="0" borderId="1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219456</xdr:colOff>
      <xdr:row>0</xdr:row>
      <xdr:rowOff>5185</xdr:rowOff>
    </xdr:from>
    <xdr:to>
      <xdr:col>5</xdr:col>
      <xdr:colOff>156150</xdr:colOff>
      <xdr:row>1</xdr:row>
      <xdr:rowOff>256033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6464" y="5185"/>
          <a:ext cx="1678626" cy="57393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mpquamarineboat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4"/>
  <sheetViews>
    <sheetView tabSelected="1" topLeftCell="A31" zoomScale="125" zoomScaleNormal="125" workbookViewId="0">
      <selection activeCell="N37" sqref="N37"/>
    </sheetView>
  </sheetViews>
  <sheetFormatPr defaultColWidth="8.85546875" defaultRowHeight="15" x14ac:dyDescent="0.25"/>
  <cols>
    <col min="1" max="1" width="5.7109375" style="3" customWidth="1"/>
    <col min="2" max="2" width="13.140625" customWidth="1"/>
    <col min="3" max="3" width="7.85546875" customWidth="1"/>
    <col min="4" max="4" width="9.5703125" customWidth="1"/>
    <col min="5" max="5" width="7.85546875" customWidth="1"/>
    <col min="6" max="6" width="9" customWidth="1"/>
    <col min="7" max="7" width="8.85546875" customWidth="1"/>
    <col min="8" max="8" width="9" customWidth="1"/>
    <col min="9" max="9" width="9.42578125" customWidth="1"/>
    <col min="10" max="10" width="7.7109375" customWidth="1"/>
    <col min="11" max="11" width="9.42578125" customWidth="1"/>
    <col min="12" max="12" width="9" customWidth="1"/>
    <col min="13" max="13" width="5.42578125" customWidth="1"/>
  </cols>
  <sheetData>
    <row r="1" spans="1:14" ht="25.15" customHeight="1" thickBot="1" x14ac:dyDescent="0.4">
      <c r="A1" s="34" t="s">
        <v>56</v>
      </c>
      <c r="B1" s="33"/>
      <c r="C1" s="32"/>
      <c r="D1" s="1"/>
      <c r="E1" s="1"/>
      <c r="F1" s="1"/>
      <c r="G1" s="79" t="s">
        <v>35</v>
      </c>
      <c r="H1" s="80"/>
      <c r="I1" s="80"/>
      <c r="J1" s="80"/>
      <c r="K1" s="80"/>
      <c r="L1" s="80"/>
    </row>
    <row r="2" spans="1:14" ht="33" customHeight="1" thickTop="1" x14ac:dyDescent="0.25">
      <c r="B2" t="s">
        <v>0</v>
      </c>
      <c r="F2" s="2" t="s">
        <v>7</v>
      </c>
      <c r="G2" s="90"/>
      <c r="H2" s="90"/>
      <c r="I2" s="90"/>
      <c r="J2" s="90"/>
      <c r="K2" s="90"/>
      <c r="L2" s="90"/>
    </row>
    <row r="3" spans="1:14" ht="15" customHeight="1" x14ac:dyDescent="0.25">
      <c r="B3" t="s">
        <v>1</v>
      </c>
      <c r="F3" s="2" t="s">
        <v>8</v>
      </c>
      <c r="G3" s="91"/>
      <c r="H3" s="91"/>
      <c r="I3" s="91"/>
      <c r="J3" s="91"/>
      <c r="K3" s="91"/>
      <c r="L3" s="91"/>
    </row>
    <row r="4" spans="1:14" ht="15" customHeight="1" x14ac:dyDescent="0.25">
      <c r="B4" t="s">
        <v>2</v>
      </c>
      <c r="F4" s="2" t="s">
        <v>9</v>
      </c>
      <c r="G4" s="92"/>
      <c r="H4" s="91"/>
      <c r="I4" s="91"/>
      <c r="J4" s="91"/>
      <c r="K4" s="91"/>
      <c r="L4" s="91"/>
    </row>
    <row r="5" spans="1:14" ht="15" customHeight="1" x14ac:dyDescent="0.25">
      <c r="B5" t="s">
        <v>18</v>
      </c>
      <c r="F5" s="2" t="s">
        <v>10</v>
      </c>
      <c r="G5" s="91"/>
      <c r="H5" s="91"/>
      <c r="I5" s="91"/>
      <c r="J5" s="91"/>
      <c r="K5" s="91"/>
      <c r="L5" s="91"/>
      <c r="N5" s="28"/>
    </row>
    <row r="6" spans="1:14" ht="16.5" customHeight="1" x14ac:dyDescent="0.25">
      <c r="A6" s="74" t="s">
        <v>54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</row>
    <row r="7" spans="1:14" ht="16.5" customHeight="1" x14ac:dyDescent="0.2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4" ht="16.5" customHeight="1" x14ac:dyDescent="0.25">
      <c r="A8" s="69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</row>
    <row r="9" spans="1:14" s="35" customFormat="1" ht="21.75" customHeight="1" x14ac:dyDescent="0.3">
      <c r="B9" s="65" t="s">
        <v>99</v>
      </c>
      <c r="C9" s="70" t="s">
        <v>25</v>
      </c>
      <c r="D9" s="70"/>
      <c r="F9" s="73">
        <v>21950</v>
      </c>
      <c r="G9" s="73"/>
      <c r="J9" s="41"/>
      <c r="K9" s="15" t="s">
        <v>59</v>
      </c>
    </row>
    <row r="10" spans="1:14" ht="18" customHeight="1" x14ac:dyDescent="0.3">
      <c r="A10" s="97" t="s">
        <v>53</v>
      </c>
      <c r="B10" s="97"/>
      <c r="C10" s="22" t="s">
        <v>52</v>
      </c>
      <c r="D10" s="29" t="s">
        <v>64</v>
      </c>
      <c r="E10" s="3" t="s">
        <v>58</v>
      </c>
      <c r="F10" s="56" t="s">
        <v>88</v>
      </c>
      <c r="G10" s="25" t="s">
        <v>28</v>
      </c>
      <c r="H10" s="97" t="s">
        <v>50</v>
      </c>
      <c r="I10" s="97"/>
      <c r="J10" s="97"/>
      <c r="K10" s="4">
        <v>1500</v>
      </c>
    </row>
    <row r="11" spans="1:14" ht="18" customHeight="1" x14ac:dyDescent="0.3">
      <c r="A11" s="13" t="s">
        <v>28</v>
      </c>
      <c r="B11" s="3" t="s">
        <v>87</v>
      </c>
      <c r="C11" s="22"/>
      <c r="D11" s="48">
        <v>1050</v>
      </c>
      <c r="E11" s="49">
        <v>0.19</v>
      </c>
      <c r="G11" s="25"/>
      <c r="H11" s="3"/>
      <c r="I11" s="68"/>
      <c r="J11" s="3"/>
      <c r="K11" s="37"/>
      <c r="L11" s="18"/>
    </row>
    <row r="12" spans="1:14" ht="7.5" customHeight="1" x14ac:dyDescent="0.3">
      <c r="B12" s="3"/>
      <c r="C12" s="25"/>
      <c r="D12" s="22"/>
      <c r="E12" s="29"/>
      <c r="G12" s="25"/>
      <c r="H12" s="3"/>
      <c r="I12" s="3"/>
      <c r="J12" s="3"/>
      <c r="K12" s="37"/>
    </row>
    <row r="13" spans="1:14" ht="18" customHeight="1" x14ac:dyDescent="0.3">
      <c r="A13" s="13" t="s">
        <v>28</v>
      </c>
      <c r="B13" s="3" t="s">
        <v>38</v>
      </c>
      <c r="C13" s="14"/>
      <c r="D13" s="14"/>
      <c r="E13" s="12" t="s">
        <v>37</v>
      </c>
      <c r="F13" s="4" t="s">
        <v>17</v>
      </c>
      <c r="G13" s="13" t="s">
        <v>28</v>
      </c>
      <c r="H13" s="3" t="s">
        <v>36</v>
      </c>
      <c r="I13" s="7"/>
      <c r="J13" s="7"/>
      <c r="K13" s="12" t="s">
        <v>37</v>
      </c>
      <c r="L13" s="4" t="s">
        <v>17</v>
      </c>
    </row>
    <row r="14" spans="1:14" ht="16.149999999999999" customHeight="1" x14ac:dyDescent="0.3">
      <c r="A14" s="13" t="s">
        <v>28</v>
      </c>
      <c r="B14" s="3" t="s">
        <v>39</v>
      </c>
      <c r="C14" s="4" t="s">
        <v>17</v>
      </c>
      <c r="D14" s="13" t="s">
        <v>28</v>
      </c>
      <c r="E14" s="3" t="s">
        <v>41</v>
      </c>
      <c r="F14" s="5" t="s">
        <v>17</v>
      </c>
      <c r="H14" s="25" t="s">
        <v>28</v>
      </c>
      <c r="I14" s="3" t="s">
        <v>82</v>
      </c>
      <c r="J14" s="4" t="s">
        <v>17</v>
      </c>
      <c r="L14" s="6"/>
    </row>
    <row r="15" spans="1:14" ht="16.149999999999999" customHeight="1" x14ac:dyDescent="0.3">
      <c r="A15" s="13" t="s">
        <v>28</v>
      </c>
      <c r="B15" s="2" t="s">
        <v>40</v>
      </c>
      <c r="C15" s="4" t="s">
        <v>17</v>
      </c>
      <c r="D15" s="13" t="s">
        <v>28</v>
      </c>
      <c r="E15" s="97" t="s">
        <v>42</v>
      </c>
      <c r="F15" s="97"/>
      <c r="G15" s="4" t="s">
        <v>17</v>
      </c>
      <c r="H15" s="25" t="s">
        <v>28</v>
      </c>
      <c r="I15" s="3" t="s">
        <v>51</v>
      </c>
      <c r="J15" s="4" t="s">
        <v>17</v>
      </c>
    </row>
    <row r="16" spans="1:14" ht="16.899999999999999" customHeight="1" x14ac:dyDescent="0.25">
      <c r="A16" s="96" t="s">
        <v>20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</row>
    <row r="17" spans="1:13" ht="16.5" customHeight="1" x14ac:dyDescent="0.25">
      <c r="A17" s="84" t="s">
        <v>89</v>
      </c>
      <c r="B17" s="85"/>
      <c r="C17" s="85"/>
      <c r="D17" s="85"/>
      <c r="E17" s="85"/>
      <c r="F17" s="85"/>
      <c r="G17" s="85"/>
      <c r="H17" s="85"/>
      <c r="I17" s="85"/>
      <c r="J17" s="85"/>
      <c r="K17" s="85"/>
      <c r="L17" s="86"/>
    </row>
    <row r="18" spans="1:13" ht="16.5" customHeight="1" x14ac:dyDescent="0.25">
      <c r="A18" s="93" t="s">
        <v>95</v>
      </c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5"/>
    </row>
    <row r="19" spans="1:13" ht="16.5" customHeight="1" x14ac:dyDescent="0.25">
      <c r="A19" s="93" t="s">
        <v>91</v>
      </c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5"/>
    </row>
    <row r="20" spans="1:13" ht="18" customHeight="1" x14ac:dyDescent="0.25">
      <c r="A20" s="87" t="s">
        <v>24</v>
      </c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9"/>
    </row>
    <row r="21" spans="1:13" ht="14.25" customHeight="1" x14ac:dyDescent="0.25">
      <c r="A21" s="81" t="s">
        <v>96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3"/>
      <c r="M21" s="8"/>
    </row>
    <row r="22" spans="1:13" ht="16.5" customHeight="1" x14ac:dyDescent="0.3">
      <c r="A22" s="13" t="s">
        <v>90</v>
      </c>
      <c r="B22" t="s">
        <v>70</v>
      </c>
      <c r="C22" s="38">
        <v>0.65</v>
      </c>
      <c r="D22" s="38">
        <v>0.75</v>
      </c>
      <c r="E22" s="3" t="s">
        <v>60</v>
      </c>
      <c r="F22" s="62" t="s">
        <v>94</v>
      </c>
      <c r="G22" s="5"/>
      <c r="I22" s="71" t="s">
        <v>45</v>
      </c>
      <c r="J22" s="72"/>
    </row>
    <row r="23" spans="1:13" ht="16.5" customHeight="1" x14ac:dyDescent="0.3">
      <c r="A23" s="13" t="s">
        <v>28</v>
      </c>
      <c r="B23" t="s">
        <v>71</v>
      </c>
      <c r="D23" s="12" t="s">
        <v>63</v>
      </c>
      <c r="E23" s="3"/>
      <c r="F23" s="5">
        <v>235</v>
      </c>
      <c r="G23" s="40"/>
      <c r="H23" s="13" t="s">
        <v>28</v>
      </c>
      <c r="I23" t="s">
        <v>11</v>
      </c>
      <c r="L23" s="4" t="s">
        <v>17</v>
      </c>
    </row>
    <row r="24" spans="1:13" ht="16.5" customHeight="1" x14ac:dyDescent="0.3">
      <c r="A24" s="13" t="s">
        <v>90</v>
      </c>
      <c r="B24" t="s">
        <v>75</v>
      </c>
      <c r="D24" s="2" t="s">
        <v>76</v>
      </c>
      <c r="E24" s="3" t="s">
        <v>77</v>
      </c>
      <c r="F24" s="63" t="s">
        <v>94</v>
      </c>
      <c r="G24" s="4"/>
      <c r="H24" s="13"/>
      <c r="I24" s="12"/>
      <c r="L24" s="4" t="s">
        <v>17</v>
      </c>
    </row>
    <row r="25" spans="1:13" ht="16.5" customHeight="1" x14ac:dyDescent="0.3">
      <c r="A25" s="13" t="s">
        <v>28</v>
      </c>
      <c r="B25" t="s">
        <v>101</v>
      </c>
      <c r="C25" s="13" t="s">
        <v>28</v>
      </c>
      <c r="D25" s="12" t="s">
        <v>102</v>
      </c>
      <c r="E25" s="55"/>
      <c r="F25" s="67">
        <v>450</v>
      </c>
      <c r="G25" s="4">
        <v>195</v>
      </c>
      <c r="I25" s="71" t="s">
        <v>79</v>
      </c>
      <c r="J25" s="72"/>
    </row>
    <row r="26" spans="1:13" ht="16.5" customHeight="1" x14ac:dyDescent="0.3">
      <c r="A26" s="13" t="s">
        <v>90</v>
      </c>
      <c r="B26" t="s">
        <v>103</v>
      </c>
      <c r="F26" s="67">
        <v>4500</v>
      </c>
      <c r="G26" s="5"/>
      <c r="H26" s="13" t="s">
        <v>28</v>
      </c>
      <c r="I26" t="s">
        <v>78</v>
      </c>
      <c r="K26" s="4" t="s">
        <v>17</v>
      </c>
    </row>
    <row r="27" spans="1:13" ht="16.5" customHeight="1" x14ac:dyDescent="0.3">
      <c r="A27" s="13" t="s">
        <v>28</v>
      </c>
      <c r="B27" t="s">
        <v>14</v>
      </c>
      <c r="F27" s="42" t="s">
        <v>17</v>
      </c>
      <c r="G27" s="36"/>
      <c r="H27" s="13" t="s">
        <v>28</v>
      </c>
      <c r="I27" t="s">
        <v>67</v>
      </c>
      <c r="J27" s="17"/>
      <c r="K27" s="4" t="s">
        <v>17</v>
      </c>
    </row>
    <row r="28" spans="1:13" ht="16.5" customHeight="1" x14ac:dyDescent="0.3">
      <c r="A28" s="59"/>
      <c r="B28" t="s">
        <v>23</v>
      </c>
      <c r="D28" s="2"/>
      <c r="E28" s="2" t="s">
        <v>19</v>
      </c>
      <c r="F28" s="5">
        <v>345</v>
      </c>
      <c r="G28" s="23">
        <f>SUM(F28)*A28</f>
        <v>0</v>
      </c>
      <c r="H28" s="13" t="s">
        <v>28</v>
      </c>
      <c r="I28" t="s">
        <v>80</v>
      </c>
      <c r="K28" s="4" t="s">
        <v>17</v>
      </c>
    </row>
    <row r="29" spans="1:13" ht="16.5" customHeight="1" x14ac:dyDescent="0.3">
      <c r="A29" s="13"/>
      <c r="B29" t="s">
        <v>83</v>
      </c>
      <c r="D29" s="2"/>
      <c r="E29" s="58" t="s">
        <v>19</v>
      </c>
      <c r="F29" s="5">
        <v>425</v>
      </c>
      <c r="G29" s="23">
        <f>SUM(F29)*A29</f>
        <v>0</v>
      </c>
      <c r="H29" s="13"/>
    </row>
    <row r="30" spans="1:13" ht="16.5" customHeight="1" x14ac:dyDescent="0.25">
      <c r="A30" s="15"/>
      <c r="B30" s="12" t="s">
        <v>55</v>
      </c>
      <c r="C30" s="12"/>
      <c r="D30" s="12" t="s">
        <v>93</v>
      </c>
      <c r="F30" s="4">
        <v>685</v>
      </c>
      <c r="G30" s="23">
        <f>SUM(A30)*F30</f>
        <v>0</v>
      </c>
      <c r="I30" s="71" t="s">
        <v>3</v>
      </c>
      <c r="J30" s="72"/>
    </row>
    <row r="31" spans="1:13" ht="16.5" customHeight="1" x14ac:dyDescent="0.25">
      <c r="A31" s="12"/>
      <c r="B31" s="12" t="s">
        <v>81</v>
      </c>
      <c r="C31" s="12" t="s">
        <v>92</v>
      </c>
      <c r="D31" s="60">
        <v>75</v>
      </c>
      <c r="F31" s="4"/>
      <c r="G31" s="23">
        <f>SUM(A31)*F31</f>
        <v>0</v>
      </c>
      <c r="I31" t="s">
        <v>62</v>
      </c>
      <c r="J31" s="3"/>
      <c r="K31" s="27" t="s">
        <v>27</v>
      </c>
      <c r="L31" s="27" t="s">
        <v>86</v>
      </c>
    </row>
    <row r="32" spans="1:13" ht="16.5" customHeight="1" x14ac:dyDescent="0.3">
      <c r="A32" s="16"/>
      <c r="B32" t="s">
        <v>22</v>
      </c>
      <c r="F32" s="45">
        <v>175</v>
      </c>
      <c r="G32" s="24">
        <f>SUM(F32)*A32</f>
        <v>0</v>
      </c>
      <c r="H32" s="13" t="s">
        <v>28</v>
      </c>
      <c r="I32" t="s">
        <v>44</v>
      </c>
      <c r="J32" s="30"/>
      <c r="K32" s="11">
        <v>7950</v>
      </c>
      <c r="L32" s="11">
        <v>10900</v>
      </c>
    </row>
    <row r="33" spans="1:15" ht="16.5" customHeight="1" x14ac:dyDescent="0.3">
      <c r="A33" s="57" t="s">
        <v>90</v>
      </c>
      <c r="B33" t="s">
        <v>72</v>
      </c>
      <c r="D33" t="s">
        <v>68</v>
      </c>
      <c r="E33" t="s">
        <v>69</v>
      </c>
      <c r="F33" s="61" t="s">
        <v>94</v>
      </c>
      <c r="H33" s="13" t="s">
        <v>28</v>
      </c>
      <c r="I33" t="s">
        <v>4</v>
      </c>
      <c r="K33" s="2" t="s">
        <v>13</v>
      </c>
      <c r="L33" s="11">
        <v>325</v>
      </c>
    </row>
    <row r="34" spans="1:15" ht="16.5" customHeight="1" x14ac:dyDescent="0.3">
      <c r="A34" s="16"/>
      <c r="B34" t="s">
        <v>61</v>
      </c>
      <c r="C34" s="50"/>
      <c r="D34" s="9">
        <v>345</v>
      </c>
      <c r="E34" t="s">
        <v>84</v>
      </c>
      <c r="F34" s="51">
        <f>SUM(D34)*A34</f>
        <v>0</v>
      </c>
      <c r="H34" s="13" t="s">
        <v>28</v>
      </c>
      <c r="I34" t="s">
        <v>5</v>
      </c>
      <c r="L34" s="11">
        <v>65</v>
      </c>
    </row>
    <row r="35" spans="1:15" ht="16.5" customHeight="1" x14ac:dyDescent="0.3">
      <c r="A35" s="13" t="s">
        <v>28</v>
      </c>
      <c r="B35" t="s">
        <v>33</v>
      </c>
      <c r="C35" t="s">
        <v>12</v>
      </c>
      <c r="F35" s="5">
        <v>150</v>
      </c>
      <c r="G35" s="2"/>
      <c r="H35" s="13" t="s">
        <v>28</v>
      </c>
      <c r="I35" s="7" t="s">
        <v>97</v>
      </c>
      <c r="J35" s="7"/>
      <c r="K35" s="7"/>
      <c r="L35" s="64">
        <v>350</v>
      </c>
    </row>
    <row r="36" spans="1:15" ht="16.5" customHeight="1" x14ac:dyDescent="0.3">
      <c r="A36" s="13" t="s">
        <v>28</v>
      </c>
      <c r="B36" t="s">
        <v>73</v>
      </c>
      <c r="D36" s="39"/>
      <c r="E36" s="39">
        <v>6</v>
      </c>
      <c r="F36" s="45"/>
      <c r="G36" s="45">
        <v>525</v>
      </c>
      <c r="H36" s="13" t="s">
        <v>28</v>
      </c>
      <c r="I36" s="74"/>
      <c r="J36" s="74"/>
      <c r="K36" s="74"/>
      <c r="L36" s="5" t="s">
        <v>17</v>
      </c>
    </row>
    <row r="37" spans="1:15" ht="16.5" customHeight="1" x14ac:dyDescent="0.3">
      <c r="A37" s="13" t="s">
        <v>28</v>
      </c>
      <c r="B37" t="s">
        <v>74</v>
      </c>
      <c r="D37" t="s">
        <v>65</v>
      </c>
      <c r="E37" t="s">
        <v>66</v>
      </c>
      <c r="F37" s="5">
        <v>375</v>
      </c>
      <c r="G37" s="46">
        <v>425</v>
      </c>
      <c r="H37" s="13"/>
      <c r="L37" s="18"/>
    </row>
    <row r="38" spans="1:15" ht="16.5" customHeight="1" x14ac:dyDescent="0.3">
      <c r="A38" s="13" t="s">
        <v>28</v>
      </c>
      <c r="B38" t="s">
        <v>43</v>
      </c>
      <c r="F38" s="10">
        <v>400</v>
      </c>
      <c r="G38" s="2"/>
      <c r="I38" s="71" t="s">
        <v>21</v>
      </c>
      <c r="J38" s="78"/>
      <c r="K38" s="72"/>
    </row>
    <row r="39" spans="1:15" ht="16.5" customHeight="1" x14ac:dyDescent="0.3">
      <c r="A39" s="13" t="s">
        <v>28</v>
      </c>
      <c r="F39" s="4" t="s">
        <v>17</v>
      </c>
      <c r="G39" s="31"/>
      <c r="I39" s="2" t="s">
        <v>30</v>
      </c>
      <c r="J39" s="75"/>
      <c r="K39" s="75"/>
    </row>
    <row r="40" spans="1:15" ht="16.5" customHeight="1" x14ac:dyDescent="0.3">
      <c r="A40" s="13" t="s">
        <v>28</v>
      </c>
      <c r="C40" s="13"/>
      <c r="F40" s="4" t="s">
        <v>17</v>
      </c>
      <c r="G40" s="9"/>
      <c r="I40" s="2" t="s">
        <v>26</v>
      </c>
      <c r="J40" s="75" t="s">
        <v>17</v>
      </c>
      <c r="K40" s="75"/>
      <c r="O40" s="3"/>
    </row>
    <row r="41" spans="1:15" ht="16.5" customHeight="1" x14ac:dyDescent="0.3">
      <c r="A41" s="13" t="s">
        <v>28</v>
      </c>
      <c r="B41" s="12" t="s">
        <v>46</v>
      </c>
      <c r="D41" s="13" t="s">
        <v>28</v>
      </c>
      <c r="E41" t="s">
        <v>85</v>
      </c>
      <c r="F41" s="20">
        <v>375</v>
      </c>
      <c r="G41" s="9">
        <v>105</v>
      </c>
      <c r="I41" s="2" t="s">
        <v>31</v>
      </c>
      <c r="J41" s="75" t="s">
        <v>17</v>
      </c>
      <c r="K41" s="75"/>
      <c r="O41" s="3"/>
    </row>
    <row r="42" spans="1:15" ht="16.5" customHeight="1" thickBot="1" x14ac:dyDescent="0.3">
      <c r="A42" s="26"/>
      <c r="B42" s="19" t="s">
        <v>48</v>
      </c>
      <c r="E42" s="18"/>
      <c r="F42" s="21">
        <v>35</v>
      </c>
      <c r="G42" s="23">
        <f>SUM(F42)*A42</f>
        <v>0</v>
      </c>
      <c r="I42" s="2" t="s">
        <v>32</v>
      </c>
      <c r="J42" s="106" t="s">
        <v>17</v>
      </c>
      <c r="K42" s="106"/>
      <c r="O42" s="3"/>
    </row>
    <row r="43" spans="1:15" ht="16.5" customHeight="1" thickBot="1" x14ac:dyDescent="0.3">
      <c r="A43" s="26"/>
      <c r="B43" s="19" t="s">
        <v>49</v>
      </c>
      <c r="E43" s="18"/>
      <c r="F43" s="21">
        <v>55</v>
      </c>
      <c r="G43" s="24">
        <f>SUM(F43)*A43</f>
        <v>0</v>
      </c>
      <c r="H43" s="76" t="s">
        <v>29</v>
      </c>
      <c r="I43" s="77"/>
      <c r="J43" s="103">
        <f>SUM(J39:K42)</f>
        <v>0</v>
      </c>
      <c r="K43" s="104"/>
    </row>
    <row r="44" spans="1:15" ht="16.5" customHeight="1" thickBot="1" x14ac:dyDescent="0.3">
      <c r="A44" s="26"/>
      <c r="B44" t="s">
        <v>47</v>
      </c>
      <c r="E44" s="18"/>
      <c r="F44" s="21">
        <v>40</v>
      </c>
      <c r="G44" s="24">
        <f>SUM(F44)*A44</f>
        <v>0</v>
      </c>
      <c r="H44" s="113" t="s">
        <v>57</v>
      </c>
      <c r="I44" s="114"/>
      <c r="J44" s="111">
        <f>-(J43)*0</f>
        <v>0</v>
      </c>
      <c r="K44" s="112"/>
    </row>
    <row r="45" spans="1:15" ht="16.5" customHeight="1" x14ac:dyDescent="0.25">
      <c r="A45" s="26"/>
      <c r="B45" t="s">
        <v>100</v>
      </c>
      <c r="E45" s="23"/>
      <c r="F45" s="66"/>
      <c r="G45" s="23">
        <f>SUM(E45)*A45</f>
        <v>0</v>
      </c>
      <c r="H45" s="107" t="s">
        <v>25</v>
      </c>
      <c r="I45" s="108"/>
      <c r="J45" s="99">
        <f>SUM(J43:K44)</f>
        <v>0</v>
      </c>
      <c r="K45" s="100"/>
    </row>
    <row r="46" spans="1:15" ht="16.5" customHeight="1" thickBot="1" x14ac:dyDescent="0.35">
      <c r="A46" s="13" t="s">
        <v>28</v>
      </c>
      <c r="B46" s="74"/>
      <c r="C46" s="74"/>
      <c r="D46" s="74"/>
      <c r="E46" s="74"/>
      <c r="F46" s="40"/>
      <c r="G46" s="5" t="s">
        <v>17</v>
      </c>
      <c r="H46" s="109"/>
      <c r="I46" s="110"/>
      <c r="J46" s="101"/>
      <c r="K46" s="102"/>
    </row>
    <row r="47" spans="1:15" ht="16.5" customHeight="1" x14ac:dyDescent="0.3">
      <c r="A47" s="13" t="s">
        <v>28</v>
      </c>
      <c r="B47" s="91"/>
      <c r="C47" s="91"/>
      <c r="D47" s="91"/>
      <c r="E47" s="91"/>
      <c r="F47" s="40"/>
      <c r="G47" s="5" t="s">
        <v>17</v>
      </c>
      <c r="H47" s="43"/>
      <c r="I47" s="43"/>
      <c r="J47" s="44"/>
      <c r="K47" s="44"/>
    </row>
    <row r="48" spans="1:15" ht="16.5" customHeight="1" x14ac:dyDescent="0.3">
      <c r="A48" s="13" t="s">
        <v>28</v>
      </c>
      <c r="B48" s="91"/>
      <c r="C48" s="91"/>
      <c r="D48" s="91"/>
      <c r="E48" s="91"/>
      <c r="F48" s="40"/>
      <c r="G48" s="5" t="s">
        <v>17</v>
      </c>
      <c r="I48" s="2" t="s">
        <v>16</v>
      </c>
      <c r="J48" s="105" t="s">
        <v>17</v>
      </c>
      <c r="K48" s="105"/>
    </row>
    <row r="49" spans="1:15" ht="16.5" customHeight="1" x14ac:dyDescent="0.3">
      <c r="A49" s="13" t="s">
        <v>28</v>
      </c>
      <c r="B49" s="53"/>
      <c r="C49" s="53"/>
      <c r="D49" s="53"/>
      <c r="E49" s="53"/>
      <c r="F49" s="54"/>
      <c r="G49" s="5" t="s">
        <v>17</v>
      </c>
      <c r="I49" s="2" t="s">
        <v>15</v>
      </c>
      <c r="J49" s="105" t="s">
        <v>17</v>
      </c>
      <c r="K49" s="105"/>
    </row>
    <row r="50" spans="1:15" ht="8.25" customHeight="1" x14ac:dyDescent="0.25">
      <c r="A50"/>
      <c r="O50" s="3"/>
    </row>
    <row r="51" spans="1:15" ht="16.5" customHeight="1" x14ac:dyDescent="0.3">
      <c r="A51" s="13" t="s">
        <v>28</v>
      </c>
      <c r="B51" s="2" t="s">
        <v>34</v>
      </c>
      <c r="C51" s="7"/>
      <c r="D51" s="7"/>
      <c r="E51" s="7"/>
      <c r="F51" s="7"/>
      <c r="G51" s="47"/>
      <c r="H51" s="2" t="s">
        <v>6</v>
      </c>
      <c r="I51" s="7"/>
      <c r="J51" s="7"/>
      <c r="K51" s="7"/>
      <c r="L51" s="7"/>
    </row>
    <row r="52" spans="1:15" ht="6.75" customHeight="1" x14ac:dyDescent="0.25">
      <c r="B52" s="52"/>
      <c r="C52" s="52"/>
      <c r="D52" s="52"/>
      <c r="E52" s="52"/>
      <c r="F52" s="52"/>
      <c r="G52" s="52"/>
      <c r="H52" s="47"/>
      <c r="I52" s="47"/>
      <c r="J52" s="47"/>
      <c r="K52" s="47"/>
      <c r="L52" s="47"/>
    </row>
    <row r="53" spans="1:15" ht="16.5" customHeight="1" x14ac:dyDescent="0.25">
      <c r="A53" s="98" t="s">
        <v>98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</row>
    <row r="54" spans="1:15" ht="15.75" x14ac:dyDescent="0.25">
      <c r="H54" s="52"/>
      <c r="I54" s="52"/>
      <c r="J54" s="52"/>
      <c r="K54" s="52"/>
      <c r="L54" s="52"/>
    </row>
  </sheetData>
  <mergeCells count="40">
    <mergeCell ref="A53:L53"/>
    <mergeCell ref="J45:K46"/>
    <mergeCell ref="J43:K43"/>
    <mergeCell ref="J41:K41"/>
    <mergeCell ref="B48:E48"/>
    <mergeCell ref="J49:K49"/>
    <mergeCell ref="J48:K48"/>
    <mergeCell ref="B47:E47"/>
    <mergeCell ref="J42:K42"/>
    <mergeCell ref="B46:E46"/>
    <mergeCell ref="H45:I46"/>
    <mergeCell ref="J44:K44"/>
    <mergeCell ref="H44:I44"/>
    <mergeCell ref="G1:L1"/>
    <mergeCell ref="A21:L21"/>
    <mergeCell ref="A17:L17"/>
    <mergeCell ref="A20:L20"/>
    <mergeCell ref="G2:L2"/>
    <mergeCell ref="G3:L3"/>
    <mergeCell ref="G4:L4"/>
    <mergeCell ref="A8:L8"/>
    <mergeCell ref="A18:L18"/>
    <mergeCell ref="A16:L16"/>
    <mergeCell ref="E15:F15"/>
    <mergeCell ref="A6:L6"/>
    <mergeCell ref="A10:B10"/>
    <mergeCell ref="H10:J10"/>
    <mergeCell ref="G5:L5"/>
    <mergeCell ref="A19:L19"/>
    <mergeCell ref="I36:K36"/>
    <mergeCell ref="J39:K39"/>
    <mergeCell ref="J40:K40"/>
    <mergeCell ref="H43:I43"/>
    <mergeCell ref="I38:K38"/>
    <mergeCell ref="A7:L7"/>
    <mergeCell ref="C9:D9"/>
    <mergeCell ref="I30:J30"/>
    <mergeCell ref="I22:J22"/>
    <mergeCell ref="I25:J25"/>
    <mergeCell ref="F9:G9"/>
  </mergeCells>
  <hyperlinks>
    <hyperlink ref="G1" r:id="rId1" xr:uid="{00000000-0004-0000-0000-000000000000}"/>
  </hyperlinks>
  <printOptions horizontalCentered="1" verticalCentered="1"/>
  <pageMargins left="0" right="0" top="0.25" bottom="0" header="0.3" footer="0.05"/>
  <pageSetup scale="8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:I2"/>
    </sheetView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Averett</dc:creator>
  <cp:lastModifiedBy>Larry Averett</cp:lastModifiedBy>
  <cp:lastPrinted>2023-05-08T14:53:58Z</cp:lastPrinted>
  <dcterms:created xsi:type="dcterms:W3CDTF">2013-05-07T23:08:08Z</dcterms:created>
  <dcterms:modified xsi:type="dcterms:W3CDTF">2024-12-23T19:51:20Z</dcterms:modified>
</cp:coreProperties>
</file>