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A\Financials\Budget\Budget Review 2024\"/>
    </mc:Choice>
  </mc:AlternateContent>
  <bookViews>
    <workbookView xWindow="90" yWindow="45" windowWidth="16605" windowHeight="84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1" i="1" l="1"/>
  <c r="E21" i="1"/>
  <c r="E23" i="1" s="1"/>
  <c r="E25" i="1" s="1"/>
  <c r="D7" i="1"/>
  <c r="D8" i="1"/>
  <c r="D9" i="1"/>
  <c r="D10" i="1"/>
  <c r="D11" i="1"/>
  <c r="D12" i="1"/>
  <c r="D13" i="1"/>
  <c r="D14" i="1"/>
  <c r="D15" i="1"/>
  <c r="E15" i="1" s="1"/>
  <c r="D16" i="1"/>
  <c r="D17" i="1"/>
  <c r="E17" i="1" s="1"/>
  <c r="D18" i="1"/>
  <c r="D19" i="1"/>
  <c r="D6" i="1"/>
  <c r="D21" i="1" l="1"/>
  <c r="C21" i="1" l="1"/>
  <c r="C23" i="1" s="1"/>
  <c r="C25" i="1" s="1"/>
</calcChain>
</file>

<file path=xl/sharedStrings.xml><?xml version="1.0" encoding="utf-8"?>
<sst xmlns="http://schemas.openxmlformats.org/spreadsheetml/2006/main" count="26" uniqueCount="26">
  <si>
    <t>Operating Expenses</t>
  </si>
  <si>
    <t>Bank Service Charge</t>
  </si>
  <si>
    <t>General Insurance</t>
  </si>
  <si>
    <t>Landscaping</t>
  </si>
  <si>
    <t>Maint &amp; Repair</t>
  </si>
  <si>
    <t>Management Fee</t>
  </si>
  <si>
    <t>Legal Fees</t>
  </si>
  <si>
    <t>Accounting Services</t>
  </si>
  <si>
    <t>Utilities, Water and Sewer</t>
  </si>
  <si>
    <t>Utilities Electric</t>
  </si>
  <si>
    <t>Real Estate Tax</t>
  </si>
  <si>
    <t>Snow Removal</t>
  </si>
  <si>
    <t>Totals</t>
  </si>
  <si>
    <t>Woodland Pointe HOA</t>
  </si>
  <si>
    <t>Item</t>
  </si>
  <si>
    <t>Tree Service</t>
  </si>
  <si>
    <t>Miscellaneous</t>
  </si>
  <si>
    <t xml:space="preserve">Reserve Study </t>
  </si>
  <si>
    <t>Avg Monthly Cost</t>
  </si>
  <si>
    <t>Monthly Owner Cost</t>
  </si>
  <si>
    <t>Computer &amp; Online Fees</t>
  </si>
  <si>
    <t>2023 Budget</t>
  </si>
  <si>
    <t>2024</t>
  </si>
  <si>
    <t>Plus 5%</t>
  </si>
  <si>
    <t>2024 Final Budget</t>
  </si>
  <si>
    <t xml:space="preserve">Approved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</si>
</sst>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6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i/>
      <sz val="14"/>
      <color theme="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165" fontId="0" fillId="0" borderId="0" xfId="1" applyNumberFormat="1" applyFont="1"/>
    <xf numFmtId="164" fontId="0" fillId="2" borderId="4" xfId="0" applyNumberFormat="1" applyFill="1" applyBorder="1"/>
    <xf numFmtId="165" fontId="0" fillId="2" borderId="0" xfId="1" applyNumberFormat="1" applyFont="1" applyFill="1"/>
    <xf numFmtId="165" fontId="2" fillId="2" borderId="0" xfId="0" applyNumberFormat="1" applyFont="1" applyFill="1" applyAlignment="1">
      <alignment horizontal="center"/>
    </xf>
    <xf numFmtId="165" fontId="0" fillId="2" borderId="6" xfId="1" applyNumberFormat="1" applyFont="1" applyFill="1" applyBorder="1"/>
    <xf numFmtId="165" fontId="2" fillId="2" borderId="0" xfId="1" applyNumberFormat="1" applyFont="1" applyFill="1" applyAlignment="1">
      <alignment horizontal="center" wrapText="1"/>
    </xf>
    <xf numFmtId="165" fontId="0" fillId="2" borderId="7" xfId="1" applyNumberFormat="1" applyFont="1" applyFill="1" applyBorder="1"/>
    <xf numFmtId="0" fontId="5" fillId="0" borderId="1" xfId="0" applyFont="1" applyBorder="1"/>
    <xf numFmtId="165" fontId="0" fillId="0" borderId="8" xfId="1" applyNumberFormat="1" applyFont="1" applyBorder="1"/>
    <xf numFmtId="0" fontId="5" fillId="0" borderId="2" xfId="0" applyFont="1" applyBorder="1"/>
    <xf numFmtId="165" fontId="0" fillId="0" borderId="9" xfId="1" applyNumberFormat="1" applyFont="1" applyBorder="1"/>
    <xf numFmtId="0" fontId="5" fillId="0" borderId="3" xfId="0" applyFont="1" applyBorder="1"/>
    <xf numFmtId="165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16" xfId="1" applyNumberFormat="1" applyFont="1" applyBorder="1"/>
    <xf numFmtId="165" fontId="5" fillId="0" borderId="17" xfId="1" applyNumberFormat="1" applyFont="1" applyBorder="1" applyAlignment="1">
      <alignment horizontal="left"/>
    </xf>
    <xf numFmtId="165" fontId="5" fillId="0" borderId="18" xfId="1" applyNumberFormat="1" applyFont="1" applyBorder="1" applyAlignment="1">
      <alignment horizontal="left"/>
    </xf>
    <xf numFmtId="165" fontId="5" fillId="0" borderId="19" xfId="1" applyNumberFormat="1" applyFont="1" applyBorder="1" applyAlignment="1">
      <alignment horizontal="left"/>
    </xf>
    <xf numFmtId="0" fontId="2" fillId="2" borderId="0" xfId="0" applyFont="1" applyFill="1" applyAlignment="1">
      <alignment horizontal="right"/>
    </xf>
    <xf numFmtId="165" fontId="0" fillId="2" borderId="5" xfId="1" applyNumberFormat="1" applyFont="1" applyFill="1" applyBorder="1"/>
    <xf numFmtId="164" fontId="0" fillId="2" borderId="5" xfId="0" applyNumberFormat="1" applyFill="1" applyBorder="1" applyAlignment="1">
      <alignment horizontal="left" indent="3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I10" sqref="I10"/>
    </sheetView>
  </sheetViews>
  <sheetFormatPr defaultRowHeight="15.75" x14ac:dyDescent="0.25"/>
  <cols>
    <col min="1" max="1" width="9.875" bestFit="1" customWidth="1"/>
    <col min="2" max="2" width="18.25" customWidth="1"/>
    <col min="3" max="3" width="10.5" customWidth="1"/>
    <col min="4" max="4" width="10.125" style="7" hidden="1" customWidth="1"/>
    <col min="5" max="5" width="10" style="7" customWidth="1"/>
  </cols>
  <sheetData>
    <row r="1" spans="1:5" s="1" customFormat="1" ht="18.75" x14ac:dyDescent="0.3">
      <c r="A1" s="33" t="s">
        <v>13</v>
      </c>
      <c r="B1" s="33"/>
      <c r="C1" s="33"/>
      <c r="D1" s="33"/>
      <c r="E1" s="33"/>
    </row>
    <row r="2" spans="1:5" s="1" customFormat="1" x14ac:dyDescent="0.25">
      <c r="A2" s="34" t="s">
        <v>25</v>
      </c>
      <c r="B2" s="34"/>
      <c r="C2" s="34"/>
      <c r="D2" s="34"/>
      <c r="E2" s="34"/>
    </row>
    <row r="3" spans="1:5" s="1" customFormat="1" x14ac:dyDescent="0.25">
      <c r="A3" s="35" t="s">
        <v>22</v>
      </c>
      <c r="B3" s="35"/>
      <c r="C3" s="35"/>
      <c r="D3" s="35"/>
      <c r="E3" s="35"/>
    </row>
    <row r="4" spans="1:5" s="1" customFormat="1" x14ac:dyDescent="0.25">
      <c r="A4" s="6" t="s">
        <v>0</v>
      </c>
      <c r="B4" s="2"/>
      <c r="D4" s="9"/>
      <c r="E4" s="9"/>
    </row>
    <row r="5" spans="1:5" s="3" customFormat="1" ht="32.25" thickBot="1" x14ac:dyDescent="0.3">
      <c r="A5" s="32" t="s">
        <v>14</v>
      </c>
      <c r="B5" s="32"/>
      <c r="C5" s="4" t="s">
        <v>21</v>
      </c>
      <c r="D5" s="10" t="s">
        <v>23</v>
      </c>
      <c r="E5" s="12" t="s">
        <v>24</v>
      </c>
    </row>
    <row r="6" spans="1:5" x14ac:dyDescent="0.25">
      <c r="A6" s="14" t="s">
        <v>2</v>
      </c>
      <c r="B6" s="20"/>
      <c r="C6" s="26">
        <v>1325</v>
      </c>
      <c r="D6" s="23">
        <f>C6*0.05</f>
        <v>66.25</v>
      </c>
      <c r="E6" s="15">
        <v>1700</v>
      </c>
    </row>
    <row r="7" spans="1:5" x14ac:dyDescent="0.25">
      <c r="A7" s="16" t="s">
        <v>1</v>
      </c>
      <c r="B7" s="21"/>
      <c r="C7" s="27">
        <v>1300</v>
      </c>
      <c r="D7" s="24">
        <f t="shared" ref="D7:D19" si="0">C7*0.05</f>
        <v>65</v>
      </c>
      <c r="E7" s="17">
        <v>1400</v>
      </c>
    </row>
    <row r="8" spans="1:5" x14ac:dyDescent="0.25">
      <c r="A8" s="16" t="s">
        <v>7</v>
      </c>
      <c r="B8" s="21"/>
      <c r="C8" s="27">
        <v>400</v>
      </c>
      <c r="D8" s="24">
        <f t="shared" si="0"/>
        <v>20</v>
      </c>
      <c r="E8" s="17">
        <v>500</v>
      </c>
    </row>
    <row r="9" spans="1:5" x14ac:dyDescent="0.25">
      <c r="A9" s="16" t="s">
        <v>6</v>
      </c>
      <c r="B9" s="21"/>
      <c r="C9" s="27">
        <v>2065</v>
      </c>
      <c r="D9" s="24">
        <f t="shared" si="0"/>
        <v>103.25</v>
      </c>
      <c r="E9" s="17">
        <v>2065</v>
      </c>
    </row>
    <row r="10" spans="1:5" x14ac:dyDescent="0.25">
      <c r="A10" s="16" t="s">
        <v>5</v>
      </c>
      <c r="B10" s="21"/>
      <c r="C10" s="27">
        <v>13635</v>
      </c>
      <c r="D10" s="24">
        <f t="shared" si="0"/>
        <v>681.75</v>
      </c>
      <c r="E10" s="17">
        <v>13635</v>
      </c>
    </row>
    <row r="11" spans="1:5" x14ac:dyDescent="0.25">
      <c r="A11" s="16" t="s">
        <v>20</v>
      </c>
      <c r="B11" s="21"/>
      <c r="C11" s="27">
        <v>800</v>
      </c>
      <c r="D11" s="24">
        <f t="shared" si="0"/>
        <v>40</v>
      </c>
      <c r="E11" s="17">
        <f t="shared" ref="E11:E17" si="1">C11+D11</f>
        <v>840</v>
      </c>
    </row>
    <row r="12" spans="1:5" x14ac:dyDescent="0.25">
      <c r="A12" s="16" t="s">
        <v>4</v>
      </c>
      <c r="B12" s="21"/>
      <c r="C12" s="27">
        <v>1300</v>
      </c>
      <c r="D12" s="24">
        <f t="shared" si="0"/>
        <v>65</v>
      </c>
      <c r="E12" s="17">
        <v>2517</v>
      </c>
    </row>
    <row r="13" spans="1:5" x14ac:dyDescent="0.25">
      <c r="A13" s="16" t="s">
        <v>11</v>
      </c>
      <c r="B13" s="21"/>
      <c r="C13" s="27">
        <v>15000</v>
      </c>
      <c r="D13" s="24">
        <f t="shared" si="0"/>
        <v>750</v>
      </c>
      <c r="E13" s="17">
        <v>14376</v>
      </c>
    </row>
    <row r="14" spans="1:5" x14ac:dyDescent="0.25">
      <c r="A14" s="16" t="s">
        <v>3</v>
      </c>
      <c r="B14" s="21"/>
      <c r="C14" s="27">
        <v>53887</v>
      </c>
      <c r="D14" s="24">
        <f t="shared" si="0"/>
        <v>2694.3500000000004</v>
      </c>
      <c r="E14" s="17">
        <v>53887</v>
      </c>
    </row>
    <row r="15" spans="1:5" x14ac:dyDescent="0.25">
      <c r="A15" s="16" t="s">
        <v>8</v>
      </c>
      <c r="B15" s="21"/>
      <c r="C15" s="27">
        <v>1200</v>
      </c>
      <c r="D15" s="24">
        <f t="shared" si="0"/>
        <v>60</v>
      </c>
      <c r="E15" s="17">
        <f t="shared" si="1"/>
        <v>1260</v>
      </c>
    </row>
    <row r="16" spans="1:5" x14ac:dyDescent="0.25">
      <c r="A16" s="16" t="s">
        <v>9</v>
      </c>
      <c r="B16" s="21"/>
      <c r="C16" s="27">
        <v>3100</v>
      </c>
      <c r="D16" s="24">
        <f t="shared" si="0"/>
        <v>155</v>
      </c>
      <c r="E16" s="17">
        <v>3400</v>
      </c>
    </row>
    <row r="17" spans="1:5" x14ac:dyDescent="0.25">
      <c r="A17" s="16" t="s">
        <v>10</v>
      </c>
      <c r="B17" s="21"/>
      <c r="C17" s="27">
        <v>400</v>
      </c>
      <c r="D17" s="24">
        <f t="shared" si="0"/>
        <v>20</v>
      </c>
      <c r="E17" s="17">
        <f t="shared" si="1"/>
        <v>420</v>
      </c>
    </row>
    <row r="18" spans="1:5" x14ac:dyDescent="0.25">
      <c r="A18" s="16" t="s">
        <v>15</v>
      </c>
      <c r="B18" s="21"/>
      <c r="C18" s="27">
        <v>1000</v>
      </c>
      <c r="D18" s="24">
        <f t="shared" si="0"/>
        <v>50</v>
      </c>
      <c r="E18" s="17">
        <v>2352</v>
      </c>
    </row>
    <row r="19" spans="1:5" x14ac:dyDescent="0.25">
      <c r="A19" s="16" t="s">
        <v>16</v>
      </c>
      <c r="B19" s="21"/>
      <c r="C19" s="27">
        <v>2200</v>
      </c>
      <c r="D19" s="24">
        <f t="shared" si="0"/>
        <v>110</v>
      </c>
      <c r="E19" s="17">
        <v>3462</v>
      </c>
    </row>
    <row r="20" spans="1:5" ht="16.5" thickBot="1" x14ac:dyDescent="0.3">
      <c r="A20" s="18" t="s">
        <v>17</v>
      </c>
      <c r="B20" s="22"/>
      <c r="C20" s="28">
        <v>6000</v>
      </c>
      <c r="D20" s="25"/>
      <c r="E20" s="19">
        <v>11653</v>
      </c>
    </row>
    <row r="21" spans="1:5" s="1" customFormat="1" ht="16.5" thickBot="1" x14ac:dyDescent="0.3">
      <c r="B21" s="5" t="s">
        <v>12</v>
      </c>
      <c r="C21" s="8">
        <f>SUM(C6:C20)</f>
        <v>103612</v>
      </c>
      <c r="D21" s="11">
        <f>SUM(D6:D20)</f>
        <v>4880.6000000000004</v>
      </c>
      <c r="E21" s="13">
        <f>SUM(E6:E20)</f>
        <v>113467</v>
      </c>
    </row>
    <row r="22" spans="1:5" s="1" customFormat="1" ht="18" customHeight="1" thickBot="1" x14ac:dyDescent="0.3">
      <c r="D22" s="9"/>
      <c r="E22" s="9"/>
    </row>
    <row r="23" spans="1:5" s="1" customFormat="1" ht="16.5" thickBot="1" x14ac:dyDescent="0.3">
      <c r="B23" s="29" t="s">
        <v>18</v>
      </c>
      <c r="C23" s="30">
        <f>C21/12</f>
        <v>8634.3333333333339</v>
      </c>
      <c r="D23" s="9"/>
      <c r="E23" s="30">
        <f>E21/12</f>
        <v>9455.5833333333339</v>
      </c>
    </row>
    <row r="24" spans="1:5" s="1" customFormat="1" ht="16.5" thickBot="1" x14ac:dyDescent="0.3">
      <c r="D24" s="9"/>
      <c r="E24" s="9"/>
    </row>
    <row r="25" spans="1:5" s="1" customFormat="1" ht="16.5" thickBot="1" x14ac:dyDescent="0.3">
      <c r="B25" s="29" t="s">
        <v>19</v>
      </c>
      <c r="C25" s="31">
        <f>C23/63</f>
        <v>137.05291005291005</v>
      </c>
      <c r="D25" s="9"/>
      <c r="E25" s="30">
        <f>E23/63</f>
        <v>150.08862433862436</v>
      </c>
    </row>
    <row r="26" spans="1:5" s="1" customFormat="1" x14ac:dyDescent="0.25">
      <c r="D26" s="9"/>
      <c r="E26" s="9"/>
    </row>
  </sheetData>
  <mergeCells count="4">
    <mergeCell ref="A5:B5"/>
    <mergeCell ref="A1:E1"/>
    <mergeCell ref="A2:E2"/>
    <mergeCell ref="A3:E3"/>
  </mergeCells>
  <printOptions horizontalCentered="1"/>
  <pageMargins left="0.7" right="0.7" top="0.75" bottom="0.75" header="0.3" footer="0.3"/>
  <pageSetup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Windows User</cp:lastModifiedBy>
  <cp:lastPrinted>2023-09-25T18:43:07Z</cp:lastPrinted>
  <dcterms:created xsi:type="dcterms:W3CDTF">2018-02-09T00:15:10Z</dcterms:created>
  <dcterms:modified xsi:type="dcterms:W3CDTF">2023-12-07T16:16:08Z</dcterms:modified>
</cp:coreProperties>
</file>