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24226"/>
  <mc:AlternateContent xmlns:mc="http://schemas.openxmlformats.org/markup-compatibility/2006">
    <mc:Choice Requires="x15">
      <x15ac:absPath xmlns:x15ac="http://schemas.microsoft.com/office/spreadsheetml/2010/11/ac" url="C:\Users\TEST\OneDrive\Kendico\AA Manufacturers\Magnificent Baby\MB Spring 2019\"/>
    </mc:Choice>
  </mc:AlternateContent>
  <xr:revisionPtr revIDLastSave="0" documentId="8_{15B9A429-31F4-47D5-AB3A-1FA6B9975C1C}" xr6:coauthVersionLast="34" xr6:coauthVersionMax="34" xr10:uidLastSave="{00000000-0000-0000-0000-000000000000}"/>
  <bookViews>
    <workbookView xWindow="0" yWindow="0" windowWidth="26565" windowHeight="9975" tabRatio="807" xr2:uid="{00000000-000D-0000-FFFF-FFFF00000000}"/>
  </bookViews>
  <sheets>
    <sheet name="SPRING 2019 I JANUARY DELIVERY" sheetId="21" r:id="rId1"/>
    <sheet name="SPRING 2019 I FEBRUARY DELIVERY" sheetId="28" r:id="rId2"/>
    <sheet name="SPRING 2019 I MARCH DELIVERY" sheetId="29" r:id="rId3"/>
    <sheet name="ESSENTIALS" sheetId="20" r:id="rId4"/>
    <sheet name="ORDER FORM" sheetId="7" r:id="rId5"/>
  </sheets>
  <definedNames>
    <definedName name="_xlnm.Print_Area" localSheetId="3">ESSENTIALS!$A$1:$Z$160</definedName>
    <definedName name="_xlnm.Print_Area" localSheetId="4">'ORDER FORM'!$A$1:$Z$52</definedName>
    <definedName name="_xlnm.Print_Area" localSheetId="0">'SPRING 2019 I JANUARY DELIVERY'!$A$1:$Z$121</definedName>
    <definedName name="_xlnm.Print_Titles" localSheetId="3">ESSENTIALS!$1:$4</definedName>
  </definedNames>
  <calcPr calcId="179021"/>
</workbook>
</file>

<file path=xl/calcChain.xml><?xml version="1.0" encoding="utf-8"?>
<calcChain xmlns="http://schemas.openxmlformats.org/spreadsheetml/2006/main">
  <c r="W153" i="20" l="1"/>
  <c r="Z153" i="20" s="1"/>
  <c r="W152" i="20"/>
  <c r="Z152" i="20" s="1"/>
  <c r="W150" i="20"/>
  <c r="Z150" i="20" s="1"/>
  <c r="W148" i="20"/>
  <c r="Z148" i="20" s="1"/>
  <c r="W146" i="20"/>
  <c r="Z146" i="20" s="1"/>
  <c r="W144" i="20"/>
  <c r="Z144" i="20" s="1"/>
  <c r="W142" i="20"/>
  <c r="Z142" i="20" s="1"/>
  <c r="W140" i="20"/>
  <c r="Z140" i="20" s="1"/>
  <c r="W138" i="20"/>
  <c r="Z138" i="20" s="1"/>
  <c r="W136" i="20"/>
  <c r="Z136" i="20" s="1"/>
  <c r="W130" i="20"/>
  <c r="Z130" i="20" s="1"/>
  <c r="W129" i="20"/>
  <c r="Z129" i="20" s="1"/>
  <c r="W127" i="20"/>
  <c r="Z127" i="20" s="1"/>
  <c r="W125" i="20"/>
  <c r="Z125" i="20" s="1"/>
  <c r="W123" i="20"/>
  <c r="Z123" i="20" s="1"/>
  <c r="W121" i="20"/>
  <c r="Z121" i="20" s="1"/>
  <c r="Z119" i="20"/>
  <c r="W119" i="20"/>
  <c r="W95" i="20"/>
  <c r="Z95" i="20" s="1"/>
  <c r="W94" i="20"/>
  <c r="Z94" i="20" s="1"/>
  <c r="W93" i="20"/>
  <c r="Z93" i="20" s="1"/>
  <c r="W92" i="20"/>
  <c r="Z92" i="20" s="1"/>
  <c r="W90" i="20"/>
  <c r="Z90" i="20" s="1"/>
  <c r="W89" i="20"/>
  <c r="Z89" i="20" s="1"/>
  <c r="W87" i="20"/>
  <c r="Z87" i="20" s="1"/>
  <c r="W86" i="20"/>
  <c r="Z86" i="20" s="1"/>
  <c r="W84" i="20"/>
  <c r="Z84" i="20" s="1"/>
  <c r="W83" i="20"/>
  <c r="Z83" i="20" s="1"/>
  <c r="W81" i="20"/>
  <c r="Z81" i="20" s="1"/>
  <c r="W80" i="20"/>
  <c r="Z80" i="20" s="1"/>
  <c r="W73" i="20"/>
  <c r="Z73" i="20" s="1"/>
  <c r="W74" i="20"/>
  <c r="Z74" i="20" s="1"/>
  <c r="W72" i="20"/>
  <c r="Z72" i="20" s="1"/>
  <c r="W71" i="20"/>
  <c r="Z71" i="20" s="1"/>
  <c r="W69" i="20"/>
  <c r="Z69" i="20" s="1"/>
  <c r="W68" i="20"/>
  <c r="Z68" i="20" s="1"/>
  <c r="W66" i="20"/>
  <c r="Z66" i="20" s="1"/>
  <c r="W65" i="20"/>
  <c r="Z65" i="20" s="1"/>
  <c r="W63" i="20"/>
  <c r="Z63" i="20" s="1"/>
  <c r="W62" i="20"/>
  <c r="Z62" i="20" s="1"/>
  <c r="W60" i="20"/>
  <c r="Z60" i="20" s="1"/>
  <c r="W59" i="20"/>
  <c r="Z59" i="20" s="1"/>
  <c r="W24" i="20"/>
  <c r="Z24" i="20" s="1"/>
  <c r="W23" i="20"/>
  <c r="Z23" i="20" s="1"/>
  <c r="W22" i="20"/>
  <c r="Z22" i="20" s="1"/>
  <c r="W21" i="20"/>
  <c r="Z21" i="20" s="1"/>
  <c r="W19" i="20"/>
  <c r="Z19" i="20" s="1"/>
  <c r="W18" i="20"/>
  <c r="Z18" i="20" s="1"/>
  <c r="W16" i="20"/>
  <c r="Z16" i="20" s="1"/>
  <c r="W15" i="20"/>
  <c r="Z15" i="20" s="1"/>
  <c r="Z13" i="20"/>
  <c r="W13" i="20"/>
  <c r="W12" i="20"/>
  <c r="Z12" i="20" s="1"/>
  <c r="W10" i="20"/>
  <c r="Z10" i="20" s="1"/>
  <c r="W9" i="20"/>
  <c r="Z9" i="20" s="1"/>
  <c r="W34" i="29"/>
  <c r="Z34" i="29" s="1"/>
  <c r="W33" i="29"/>
  <c r="Z33" i="29" s="1"/>
  <c r="W31" i="29"/>
  <c r="Z31" i="29" s="1"/>
  <c r="W28" i="29"/>
  <c r="Z28" i="29" s="1"/>
  <c r="W26" i="29"/>
  <c r="Z26" i="29" s="1"/>
  <c r="Z60" i="28"/>
  <c r="W60" i="28"/>
  <c r="W59" i="28"/>
  <c r="Z59" i="28" s="1"/>
  <c r="W57" i="28"/>
  <c r="Z57" i="28" s="1"/>
  <c r="W55" i="28"/>
  <c r="Z55" i="28" s="1"/>
  <c r="W53" i="28"/>
  <c r="Z53" i="28" s="1"/>
  <c r="W47" i="28"/>
  <c r="Z47" i="28" s="1"/>
  <c r="W45" i="28"/>
  <c r="Z45" i="28" s="1"/>
  <c r="W44" i="28"/>
  <c r="Z44" i="28" s="1"/>
  <c r="W42" i="28"/>
  <c r="Z42" i="28" s="1"/>
  <c r="W40" i="28"/>
  <c r="Z40" i="28" s="1"/>
  <c r="W38" i="28"/>
  <c r="Z38" i="28" s="1"/>
  <c r="W36" i="28"/>
  <c r="Z36" i="28" s="1"/>
  <c r="W34" i="28"/>
  <c r="Z34" i="28" s="1"/>
  <c r="W32" i="28"/>
  <c r="Z32" i="28" s="1"/>
  <c r="W30" i="28"/>
  <c r="Z30" i="28" s="1"/>
  <c r="W28" i="28"/>
  <c r="Z28" i="28" s="1"/>
  <c r="W70" i="21"/>
  <c r="Z70" i="21" s="1"/>
  <c r="W68" i="21"/>
  <c r="Z68" i="21" s="1"/>
  <c r="W67" i="21"/>
  <c r="Z67" i="21" s="1"/>
  <c r="W65" i="21"/>
  <c r="Z65" i="21" s="1"/>
  <c r="W63" i="21"/>
  <c r="Z63" i="21" s="1"/>
  <c r="W61" i="21"/>
  <c r="Z61" i="21" s="1"/>
  <c r="W55" i="21"/>
  <c r="Z55" i="21" s="1"/>
  <c r="W53" i="21"/>
  <c r="Z53" i="21" s="1"/>
  <c r="W50" i="21"/>
  <c r="Z50" i="21" s="1"/>
  <c r="W52" i="21"/>
  <c r="Z52" i="21" s="1"/>
  <c r="W30" i="21"/>
  <c r="Z30" i="21" s="1"/>
  <c r="W29" i="21"/>
  <c r="Z29" i="21" s="1"/>
  <c r="W43" i="21"/>
  <c r="Z43" i="21" s="1"/>
  <c r="W44" i="21"/>
  <c r="Z44" i="21" s="1"/>
  <c r="W38" i="21"/>
  <c r="Z38" i="21" s="1"/>
  <c r="W39" i="21"/>
  <c r="Z39" i="21" s="1"/>
  <c r="W35" i="21"/>
  <c r="Z35" i="21" s="1"/>
  <c r="W34" i="21"/>
  <c r="Z34" i="21" s="1"/>
  <c r="W33" i="21"/>
  <c r="Z33" i="21" s="1"/>
  <c r="W32" i="21"/>
  <c r="Z32" i="21" s="1"/>
  <c r="V159" i="20" l="1"/>
  <c r="U159" i="20"/>
  <c r="T159" i="20"/>
  <c r="S159" i="20"/>
  <c r="R159" i="20"/>
  <c r="Q159" i="20"/>
  <c r="P159" i="20"/>
  <c r="O159" i="20"/>
  <c r="N159" i="20"/>
  <c r="M159" i="20"/>
  <c r="L159" i="20"/>
  <c r="K159" i="20"/>
  <c r="J159" i="20"/>
  <c r="I159" i="20"/>
  <c r="H159" i="20"/>
  <c r="G159" i="20"/>
  <c r="W34" i="20"/>
  <c r="Z34" i="20" s="1"/>
  <c r="W33" i="20"/>
  <c r="Z33" i="20" s="1"/>
  <c r="W32" i="20"/>
  <c r="Z32" i="20" s="1"/>
  <c r="W31" i="20"/>
  <c r="Z31" i="20" s="1"/>
  <c r="W30" i="20"/>
  <c r="Z30" i="20" s="1"/>
  <c r="W29" i="20"/>
  <c r="Z29" i="20" s="1"/>
  <c r="Z35" i="20" l="1"/>
  <c r="W17" i="20"/>
  <c r="Z17" i="20" s="1"/>
  <c r="W25" i="20"/>
  <c r="Z25" i="20" s="1"/>
  <c r="W20" i="20"/>
  <c r="Z20" i="20" s="1"/>
  <c r="W14" i="20"/>
  <c r="Z14" i="20" s="1"/>
  <c r="W11" i="20"/>
  <c r="Z11" i="20" s="1"/>
  <c r="W8" i="20"/>
  <c r="Z8" i="20" s="1"/>
  <c r="Z26" i="20" l="1"/>
  <c r="U77" i="29"/>
  <c r="W67" i="29" l="1"/>
  <c r="Z67" i="29" s="1"/>
  <c r="W68" i="29"/>
  <c r="Z68" i="29" s="1"/>
  <c r="W87" i="21"/>
  <c r="Z87" i="21" s="1"/>
  <c r="W57" i="29"/>
  <c r="Z57" i="29" s="1"/>
  <c r="W58" i="29"/>
  <c r="Z58" i="29" s="1"/>
  <c r="W41" i="29"/>
  <c r="Z41" i="29" s="1"/>
  <c r="W32" i="29"/>
  <c r="Z32" i="29" s="1"/>
  <c r="W29" i="29"/>
  <c r="Z29" i="29" s="1"/>
  <c r="W10" i="29"/>
  <c r="Z10" i="29" s="1"/>
  <c r="V77" i="29"/>
  <c r="T77" i="29"/>
  <c r="R77" i="29"/>
  <c r="P77" i="29"/>
  <c r="O77" i="29"/>
  <c r="N77" i="29"/>
  <c r="M77" i="29"/>
  <c r="L77" i="29"/>
  <c r="K77" i="29"/>
  <c r="J77" i="29"/>
  <c r="I77" i="29"/>
  <c r="H77" i="29"/>
  <c r="G77" i="29"/>
  <c r="W70" i="29"/>
  <c r="Z70" i="29" s="1"/>
  <c r="W69" i="29"/>
  <c r="Z69" i="29" s="1"/>
  <c r="W66" i="29"/>
  <c r="Z66" i="29" s="1"/>
  <c r="W65" i="29"/>
  <c r="Z65" i="29" s="1"/>
  <c r="W61" i="29"/>
  <c r="Z61" i="29" s="1"/>
  <c r="W60" i="29"/>
  <c r="Z60" i="29" s="1"/>
  <c r="W59" i="29"/>
  <c r="Z59" i="29" s="1"/>
  <c r="W56" i="29"/>
  <c r="Z56" i="29" s="1"/>
  <c r="W55" i="29"/>
  <c r="Z55" i="29" s="1"/>
  <c r="W51" i="29"/>
  <c r="Z51" i="29" s="1"/>
  <c r="W50" i="29"/>
  <c r="Z50" i="29" s="1"/>
  <c r="W49" i="29"/>
  <c r="Z49" i="29" s="1"/>
  <c r="W48" i="29"/>
  <c r="Z48" i="29" s="1"/>
  <c r="W47" i="29"/>
  <c r="Z47" i="29" s="1"/>
  <c r="W43" i="29"/>
  <c r="Z43" i="29" s="1"/>
  <c r="W42" i="29"/>
  <c r="Z42" i="29" s="1"/>
  <c r="W40" i="29"/>
  <c r="Z40" i="29" s="1"/>
  <c r="W39" i="29"/>
  <c r="Z39" i="29" s="1"/>
  <c r="W35" i="29"/>
  <c r="Z35" i="29" s="1"/>
  <c r="W30" i="29"/>
  <c r="Z30" i="29" s="1"/>
  <c r="W27" i="29"/>
  <c r="Z27" i="29" s="1"/>
  <c r="W25" i="29"/>
  <c r="Z25" i="29" s="1"/>
  <c r="W21" i="29"/>
  <c r="Z21" i="29" s="1"/>
  <c r="W20" i="29"/>
  <c r="Z20" i="29" s="1"/>
  <c r="W19" i="29"/>
  <c r="Z19" i="29" s="1"/>
  <c r="W18" i="29"/>
  <c r="Z18" i="29" s="1"/>
  <c r="W17" i="29"/>
  <c r="Z17" i="29" s="1"/>
  <c r="W13" i="29"/>
  <c r="Z13" i="29" s="1"/>
  <c r="W12" i="29"/>
  <c r="Z12" i="29" s="1"/>
  <c r="W11" i="29"/>
  <c r="Z11" i="29" s="1"/>
  <c r="W9" i="29"/>
  <c r="Z9" i="29" s="1"/>
  <c r="W8" i="29"/>
  <c r="G88" i="28"/>
  <c r="H88" i="28"/>
  <c r="I88" i="28"/>
  <c r="J88" i="28"/>
  <c r="K88" i="28"/>
  <c r="L88" i="28"/>
  <c r="M88" i="28"/>
  <c r="N88" i="28"/>
  <c r="O88" i="28"/>
  <c r="P88" i="28"/>
  <c r="W78" i="28"/>
  <c r="Z78" i="28" s="1"/>
  <c r="W77" i="28"/>
  <c r="Z77" i="28" s="1"/>
  <c r="W67" i="28"/>
  <c r="Z67" i="28" s="1"/>
  <c r="W68" i="28"/>
  <c r="Z68" i="28" s="1"/>
  <c r="W58" i="28"/>
  <c r="Z58" i="28" s="1"/>
  <c r="W43" i="28"/>
  <c r="Z43" i="28" s="1"/>
  <c r="W39" i="28"/>
  <c r="Z39" i="28" s="1"/>
  <c r="W37" i="28"/>
  <c r="Z37" i="28" s="1"/>
  <c r="W31" i="28"/>
  <c r="Z31" i="28" s="1"/>
  <c r="W29" i="28"/>
  <c r="Z29" i="28" s="1"/>
  <c r="Z44" i="29" l="1"/>
  <c r="Z62" i="29"/>
  <c r="Z22" i="29"/>
  <c r="W77" i="29"/>
  <c r="Z36" i="29"/>
  <c r="Z71" i="29"/>
  <c r="Z52" i="29"/>
  <c r="Z8" i="29"/>
  <c r="Z14" i="29" s="1"/>
  <c r="W81" i="28"/>
  <c r="Z81" i="28" s="1"/>
  <c r="W80" i="28"/>
  <c r="Z80" i="28" s="1"/>
  <c r="W79" i="28"/>
  <c r="Z79" i="28" s="1"/>
  <c r="W76" i="28"/>
  <c r="Z76" i="28" s="1"/>
  <c r="W75" i="28"/>
  <c r="Z75" i="28" s="1"/>
  <c r="W71" i="28"/>
  <c r="Z71" i="28" s="1"/>
  <c r="W70" i="28"/>
  <c r="Z70" i="28" s="1"/>
  <c r="W69" i="28"/>
  <c r="Z69" i="28" s="1"/>
  <c r="W66" i="28"/>
  <c r="Z66" i="28" s="1"/>
  <c r="W65" i="28"/>
  <c r="Z65" i="28" s="1"/>
  <c r="W61" i="28"/>
  <c r="Z61" i="28" s="1"/>
  <c r="W56" i="28"/>
  <c r="Z56" i="28" s="1"/>
  <c r="W54" i="28"/>
  <c r="Z54" i="28" s="1"/>
  <c r="W52" i="28"/>
  <c r="Z52" i="28" s="1"/>
  <c r="W48" i="28"/>
  <c r="Z48" i="28" s="1"/>
  <c r="W46" i="28"/>
  <c r="Z46" i="28" s="1"/>
  <c r="W41" i="28"/>
  <c r="Z41" i="28" s="1"/>
  <c r="W35" i="28"/>
  <c r="Z35" i="28" s="1"/>
  <c r="W33" i="28"/>
  <c r="Z33" i="28" s="1"/>
  <c r="W27" i="28"/>
  <c r="Z27" i="28" s="1"/>
  <c r="W23" i="28"/>
  <c r="Z23" i="28" s="1"/>
  <c r="W22" i="28"/>
  <c r="Z22" i="28" s="1"/>
  <c r="W21" i="28"/>
  <c r="Z21" i="28" s="1"/>
  <c r="W20" i="28"/>
  <c r="Z20" i="28" s="1"/>
  <c r="W19" i="28"/>
  <c r="Z19" i="28" s="1"/>
  <c r="W18" i="28"/>
  <c r="Z18" i="28" s="1"/>
  <c r="W17" i="28"/>
  <c r="Z17" i="28" s="1"/>
  <c r="W13" i="28"/>
  <c r="Z13" i="28" s="1"/>
  <c r="W12" i="28"/>
  <c r="W11" i="28"/>
  <c r="Z11" i="28" s="1"/>
  <c r="W10" i="28"/>
  <c r="Z10" i="28" s="1"/>
  <c r="W9" i="28"/>
  <c r="Z9" i="28" s="1"/>
  <c r="W8" i="28"/>
  <c r="Z8" i="28" s="1"/>
  <c r="W66" i="21"/>
  <c r="Z66" i="21" s="1"/>
  <c r="W64" i="21"/>
  <c r="Z64" i="21" s="1"/>
  <c r="W62" i="21"/>
  <c r="Z62" i="21" s="1"/>
  <c r="W40" i="21"/>
  <c r="Z40" i="21" s="1"/>
  <c r="W89" i="21"/>
  <c r="Z89" i="21" s="1"/>
  <c r="W88" i="21"/>
  <c r="Z88" i="21" s="1"/>
  <c r="W86" i="21"/>
  <c r="Z86" i="21" s="1"/>
  <c r="W85" i="21"/>
  <c r="Z85" i="21" s="1"/>
  <c r="W84" i="21"/>
  <c r="Z84" i="21" s="1"/>
  <c r="Z72" i="28" l="1"/>
  <c r="Z62" i="28"/>
  <c r="Z82" i="28"/>
  <c r="Z49" i="28"/>
  <c r="Z24" i="28"/>
  <c r="Z77" i="29"/>
  <c r="Z12" i="28"/>
  <c r="Z14" i="28" s="1"/>
  <c r="W88" i="28"/>
  <c r="Z90" i="21"/>
  <c r="G96" i="21"/>
  <c r="H96" i="21"/>
  <c r="I96" i="21"/>
  <c r="J96" i="21"/>
  <c r="K96" i="21"/>
  <c r="L96" i="21"/>
  <c r="M96" i="21"/>
  <c r="N96" i="21"/>
  <c r="O96" i="21"/>
  <c r="P96" i="21"/>
  <c r="R96" i="21"/>
  <c r="T96" i="21"/>
  <c r="W78" i="21"/>
  <c r="Z78" i="21" s="1"/>
  <c r="W56" i="21"/>
  <c r="Z56" i="21" s="1"/>
  <c r="W54" i="21"/>
  <c r="Z54" i="21" s="1"/>
  <c r="W51" i="21"/>
  <c r="Z51" i="21" s="1"/>
  <c r="W49" i="21"/>
  <c r="Z49" i="21" s="1"/>
  <c r="W41" i="21"/>
  <c r="Z41" i="21" s="1"/>
  <c r="W37" i="21"/>
  <c r="Z37" i="21" s="1"/>
  <c r="W36" i="21"/>
  <c r="Z36" i="21" s="1"/>
  <c r="W31" i="21"/>
  <c r="Z31" i="21" s="1"/>
  <c r="W28" i="21"/>
  <c r="Z28" i="21" s="1"/>
  <c r="W22" i="21"/>
  <c r="Z22" i="21" s="1"/>
  <c r="W21" i="21"/>
  <c r="Z21" i="21" s="1"/>
  <c r="W20" i="21"/>
  <c r="Z20" i="21" s="1"/>
  <c r="W17" i="21"/>
  <c r="Z17" i="21" s="1"/>
  <c r="W10" i="21"/>
  <c r="Z10" i="21" s="1"/>
  <c r="W122" i="20"/>
  <c r="Z122" i="20" s="1"/>
  <c r="W19" i="21"/>
  <c r="Z19" i="21" s="1"/>
  <c r="W75" i="21"/>
  <c r="Z75" i="21" s="1"/>
  <c r="W9" i="21"/>
  <c r="Z9" i="21" s="1"/>
  <c r="W42" i="21"/>
  <c r="Z42" i="21" s="1"/>
  <c r="W45" i="21"/>
  <c r="Z45" i="21" s="1"/>
  <c r="W18" i="21"/>
  <c r="Z18" i="21" s="1"/>
  <c r="W23" i="21"/>
  <c r="Z23" i="21" s="1"/>
  <c r="W24" i="21"/>
  <c r="Z24" i="21" s="1"/>
  <c r="W69" i="21"/>
  <c r="Z69" i="21" s="1"/>
  <c r="W71" i="21"/>
  <c r="Z71" i="21" s="1"/>
  <c r="W60" i="21"/>
  <c r="Z60" i="21" s="1"/>
  <c r="W76" i="21"/>
  <c r="Z76" i="21" s="1"/>
  <c r="W77" i="21"/>
  <c r="Z77" i="21" s="1"/>
  <c r="W79" i="21"/>
  <c r="Z79" i="21" s="1"/>
  <c r="W80" i="21"/>
  <c r="Z80" i="21" s="1"/>
  <c r="W8" i="21"/>
  <c r="Z8" i="21" s="1"/>
  <c r="W11" i="21"/>
  <c r="W12" i="21"/>
  <c r="Z12" i="21" s="1"/>
  <c r="W13" i="21"/>
  <c r="Z13" i="21" s="1"/>
  <c r="W38" i="20"/>
  <c r="Z38" i="20" s="1"/>
  <c r="W39" i="20"/>
  <c r="Z39" i="20"/>
  <c r="W40" i="20"/>
  <c r="Z40" i="20" s="1"/>
  <c r="W41" i="20"/>
  <c r="Z41" i="20" s="1"/>
  <c r="W42" i="20"/>
  <c r="Z42" i="20" s="1"/>
  <c r="W43" i="20"/>
  <c r="Z43" i="20" s="1"/>
  <c r="W44" i="20"/>
  <c r="Z44" i="20" s="1"/>
  <c r="W48" i="20"/>
  <c r="Z48" i="20" s="1"/>
  <c r="W49" i="20"/>
  <c r="Z49" i="20" s="1"/>
  <c r="W50" i="20"/>
  <c r="Z50" i="20" s="1"/>
  <c r="W51" i="20"/>
  <c r="Z51" i="20" s="1"/>
  <c r="W52" i="20"/>
  <c r="Z52" i="20" s="1"/>
  <c r="W53" i="20"/>
  <c r="Z53" i="20" s="1"/>
  <c r="W54" i="20"/>
  <c r="Z54" i="20" s="1"/>
  <c r="W58" i="20"/>
  <c r="Z58" i="20" s="1"/>
  <c r="W61" i="20"/>
  <c r="Z61" i="20" s="1"/>
  <c r="W64" i="20"/>
  <c r="Z64" i="20" s="1"/>
  <c r="W67" i="20"/>
  <c r="Z67" i="20" s="1"/>
  <c r="W70" i="20"/>
  <c r="Z70" i="20" s="1"/>
  <c r="W75" i="20"/>
  <c r="Z75" i="20" s="1"/>
  <c r="W79" i="20"/>
  <c r="Z79" i="20"/>
  <c r="W82" i="20"/>
  <c r="Z82" i="20" s="1"/>
  <c r="W85" i="20"/>
  <c r="Z85" i="20" s="1"/>
  <c r="W88" i="20"/>
  <c r="Z88" i="20" s="1"/>
  <c r="W91" i="20"/>
  <c r="Z91" i="20" s="1"/>
  <c r="W96" i="20"/>
  <c r="Z96" i="20" s="1"/>
  <c r="W100" i="20"/>
  <c r="Z100" i="20" s="1"/>
  <c r="W101" i="20"/>
  <c r="Z101" i="20" s="1"/>
  <c r="W102" i="20"/>
  <c r="Z102" i="20" s="1"/>
  <c r="W103" i="20"/>
  <c r="Z103" i="20" s="1"/>
  <c r="W104" i="20"/>
  <c r="Z104" i="20" s="1"/>
  <c r="W105" i="20"/>
  <c r="Z105" i="20" s="1"/>
  <c r="W109" i="20"/>
  <c r="Z109" i="20" s="1"/>
  <c r="W110" i="20"/>
  <c r="Z110" i="20" s="1"/>
  <c r="W111" i="20"/>
  <c r="Z111" i="20" s="1"/>
  <c r="W112" i="20"/>
  <c r="Z112" i="20" s="1"/>
  <c r="W113" i="20"/>
  <c r="Z113" i="20" s="1"/>
  <c r="W114" i="20"/>
  <c r="Z114" i="20" s="1"/>
  <c r="W118" i="20"/>
  <c r="Z118" i="20" s="1"/>
  <c r="W120" i="20"/>
  <c r="Z120" i="20" s="1"/>
  <c r="W124" i="20"/>
  <c r="Z124" i="20" s="1"/>
  <c r="W126" i="20"/>
  <c r="Z126" i="20" s="1"/>
  <c r="W128" i="20"/>
  <c r="Z128" i="20" s="1"/>
  <c r="W131" i="20"/>
  <c r="Z131" i="20" s="1"/>
  <c r="W135" i="20"/>
  <c r="Z135" i="20" s="1"/>
  <c r="W137" i="20"/>
  <c r="Z137" i="20" s="1"/>
  <c r="W139" i="20"/>
  <c r="Z139" i="20" s="1"/>
  <c r="W141" i="20"/>
  <c r="Z141" i="20" s="1"/>
  <c r="W143" i="20"/>
  <c r="Z143" i="20"/>
  <c r="W145" i="20"/>
  <c r="Z145" i="20" s="1"/>
  <c r="W147" i="20"/>
  <c r="Z147" i="20" s="1"/>
  <c r="W149" i="20"/>
  <c r="Z149" i="20" s="1"/>
  <c r="W151" i="20"/>
  <c r="Z151" i="20" s="1"/>
  <c r="W154" i="20"/>
  <c r="Z154" i="20" s="1"/>
  <c r="Z156" i="20"/>
  <c r="W160" i="20"/>
  <c r="W161" i="20"/>
  <c r="W162" i="20"/>
  <c r="W163" i="20"/>
  <c r="W164" i="20"/>
  <c r="W165" i="20"/>
  <c r="W166" i="20"/>
  <c r="W167" i="20"/>
  <c r="W168" i="20"/>
  <c r="W169" i="20"/>
  <c r="W170" i="20"/>
  <c r="W171" i="20"/>
  <c r="W172" i="20"/>
  <c r="A35" i="7"/>
  <c r="W159" i="20" l="1"/>
  <c r="Z45" i="20"/>
  <c r="Z115" i="20"/>
  <c r="Z97" i="20"/>
  <c r="Z76" i="20"/>
  <c r="Z81" i="21"/>
  <c r="Z72" i="21"/>
  <c r="Z46" i="21"/>
  <c r="Z25" i="21"/>
  <c r="Z88" i="28"/>
  <c r="Z57" i="21"/>
  <c r="W96" i="21"/>
  <c r="Z106" i="20"/>
  <c r="Z155" i="20"/>
  <c r="Z132" i="20"/>
  <c r="Z55" i="20"/>
  <c r="Z11" i="21"/>
  <c r="Z14" i="21" s="1"/>
  <c r="Z159" i="20" l="1"/>
  <c r="Z96" i="21"/>
</calcChain>
</file>

<file path=xl/sharedStrings.xml><?xml version="1.0" encoding="utf-8"?>
<sst xmlns="http://schemas.openxmlformats.org/spreadsheetml/2006/main" count="1541" uniqueCount="188">
  <si>
    <t>Style</t>
  </si>
  <si>
    <t>Colorway</t>
  </si>
  <si>
    <t>SKU</t>
  </si>
  <si>
    <t>Gown</t>
  </si>
  <si>
    <t>ELEPHANTS</t>
  </si>
  <si>
    <t>MARRAKESH</t>
  </si>
  <si>
    <t>Footie</t>
  </si>
  <si>
    <t>L/S Burrito + Pants</t>
  </si>
  <si>
    <t>PNK/ELE</t>
  </si>
  <si>
    <t xml:space="preserve">Reversible Hat </t>
  </si>
  <si>
    <t>ELE/MAR</t>
  </si>
  <si>
    <t>Reversible Bib</t>
  </si>
  <si>
    <t>Rev. Blanket</t>
  </si>
  <si>
    <t>SIZES</t>
  </si>
  <si>
    <t>NB</t>
  </si>
  <si>
    <t>0-6M, 6-12M</t>
  </si>
  <si>
    <t>One Size</t>
  </si>
  <si>
    <t>SKU GIRL</t>
  </si>
  <si>
    <t>SKU BOY</t>
  </si>
  <si>
    <t>SKU UNI</t>
  </si>
  <si>
    <t>PRICE</t>
  </si>
  <si>
    <t>HOTDOGS</t>
  </si>
  <si>
    <t>Rev. Cardigan</t>
  </si>
  <si>
    <t>HTDG/HELO</t>
  </si>
  <si>
    <t>Quilted Smart Sack</t>
  </si>
  <si>
    <t>L/S Kimono + Pants</t>
  </si>
  <si>
    <t>P.O. #:</t>
  </si>
  <si>
    <t>Unit Price</t>
  </si>
  <si>
    <t>Line Total</t>
  </si>
  <si>
    <t>Total</t>
  </si>
  <si>
    <t>MOD DOTS</t>
  </si>
  <si>
    <t>PRE</t>
  </si>
  <si>
    <t>DIAMONDS</t>
  </si>
  <si>
    <t>New Account     /       Reorder</t>
  </si>
  <si>
    <t>Sales Rep/ Show</t>
  </si>
  <si>
    <t>Ship Date</t>
  </si>
  <si>
    <t>Store Name</t>
  </si>
  <si>
    <t>Ship to:</t>
  </si>
  <si>
    <t>Buyer Name</t>
  </si>
  <si>
    <t>Street Address</t>
  </si>
  <si>
    <t>City, ST Zip Code</t>
  </si>
  <si>
    <t>Phone</t>
  </si>
  <si>
    <t>CREDIT CARD         VISA      /     MC   /     AMEX   /    DISC</t>
  </si>
  <si>
    <t>*Orders without complete credit card info will not be accepted.*</t>
  </si>
  <si>
    <t>Name on Card / Card Number</t>
  </si>
  <si>
    <t xml:space="preserve"> Exp Date / CC Zip Code / CCV Code</t>
  </si>
  <si>
    <t>Authorized Signature</t>
  </si>
  <si>
    <t>Website &amp; Email</t>
  </si>
  <si>
    <t>NOTES:</t>
  </si>
  <si>
    <t>3M</t>
  </si>
  <si>
    <t>6M</t>
  </si>
  <si>
    <t>9M</t>
  </si>
  <si>
    <t>12M</t>
  </si>
  <si>
    <t>18M</t>
  </si>
  <si>
    <t>3T</t>
  </si>
  <si>
    <t>4T</t>
  </si>
  <si>
    <t>0-6M</t>
  </si>
  <si>
    <t>6-12M</t>
  </si>
  <si>
    <t>12-18M</t>
  </si>
  <si>
    <t>18-24M</t>
  </si>
  <si>
    <t>Collection</t>
  </si>
  <si>
    <t>Color</t>
  </si>
  <si>
    <t>NB, 3M</t>
  </si>
  <si>
    <t>MSRP</t>
  </si>
  <si>
    <t>DINO</t>
  </si>
  <si>
    <t>White Diamonds - ESSENTIALS</t>
  </si>
  <si>
    <t>Mod Dots - ESSENTIALS</t>
  </si>
  <si>
    <t>SOLID</t>
  </si>
  <si>
    <t>L/S Top + Pants Set</t>
  </si>
  <si>
    <t>LOVE BIRDS</t>
  </si>
  <si>
    <t>POLKA DOTS</t>
  </si>
  <si>
    <t>FOSSILS</t>
  </si>
  <si>
    <t>Kimono Set</t>
  </si>
  <si>
    <t>DINO/FOSSILS</t>
  </si>
  <si>
    <t xml:space="preserve">Hat </t>
  </si>
  <si>
    <t>Hat</t>
  </si>
  <si>
    <t>0-6M, 6-12M, 12-18M, 18-24M</t>
  </si>
  <si>
    <t>STRIPE</t>
  </si>
  <si>
    <t>NB-3M</t>
  </si>
  <si>
    <t>24M</t>
  </si>
  <si>
    <t>O/S</t>
  </si>
  <si>
    <t>Polo Romper</t>
  </si>
  <si>
    <t>Coverall</t>
  </si>
  <si>
    <t>0-3M</t>
  </si>
  <si>
    <t>3-6M</t>
  </si>
  <si>
    <t>Romper</t>
  </si>
  <si>
    <t>Page Subtotal</t>
  </si>
  <si>
    <t>LINE TOTAL</t>
  </si>
  <si>
    <t>SIZE RANGE</t>
  </si>
  <si>
    <t>2T</t>
  </si>
  <si>
    <t>Lovebirds - ESSENTIALS</t>
  </si>
  <si>
    <t>BIRDS/POLKA</t>
  </si>
  <si>
    <t>Dino Expedition - ESSENTIALS</t>
  </si>
  <si>
    <t>FLORAL</t>
  </si>
  <si>
    <t>AIRPLANE</t>
  </si>
  <si>
    <t xml:space="preserve"> Hello Hotdogs - ESSENTIALS</t>
  </si>
  <si>
    <t>Elephants - ESSENTIALS</t>
  </si>
  <si>
    <t>3-Piece Kimono Set</t>
  </si>
  <si>
    <t>NB, 0-3M, 3-6M, 6-9M</t>
  </si>
  <si>
    <t>0-3M, 3-6M, 6-9M, 9-12M, 12-18M, 18-24M</t>
  </si>
  <si>
    <t>NB, 0-3M, 3-6M, 6-9M, 9-12M, 12-18M, 18-24M</t>
  </si>
  <si>
    <t>6-9M</t>
  </si>
  <si>
    <t>9-12M</t>
  </si>
  <si>
    <t>NB, 0-3M, 3-6M, 6-9M, 9-12M</t>
  </si>
  <si>
    <t>PRE, NB, 0-3M</t>
  </si>
  <si>
    <t>PRE, NB, 0-3M, 3-6M, 6-9M, 9-12M, 12-18M, 18-24M</t>
  </si>
  <si>
    <t>Gown &amp; Hat Set</t>
  </si>
  <si>
    <t>Rev. Bib</t>
  </si>
  <si>
    <t>Bedford Floral - ESSENTIALS</t>
  </si>
  <si>
    <t>Airplane - ESSENTIALS</t>
  </si>
  <si>
    <t>NB, 0-3M</t>
  </si>
  <si>
    <t>PRE, NB, 0-3M, 3-6M, 6-9M</t>
  </si>
  <si>
    <t>0-3M, 3-6M, 6-9M, 9-12M</t>
  </si>
  <si>
    <t xml:space="preserve"> PRICE</t>
  </si>
  <si>
    <t>Minimum Order is $500
Minimum Reorder is $250</t>
  </si>
  <si>
    <t>QTY</t>
  </si>
  <si>
    <t>the absolute easiest way to dress a baby.</t>
  </si>
  <si>
    <t>email: orders@magneticme.com</t>
  </si>
  <si>
    <t>*All Purchase Orders will be considered legal and binding whether or not signed. All ordered items are subject to availability. Magnetic Me may contact you prior to shipment if any ordered items are out of stock or may make a reasonable substitution. All changes, cancellations, or returns of Purchase Orders require prior authorization of Magnetic Me and must be made prior to shipment. All defective or incorrectly delivered garments must be returned within 10 days of receipt. Goods to be returned after such dates will be at the sole discretion of Magnetic Me. A 15% restocking fee will apply to an order that is returned. Orders will be shipped via FedEx Ground or similar carrier and customer will be responsible for shipping and insurance costs. Other terms may be established at the discretion of Magnetic Me.I hereby waive the application of any insurance or declared value to my Purchase Order and acknowledge and accept that I will still be charged the full amount of the Purchase Order, even if such shipment is damaged, destroyed, or lost and will not be eligible for a refund, in part or in whole, for my payment for such Purchase Order.</t>
  </si>
  <si>
    <t>Dress Set w Diaper Cov</t>
  </si>
  <si>
    <t>Headband</t>
  </si>
  <si>
    <t>Lovey</t>
  </si>
  <si>
    <t>SAFARI</t>
  </si>
  <si>
    <t>ELEPH/SAF</t>
  </si>
  <si>
    <t>SEA THE WORLD</t>
  </si>
  <si>
    <t xml:space="preserve">Knot Hat </t>
  </si>
  <si>
    <t>CHERRY BLOSSOM</t>
  </si>
  <si>
    <t>PRINT</t>
  </si>
  <si>
    <t>BEAR/STRIPE</t>
  </si>
  <si>
    <t>CIRQUE</t>
  </si>
  <si>
    <t>CIRQUE/STRIPE</t>
  </si>
  <si>
    <t>ELE/CIRQUE</t>
  </si>
  <si>
    <t>OPEN SKY</t>
  </si>
  <si>
    <t>NARWHAL</t>
  </si>
  <si>
    <t>STRAWBERRY</t>
  </si>
  <si>
    <t>PETIT MARIN COLLECTION - COTTON</t>
  </si>
  <si>
    <t>PETIT MARIN</t>
  </si>
  <si>
    <t>CAROUSEL</t>
  </si>
  <si>
    <t>Swaddle Blanket</t>
  </si>
  <si>
    <t>GLOBETROTTER</t>
  </si>
  <si>
    <t>ELE/STRIPE</t>
  </si>
  <si>
    <t>Bib</t>
  </si>
  <si>
    <t>PERFECT DAY</t>
  </si>
  <si>
    <t>FIELDSTON</t>
  </si>
  <si>
    <t>SUMMER FARE</t>
  </si>
  <si>
    <t>ELE/SUMMER FARE</t>
  </si>
  <si>
    <t>SERENGETI</t>
  </si>
  <si>
    <t>FARMER'S MRKT</t>
  </si>
  <si>
    <t>BREAKFAST CLUB - MODAL</t>
  </si>
  <si>
    <t>PLOVER</t>
  </si>
  <si>
    <t>QUACK N ROLL</t>
  </si>
  <si>
    <t>AUTO  BON BON</t>
  </si>
  <si>
    <t>ALL HEART</t>
  </si>
  <si>
    <t>ALL HEART COLLECTION- COTTON</t>
  </si>
  <si>
    <t>AUTO BON BON COLLECTION - COTTON</t>
  </si>
  <si>
    <t>QUACK N ROLL COLLECTION - ORGANIC</t>
  </si>
  <si>
    <t>PLOVER COLLECTION - MODAL</t>
  </si>
  <si>
    <t>FARMER'S MARKET COLLECTION - MODAL</t>
  </si>
  <si>
    <t>PERFECT DAY COLLECTION - ORGANIC</t>
  </si>
  <si>
    <t>FIELDSTON COLLECTION - COTTON</t>
  </si>
  <si>
    <t>SERENGETI COLLECTION - COTTON</t>
  </si>
  <si>
    <t>GLOBETROTTER COLLECTION - MODAL</t>
  </si>
  <si>
    <t>SUMMER FARE COLLECTION - MODAL</t>
  </si>
  <si>
    <t>CAROUSEL COLLECTION - MODAL</t>
  </si>
  <si>
    <t>SEA THE WORLD COLLECTION - MODAL</t>
  </si>
  <si>
    <t>CHERRY BLOSSOM COLLECTION - MODAL</t>
  </si>
  <si>
    <t>CIRQUE BEBE COLLECTION - MODAL</t>
  </si>
  <si>
    <t>OPEN SKY COLLECTION - ORGANIC</t>
  </si>
  <si>
    <t>Rev. Bucket Hat</t>
  </si>
  <si>
    <t>Rev. Sun Hat</t>
  </si>
  <si>
    <t>ABC LOVE COLLECTION - COTTON</t>
  </si>
  <si>
    <t>ABC LOVE</t>
  </si>
  <si>
    <t>BEAR/CHERRY</t>
  </si>
  <si>
    <t>BEAR/GLOBETROT</t>
  </si>
  <si>
    <t>Bodysuit &amp; Short Set</t>
  </si>
  <si>
    <t>NARWHALS COLLECTION - COTTON</t>
  </si>
  <si>
    <t>STRAWBERRIES &amp; CREAM COLLECTION - COTTON</t>
  </si>
  <si>
    <t>BREAKFAST</t>
  </si>
  <si>
    <t>Modal Dancing Elephants - ESSENTIALS</t>
  </si>
  <si>
    <t>Modal Animal Safari - ESSENTIALS</t>
  </si>
  <si>
    <t xml:space="preserve">144 West 37th Street, Suite 6B, New York, NY 10018  </t>
  </si>
  <si>
    <t>Facebook: facebook.com/MagneticMeBaby     Instagram: MagneticMeBaby      Web: www.MagneticMe.com</t>
  </si>
  <si>
    <r>
      <t>MAGNETIC ME SPRING/SUMMER - JANUARY DELIVERY (</t>
    </r>
    <r>
      <rPr>
        <b/>
        <sz val="24"/>
        <color rgb="FF0070C0"/>
        <rFont val="Century Gothic"/>
        <family val="2"/>
      </rPr>
      <t>Send all Orders to Kswee@aol.com or 303-295-1028 Fax</t>
    </r>
    <r>
      <rPr>
        <b/>
        <sz val="24"/>
        <color theme="1"/>
        <rFont val="Century Gothic"/>
        <family val="2"/>
      </rPr>
      <t>)</t>
    </r>
  </si>
  <si>
    <r>
      <t>MAGNETIC ME SPRING/SUMMER - FEBRUARY DELIVERY (</t>
    </r>
    <r>
      <rPr>
        <b/>
        <sz val="24"/>
        <color rgb="FF0070C0"/>
        <rFont val="Century Gothic"/>
        <family val="2"/>
      </rPr>
      <t>Send all Orders to Kswee@aol.com or 303-295-1028 Fax</t>
    </r>
    <r>
      <rPr>
        <b/>
        <sz val="24"/>
        <color theme="1"/>
        <rFont val="Century Gothic"/>
        <family val="2"/>
      </rPr>
      <t>)</t>
    </r>
  </si>
  <si>
    <r>
      <t>MAGNETIC ME SPRING/SUMMER - MARCH DELIVERY (</t>
    </r>
    <r>
      <rPr>
        <b/>
        <sz val="24"/>
        <color rgb="FF0070C0"/>
        <rFont val="Century Gothic"/>
        <family val="2"/>
      </rPr>
      <t>Send all Orders to Kswee@aol.com or 303-295-1028 Fax</t>
    </r>
    <r>
      <rPr>
        <b/>
        <sz val="24"/>
        <color theme="1"/>
        <rFont val="Century Gothic"/>
        <family val="2"/>
      </rPr>
      <t>)</t>
    </r>
  </si>
  <si>
    <r>
      <t>MAGNIFICENT BABY ESSENTIALS (</t>
    </r>
    <r>
      <rPr>
        <b/>
        <sz val="24"/>
        <color rgb="FF0070C0"/>
        <rFont val="Century Gothic"/>
        <family val="2"/>
      </rPr>
      <t>Send all Orders to Kswee@aol.com or 303-295-1028 Fax</t>
    </r>
    <r>
      <rPr>
        <b/>
        <sz val="24"/>
        <color theme="1"/>
        <rFont val="Century Gothic"/>
        <family val="2"/>
      </rPr>
      <t>)</t>
    </r>
  </si>
  <si>
    <r>
      <t>p: 917.338.7475        f. 917.338.6775 (</t>
    </r>
    <r>
      <rPr>
        <sz val="14"/>
        <color rgb="FF0070C0"/>
        <rFont val="VAGRounded-Light"/>
      </rPr>
      <t>Send all Orders to Kswee@aol.com or 303-295-1028 Fax</t>
    </r>
    <r>
      <rPr>
        <sz val="14"/>
        <color theme="1"/>
        <rFont val="VAGRounded-Light"/>
      </rPr>
      <t>)</t>
    </r>
  </si>
  <si>
    <t>Swee &amp;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</si>
</sst>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40">
    <font>
      <sz val="11"/>
      <color theme="1"/>
      <name val="Calibri"/>
      <family val="2"/>
      <scheme val="minor"/>
    </font>
    <font>
      <sz val="11"/>
      <color theme="1"/>
      <name val="Calibri"/>
      <family val="2"/>
      <scheme val="minor"/>
    </font>
    <font>
      <sz val="11"/>
      <color theme="1"/>
      <name val="Century Gothic"/>
      <family val="2"/>
    </font>
    <font>
      <b/>
      <sz val="16"/>
      <color theme="1"/>
      <name val="Century Gothic"/>
      <family val="2"/>
    </font>
    <font>
      <sz val="12"/>
      <color theme="1" tint="0.14999847407452621"/>
      <name val="Calibri"/>
      <family val="2"/>
      <scheme val="minor"/>
    </font>
    <font>
      <sz val="10"/>
      <color theme="1" tint="0.14999847407452621"/>
      <name val="Calibri"/>
      <family val="2"/>
      <scheme val="minor"/>
    </font>
    <font>
      <sz val="8"/>
      <color theme="1" tint="0.14999847407452621"/>
      <name val="Calibri"/>
      <family val="2"/>
      <scheme val="minor"/>
    </font>
    <font>
      <b/>
      <sz val="8"/>
      <color theme="1" tint="0.14999847407452621"/>
      <name val="Calibri"/>
      <family val="2"/>
      <scheme val="minor"/>
    </font>
    <font>
      <sz val="7.5"/>
      <color theme="1" tint="0.14999847407452621"/>
      <name val="Calibri"/>
      <family val="2"/>
      <scheme val="minor"/>
    </font>
    <font>
      <sz val="7"/>
      <color theme="1" tint="0.14999847407452621"/>
      <name val="Calibri"/>
      <family val="2"/>
      <scheme val="minor"/>
    </font>
    <font>
      <b/>
      <sz val="7"/>
      <color theme="1" tint="0.14999847407452621"/>
      <name val="Calibri"/>
      <family val="2"/>
      <scheme val="minor"/>
    </font>
    <font>
      <sz val="19"/>
      <color theme="1"/>
      <name val="Century Gothic"/>
      <family val="2"/>
    </font>
    <font>
      <b/>
      <sz val="24"/>
      <color theme="1"/>
      <name val="Century Gothic"/>
      <family val="2"/>
    </font>
    <font>
      <sz val="12"/>
      <name val="VAGRounded-Bold"/>
    </font>
    <font>
      <sz val="38"/>
      <name val="Cambria"/>
      <family val="2"/>
      <scheme val="major"/>
    </font>
    <font>
      <sz val="12"/>
      <color theme="1" tint="0.14999847407452621"/>
      <name val="VAGRounded BT"/>
      <family val="2"/>
    </font>
    <font>
      <sz val="11"/>
      <color theme="1" tint="0.14999847407452621"/>
      <name val="VAGRounded-Light"/>
    </font>
    <font>
      <sz val="10"/>
      <color theme="1"/>
      <name val="VAGRounded-Light"/>
    </font>
    <font>
      <sz val="12"/>
      <color theme="1" tint="0.14999847407452621"/>
      <name val="VAGRounded-Light"/>
    </font>
    <font>
      <sz val="10"/>
      <color theme="1" tint="0.14999847407452621"/>
      <name val="VAGRounded-Light"/>
    </font>
    <font>
      <sz val="8"/>
      <color theme="1" tint="0.14999847407452621"/>
      <name val="VAGRounded-Light"/>
    </font>
    <font>
      <i/>
      <sz val="12"/>
      <color theme="1" tint="0.14999847407452621"/>
      <name val="VAGRounded-Light"/>
    </font>
    <font>
      <sz val="12"/>
      <name val="VAGRounded BT"/>
      <family val="2"/>
    </font>
    <font>
      <sz val="10"/>
      <name val="VAGRounded BT"/>
      <family val="2"/>
    </font>
    <font>
      <sz val="14"/>
      <color theme="1" tint="0.14999847407452621"/>
      <name val="VAGRounded-Light"/>
    </font>
    <font>
      <sz val="14"/>
      <color theme="1" tint="0.14999847407452621"/>
      <name val="Calibri"/>
      <family val="2"/>
      <scheme val="minor"/>
    </font>
    <font>
      <b/>
      <sz val="14"/>
      <color theme="1" tint="0.14999847407452621"/>
      <name val="VAGRounded-Light"/>
    </font>
    <font>
      <sz val="14"/>
      <color theme="1" tint="0.14999847407452621"/>
      <name val="Cambria"/>
      <family val="2"/>
      <scheme val="major"/>
    </font>
    <font>
      <sz val="14"/>
      <color theme="1"/>
      <name val="VAGRounded-Light"/>
    </font>
    <font>
      <sz val="12"/>
      <color theme="1"/>
      <name val="VAGRounded-Light"/>
    </font>
    <font>
      <sz val="14"/>
      <color theme="1" tint="0.14999847407452621"/>
      <name val="VAGRounded BT"/>
      <family val="2"/>
    </font>
    <font>
      <sz val="14"/>
      <color theme="1"/>
      <name val="Century Gothic"/>
      <family val="2"/>
    </font>
    <font>
      <b/>
      <sz val="11"/>
      <color theme="1"/>
      <name val="Calibri"/>
      <family val="2"/>
      <scheme val="minor"/>
    </font>
    <font>
      <sz val="8"/>
      <color theme="1"/>
      <name val="Century Gothic"/>
      <family val="2"/>
    </font>
    <font>
      <sz val="9"/>
      <color theme="1"/>
      <name val="Century Gothic"/>
      <family val="2"/>
    </font>
    <font>
      <sz val="8.5"/>
      <color theme="1"/>
      <name val="Century Gothic"/>
      <family val="2"/>
    </font>
    <font>
      <b/>
      <sz val="9"/>
      <color theme="1"/>
      <name val="Century Gothic"/>
      <family val="2"/>
    </font>
    <font>
      <sz val="9"/>
      <color theme="1"/>
      <name val="Calibri"/>
      <family val="2"/>
      <scheme val="minor"/>
    </font>
    <font>
      <b/>
      <sz val="24"/>
      <color rgb="FF0070C0"/>
      <name val="Century Gothic"/>
      <family val="2"/>
    </font>
    <font>
      <sz val="14"/>
      <color rgb="FF0070C0"/>
      <name val="VAGRounded-Light"/>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0C0C0"/>
        <bgColor indexed="64"/>
      </patternFill>
    </fill>
    <fill>
      <patternFill patternType="lightUp"/>
    </fill>
    <fill>
      <patternFill patternType="solid">
        <fgColor theme="0" tint="-0.249977111117893"/>
        <bgColor indexed="64"/>
      </patternFill>
    </fill>
    <fill>
      <patternFill patternType="solid">
        <fgColor theme="0"/>
        <bgColor indexed="64"/>
      </patternFill>
    </fill>
  </fills>
  <borders count="69">
    <border>
      <left/>
      <right/>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365">
    <xf numFmtId="0" fontId="0" fillId="0" borderId="0" xfId="0"/>
    <xf numFmtId="0" fontId="0" fillId="0" borderId="0" xfId="0" applyBorder="1"/>
    <xf numFmtId="0" fontId="5" fillId="0" borderId="0" xfId="0" applyFont="1"/>
    <xf numFmtId="0" fontId="6" fillId="0" borderId="0" xfId="0" applyFont="1"/>
    <xf numFmtId="0" fontId="5" fillId="0" borderId="0" xfId="0" applyFont="1" applyAlignment="1"/>
    <xf numFmtId="0" fontId="6" fillId="0" borderId="0" xfId="0" applyNumberFormat="1" applyFont="1" applyBorder="1" applyAlignment="1">
      <alignment horizontal="left"/>
    </xf>
    <xf numFmtId="0" fontId="9" fillId="0" borderId="0" xfId="0" applyNumberFormat="1" applyFont="1" applyBorder="1" applyAlignment="1">
      <alignment horizontal="left" wrapText="1"/>
    </xf>
    <xf numFmtId="44" fontId="10" fillId="2" borderId="0" xfId="0" applyNumberFormat="1" applyFont="1" applyFill="1" applyBorder="1" applyAlignment="1">
      <alignment horizontal="center"/>
    </xf>
    <xf numFmtId="0" fontId="6" fillId="0" borderId="0" xfId="0" applyFont="1" applyAlignment="1">
      <alignment vertical="center"/>
    </xf>
    <xf numFmtId="0" fontId="2" fillId="0" borderId="24" xfId="0" applyFont="1" applyFill="1" applyBorder="1" applyAlignment="1">
      <alignment horizontal="center" vertical="center"/>
    </xf>
    <xf numFmtId="0" fontId="2" fillId="0" borderId="26" xfId="0" applyFont="1" applyBorder="1" applyAlignment="1">
      <alignment vertical="center"/>
    </xf>
    <xf numFmtId="0" fontId="2" fillId="0" borderId="27" xfId="0" applyFont="1" applyFill="1" applyBorder="1" applyAlignment="1">
      <alignment horizontal="center" vertical="center"/>
    </xf>
    <xf numFmtId="0" fontId="2" fillId="0" borderId="29" xfId="0" applyFont="1" applyFill="1" applyBorder="1" applyAlignment="1">
      <alignment horizontal="center" vertical="center"/>
    </xf>
    <xf numFmtId="0" fontId="4" fillId="2" borderId="0" xfId="0" applyFont="1" applyFill="1" applyBorder="1" applyAlignment="1">
      <alignment horizontal="center"/>
    </xf>
    <xf numFmtId="0" fontId="18" fillId="2" borderId="0" xfId="0" applyFont="1" applyFill="1" applyAlignment="1">
      <alignment horizontal="right"/>
    </xf>
    <xf numFmtId="0" fontId="16" fillId="0" borderId="0" xfId="0" applyFont="1" applyFill="1" applyBorder="1" applyAlignment="1">
      <alignment horizontal="right"/>
    </xf>
    <xf numFmtId="0" fontId="20" fillId="0" borderId="0" xfId="0" applyFont="1" applyAlignment="1">
      <alignment wrapText="1"/>
    </xf>
    <xf numFmtId="0" fontId="5" fillId="0" borderId="10" xfId="0" applyFont="1" applyBorder="1"/>
    <xf numFmtId="0" fontId="15" fillId="2" borderId="0" xfId="0" applyFont="1" applyFill="1" applyBorder="1" applyAlignment="1">
      <alignment horizontal="left"/>
    </xf>
    <xf numFmtId="0" fontId="17" fillId="0" borderId="0" xfId="0" applyFont="1" applyBorder="1" applyAlignment="1">
      <alignment horizontal="left" vertical="top" wrapText="1"/>
    </xf>
    <xf numFmtId="0" fontId="13" fillId="2" borderId="0" xfId="0" applyFont="1" applyFill="1" applyBorder="1" applyAlignment="1">
      <alignment vertical="top" wrapText="1"/>
    </xf>
    <xf numFmtId="0" fontId="14" fillId="2" borderId="0" xfId="0" applyFont="1" applyFill="1" applyBorder="1" applyAlignment="1">
      <alignment vertical="top"/>
    </xf>
    <xf numFmtId="0" fontId="17" fillId="0" borderId="0" xfId="0" applyFont="1" applyBorder="1" applyAlignment="1">
      <alignment vertical="center" wrapText="1"/>
    </xf>
    <xf numFmtId="0" fontId="24" fillId="2" borderId="0" xfId="0" applyFont="1" applyFill="1"/>
    <xf numFmtId="0" fontId="24" fillId="2" borderId="10" xfId="0" applyFont="1" applyFill="1" applyBorder="1"/>
    <xf numFmtId="0" fontId="24" fillId="2" borderId="10" xfId="0" applyFont="1" applyFill="1" applyBorder="1" applyAlignment="1"/>
    <xf numFmtId="0" fontId="24" fillId="2" borderId="0" xfId="0" applyFont="1" applyFill="1" applyAlignment="1">
      <alignment horizontal="left"/>
    </xf>
    <xf numFmtId="0" fontId="24" fillId="2" borderId="30" xfId="0" applyFont="1" applyFill="1" applyBorder="1" applyAlignment="1">
      <alignment horizontal="left"/>
    </xf>
    <xf numFmtId="0" fontId="24" fillId="3" borderId="30" xfId="0" applyFont="1" applyFill="1" applyBorder="1" applyAlignment="1"/>
    <xf numFmtId="0" fontId="24" fillId="3" borderId="31" xfId="0" applyFont="1" applyFill="1" applyBorder="1" applyAlignment="1"/>
    <xf numFmtId="0" fontId="26" fillId="2" borderId="0" xfId="0" applyFont="1" applyFill="1" applyAlignment="1">
      <alignment horizontal="left"/>
    </xf>
    <xf numFmtId="0" fontId="26" fillId="2" borderId="30" xfId="0" applyFont="1" applyFill="1" applyBorder="1" applyAlignment="1">
      <alignment horizontal="left"/>
    </xf>
    <xf numFmtId="0" fontId="24" fillId="2" borderId="0" xfId="0" applyFont="1" applyFill="1" applyAlignment="1"/>
    <xf numFmtId="0" fontId="24" fillId="2" borderId="30" xfId="0" applyFont="1" applyFill="1" applyBorder="1" applyAlignment="1"/>
    <xf numFmtId="0" fontId="25" fillId="2" borderId="0" xfId="0" applyFont="1" applyFill="1" applyBorder="1" applyAlignment="1"/>
    <xf numFmtId="0" fontId="26" fillId="2" borderId="10" xfId="0" applyFont="1" applyFill="1" applyBorder="1" applyAlignment="1"/>
    <xf numFmtId="0" fontId="24" fillId="2" borderId="10" xfId="0" applyFont="1" applyFill="1" applyBorder="1" applyAlignment="1">
      <alignment wrapText="1"/>
    </xf>
    <xf numFmtId="0" fontId="25" fillId="0" borderId="0" xfId="0" applyFont="1" applyAlignment="1"/>
    <xf numFmtId="0" fontId="25" fillId="0" borderId="10" xfId="0" applyFont="1" applyBorder="1" applyAlignment="1"/>
    <xf numFmtId="0" fontId="24" fillId="2" borderId="24" xfId="0" applyNumberFormat="1" applyFont="1" applyFill="1" applyBorder="1" applyAlignment="1">
      <alignment vertical="center"/>
    </xf>
    <xf numFmtId="0" fontId="25" fillId="2" borderId="31" xfId="0" applyNumberFormat="1" applyFont="1" applyFill="1" applyBorder="1" applyAlignment="1">
      <alignment vertical="center"/>
    </xf>
    <xf numFmtId="0" fontId="24" fillId="2" borderId="29" xfId="0" applyNumberFormat="1" applyFont="1" applyFill="1" applyBorder="1" applyAlignment="1">
      <alignment vertical="center"/>
    </xf>
    <xf numFmtId="0" fontId="25" fillId="2" borderId="34" xfId="0" applyNumberFormat="1" applyFont="1" applyFill="1" applyBorder="1" applyAlignment="1">
      <alignment horizontal="left" vertical="center" indent="1"/>
    </xf>
    <xf numFmtId="164" fontId="27" fillId="2" borderId="3" xfId="0" applyNumberFormat="1" applyFont="1" applyFill="1" applyBorder="1" applyAlignment="1"/>
    <xf numFmtId="164" fontId="27" fillId="2" borderId="0" xfId="0" applyNumberFormat="1" applyFont="1" applyFill="1" applyBorder="1" applyAlignment="1"/>
    <xf numFmtId="164" fontId="24" fillId="2" borderId="8" xfId="0" applyNumberFormat="1" applyFont="1" applyFill="1" applyBorder="1" applyAlignment="1">
      <alignment horizontal="center"/>
    </xf>
    <xf numFmtId="0" fontId="25" fillId="2" borderId="24" xfId="0" applyNumberFormat="1" applyFont="1" applyFill="1" applyBorder="1" applyAlignment="1">
      <alignment vertical="center"/>
    </xf>
    <xf numFmtId="0" fontId="25" fillId="2" borderId="30" xfId="0" applyNumberFormat="1" applyFont="1" applyFill="1" applyBorder="1" applyAlignment="1">
      <alignment vertical="center"/>
    </xf>
    <xf numFmtId="0" fontId="4" fillId="0" borderId="0" xfId="0" applyFont="1"/>
    <xf numFmtId="0" fontId="29" fillId="0" borderId="0" xfId="0" applyFont="1" applyBorder="1" applyAlignment="1">
      <alignment vertical="top" wrapText="1"/>
    </xf>
    <xf numFmtId="0" fontId="16" fillId="0" borderId="35" xfId="0" applyFont="1" applyFill="1" applyBorder="1" applyAlignment="1">
      <alignment horizontal="right"/>
    </xf>
    <xf numFmtId="0" fontId="6" fillId="0" borderId="35" xfId="0" applyNumberFormat="1" applyFont="1" applyBorder="1" applyAlignment="1">
      <alignment horizontal="left"/>
    </xf>
    <xf numFmtId="2" fontId="8" fillId="2" borderId="8" xfId="0" applyNumberFormat="1" applyFont="1" applyFill="1" applyBorder="1" applyAlignment="1">
      <alignment horizontal="left" vertical="center" indent="1"/>
    </xf>
    <xf numFmtId="0" fontId="8" fillId="2" borderId="8" xfId="0" applyNumberFormat="1" applyFont="1" applyFill="1" applyBorder="1" applyAlignment="1">
      <alignment horizontal="left" vertical="center" indent="1"/>
    </xf>
    <xf numFmtId="0" fontId="8" fillId="2" borderId="8" xfId="0" applyFont="1" applyFill="1" applyBorder="1" applyAlignment="1">
      <alignment vertical="center" wrapText="1"/>
    </xf>
    <xf numFmtId="0" fontId="5" fillId="0" borderId="8" xfId="0" applyFont="1" applyBorder="1"/>
    <xf numFmtId="44" fontId="8" fillId="2" borderId="8" xfId="0" applyNumberFormat="1" applyFont="1" applyFill="1" applyBorder="1" applyAlignment="1">
      <alignment horizontal="right" vertical="center" indent="1"/>
    </xf>
    <xf numFmtId="44" fontId="2" fillId="0" borderId="27" xfId="1" applyFont="1" applyFill="1" applyBorder="1" applyAlignment="1">
      <alignment horizontal="center" vertical="center"/>
    </xf>
    <xf numFmtId="44" fontId="2" fillId="0" borderId="28" xfId="1" applyFont="1" applyFill="1" applyBorder="1" applyAlignment="1">
      <alignment horizontal="center" vertical="center"/>
    </xf>
    <xf numFmtId="0" fontId="0" fillId="0" borderId="0" xfId="0" applyFill="1"/>
    <xf numFmtId="0" fontId="0" fillId="0" borderId="0" xfId="0" applyFill="1" applyBorder="1"/>
    <xf numFmtId="0" fontId="2" fillId="0" borderId="39" xfId="0" applyFont="1" applyFill="1" applyBorder="1" applyAlignment="1">
      <alignment vertical="center"/>
    </xf>
    <xf numFmtId="0" fontId="2" fillId="0" borderId="17" xfId="0" applyFont="1" applyFill="1" applyBorder="1" applyAlignment="1">
      <alignment vertical="center"/>
    </xf>
    <xf numFmtId="0" fontId="2" fillId="0" borderId="19" xfId="0" applyFont="1" applyFill="1" applyBorder="1" applyAlignment="1">
      <alignment vertical="center"/>
    </xf>
    <xf numFmtId="0" fontId="0" fillId="0" borderId="0" xfId="0"/>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Fill="1" applyBorder="1" applyAlignment="1">
      <alignment horizontal="center" vertical="center"/>
    </xf>
    <xf numFmtId="0" fontId="2" fillId="0" borderId="17" xfId="0" applyFont="1" applyBorder="1" applyAlignment="1">
      <alignment vertical="center"/>
    </xf>
    <xf numFmtId="0" fontId="2" fillId="0" borderId="19" xfId="0" applyFont="1" applyBorder="1" applyAlignment="1">
      <alignment vertical="center"/>
    </xf>
    <xf numFmtId="0" fontId="2" fillId="0" borderId="9" xfId="0" applyFont="1" applyFill="1" applyBorder="1" applyAlignment="1">
      <alignment horizontal="center" vertical="center"/>
    </xf>
    <xf numFmtId="0" fontId="2" fillId="0" borderId="25" xfId="0" applyFont="1" applyFill="1" applyBorder="1" applyAlignment="1">
      <alignment horizontal="center" vertical="center"/>
    </xf>
    <xf numFmtId="44" fontId="2" fillId="0" borderId="8" xfId="1" applyFont="1" applyFill="1" applyBorder="1" applyAlignment="1">
      <alignment horizontal="center" vertical="center"/>
    </xf>
    <xf numFmtId="44" fontId="2" fillId="0" borderId="18" xfId="1" applyFont="1" applyFill="1" applyBorder="1" applyAlignment="1">
      <alignment horizontal="center" vertical="center"/>
    </xf>
    <xf numFmtId="44" fontId="2" fillId="0" borderId="9" xfId="1" applyFont="1" applyFill="1" applyBorder="1" applyAlignment="1">
      <alignment horizontal="center" vertical="center"/>
    </xf>
    <xf numFmtId="44" fontId="2" fillId="0" borderId="20" xfId="1"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9" xfId="0" applyFont="1" applyBorder="1" applyAlignment="1">
      <alignment vertical="center"/>
    </xf>
    <xf numFmtId="0" fontId="2" fillId="0" borderId="40" xfId="0" applyFont="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44" fontId="2" fillId="0" borderId="40" xfId="1" applyFont="1" applyFill="1" applyBorder="1" applyAlignment="1">
      <alignment horizontal="center" vertical="center"/>
    </xf>
    <xf numFmtId="44" fontId="2" fillId="0" borderId="42" xfId="1" applyFont="1" applyFill="1" applyBorder="1" applyAlignment="1">
      <alignment horizontal="center" vertical="center"/>
    </xf>
    <xf numFmtId="44" fontId="2" fillId="0" borderId="41" xfId="1" applyFont="1" applyFill="1" applyBorder="1" applyAlignment="1">
      <alignment horizontal="center" vertical="center"/>
    </xf>
    <xf numFmtId="44" fontId="2" fillId="0" borderId="24" xfId="1" applyFont="1" applyFill="1" applyBorder="1" applyAlignment="1">
      <alignment horizontal="center" vertical="center"/>
    </xf>
    <xf numFmtId="44" fontId="2" fillId="0" borderId="25" xfId="1" applyFont="1" applyFill="1" applyBorder="1" applyAlignment="1">
      <alignment horizontal="center" vertical="center"/>
    </xf>
    <xf numFmtId="0" fontId="2" fillId="0" borderId="13"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24"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5" xfId="0" applyFont="1" applyFill="1" applyBorder="1" applyAlignment="1">
      <alignment horizontal="center" vertical="center"/>
    </xf>
    <xf numFmtId="0" fontId="3" fillId="0" borderId="44" xfId="0" applyFont="1" applyBorder="1" applyAlignment="1">
      <alignment horizontal="center" wrapText="1"/>
    </xf>
    <xf numFmtId="0" fontId="2" fillId="4" borderId="41"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40" xfId="0" applyFont="1" applyFill="1" applyBorder="1" applyAlignment="1">
      <alignment horizontal="center" vertical="center"/>
    </xf>
    <xf numFmtId="0" fontId="2" fillId="4" borderId="40" xfId="0" applyFont="1" applyFill="1" applyBorder="1" applyAlignment="1">
      <alignment horizontal="center" vertical="center"/>
    </xf>
    <xf numFmtId="0" fontId="2" fillId="5" borderId="9" xfId="0" applyFont="1" applyFill="1" applyBorder="1" applyAlignment="1">
      <alignment horizontal="center" vertical="center"/>
    </xf>
    <xf numFmtId="0" fontId="2" fillId="4" borderId="13" xfId="0" applyFont="1" applyFill="1" applyBorder="1" applyAlignment="1">
      <alignment horizontal="center" vertical="center"/>
    </xf>
    <xf numFmtId="0" fontId="3" fillId="0" borderId="0" xfId="0" applyFont="1" applyBorder="1" applyAlignment="1">
      <alignment horizontal="center" wrapText="1"/>
    </xf>
    <xf numFmtId="0" fontId="3" fillId="0" borderId="7" xfId="0" applyFont="1" applyBorder="1" applyAlignment="1">
      <alignment horizontal="center" wrapText="1"/>
    </xf>
    <xf numFmtId="0" fontId="2" fillId="4"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49" xfId="0" applyFont="1" applyFill="1" applyBorder="1" applyAlignment="1">
      <alignment horizontal="center" vertical="center"/>
    </xf>
    <xf numFmtId="0" fontId="2" fillId="0" borderId="46" xfId="0" applyFont="1" applyBorder="1" applyAlignment="1">
      <alignment horizontal="center" vertical="center"/>
    </xf>
    <xf numFmtId="0" fontId="2" fillId="5" borderId="46" xfId="0" applyFont="1" applyFill="1" applyBorder="1" applyAlignment="1">
      <alignment horizontal="center" vertical="center"/>
    </xf>
    <xf numFmtId="0" fontId="2" fillId="0" borderId="46" xfId="0" applyFont="1" applyFill="1" applyBorder="1" applyAlignment="1">
      <alignment horizontal="center" vertical="center"/>
    </xf>
    <xf numFmtId="44" fontId="0" fillId="0" borderId="0" xfId="0" applyNumberFormat="1"/>
    <xf numFmtId="44" fontId="0" fillId="0" borderId="47" xfId="0" applyNumberFormat="1" applyBorder="1"/>
    <xf numFmtId="0" fontId="3" fillId="0" borderId="21" xfId="0" applyFont="1" applyBorder="1" applyAlignment="1">
      <alignment wrapText="1"/>
    </xf>
    <xf numFmtId="0" fontId="3" fillId="0" borderId="22" xfId="0" applyFont="1" applyBorder="1" applyAlignment="1">
      <alignment wrapText="1"/>
    </xf>
    <xf numFmtId="0" fontId="3" fillId="0" borderId="23" xfId="0" applyFont="1" applyBorder="1" applyAlignment="1">
      <alignment wrapText="1"/>
    </xf>
    <xf numFmtId="0" fontId="3" fillId="0" borderId="7" xfId="0" applyFont="1" applyBorder="1" applyAlignment="1">
      <alignment wrapText="1"/>
    </xf>
    <xf numFmtId="0" fontId="3" fillId="0" borderId="0" xfId="0" applyFont="1" applyBorder="1" applyAlignment="1">
      <alignment wrapText="1"/>
    </xf>
    <xf numFmtId="44" fontId="2" fillId="0" borderId="0" xfId="1" applyFont="1" applyFill="1" applyBorder="1" applyAlignment="1">
      <alignment horizontal="center" vertical="center"/>
    </xf>
    <xf numFmtId="0" fontId="0" fillId="0" borderId="23" xfId="0" applyBorder="1"/>
    <xf numFmtId="0" fontId="0" fillId="0" borderId="16" xfId="0" applyBorder="1"/>
    <xf numFmtId="44" fontId="2" fillId="0" borderId="37" xfId="1" applyFont="1" applyFill="1" applyBorder="1" applyAlignment="1">
      <alignment horizontal="center" vertical="center"/>
    </xf>
    <xf numFmtId="0" fontId="0" fillId="0" borderId="36" xfId="0" applyBorder="1"/>
    <xf numFmtId="0" fontId="0" fillId="0" borderId="37" xfId="0" applyBorder="1"/>
    <xf numFmtId="0" fontId="33" fillId="0" borderId="46" xfId="0" applyFont="1" applyBorder="1" applyAlignment="1">
      <alignment horizontal="center" vertical="center" wrapText="1"/>
    </xf>
    <xf numFmtId="0" fontId="33" fillId="0" borderId="4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50" xfId="0" applyFont="1" applyBorder="1" applyAlignment="1">
      <alignment horizontal="center" vertical="center" wrapText="1"/>
    </xf>
    <xf numFmtId="0" fontId="2" fillId="0" borderId="19" xfId="0" applyFont="1" applyFill="1" applyBorder="1" applyAlignment="1">
      <alignment horizontal="center" vertical="center"/>
    </xf>
    <xf numFmtId="0" fontId="3" fillId="0" borderId="38" xfId="0" applyFont="1" applyBorder="1" applyAlignment="1">
      <alignment wrapText="1"/>
    </xf>
    <xf numFmtId="0" fontId="0" fillId="0" borderId="0" xfId="0" applyFont="1"/>
    <xf numFmtId="0" fontId="0" fillId="0" borderId="8" xfId="0" applyFont="1" applyBorder="1"/>
    <xf numFmtId="0" fontId="0" fillId="0" borderId="40" xfId="0" applyFont="1" applyBorder="1"/>
    <xf numFmtId="0" fontId="2" fillId="4" borderId="9" xfId="0" applyFont="1" applyFill="1" applyBorder="1" applyAlignment="1">
      <alignment horizontal="center" vertical="center"/>
    </xf>
    <xf numFmtId="0" fontId="0" fillId="0" borderId="9" xfId="0" applyFont="1" applyBorder="1"/>
    <xf numFmtId="0" fontId="2" fillId="0" borderId="14" xfId="0" applyFont="1" applyFill="1" applyBorder="1" applyAlignment="1">
      <alignment horizontal="center" vertical="center"/>
    </xf>
    <xf numFmtId="0" fontId="0" fillId="0" borderId="40" xfId="0" applyFont="1" applyFill="1" applyBorder="1"/>
    <xf numFmtId="44" fontId="2" fillId="0" borderId="13" xfId="1" applyFont="1" applyFill="1" applyBorder="1" applyAlignment="1">
      <alignment horizontal="center" vertical="center"/>
    </xf>
    <xf numFmtId="44" fontId="2" fillId="0" borderId="15" xfId="1" applyFont="1" applyFill="1" applyBorder="1" applyAlignment="1">
      <alignment horizontal="center" vertical="center"/>
    </xf>
    <xf numFmtId="0" fontId="0" fillId="4" borderId="8" xfId="0" applyFont="1" applyFill="1" applyBorder="1"/>
    <xf numFmtId="0" fontId="0" fillId="4" borderId="9" xfId="0" applyFont="1" applyFill="1" applyBorder="1"/>
    <xf numFmtId="44" fontId="2" fillId="0" borderId="29" xfId="1" applyFont="1" applyFill="1" applyBorder="1" applyAlignment="1">
      <alignment horizontal="center" vertical="center"/>
    </xf>
    <xf numFmtId="0" fontId="32" fillId="4" borderId="8" xfId="0" applyFont="1" applyFill="1" applyBorder="1"/>
    <xf numFmtId="0" fontId="32" fillId="0" borderId="8" xfId="0" applyFont="1" applyBorder="1"/>
    <xf numFmtId="0" fontId="32" fillId="4" borderId="9" xfId="0" applyFont="1" applyFill="1" applyBorder="1"/>
    <xf numFmtId="0" fontId="32" fillId="0" borderId="9" xfId="0" applyFont="1" applyBorder="1"/>
    <xf numFmtId="44" fontId="2" fillId="0" borderId="2" xfId="1" applyFont="1" applyFill="1" applyBorder="1" applyAlignment="1">
      <alignment horizontal="center" vertical="center"/>
    </xf>
    <xf numFmtId="44" fontId="2" fillId="0" borderId="57" xfId="1" applyFont="1" applyFill="1" applyBorder="1" applyAlignment="1">
      <alignment horizontal="center" vertical="center"/>
    </xf>
    <xf numFmtId="44" fontId="2" fillId="0" borderId="11" xfId="1" applyFont="1" applyFill="1" applyBorder="1" applyAlignment="1">
      <alignment horizontal="center" vertical="center"/>
    </xf>
    <xf numFmtId="0" fontId="32" fillId="0" borderId="8" xfId="0" applyFont="1" applyFill="1" applyBorder="1"/>
    <xf numFmtId="0" fontId="0" fillId="0" borderId="27" xfId="0" applyFont="1" applyFill="1" applyBorder="1"/>
    <xf numFmtId="0" fontId="3" fillId="0" borderId="42" xfId="0" applyFont="1" applyBorder="1" applyAlignment="1">
      <alignment horizontal="center" wrapText="1"/>
    </xf>
    <xf numFmtId="0" fontId="2" fillId="0" borderId="20" xfId="0" applyFont="1" applyFill="1" applyBorder="1" applyAlignment="1">
      <alignment horizontal="center" vertical="center"/>
    </xf>
    <xf numFmtId="44" fontId="2" fillId="0" borderId="56" xfId="1" applyFont="1" applyFill="1" applyBorder="1" applyAlignment="1">
      <alignment horizontal="center" vertical="center"/>
    </xf>
    <xf numFmtId="0" fontId="3" fillId="0" borderId="5" xfId="0" applyFont="1" applyFill="1" applyBorder="1" applyAlignment="1">
      <alignment horizontal="center" wrapText="1"/>
    </xf>
    <xf numFmtId="0" fontId="3" fillId="0" borderId="6" xfId="0" applyFont="1" applyFill="1" applyBorder="1" applyAlignment="1">
      <alignment horizontal="center" wrapText="1"/>
    </xf>
    <xf numFmtId="0" fontId="0" fillId="0" borderId="47" xfId="0" applyFill="1" applyBorder="1"/>
    <xf numFmtId="44" fontId="2" fillId="0" borderId="51" xfId="1" applyFont="1" applyFill="1" applyBorder="1" applyAlignment="1">
      <alignment horizontal="center" vertical="center"/>
    </xf>
    <xf numFmtId="44" fontId="2" fillId="0" borderId="55" xfId="1" applyFont="1" applyFill="1" applyBorder="1" applyAlignment="1">
      <alignment horizontal="center" vertical="center"/>
    </xf>
    <xf numFmtId="0" fontId="3" fillId="0" borderId="7" xfId="0" applyFont="1" applyFill="1" applyBorder="1" applyAlignment="1">
      <alignment wrapText="1"/>
    </xf>
    <xf numFmtId="0" fontId="3" fillId="0" borderId="0" xfId="0" applyFont="1" applyFill="1" applyBorder="1" applyAlignment="1">
      <alignment wrapText="1"/>
    </xf>
    <xf numFmtId="0" fontId="2" fillId="0" borderId="32" xfId="0" applyFont="1" applyFill="1" applyBorder="1" applyAlignment="1">
      <alignment horizontal="center" vertical="center"/>
    </xf>
    <xf numFmtId="0" fontId="34" fillId="0" borderId="8" xfId="0" applyFont="1" applyFill="1" applyBorder="1" applyAlignment="1">
      <alignment horizontal="center" vertical="center"/>
    </xf>
    <xf numFmtId="0" fontId="33" fillId="0" borderId="46" xfId="0" applyFont="1" applyBorder="1" applyAlignment="1">
      <alignment horizontal="center" vertical="center"/>
    </xf>
    <xf numFmtId="0" fontId="2" fillId="0" borderId="2" xfId="0" applyFont="1" applyBorder="1" applyAlignment="1">
      <alignment horizontal="center" vertical="center"/>
    </xf>
    <xf numFmtId="0" fontId="33" fillId="0" borderId="60" xfId="0" applyFont="1" applyFill="1" applyBorder="1" applyAlignment="1">
      <alignment horizontal="center" vertical="center" wrapText="1"/>
    </xf>
    <xf numFmtId="0" fontId="0" fillId="0" borderId="8" xfId="0" applyFont="1" applyFill="1" applyBorder="1"/>
    <xf numFmtId="164" fontId="24" fillId="2" borderId="24" xfId="0" applyNumberFormat="1" applyFont="1" applyFill="1" applyBorder="1" applyAlignment="1">
      <alignment horizontal="center"/>
    </xf>
    <xf numFmtId="0" fontId="35" fillId="0" borderId="8" xfId="0" applyFont="1" applyFill="1" applyBorder="1" applyAlignment="1">
      <alignment horizontal="center" vertical="center"/>
    </xf>
    <xf numFmtId="44" fontId="2" fillId="0" borderId="59" xfId="1" applyFont="1" applyFill="1" applyBorder="1" applyAlignment="1">
      <alignment horizontal="center" vertical="center"/>
    </xf>
    <xf numFmtId="44" fontId="2" fillId="0" borderId="31" xfId="1" applyFont="1" applyFill="1" applyBorder="1" applyAlignment="1">
      <alignment horizontal="center" vertical="center"/>
    </xf>
    <xf numFmtId="44" fontId="2" fillId="0" borderId="60" xfId="1" applyFont="1" applyFill="1" applyBorder="1" applyAlignment="1">
      <alignment horizontal="center" vertical="center"/>
    </xf>
    <xf numFmtId="0" fontId="34" fillId="0" borderId="43" xfId="0" applyFont="1" applyBorder="1" applyAlignment="1">
      <alignment horizontal="center" vertical="center" wrapText="1"/>
    </xf>
    <xf numFmtId="0" fontId="34" fillId="0" borderId="43" xfId="0" applyFont="1" applyBorder="1" applyAlignment="1">
      <alignment horizontal="center" vertical="center"/>
    </xf>
    <xf numFmtId="0" fontId="34" fillId="0" borderId="4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44" xfId="0" applyFont="1" applyFill="1" applyBorder="1" applyAlignment="1">
      <alignment horizontal="center" vertical="center" wrapText="1"/>
    </xf>
    <xf numFmtId="0" fontId="8" fillId="2" borderId="27" xfId="0" applyNumberFormat="1" applyFont="1" applyFill="1" applyBorder="1" applyAlignment="1">
      <alignment horizontal="left" vertical="center" indent="1"/>
    </xf>
    <xf numFmtId="0" fontId="8" fillId="2" borderId="27" xfId="0" applyFont="1" applyFill="1" applyBorder="1" applyAlignment="1">
      <alignment vertical="center" wrapText="1"/>
    </xf>
    <xf numFmtId="0" fontId="28" fillId="0" borderId="8" xfId="0" applyFont="1" applyBorder="1" applyAlignment="1">
      <alignment horizontal="center" wrapText="1"/>
    </xf>
    <xf numFmtId="0" fontId="28" fillId="0" borderId="30" xfId="0" applyFont="1" applyBorder="1" applyAlignment="1">
      <alignment horizontal="center" wrapText="1"/>
    </xf>
    <xf numFmtId="0" fontId="28" fillId="0" borderId="24" xfId="0" applyFont="1" applyBorder="1" applyAlignment="1">
      <alignment horizontal="center" wrapText="1"/>
    </xf>
    <xf numFmtId="0" fontId="28" fillId="0" borderId="24" xfId="0" applyFont="1" applyBorder="1" applyAlignment="1">
      <alignment horizontal="center"/>
    </xf>
    <xf numFmtId="0" fontId="28" fillId="0" borderId="8" xfId="0" applyFont="1" applyFill="1" applyBorder="1" applyAlignment="1">
      <alignment horizontal="center" wrapText="1"/>
    </xf>
    <xf numFmtId="0" fontId="28" fillId="0" borderId="30" xfId="0" applyFont="1" applyFill="1" applyBorder="1" applyAlignment="1">
      <alignment horizontal="center" wrapText="1"/>
    </xf>
    <xf numFmtId="0" fontId="28" fillId="0" borderId="24" xfId="0" applyFont="1" applyFill="1" applyBorder="1" applyAlignment="1">
      <alignment horizontal="center" wrapText="1"/>
    </xf>
    <xf numFmtId="44" fontId="2" fillId="0" borderId="6" xfId="0" applyNumberFormat="1" applyFont="1" applyFill="1" applyBorder="1" applyAlignment="1"/>
    <xf numFmtId="0" fontId="0" fillId="6" borderId="8" xfId="0" applyFont="1" applyFill="1" applyBorder="1"/>
    <xf numFmtId="44" fontId="0" fillId="0" borderId="56" xfId="0" applyNumberFormat="1" applyFont="1" applyBorder="1"/>
    <xf numFmtId="44" fontId="0" fillId="0" borderId="51" xfId="0" applyNumberFormat="1" applyFont="1" applyBorder="1"/>
    <xf numFmtId="44" fontId="0" fillId="0" borderId="55" xfId="0" applyNumberFormat="1" applyFont="1" applyBorder="1"/>
    <xf numFmtId="0" fontId="0" fillId="0" borderId="27" xfId="0" applyFont="1" applyBorder="1"/>
    <xf numFmtId="0" fontId="37" fillId="0" borderId="0" xfId="0" applyFont="1"/>
    <xf numFmtId="0" fontId="36" fillId="0" borderId="22" xfId="0" applyFont="1" applyBorder="1" applyAlignment="1">
      <alignment horizontal="center" wrapText="1"/>
    </xf>
    <xf numFmtId="0" fontId="34" fillId="0" borderId="46" xfId="0" applyFont="1" applyBorder="1" applyAlignment="1">
      <alignment horizontal="center" vertical="center" wrapText="1"/>
    </xf>
    <xf numFmtId="0" fontId="36" fillId="0" borderId="23" xfId="0" applyFont="1" applyBorder="1" applyAlignment="1">
      <alignment horizontal="center" wrapText="1"/>
    </xf>
    <xf numFmtId="0" fontId="37" fillId="0" borderId="52" xfId="0" applyFont="1" applyBorder="1"/>
    <xf numFmtId="0" fontId="34" fillId="0" borderId="46"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9" fillId="0" borderId="0" xfId="0" applyNumberFormat="1" applyFont="1" applyBorder="1" applyAlignment="1">
      <alignment horizontal="left" wrapText="1"/>
    </xf>
    <xf numFmtId="44" fontId="2" fillId="0" borderId="62" xfId="1" applyFont="1" applyFill="1" applyBorder="1" applyAlignment="1">
      <alignment horizontal="center" vertical="center"/>
    </xf>
    <xf numFmtId="0" fontId="33" fillId="0" borderId="41" xfId="0" applyFont="1" applyFill="1" applyBorder="1" applyAlignment="1">
      <alignment horizontal="center" vertical="center" wrapText="1"/>
    </xf>
    <xf numFmtId="0" fontId="33" fillId="0" borderId="40" xfId="0" applyFont="1" applyFill="1" applyBorder="1" applyAlignment="1">
      <alignment horizontal="center" vertical="center" wrapText="1"/>
    </xf>
    <xf numFmtId="0" fontId="5" fillId="0" borderId="0" xfId="0" applyFont="1" applyBorder="1"/>
    <xf numFmtId="0" fontId="3" fillId="0" borderId="16" xfId="0" applyFont="1" applyBorder="1" applyAlignment="1">
      <alignment wrapText="1"/>
    </xf>
    <xf numFmtId="0" fontId="2" fillId="0" borderId="0" xfId="0" applyFont="1" applyBorder="1" applyAlignment="1">
      <alignment vertical="center"/>
    </xf>
    <xf numFmtId="0" fontId="8" fillId="2" borderId="29" xfId="0" applyNumberFormat="1" applyFont="1" applyFill="1" applyBorder="1" applyAlignment="1">
      <alignment vertical="center"/>
    </xf>
    <xf numFmtId="0" fontId="8" fillId="2" borderId="24" xfId="0" applyNumberFormat="1" applyFont="1" applyFill="1" applyBorder="1" applyAlignment="1">
      <alignment vertical="center"/>
    </xf>
    <xf numFmtId="0" fontId="24" fillId="2" borderId="8" xfId="0" applyFont="1" applyFill="1" applyBorder="1" applyAlignment="1">
      <alignment horizontal="center"/>
    </xf>
    <xf numFmtId="0" fontId="24" fillId="2" borderId="24" xfId="0" applyFont="1" applyFill="1" applyBorder="1" applyAlignment="1"/>
    <xf numFmtId="0" fontId="24" fillId="2" borderId="31" xfId="0" applyFont="1" applyFill="1" applyBorder="1" applyAlignment="1">
      <alignment horizontal="center"/>
    </xf>
    <xf numFmtId="44" fontId="2" fillId="7" borderId="24" xfId="1" applyFont="1" applyFill="1" applyBorder="1" applyAlignment="1">
      <alignment horizontal="center" vertical="center"/>
    </xf>
    <xf numFmtId="0" fontId="2" fillId="5" borderId="27" xfId="0" applyFont="1" applyFill="1" applyBorder="1" applyAlignment="1">
      <alignment horizontal="center" vertical="center"/>
    </xf>
    <xf numFmtId="0" fontId="33" fillId="0" borderId="39" xfId="0" applyFont="1" applyBorder="1" applyAlignment="1">
      <alignment horizontal="center" vertical="center" wrapText="1"/>
    </xf>
    <xf numFmtId="0" fontId="33" fillId="0" borderId="57"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 fillId="0" borderId="0" xfId="0" applyFont="1" applyBorder="1" applyAlignment="1">
      <alignment horizontal="center" wrapText="1"/>
    </xf>
    <xf numFmtId="0" fontId="2" fillId="5" borderId="32" xfId="0" applyFont="1" applyFill="1" applyBorder="1" applyAlignment="1">
      <alignment horizontal="center" vertical="center"/>
    </xf>
    <xf numFmtId="0" fontId="2" fillId="0" borderId="63" xfId="0" applyFont="1" applyBorder="1" applyAlignment="1">
      <alignment vertical="center"/>
    </xf>
    <xf numFmtId="0" fontId="2" fillId="0" borderId="32" xfId="0" applyFont="1" applyBorder="1" applyAlignment="1">
      <alignment horizontal="center" vertical="center"/>
    </xf>
    <xf numFmtId="0" fontId="2" fillId="4" borderId="2" xfId="0" applyFont="1" applyFill="1" applyBorder="1" applyAlignment="1">
      <alignment horizontal="center" vertical="center"/>
    </xf>
    <xf numFmtId="44" fontId="2" fillId="0" borderId="64" xfId="1" applyFont="1" applyFill="1" applyBorder="1" applyAlignment="1">
      <alignment horizontal="center" vertical="center"/>
    </xf>
    <xf numFmtId="44" fontId="2" fillId="0" borderId="65" xfId="1" applyFont="1" applyFill="1" applyBorder="1" applyAlignment="1">
      <alignment horizontal="center"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7" borderId="27" xfId="0" applyFont="1" applyFill="1" applyBorder="1" applyAlignment="1">
      <alignment horizontal="center" vertical="center"/>
    </xf>
    <xf numFmtId="44" fontId="2" fillId="0" borderId="61" xfId="1" applyFont="1" applyFill="1" applyBorder="1" applyAlignment="1">
      <alignment horizontal="center" vertical="center"/>
    </xf>
    <xf numFmtId="44" fontId="0" fillId="0" borderId="65" xfId="0" applyNumberFormat="1" applyFont="1" applyBorder="1"/>
    <xf numFmtId="44" fontId="2" fillId="0" borderId="0" xfId="0" applyNumberFormat="1" applyFont="1" applyFill="1" applyBorder="1" applyAlignment="1"/>
    <xf numFmtId="44" fontId="2" fillId="0" borderId="0" xfId="0" applyNumberFormat="1" applyFont="1" applyFill="1" applyBorder="1"/>
    <xf numFmtId="0" fontId="3" fillId="0" borderId="52" xfId="0" applyFont="1" applyBorder="1" applyAlignment="1">
      <alignment horizontal="center" wrapText="1"/>
    </xf>
    <xf numFmtId="0" fontId="3" fillId="0" borderId="36" xfId="0" applyFont="1" applyBorder="1" applyAlignment="1">
      <alignment wrapText="1"/>
    </xf>
    <xf numFmtId="0" fontId="3" fillId="0" borderId="37" xfId="0" applyFont="1" applyBorder="1" applyAlignment="1">
      <alignment wrapText="1"/>
    </xf>
    <xf numFmtId="0" fontId="0" fillId="0" borderId="0" xfId="0" applyFill="1" applyBorder="1" applyAlignment="1"/>
    <xf numFmtId="0" fontId="2" fillId="0" borderId="0" xfId="0" applyFont="1" applyFill="1" applyBorder="1" applyAlignment="1"/>
    <xf numFmtId="44" fontId="0" fillId="0" borderId="47" xfId="0" applyNumberFormat="1" applyFill="1" applyBorder="1" applyAlignment="1"/>
    <xf numFmtId="0" fontId="3" fillId="0" borderId="16" xfId="0" applyFont="1" applyFill="1" applyBorder="1" applyAlignment="1">
      <alignment wrapText="1"/>
    </xf>
    <xf numFmtId="0" fontId="3" fillId="0" borderId="37" xfId="0" applyFont="1" applyFill="1" applyBorder="1" applyAlignment="1">
      <alignment wrapText="1"/>
    </xf>
    <xf numFmtId="0" fontId="2" fillId="7" borderId="8" xfId="0" applyFont="1" applyFill="1" applyBorder="1" applyAlignment="1">
      <alignment horizontal="center" vertical="center"/>
    </xf>
    <xf numFmtId="0" fontId="2" fillId="0" borderId="54" xfId="0" applyFont="1" applyFill="1" applyBorder="1" applyAlignment="1">
      <alignment horizontal="center" vertical="center"/>
    </xf>
    <xf numFmtId="0" fontId="0" fillId="0" borderId="7" xfId="0" applyFill="1" applyBorder="1"/>
    <xf numFmtId="44" fontId="2" fillId="0" borderId="47" xfId="0" applyNumberFormat="1" applyFont="1" applyFill="1" applyBorder="1" applyAlignment="1">
      <alignment wrapText="1"/>
    </xf>
    <xf numFmtId="0" fontId="2" fillId="0" borderId="37" xfId="0" applyFont="1" applyFill="1" applyBorder="1" applyAlignment="1">
      <alignment horizontal="center" vertical="center"/>
    </xf>
    <xf numFmtId="0" fontId="2" fillId="4" borderId="15" xfId="0" applyFont="1" applyFill="1" applyBorder="1" applyAlignment="1">
      <alignment horizontal="center" vertical="center"/>
    </xf>
    <xf numFmtId="44" fontId="2" fillId="0" borderId="67" xfId="1" applyFont="1" applyFill="1" applyBorder="1" applyAlignment="1">
      <alignment horizontal="center" vertical="center"/>
    </xf>
    <xf numFmtId="0" fontId="2" fillId="5" borderId="13" xfId="0" applyFont="1" applyFill="1" applyBorder="1" applyAlignment="1">
      <alignment horizontal="center" vertical="center"/>
    </xf>
    <xf numFmtId="44" fontId="2" fillId="0" borderId="54" xfId="1" applyFont="1" applyFill="1" applyBorder="1" applyAlignment="1">
      <alignment horizontal="center" vertical="center"/>
    </xf>
    <xf numFmtId="44" fontId="2" fillId="0" borderId="53" xfId="1" applyFont="1" applyFill="1" applyBorder="1" applyAlignment="1">
      <alignment horizontal="center" vertic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2" fillId="0" borderId="12" xfId="0" applyFont="1" applyBorder="1" applyAlignment="1">
      <alignment vertical="center"/>
    </xf>
    <xf numFmtId="0" fontId="2" fillId="4" borderId="48" xfId="0" applyFont="1" applyFill="1" applyBorder="1" applyAlignment="1">
      <alignment horizontal="center" vertical="center"/>
    </xf>
    <xf numFmtId="0" fontId="2" fillId="0" borderId="2" xfId="0" applyFont="1" applyFill="1" applyBorder="1" applyAlignment="1">
      <alignment horizontal="center" vertical="center"/>
    </xf>
    <xf numFmtId="44" fontId="2" fillId="0" borderId="34" xfId="1" applyFont="1" applyFill="1" applyBorder="1" applyAlignment="1">
      <alignment horizontal="center" vertical="center"/>
    </xf>
    <xf numFmtId="44" fontId="2" fillId="0" borderId="32" xfId="1" applyFont="1" applyFill="1" applyBorder="1" applyAlignment="1">
      <alignment horizontal="center" vertical="center"/>
    </xf>
    <xf numFmtId="44" fontId="2" fillId="0" borderId="68" xfId="1" applyFont="1" applyFill="1" applyBorder="1" applyAlignment="1">
      <alignment horizontal="center" vertical="center"/>
    </xf>
    <xf numFmtId="0" fontId="2" fillId="0" borderId="49" xfId="0" applyFont="1" applyFill="1" applyBorder="1" applyAlignment="1">
      <alignment horizontal="center" vertical="center"/>
    </xf>
    <xf numFmtId="44" fontId="2" fillId="0" borderId="45" xfId="1" applyFont="1" applyFill="1" applyBorder="1" applyAlignment="1">
      <alignment horizontal="center" vertical="center"/>
    </xf>
    <xf numFmtId="44" fontId="2" fillId="0" borderId="52" xfId="1" applyFont="1" applyFill="1" applyBorder="1" applyAlignment="1">
      <alignment horizontal="center" vertical="center"/>
    </xf>
    <xf numFmtId="44" fontId="2" fillId="0" borderId="17" xfId="1" applyFont="1" applyFill="1" applyBorder="1" applyAlignment="1">
      <alignment horizontal="center" vertical="center"/>
    </xf>
    <xf numFmtId="44" fontId="0" fillId="0" borderId="62" xfId="0" applyNumberFormat="1" applyFont="1" applyBorder="1"/>
    <xf numFmtId="0" fontId="34" fillId="0" borderId="46" xfId="0" applyFont="1" applyBorder="1" applyAlignment="1">
      <alignment horizontal="center" vertical="center"/>
    </xf>
    <xf numFmtId="0" fontId="32" fillId="4" borderId="13" xfId="0" applyFont="1" applyFill="1" applyBorder="1"/>
    <xf numFmtId="0" fontId="32" fillId="0" borderId="13" xfId="0" applyFont="1" applyBorder="1"/>
    <xf numFmtId="0" fontId="0" fillId="0" borderId="13" xfId="0" applyFont="1" applyBorder="1"/>
    <xf numFmtId="44" fontId="0" fillId="0" borderId="54" xfId="0" applyNumberFormat="1" applyFont="1" applyBorder="1"/>
    <xf numFmtId="44" fontId="0" fillId="0" borderId="17" xfId="0" applyNumberFormat="1" applyFont="1" applyBorder="1"/>
    <xf numFmtId="44" fontId="2" fillId="0" borderId="10" xfId="1" applyFont="1" applyFill="1" applyBorder="1" applyAlignment="1">
      <alignment horizontal="center" vertical="center"/>
    </xf>
    <xf numFmtId="0" fontId="2" fillId="0" borderId="40" xfId="0" applyFont="1" applyBorder="1" applyAlignment="1">
      <alignment vertical="center"/>
    </xf>
    <xf numFmtId="0" fontId="2" fillId="0" borderId="27" xfId="0" applyFont="1" applyBorder="1" applyAlignment="1">
      <alignment vertical="center"/>
    </xf>
    <xf numFmtId="0" fontId="2" fillId="4" borderId="46" xfId="0" applyFont="1" applyFill="1" applyBorder="1" applyAlignment="1">
      <alignment horizontal="center" vertical="center"/>
    </xf>
    <xf numFmtId="44" fontId="2" fillId="0" borderId="30" xfId="1" applyFont="1" applyFill="1" applyBorder="1" applyAlignment="1">
      <alignment horizontal="center" vertical="center"/>
    </xf>
    <xf numFmtId="0" fontId="0" fillId="0" borderId="2" xfId="0" applyFont="1" applyFill="1" applyBorder="1"/>
    <xf numFmtId="0" fontId="36" fillId="0" borderId="5" xfId="0" applyFont="1" applyBorder="1" applyAlignment="1">
      <alignment horizontal="center" wrapText="1"/>
    </xf>
    <xf numFmtId="44" fontId="2" fillId="0" borderId="14" xfId="1" applyFont="1" applyFill="1" applyBorder="1" applyAlignment="1">
      <alignment horizontal="center" vertical="center"/>
    </xf>
    <xf numFmtId="0" fontId="32" fillId="4" borderId="2" xfId="0" applyFont="1" applyFill="1" applyBorder="1"/>
    <xf numFmtId="0" fontId="0" fillId="0" borderId="2" xfId="0" applyFont="1" applyBorder="1"/>
    <xf numFmtId="44" fontId="2" fillId="0" borderId="48" xfId="1" applyFont="1" applyFill="1" applyBorder="1" applyAlignment="1">
      <alignment horizontal="center" vertical="center"/>
    </xf>
    <xf numFmtId="44" fontId="0" fillId="0" borderId="53" xfId="0" applyNumberFormat="1" applyFont="1" applyBorder="1"/>
    <xf numFmtId="0" fontId="2" fillId="0" borderId="50" xfId="0" applyFont="1" applyBorder="1" applyAlignment="1">
      <alignment vertical="center"/>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6" xfId="0" applyFont="1" applyBorder="1" applyAlignment="1">
      <alignment horizontal="center" wrapText="1"/>
    </xf>
    <xf numFmtId="0" fontId="3" fillId="0" borderId="21"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36" xfId="0" applyFont="1" applyBorder="1" applyAlignment="1">
      <alignment horizontal="center" wrapText="1"/>
    </xf>
    <xf numFmtId="0" fontId="3" fillId="0" borderId="37" xfId="0" applyFont="1" applyBorder="1" applyAlignment="1">
      <alignment horizontal="center" wrapText="1"/>
    </xf>
    <xf numFmtId="0" fontId="3" fillId="0" borderId="0" xfId="0" applyFont="1" applyBorder="1" applyAlignment="1">
      <alignment horizontal="center" wrapText="1"/>
    </xf>
    <xf numFmtId="0" fontId="3" fillId="0" borderId="38" xfId="0" applyFont="1" applyBorder="1" applyAlignment="1">
      <alignment horizontal="center" wrapText="1"/>
    </xf>
    <xf numFmtId="0" fontId="3" fillId="0" borderId="7" xfId="0" applyFont="1" applyBorder="1" applyAlignment="1">
      <alignment horizontal="center" wrapText="1"/>
    </xf>
    <xf numFmtId="44" fontId="2" fillId="0" borderId="53" xfId="0" applyNumberFormat="1" applyFont="1" applyFill="1" applyBorder="1" applyAlignment="1">
      <alignment horizontal="center"/>
    </xf>
    <xf numFmtId="0" fontId="2" fillId="0" borderId="54" xfId="0" applyFont="1" applyFill="1" applyBorder="1" applyAlignment="1">
      <alignment horizontal="center"/>
    </xf>
    <xf numFmtId="44" fontId="0" fillId="0" borderId="52" xfId="0" applyNumberFormat="1" applyFill="1" applyBorder="1" applyAlignment="1">
      <alignment horizontal="center"/>
    </xf>
    <xf numFmtId="0" fontId="0" fillId="0" borderId="54" xfId="0" applyFill="1" applyBorder="1" applyAlignment="1">
      <alignment horizontal="center"/>
    </xf>
    <xf numFmtId="0" fontId="3" fillId="0" borderId="6" xfId="0" applyFont="1" applyBorder="1" applyAlignment="1">
      <alignment horizontal="center" wrapText="1"/>
    </xf>
    <xf numFmtId="44" fontId="2" fillId="0" borderId="52" xfId="0" applyNumberFormat="1" applyFont="1" applyFill="1" applyBorder="1" applyAlignment="1">
      <alignment horizontal="center"/>
    </xf>
    <xf numFmtId="0" fontId="11" fillId="0" borderId="52" xfId="0" applyFont="1" applyFill="1" applyBorder="1" applyAlignment="1">
      <alignment horizontal="center" wrapText="1"/>
    </xf>
    <xf numFmtId="0" fontId="11" fillId="0" borderId="53" xfId="0" applyFont="1" applyFill="1" applyBorder="1" applyAlignment="1">
      <alignment horizontal="center" wrapText="1"/>
    </xf>
    <xf numFmtId="0" fontId="11" fillId="0" borderId="54" xfId="0" applyFont="1" applyFill="1" applyBorder="1" applyAlignment="1">
      <alignment horizontal="center" wrapText="1"/>
    </xf>
    <xf numFmtId="0" fontId="0" fillId="0" borderId="52" xfId="0" applyFill="1" applyBorder="1" applyAlignment="1">
      <alignment horizontal="center"/>
    </xf>
    <xf numFmtId="0" fontId="11" fillId="0" borderId="1" xfId="0" applyFont="1" applyBorder="1" applyAlignment="1">
      <alignment horizontal="center"/>
    </xf>
    <xf numFmtId="0" fontId="11" fillId="0" borderId="12" xfId="0" applyFont="1" applyBorder="1" applyAlignment="1">
      <alignment horizontal="center"/>
    </xf>
    <xf numFmtId="0" fontId="11" fillId="0" borderId="2" xfId="0" applyFont="1" applyBorder="1" applyAlignment="1">
      <alignment horizontal="center"/>
    </xf>
    <xf numFmtId="0" fontId="11" fillId="0" borderId="13" xfId="0" applyFont="1" applyBorder="1" applyAlignment="1">
      <alignment horizontal="center"/>
    </xf>
    <xf numFmtId="0" fontId="31" fillId="0" borderId="2" xfId="0" applyFont="1" applyBorder="1" applyAlignment="1">
      <alignment horizontal="center" wrapText="1"/>
    </xf>
    <xf numFmtId="0" fontId="31" fillId="0" borderId="13" xfId="0" applyFont="1" applyBorder="1" applyAlignment="1">
      <alignment horizontal="center" wrapText="1"/>
    </xf>
    <xf numFmtId="0" fontId="31" fillId="0" borderId="14" xfId="0" applyFont="1" applyBorder="1" applyAlignment="1">
      <alignment horizontal="center" wrapText="1"/>
    </xf>
    <xf numFmtId="0" fontId="11" fillId="0" borderId="14" xfId="0" applyFont="1" applyBorder="1" applyAlignment="1">
      <alignment horizontal="center"/>
    </xf>
    <xf numFmtId="0" fontId="11" fillId="0" borderId="49" xfId="0" applyFont="1" applyBorder="1" applyAlignment="1">
      <alignment horizontal="center"/>
    </xf>
    <xf numFmtId="0" fontId="11" fillId="0" borderId="22" xfId="0" applyFont="1" applyBorder="1" applyAlignment="1">
      <alignment horizontal="center"/>
    </xf>
    <xf numFmtId="0" fontId="11" fillId="0" borderId="45" xfId="0" applyFont="1" applyBorder="1" applyAlignment="1">
      <alignment horizontal="center"/>
    </xf>
    <xf numFmtId="0" fontId="11" fillId="0" borderId="48" xfId="0" applyFont="1" applyBorder="1" applyAlignment="1">
      <alignment horizontal="center"/>
    </xf>
    <xf numFmtId="0" fontId="11" fillId="0" borderId="0" xfId="0" applyFont="1" applyBorder="1" applyAlignment="1">
      <alignment horizontal="center"/>
    </xf>
    <xf numFmtId="0" fontId="11" fillId="0" borderId="35" xfId="0" applyFont="1" applyBorder="1" applyAlignment="1">
      <alignment horizontal="center"/>
    </xf>
    <xf numFmtId="0" fontId="11" fillId="0" borderId="37" xfId="0" applyFont="1" applyBorder="1" applyAlignment="1">
      <alignment horizontal="center"/>
    </xf>
    <xf numFmtId="0" fontId="11" fillId="0" borderId="58" xfId="0" applyFont="1" applyBorder="1" applyAlignment="1">
      <alignment horizontal="center"/>
    </xf>
    <xf numFmtId="0" fontId="11" fillId="0" borderId="2" xfId="0" applyFont="1" applyFill="1" applyBorder="1" applyAlignment="1">
      <alignment horizontal="center" wrapText="1"/>
    </xf>
    <xf numFmtId="0" fontId="11" fillId="0" borderId="14" xfId="0" applyFont="1" applyFill="1" applyBorder="1" applyAlignment="1">
      <alignment horizontal="center" wrapText="1"/>
    </xf>
    <xf numFmtId="0" fontId="11" fillId="0" borderId="11" xfId="0" applyFont="1" applyFill="1" applyBorder="1" applyAlignment="1">
      <alignment horizontal="center"/>
    </xf>
    <xf numFmtId="0" fontId="11" fillId="0" borderId="15" xfId="0" applyFont="1" applyFill="1" applyBorder="1" applyAlignment="1">
      <alignment horizontal="center"/>
    </xf>
    <xf numFmtId="0" fontId="3" fillId="0" borderId="16" xfId="0" applyFont="1" applyBorder="1" applyAlignment="1">
      <alignment horizontal="center" wrapText="1"/>
    </xf>
    <xf numFmtId="44" fontId="0" fillId="0" borderId="53" xfId="0" applyNumberFormat="1" applyBorder="1" applyAlignment="1">
      <alignment horizontal="center"/>
    </xf>
    <xf numFmtId="0" fontId="0" fillId="0" borderId="54" xfId="0" applyBorder="1" applyAlignment="1">
      <alignment horizontal="center"/>
    </xf>
    <xf numFmtId="0" fontId="3" fillId="0" borderId="7" xfId="0" applyFont="1" applyFill="1" applyBorder="1" applyAlignment="1">
      <alignment horizontal="center" wrapText="1"/>
    </xf>
    <xf numFmtId="0" fontId="3" fillId="0" borderId="0" xfId="0" applyFont="1" applyFill="1" applyBorder="1" applyAlignment="1">
      <alignment horizontal="center" wrapText="1"/>
    </xf>
    <xf numFmtId="0" fontId="3" fillId="0" borderId="16" xfId="0" applyFont="1" applyFill="1" applyBorder="1" applyAlignment="1">
      <alignment horizontal="center" wrapText="1"/>
    </xf>
    <xf numFmtId="0" fontId="3" fillId="0" borderId="36" xfId="0" applyFont="1" applyFill="1" applyBorder="1" applyAlignment="1">
      <alignment horizontal="center" wrapText="1"/>
    </xf>
    <xf numFmtId="0" fontId="3" fillId="0" borderId="37" xfId="0" applyFont="1" applyFill="1" applyBorder="1" applyAlignment="1">
      <alignment horizontal="center" wrapText="1"/>
    </xf>
    <xf numFmtId="0" fontId="3" fillId="0" borderId="38" xfId="0" applyFont="1" applyFill="1" applyBorder="1" applyAlignment="1">
      <alignment horizontal="center" wrapText="1"/>
    </xf>
    <xf numFmtId="0" fontId="3" fillId="0" borderId="21" xfId="0" applyFont="1" applyFill="1" applyBorder="1" applyAlignment="1">
      <alignment horizont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44" fontId="0" fillId="0" borderId="52" xfId="0" applyNumberFormat="1" applyBorder="1" applyAlignment="1">
      <alignment horizontal="center"/>
    </xf>
    <xf numFmtId="0" fontId="11" fillId="0" borderId="2" xfId="0" applyFont="1" applyFill="1" applyBorder="1" applyAlignment="1">
      <alignment horizontal="center"/>
    </xf>
    <xf numFmtId="0" fontId="11" fillId="0" borderId="14" xfId="0" applyFont="1" applyFill="1" applyBorder="1" applyAlignment="1">
      <alignment horizontal="center"/>
    </xf>
    <xf numFmtId="0" fontId="13" fillId="2" borderId="0" xfId="0" applyFont="1" applyFill="1" applyBorder="1" applyAlignment="1">
      <alignment horizontal="center" vertical="top" wrapText="1"/>
    </xf>
    <xf numFmtId="44" fontId="7" fillId="2" borderId="10" xfId="0" applyNumberFormat="1" applyFont="1" applyFill="1" applyBorder="1" applyAlignment="1">
      <alignment horizontal="center"/>
    </xf>
    <xf numFmtId="44" fontId="21" fillId="2" borderId="3"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16" fillId="0" borderId="32" xfId="0" applyFont="1" applyFill="1" applyBorder="1" applyAlignment="1">
      <alignment horizontal="center"/>
    </xf>
    <xf numFmtId="0" fontId="16" fillId="0" borderId="27" xfId="0" applyFont="1" applyFill="1" applyBorder="1" applyAlignment="1">
      <alignment horizontal="center"/>
    </xf>
    <xf numFmtId="0" fontId="24" fillId="2" borderId="10" xfId="0" applyFont="1" applyFill="1" applyBorder="1" applyAlignment="1">
      <alignment horizontal="right"/>
    </xf>
    <xf numFmtId="0" fontId="24" fillId="2" borderId="34" xfId="0" applyFont="1" applyFill="1" applyBorder="1" applyAlignment="1">
      <alignment horizontal="right"/>
    </xf>
    <xf numFmtId="0" fontId="24" fillId="2" borderId="24" xfId="0" applyFont="1" applyFill="1" applyBorder="1" applyAlignment="1">
      <alignment horizontal="center"/>
    </xf>
    <xf numFmtId="0" fontId="24" fillId="2" borderId="30" xfId="0" applyFont="1" applyFill="1" applyBorder="1" applyAlignment="1">
      <alignment horizontal="center"/>
    </xf>
    <xf numFmtId="0" fontId="18" fillId="0" borderId="0" xfId="0" applyFont="1" applyAlignment="1">
      <alignment horizontal="center" wrapText="1"/>
    </xf>
    <xf numFmtId="0" fontId="25" fillId="2" borderId="33" xfId="0" applyNumberFormat="1" applyFont="1" applyFill="1" applyBorder="1" applyAlignment="1">
      <alignment horizontal="center" vertical="center"/>
    </xf>
    <xf numFmtId="0" fontId="25" fillId="2" borderId="3" xfId="0" applyNumberFormat="1" applyFont="1" applyFill="1" applyBorder="1" applyAlignment="1">
      <alignment horizontal="center" vertical="center"/>
    </xf>
    <xf numFmtId="0" fontId="25" fillId="2" borderId="29" xfId="0" applyNumberFormat="1" applyFont="1" applyFill="1" applyBorder="1" applyAlignment="1">
      <alignment horizontal="center" vertical="center"/>
    </xf>
    <xf numFmtId="0" fontId="25" fillId="2" borderId="10" xfId="0" applyNumberFormat="1" applyFont="1" applyFill="1" applyBorder="1" applyAlignment="1">
      <alignment horizontal="center" vertical="center"/>
    </xf>
    <xf numFmtId="0" fontId="22" fillId="0" borderId="0" xfId="0" applyFont="1" applyAlignment="1">
      <alignment horizontal="center"/>
    </xf>
    <xf numFmtId="0" fontId="23" fillId="0" borderId="0" xfId="0" applyFont="1" applyAlignment="1">
      <alignment horizontal="center"/>
    </xf>
    <xf numFmtId="0" fontId="30" fillId="2" borderId="0" xfId="0" applyFont="1" applyFill="1" applyBorder="1" applyAlignment="1">
      <alignment horizontal="left"/>
    </xf>
    <xf numFmtId="0" fontId="28" fillId="0" borderId="0" xfId="0" applyFont="1" applyBorder="1" applyAlignment="1">
      <alignment horizontal="left" vertical="top" wrapText="1"/>
    </xf>
    <xf numFmtId="0" fontId="18" fillId="2" borderId="0" xfId="0" applyFont="1" applyFill="1" applyAlignment="1">
      <alignment horizontal="center"/>
    </xf>
    <xf numFmtId="44" fontId="10" fillId="2" borderId="0" xfId="0" applyNumberFormat="1" applyFont="1" applyFill="1" applyBorder="1" applyAlignment="1">
      <alignment horizontal="center"/>
    </xf>
    <xf numFmtId="0" fontId="4" fillId="0" borderId="10" xfId="0" applyFont="1" applyBorder="1" applyAlignment="1">
      <alignment horizontal="center"/>
    </xf>
    <xf numFmtId="0" fontId="28" fillId="0" borderId="0" xfId="0" applyFont="1" applyBorder="1" applyAlignment="1">
      <alignment horizontal="left" wrapText="1"/>
    </xf>
    <xf numFmtId="0" fontId="19" fillId="2" borderId="10" xfId="0" applyFont="1" applyFill="1" applyBorder="1" applyAlignment="1">
      <alignment horizontal="center" wrapText="1"/>
    </xf>
    <xf numFmtId="0" fontId="9" fillId="0" borderId="0" xfId="0" applyNumberFormat="1" applyFont="1" applyBorder="1" applyAlignment="1">
      <alignment horizontal="left" wrapText="1"/>
    </xf>
    <xf numFmtId="0" fontId="24" fillId="2" borderId="29" xfId="0" applyFont="1" applyFill="1" applyBorder="1" applyAlignment="1">
      <alignment horizontal="center"/>
    </xf>
    <xf numFmtId="0" fontId="24" fillId="2" borderId="10" xfId="0" applyFont="1" applyFill="1" applyBorder="1" applyAlignment="1">
      <alignment horizont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63500</xdr:rowOff>
    </xdr:from>
    <xdr:to>
      <xdr:col>1</xdr:col>
      <xdr:colOff>285750</xdr:colOff>
      <xdr:row>0</xdr:row>
      <xdr:rowOff>980457</xdr:rowOff>
    </xdr:to>
    <xdr:pic>
      <xdr:nvPicPr>
        <xdr:cNvPr id="5" name="Picture 4">
          <a:extLst>
            <a:ext uri="{FF2B5EF4-FFF2-40B4-BE49-F238E27FC236}">
              <a16:creationId xmlns:a16="http://schemas.microsoft.com/office/drawing/2014/main" id="{9CCC2C28-A11E-445C-ACD2-589144036B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3500"/>
          <a:ext cx="1698625" cy="916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21"/>
  <sheetViews>
    <sheetView tabSelected="1" zoomScale="70" zoomScaleNormal="70" zoomScalePageLayoutView="75" workbookViewId="0">
      <selection activeCell="AG8" sqref="AG8"/>
    </sheetView>
  </sheetViews>
  <sheetFormatPr defaultRowHeight="23.1" customHeight="1"/>
  <cols>
    <col min="1" max="1" width="26.42578125" style="64" bestFit="1" customWidth="1"/>
    <col min="2" max="2" width="20.28515625" style="64" bestFit="1" customWidth="1"/>
    <col min="3" max="3" width="8.7109375" style="64" bestFit="1" customWidth="1"/>
    <col min="4" max="4" width="7.5703125" style="64" bestFit="1" customWidth="1"/>
    <col min="5" max="5" width="7.140625" style="64" customWidth="1"/>
    <col min="6" max="6" width="41.140625" style="64" customWidth="1"/>
    <col min="7" max="7" width="7.42578125" style="64" customWidth="1"/>
    <col min="8" max="13" width="6" style="64" customWidth="1"/>
    <col min="14" max="15" width="6.42578125" style="64" customWidth="1"/>
    <col min="16" max="17" width="6" style="64" customWidth="1"/>
    <col min="18" max="20" width="6" style="59" customWidth="1"/>
    <col min="21" max="21" width="7" style="59" customWidth="1"/>
    <col min="22" max="22" width="7.42578125" style="59" customWidth="1"/>
    <col min="23" max="23" width="10.28515625" style="64" customWidth="1"/>
    <col min="24" max="24" width="13.28515625" style="59" customWidth="1"/>
    <col min="25" max="25" width="11.140625" style="59" customWidth="1"/>
    <col min="26" max="26" width="14.7109375" style="59" customWidth="1"/>
    <col min="27" max="16384" width="9.140625" style="64"/>
  </cols>
  <sheetData>
    <row r="1" spans="1:26" ht="30" customHeight="1" thickBot="1">
      <c r="A1" s="362" t="s">
        <v>182</v>
      </c>
      <c r="B1" s="363"/>
      <c r="C1" s="363"/>
      <c r="D1" s="363"/>
      <c r="E1" s="363"/>
      <c r="F1" s="363"/>
      <c r="G1" s="363"/>
      <c r="H1" s="363"/>
      <c r="I1" s="363"/>
      <c r="J1" s="363"/>
      <c r="K1" s="363"/>
      <c r="L1" s="363"/>
      <c r="M1" s="363"/>
      <c r="N1" s="363"/>
      <c r="O1" s="363"/>
      <c r="P1" s="363"/>
      <c r="Q1" s="363"/>
      <c r="R1" s="363"/>
      <c r="S1" s="363"/>
      <c r="T1" s="363"/>
      <c r="U1" s="363"/>
      <c r="V1" s="363"/>
      <c r="W1" s="363"/>
      <c r="X1" s="363"/>
      <c r="Y1" s="364"/>
      <c r="Z1" s="154"/>
    </row>
    <row r="2" spans="1:26" ht="15" customHeight="1">
      <c r="A2" s="300" t="s">
        <v>0</v>
      </c>
      <c r="B2" s="302" t="s">
        <v>127</v>
      </c>
      <c r="C2" s="304" t="s">
        <v>17</v>
      </c>
      <c r="D2" s="304" t="s">
        <v>18</v>
      </c>
      <c r="E2" s="304" t="s">
        <v>19</v>
      </c>
      <c r="F2" s="302" t="s">
        <v>13</v>
      </c>
      <c r="G2" s="308" t="s">
        <v>88</v>
      </c>
      <c r="H2" s="309"/>
      <c r="I2" s="309"/>
      <c r="J2" s="309"/>
      <c r="K2" s="309"/>
      <c r="L2" s="309"/>
      <c r="M2" s="309"/>
      <c r="N2" s="309"/>
      <c r="O2" s="309"/>
      <c r="P2" s="309"/>
      <c r="Q2" s="309"/>
      <c r="R2" s="309"/>
      <c r="S2" s="309"/>
      <c r="T2" s="309"/>
      <c r="U2" s="309"/>
      <c r="V2" s="310"/>
      <c r="W2" s="302" t="s">
        <v>115</v>
      </c>
      <c r="X2" s="316" t="s">
        <v>113</v>
      </c>
      <c r="Y2" s="318" t="s">
        <v>63</v>
      </c>
      <c r="Z2" s="296" t="s">
        <v>87</v>
      </c>
    </row>
    <row r="3" spans="1:26" ht="15" customHeight="1">
      <c r="A3" s="300"/>
      <c r="B3" s="302"/>
      <c r="C3" s="304"/>
      <c r="D3" s="304"/>
      <c r="E3" s="304"/>
      <c r="F3" s="302"/>
      <c r="G3" s="311"/>
      <c r="H3" s="312"/>
      <c r="I3" s="312"/>
      <c r="J3" s="312"/>
      <c r="K3" s="312"/>
      <c r="L3" s="312"/>
      <c r="M3" s="312"/>
      <c r="N3" s="312"/>
      <c r="O3" s="312"/>
      <c r="P3" s="312"/>
      <c r="Q3" s="312"/>
      <c r="R3" s="312"/>
      <c r="S3" s="312"/>
      <c r="T3" s="312"/>
      <c r="U3" s="312"/>
      <c r="V3" s="313"/>
      <c r="W3" s="302"/>
      <c r="X3" s="316"/>
      <c r="Y3" s="318"/>
      <c r="Z3" s="297"/>
    </row>
    <row r="4" spans="1:26" ht="15" customHeight="1" thickBot="1">
      <c r="A4" s="301"/>
      <c r="B4" s="303"/>
      <c r="C4" s="305"/>
      <c r="D4" s="306"/>
      <c r="E4" s="306"/>
      <c r="F4" s="307"/>
      <c r="G4" s="307"/>
      <c r="H4" s="314"/>
      <c r="I4" s="314"/>
      <c r="J4" s="314"/>
      <c r="K4" s="314"/>
      <c r="L4" s="314"/>
      <c r="M4" s="314"/>
      <c r="N4" s="314"/>
      <c r="O4" s="314"/>
      <c r="P4" s="314"/>
      <c r="Q4" s="314"/>
      <c r="R4" s="314"/>
      <c r="S4" s="314"/>
      <c r="T4" s="314"/>
      <c r="U4" s="314"/>
      <c r="V4" s="315"/>
      <c r="W4" s="307"/>
      <c r="X4" s="317"/>
      <c r="Y4" s="319"/>
      <c r="Z4" s="298"/>
    </row>
    <row r="5" spans="1:26" ht="23.1" customHeight="1">
      <c r="A5" s="282" t="s">
        <v>164</v>
      </c>
      <c r="B5" s="283"/>
      <c r="C5" s="283"/>
      <c r="D5" s="283"/>
      <c r="E5" s="283"/>
      <c r="F5" s="283"/>
      <c r="G5" s="283"/>
      <c r="H5" s="283"/>
      <c r="I5" s="283"/>
      <c r="J5" s="283"/>
      <c r="K5" s="283"/>
      <c r="L5" s="283"/>
      <c r="M5" s="283"/>
      <c r="N5" s="283"/>
      <c r="O5" s="283"/>
      <c r="P5" s="283"/>
      <c r="Q5" s="283"/>
      <c r="R5" s="283"/>
      <c r="S5" s="283"/>
      <c r="T5" s="283"/>
      <c r="U5" s="283"/>
      <c r="V5" s="283"/>
      <c r="W5" s="283"/>
      <c r="X5" s="283"/>
      <c r="Y5" s="284"/>
      <c r="Z5" s="299"/>
    </row>
    <row r="6" spans="1:26" ht="23.1" customHeight="1" thickBot="1">
      <c r="A6" s="285"/>
      <c r="B6" s="286"/>
      <c r="C6" s="286"/>
      <c r="D6" s="286"/>
      <c r="E6" s="286"/>
      <c r="F6" s="286"/>
      <c r="G6" s="287"/>
      <c r="H6" s="287"/>
      <c r="I6" s="287"/>
      <c r="J6" s="287"/>
      <c r="K6" s="287"/>
      <c r="L6" s="287"/>
      <c r="M6" s="287"/>
      <c r="N6" s="287"/>
      <c r="O6" s="287"/>
      <c r="P6" s="287"/>
      <c r="Q6" s="287"/>
      <c r="R6" s="287"/>
      <c r="S6" s="287"/>
      <c r="T6" s="287"/>
      <c r="U6" s="287"/>
      <c r="V6" s="287"/>
      <c r="W6" s="286"/>
      <c r="X6" s="286"/>
      <c r="Y6" s="288"/>
      <c r="Z6" s="293"/>
    </row>
    <row r="7" spans="1:26" ht="23.1" customHeight="1" thickBot="1">
      <c r="A7" s="279"/>
      <c r="B7" s="280"/>
      <c r="C7" s="280"/>
      <c r="D7" s="280"/>
      <c r="E7" s="280"/>
      <c r="F7" s="281"/>
      <c r="G7" s="170" t="s">
        <v>78</v>
      </c>
      <c r="H7" s="170" t="s">
        <v>31</v>
      </c>
      <c r="I7" s="170" t="s">
        <v>14</v>
      </c>
      <c r="J7" s="170" t="s">
        <v>83</v>
      </c>
      <c r="K7" s="170" t="s">
        <v>84</v>
      </c>
      <c r="L7" s="170" t="s">
        <v>101</v>
      </c>
      <c r="M7" s="170" t="s">
        <v>102</v>
      </c>
      <c r="N7" s="171" t="s">
        <v>58</v>
      </c>
      <c r="O7" s="171" t="s">
        <v>59</v>
      </c>
      <c r="P7" s="172" t="s">
        <v>80</v>
      </c>
      <c r="Q7" s="172" t="s">
        <v>83</v>
      </c>
      <c r="R7" s="172" t="s">
        <v>56</v>
      </c>
      <c r="S7" s="173" t="s">
        <v>84</v>
      </c>
      <c r="T7" s="172" t="s">
        <v>57</v>
      </c>
      <c r="U7" s="174" t="s">
        <v>58</v>
      </c>
      <c r="V7" s="174" t="s">
        <v>59</v>
      </c>
      <c r="W7" s="93"/>
      <c r="X7" s="152"/>
      <c r="Y7" s="153"/>
      <c r="Z7" s="154"/>
    </row>
    <row r="8" spans="1:26" ht="23.1" customHeight="1">
      <c r="A8" s="78" t="s">
        <v>106</v>
      </c>
      <c r="B8" s="79" t="s">
        <v>124</v>
      </c>
      <c r="C8" s="96"/>
      <c r="D8" s="96"/>
      <c r="E8" s="79">
        <v>11303</v>
      </c>
      <c r="F8" s="80" t="s">
        <v>78</v>
      </c>
      <c r="G8" s="81"/>
      <c r="H8" s="94"/>
      <c r="I8" s="94"/>
      <c r="J8" s="94"/>
      <c r="K8" s="94"/>
      <c r="L8" s="94"/>
      <c r="M8" s="94"/>
      <c r="N8" s="94"/>
      <c r="O8" s="94"/>
      <c r="P8" s="94"/>
      <c r="Q8" s="94"/>
      <c r="R8" s="97"/>
      <c r="S8" s="94"/>
      <c r="T8" s="94"/>
      <c r="U8" s="94"/>
      <c r="V8" s="94"/>
      <c r="W8" s="81">
        <f>SUM(G8:V8)</f>
        <v>0</v>
      </c>
      <c r="X8" s="82">
        <v>22</v>
      </c>
      <c r="Y8" s="83">
        <v>44</v>
      </c>
      <c r="Z8" s="225">
        <f>W8*X8</f>
        <v>0</v>
      </c>
    </row>
    <row r="9" spans="1:26" ht="23.1" customHeight="1">
      <c r="A9" s="68" t="s">
        <v>6</v>
      </c>
      <c r="B9" s="76" t="s">
        <v>124</v>
      </c>
      <c r="C9" s="211"/>
      <c r="D9" s="211"/>
      <c r="E9" s="65">
        <v>17341</v>
      </c>
      <c r="F9" s="160" t="s">
        <v>105</v>
      </c>
      <c r="G9" s="89"/>
      <c r="H9" s="9"/>
      <c r="I9" s="9"/>
      <c r="J9" s="9"/>
      <c r="K9" s="9"/>
      <c r="L9" s="9"/>
      <c r="M9" s="9"/>
      <c r="N9" s="9"/>
      <c r="O9" s="9"/>
      <c r="P9" s="89"/>
      <c r="Q9" s="89"/>
      <c r="R9" s="89"/>
      <c r="S9" s="89"/>
      <c r="T9" s="89"/>
      <c r="U9" s="89"/>
      <c r="V9" s="89"/>
      <c r="W9" s="12">
        <f t="shared" ref="W9:W13" si="0">SUM(G9:V9)</f>
        <v>0</v>
      </c>
      <c r="X9" s="72">
        <v>16</v>
      </c>
      <c r="Y9" s="73">
        <v>33.950000000000003</v>
      </c>
      <c r="Z9" s="225">
        <f t="shared" ref="Z9:Z13" si="1">W9*X9</f>
        <v>0</v>
      </c>
    </row>
    <row r="10" spans="1:26" ht="23.1" customHeight="1">
      <c r="A10" s="68" t="s">
        <v>174</v>
      </c>
      <c r="B10" s="76" t="s">
        <v>124</v>
      </c>
      <c r="C10" s="211"/>
      <c r="D10" s="211"/>
      <c r="E10" s="67">
        <v>1663</v>
      </c>
      <c r="F10" s="67" t="s">
        <v>112</v>
      </c>
      <c r="G10" s="89"/>
      <c r="H10" s="89"/>
      <c r="I10" s="89"/>
      <c r="J10" s="9"/>
      <c r="K10" s="9"/>
      <c r="L10" s="9"/>
      <c r="M10" s="9"/>
      <c r="N10" s="90"/>
      <c r="O10" s="89"/>
      <c r="P10" s="89"/>
      <c r="Q10" s="90"/>
      <c r="R10" s="89"/>
      <c r="S10" s="89"/>
      <c r="T10" s="89"/>
      <c r="U10" s="89"/>
      <c r="V10" s="89"/>
      <c r="W10" s="12">
        <f t="shared" si="0"/>
        <v>0</v>
      </c>
      <c r="X10" s="72">
        <v>15</v>
      </c>
      <c r="Y10" s="73">
        <v>33.950000000000003</v>
      </c>
      <c r="Z10" s="243">
        <f t="shared" si="1"/>
        <v>0</v>
      </c>
    </row>
    <row r="11" spans="1:26" ht="23.1" customHeight="1">
      <c r="A11" s="68" t="s">
        <v>121</v>
      </c>
      <c r="B11" s="76" t="s">
        <v>124</v>
      </c>
      <c r="C11" s="211"/>
      <c r="D11" s="211"/>
      <c r="E11" s="65">
        <v>21233</v>
      </c>
      <c r="F11" s="67" t="s">
        <v>16</v>
      </c>
      <c r="G11" s="89"/>
      <c r="H11" s="89"/>
      <c r="I11" s="89"/>
      <c r="J11" s="89"/>
      <c r="K11" s="89"/>
      <c r="L11" s="89"/>
      <c r="M11" s="89"/>
      <c r="N11" s="89"/>
      <c r="O11" s="89"/>
      <c r="P11" s="9"/>
      <c r="Q11" s="88"/>
      <c r="R11" s="89"/>
      <c r="S11" s="89"/>
      <c r="T11" s="89"/>
      <c r="U11" s="89"/>
      <c r="V11" s="89"/>
      <c r="W11" s="12">
        <f t="shared" si="0"/>
        <v>0</v>
      </c>
      <c r="X11" s="72">
        <v>10</v>
      </c>
      <c r="Y11" s="73">
        <v>21.95</v>
      </c>
      <c r="Z11" s="225">
        <f t="shared" si="1"/>
        <v>0</v>
      </c>
    </row>
    <row r="12" spans="1:26" ht="23.1" customHeight="1">
      <c r="A12" s="68" t="s">
        <v>125</v>
      </c>
      <c r="B12" s="76" t="s">
        <v>124</v>
      </c>
      <c r="C12" s="211"/>
      <c r="D12" s="211"/>
      <c r="E12" s="65">
        <v>19271</v>
      </c>
      <c r="F12" s="11" t="s">
        <v>78</v>
      </c>
      <c r="G12" s="9"/>
      <c r="H12" s="89"/>
      <c r="I12" s="89"/>
      <c r="J12" s="89"/>
      <c r="K12" s="89"/>
      <c r="L12" s="89"/>
      <c r="M12" s="89"/>
      <c r="N12" s="89"/>
      <c r="O12" s="89"/>
      <c r="P12" s="89"/>
      <c r="Q12" s="88"/>
      <c r="R12" s="89"/>
      <c r="S12" s="89"/>
      <c r="T12" s="89"/>
      <c r="U12" s="89"/>
      <c r="V12" s="89"/>
      <c r="W12" s="12">
        <f t="shared" si="0"/>
        <v>0</v>
      </c>
      <c r="X12" s="72">
        <v>5.5</v>
      </c>
      <c r="Y12" s="73">
        <v>11.95</v>
      </c>
      <c r="Z12" s="225">
        <f t="shared" si="1"/>
        <v>0</v>
      </c>
    </row>
    <row r="13" spans="1:26" ht="23.1" customHeight="1" thickBot="1">
      <c r="A13" s="69" t="s">
        <v>138</v>
      </c>
      <c r="B13" s="77" t="s">
        <v>124</v>
      </c>
      <c r="C13" s="244"/>
      <c r="D13" s="244"/>
      <c r="E13" s="77">
        <v>21243</v>
      </c>
      <c r="F13" s="77" t="s">
        <v>16</v>
      </c>
      <c r="G13" s="92"/>
      <c r="H13" s="92"/>
      <c r="I13" s="92"/>
      <c r="J13" s="92"/>
      <c r="K13" s="92"/>
      <c r="L13" s="92"/>
      <c r="M13" s="92"/>
      <c r="N13" s="92"/>
      <c r="O13" s="92"/>
      <c r="P13" s="77"/>
      <c r="Q13" s="102"/>
      <c r="R13" s="99"/>
      <c r="S13" s="99"/>
      <c r="T13" s="99"/>
      <c r="U13" s="99"/>
      <c r="V13" s="99"/>
      <c r="W13" s="133">
        <f t="shared" si="0"/>
        <v>0</v>
      </c>
      <c r="X13" s="74">
        <v>10</v>
      </c>
      <c r="Y13" s="75">
        <v>21.95</v>
      </c>
      <c r="Z13" s="225">
        <f t="shared" si="1"/>
        <v>0</v>
      </c>
    </row>
    <row r="14" spans="1:26" ht="23.1" customHeight="1">
      <c r="A14" s="282" t="s">
        <v>165</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4"/>
      <c r="Z14" s="295">
        <f t="shared" ref="Z14" si="2">SUM(Z8:Z13)</f>
        <v>0</v>
      </c>
    </row>
    <row r="15" spans="1:26" ht="23.1" customHeight="1" thickBot="1">
      <c r="A15" s="285"/>
      <c r="B15" s="286"/>
      <c r="C15" s="286"/>
      <c r="D15" s="286"/>
      <c r="E15" s="286"/>
      <c r="F15" s="286"/>
      <c r="G15" s="287"/>
      <c r="H15" s="287"/>
      <c r="I15" s="287"/>
      <c r="J15" s="287"/>
      <c r="K15" s="287"/>
      <c r="L15" s="287"/>
      <c r="M15" s="287"/>
      <c r="N15" s="287"/>
      <c r="O15" s="287"/>
      <c r="P15" s="287"/>
      <c r="Q15" s="287"/>
      <c r="R15" s="287"/>
      <c r="S15" s="287"/>
      <c r="T15" s="287"/>
      <c r="U15" s="287"/>
      <c r="V15" s="287"/>
      <c r="W15" s="286"/>
      <c r="X15" s="286"/>
      <c r="Y15" s="288"/>
      <c r="Z15" s="291"/>
    </row>
    <row r="16" spans="1:26" ht="23.1" customHeight="1" thickBot="1">
      <c r="A16" s="279"/>
      <c r="B16" s="280"/>
      <c r="C16" s="280"/>
      <c r="D16" s="280"/>
      <c r="E16" s="280"/>
      <c r="F16" s="281"/>
      <c r="G16" s="170" t="s">
        <v>78</v>
      </c>
      <c r="H16" s="170" t="s">
        <v>31</v>
      </c>
      <c r="I16" s="170" t="s">
        <v>14</v>
      </c>
      <c r="J16" s="170" t="s">
        <v>83</v>
      </c>
      <c r="K16" s="170" t="s">
        <v>84</v>
      </c>
      <c r="L16" s="170" t="s">
        <v>101</v>
      </c>
      <c r="M16" s="170" t="s">
        <v>102</v>
      </c>
      <c r="N16" s="171" t="s">
        <v>58</v>
      </c>
      <c r="O16" s="171" t="s">
        <v>59</v>
      </c>
      <c r="P16" s="172" t="s">
        <v>80</v>
      </c>
      <c r="Q16" s="172" t="s">
        <v>83</v>
      </c>
      <c r="R16" s="172" t="s">
        <v>56</v>
      </c>
      <c r="S16" s="173" t="s">
        <v>84</v>
      </c>
      <c r="T16" s="172" t="s">
        <v>57</v>
      </c>
      <c r="U16" s="174" t="s">
        <v>58</v>
      </c>
      <c r="V16" s="174" t="s">
        <v>59</v>
      </c>
      <c r="W16" s="93"/>
      <c r="X16" s="152"/>
      <c r="Y16" s="153"/>
      <c r="Z16" s="154"/>
    </row>
    <row r="17" spans="1:26" ht="23.1" customHeight="1">
      <c r="A17" s="10" t="s">
        <v>106</v>
      </c>
      <c r="B17" s="76" t="s">
        <v>126</v>
      </c>
      <c r="C17" s="11">
        <v>11312</v>
      </c>
      <c r="D17" s="211"/>
      <c r="E17" s="211"/>
      <c r="F17" s="11" t="s">
        <v>78</v>
      </c>
      <c r="G17" s="12"/>
      <c r="H17" s="88"/>
      <c r="I17" s="88"/>
      <c r="J17" s="88"/>
      <c r="K17" s="88"/>
      <c r="L17" s="88"/>
      <c r="M17" s="88"/>
      <c r="N17" s="88"/>
      <c r="O17" s="88"/>
      <c r="P17" s="88"/>
      <c r="Q17" s="88"/>
      <c r="R17" s="90"/>
      <c r="S17" s="89"/>
      <c r="T17" s="89"/>
      <c r="U17" s="88"/>
      <c r="V17" s="88"/>
      <c r="W17" s="12">
        <f>SUM(G17:V17)</f>
        <v>0</v>
      </c>
      <c r="X17" s="57">
        <v>22.5</v>
      </c>
      <c r="Y17" s="83">
        <v>45</v>
      </c>
      <c r="Z17" s="58">
        <f>W17*X17</f>
        <v>0</v>
      </c>
    </row>
    <row r="18" spans="1:26" ht="23.1" customHeight="1">
      <c r="A18" s="68" t="s">
        <v>6</v>
      </c>
      <c r="B18" s="76" t="s">
        <v>126</v>
      </c>
      <c r="C18" s="67">
        <v>17354</v>
      </c>
      <c r="D18" s="95"/>
      <c r="E18" s="95"/>
      <c r="F18" s="160" t="s">
        <v>105</v>
      </c>
      <c r="G18" s="89"/>
      <c r="H18" s="9"/>
      <c r="I18" s="9"/>
      <c r="J18" s="9"/>
      <c r="K18" s="9"/>
      <c r="L18" s="9"/>
      <c r="M18" s="9"/>
      <c r="N18" s="9"/>
      <c r="O18" s="9"/>
      <c r="P18" s="89"/>
      <c r="Q18" s="89"/>
      <c r="R18" s="89"/>
      <c r="S18" s="89"/>
      <c r="T18" s="89"/>
      <c r="U18" s="89"/>
      <c r="V18" s="89"/>
      <c r="W18" s="12">
        <f t="shared" ref="W18:W24" si="3">SUM(G18:V18)</f>
        <v>0</v>
      </c>
      <c r="X18" s="72">
        <v>16</v>
      </c>
      <c r="Y18" s="85">
        <v>34.950000000000003</v>
      </c>
      <c r="Z18" s="199">
        <f t="shared" ref="Z18:Z24" si="4">W18*X18</f>
        <v>0</v>
      </c>
    </row>
    <row r="19" spans="1:26" ht="23.1" customHeight="1">
      <c r="A19" s="68" t="s">
        <v>82</v>
      </c>
      <c r="B19" s="76" t="s">
        <v>126</v>
      </c>
      <c r="C19" s="67">
        <v>18226</v>
      </c>
      <c r="D19" s="95"/>
      <c r="E19" s="95"/>
      <c r="F19" s="160" t="s">
        <v>100</v>
      </c>
      <c r="G19" s="90"/>
      <c r="H19" s="90"/>
      <c r="I19" s="9"/>
      <c r="J19" s="9"/>
      <c r="K19" s="9"/>
      <c r="L19" s="9"/>
      <c r="M19" s="9"/>
      <c r="N19" s="9"/>
      <c r="O19" s="9"/>
      <c r="P19" s="90"/>
      <c r="Q19" s="90"/>
      <c r="R19" s="90"/>
      <c r="S19" s="90"/>
      <c r="T19" s="90"/>
      <c r="U19" s="90"/>
      <c r="V19" s="90"/>
      <c r="W19" s="12">
        <f t="shared" si="3"/>
        <v>0</v>
      </c>
      <c r="X19" s="72">
        <v>16</v>
      </c>
      <c r="Y19" s="85">
        <v>34.950000000000003</v>
      </c>
      <c r="Z19" s="155">
        <f t="shared" si="4"/>
        <v>0</v>
      </c>
    </row>
    <row r="20" spans="1:26" ht="23.1" customHeight="1">
      <c r="A20" s="62" t="s">
        <v>119</v>
      </c>
      <c r="B20" s="76" t="s">
        <v>126</v>
      </c>
      <c r="C20" s="11">
        <v>14212</v>
      </c>
      <c r="D20" s="95"/>
      <c r="E20" s="95"/>
      <c r="F20" s="67" t="s">
        <v>99</v>
      </c>
      <c r="G20" s="89"/>
      <c r="H20" s="90"/>
      <c r="I20" s="90"/>
      <c r="J20" s="9"/>
      <c r="K20" s="9"/>
      <c r="L20" s="9"/>
      <c r="M20" s="9"/>
      <c r="N20" s="9"/>
      <c r="O20" s="9"/>
      <c r="P20" s="89"/>
      <c r="Q20" s="90"/>
      <c r="R20" s="89"/>
      <c r="S20" s="89"/>
      <c r="T20" s="89"/>
      <c r="U20" s="89"/>
      <c r="V20" s="89"/>
      <c r="W20" s="12">
        <f t="shared" si="3"/>
        <v>0</v>
      </c>
      <c r="X20" s="72">
        <v>24</v>
      </c>
      <c r="Y20" s="210">
        <v>48</v>
      </c>
      <c r="Z20" s="155">
        <f t="shared" si="4"/>
        <v>0</v>
      </c>
    </row>
    <row r="21" spans="1:26" ht="23.1" customHeight="1">
      <c r="A21" s="62" t="s">
        <v>121</v>
      </c>
      <c r="B21" s="76" t="s">
        <v>172</v>
      </c>
      <c r="C21" s="11">
        <v>21232</v>
      </c>
      <c r="D21" s="95"/>
      <c r="E21" s="95"/>
      <c r="F21" s="76" t="s">
        <v>16</v>
      </c>
      <c r="G21" s="89"/>
      <c r="H21" s="89"/>
      <c r="I21" s="89"/>
      <c r="J21" s="89"/>
      <c r="K21" s="89"/>
      <c r="L21" s="89"/>
      <c r="M21" s="89"/>
      <c r="N21" s="89"/>
      <c r="O21" s="89"/>
      <c r="P21" s="9"/>
      <c r="Q21" s="88"/>
      <c r="R21" s="89"/>
      <c r="S21" s="89"/>
      <c r="T21" s="89"/>
      <c r="U21" s="89"/>
      <c r="V21" s="89"/>
      <c r="W21" s="12">
        <f>SUM(G21:V21)</f>
        <v>0</v>
      </c>
      <c r="X21" s="72">
        <v>12</v>
      </c>
      <c r="Y21" s="72">
        <v>24</v>
      </c>
      <c r="Z21" s="155">
        <f>W21*X21</f>
        <v>0</v>
      </c>
    </row>
    <row r="22" spans="1:26" ht="23.1" customHeight="1">
      <c r="A22" s="62" t="s">
        <v>120</v>
      </c>
      <c r="B22" s="76" t="s">
        <v>126</v>
      </c>
      <c r="C22" s="11">
        <v>19902</v>
      </c>
      <c r="D22" s="95"/>
      <c r="E22" s="95"/>
      <c r="F22" s="76" t="s">
        <v>16</v>
      </c>
      <c r="G22" s="89"/>
      <c r="H22" s="89"/>
      <c r="I22" s="89"/>
      <c r="J22" s="89"/>
      <c r="K22" s="89"/>
      <c r="L22" s="89"/>
      <c r="M22" s="89"/>
      <c r="N22" s="89"/>
      <c r="O22" s="89"/>
      <c r="P22" s="9"/>
      <c r="Q22" s="88"/>
      <c r="R22" s="89"/>
      <c r="S22" s="89"/>
      <c r="T22" s="89"/>
      <c r="U22" s="89"/>
      <c r="V22" s="89"/>
      <c r="W22" s="12">
        <f>SUM(G22:V22)</f>
        <v>0</v>
      </c>
      <c r="X22" s="72">
        <v>5.5</v>
      </c>
      <c r="Y22" s="85">
        <v>11.95</v>
      </c>
      <c r="Z22" s="155">
        <f>W22*X22</f>
        <v>0</v>
      </c>
    </row>
    <row r="23" spans="1:26" ht="23.1" customHeight="1">
      <c r="A23" s="62" t="s">
        <v>125</v>
      </c>
      <c r="B23" s="76" t="s">
        <v>126</v>
      </c>
      <c r="C23" s="67">
        <v>19280</v>
      </c>
      <c r="D23" s="95"/>
      <c r="E23" s="95"/>
      <c r="F23" s="67" t="s">
        <v>78</v>
      </c>
      <c r="G23" s="76"/>
      <c r="H23" s="89"/>
      <c r="I23" s="89"/>
      <c r="J23" s="89"/>
      <c r="K23" s="89"/>
      <c r="L23" s="89"/>
      <c r="M23" s="89"/>
      <c r="N23" s="89"/>
      <c r="O23" s="89"/>
      <c r="P23" s="89"/>
      <c r="Q23" s="88"/>
      <c r="R23" s="90"/>
      <c r="S23" s="90"/>
      <c r="T23" s="90"/>
      <c r="U23" s="90"/>
      <c r="V23" s="90"/>
      <c r="W23" s="12">
        <f t="shared" si="3"/>
        <v>0</v>
      </c>
      <c r="X23" s="72">
        <v>5.5</v>
      </c>
      <c r="Y23" s="85">
        <v>11.95</v>
      </c>
      <c r="Z23" s="155">
        <f t="shared" si="4"/>
        <v>0</v>
      </c>
    </row>
    <row r="24" spans="1:26" ht="23.1" customHeight="1" thickBot="1">
      <c r="A24" s="69" t="s">
        <v>138</v>
      </c>
      <c r="B24" s="76" t="s">
        <v>126</v>
      </c>
      <c r="C24" s="67">
        <v>21254</v>
      </c>
      <c r="D24" s="95"/>
      <c r="E24" s="95"/>
      <c r="F24" s="76" t="s">
        <v>16</v>
      </c>
      <c r="G24" s="89"/>
      <c r="H24" s="89"/>
      <c r="I24" s="89"/>
      <c r="J24" s="89"/>
      <c r="K24" s="89"/>
      <c r="L24" s="89"/>
      <c r="M24" s="89"/>
      <c r="N24" s="89"/>
      <c r="O24" s="89"/>
      <c r="P24" s="76"/>
      <c r="Q24" s="88"/>
      <c r="R24" s="90"/>
      <c r="S24" s="90"/>
      <c r="T24" s="90"/>
      <c r="U24" s="90"/>
      <c r="V24" s="90"/>
      <c r="W24" s="12">
        <f t="shared" si="3"/>
        <v>0</v>
      </c>
      <c r="X24" s="72">
        <v>10</v>
      </c>
      <c r="Y24" s="85">
        <v>21.95</v>
      </c>
      <c r="Z24" s="156">
        <f t="shared" si="4"/>
        <v>0</v>
      </c>
    </row>
    <row r="25" spans="1:26" ht="23.1" customHeight="1">
      <c r="A25" s="282" t="s">
        <v>166</v>
      </c>
      <c r="B25" s="283"/>
      <c r="C25" s="283"/>
      <c r="D25" s="283"/>
      <c r="E25" s="283"/>
      <c r="F25" s="283"/>
      <c r="G25" s="283"/>
      <c r="H25" s="283"/>
      <c r="I25" s="283"/>
      <c r="J25" s="283"/>
      <c r="K25" s="283"/>
      <c r="L25" s="283"/>
      <c r="M25" s="283"/>
      <c r="N25" s="283"/>
      <c r="O25" s="283"/>
      <c r="P25" s="283"/>
      <c r="Q25" s="283"/>
      <c r="R25" s="283"/>
      <c r="S25" s="283"/>
      <c r="T25" s="283"/>
      <c r="U25" s="283"/>
      <c r="V25" s="283"/>
      <c r="W25" s="283"/>
      <c r="X25" s="283"/>
      <c r="Y25" s="284"/>
      <c r="Z25" s="290">
        <f t="shared" ref="Z25" si="5">SUM(Z17:Z24)</f>
        <v>0</v>
      </c>
    </row>
    <row r="26" spans="1:26" ht="23.1" customHeight="1" thickBot="1">
      <c r="A26" s="285"/>
      <c r="B26" s="286"/>
      <c r="C26" s="286"/>
      <c r="D26" s="286"/>
      <c r="E26" s="286"/>
      <c r="F26" s="286"/>
      <c r="G26" s="287"/>
      <c r="H26" s="287"/>
      <c r="I26" s="287"/>
      <c r="J26" s="287"/>
      <c r="K26" s="287"/>
      <c r="L26" s="287"/>
      <c r="M26" s="287"/>
      <c r="N26" s="287"/>
      <c r="O26" s="287"/>
      <c r="P26" s="287"/>
      <c r="Q26" s="287"/>
      <c r="R26" s="287"/>
      <c r="S26" s="287"/>
      <c r="T26" s="287"/>
      <c r="U26" s="287"/>
      <c r="V26" s="287"/>
      <c r="W26" s="286"/>
      <c r="X26" s="286"/>
      <c r="Y26" s="288"/>
      <c r="Z26" s="291"/>
    </row>
    <row r="27" spans="1:26" ht="23.1" customHeight="1" thickBot="1">
      <c r="A27" s="279"/>
      <c r="B27" s="280"/>
      <c r="C27" s="280"/>
      <c r="D27" s="280"/>
      <c r="E27" s="280"/>
      <c r="F27" s="281"/>
      <c r="G27" s="170" t="s">
        <v>78</v>
      </c>
      <c r="H27" s="170" t="s">
        <v>31</v>
      </c>
      <c r="I27" s="170" t="s">
        <v>14</v>
      </c>
      <c r="J27" s="170" t="s">
        <v>83</v>
      </c>
      <c r="K27" s="170" t="s">
        <v>84</v>
      </c>
      <c r="L27" s="170" t="s">
        <v>101</v>
      </c>
      <c r="M27" s="170" t="s">
        <v>102</v>
      </c>
      <c r="N27" s="171" t="s">
        <v>58</v>
      </c>
      <c r="O27" s="171" t="s">
        <v>59</v>
      </c>
      <c r="P27" s="172" t="s">
        <v>80</v>
      </c>
      <c r="Q27" s="172" t="s">
        <v>83</v>
      </c>
      <c r="R27" s="172" t="s">
        <v>56</v>
      </c>
      <c r="S27" s="173" t="s">
        <v>84</v>
      </c>
      <c r="T27" s="172" t="s">
        <v>57</v>
      </c>
      <c r="U27" s="174" t="s">
        <v>58</v>
      </c>
      <c r="V27" s="174" t="s">
        <v>59</v>
      </c>
      <c r="W27" s="93"/>
      <c r="X27" s="152"/>
      <c r="Y27" s="153"/>
      <c r="Z27" s="154"/>
    </row>
    <row r="28" spans="1:26" ht="23.1" customHeight="1" thickBot="1">
      <c r="A28" s="10" t="s">
        <v>106</v>
      </c>
      <c r="B28" s="76" t="s">
        <v>129</v>
      </c>
      <c r="C28" s="11">
        <v>11306</v>
      </c>
      <c r="D28" s="95"/>
      <c r="E28" s="95"/>
      <c r="F28" s="11" t="s">
        <v>78</v>
      </c>
      <c r="G28" s="12"/>
      <c r="H28" s="88"/>
      <c r="I28" s="88"/>
      <c r="J28" s="88"/>
      <c r="K28" s="88"/>
      <c r="L28" s="88"/>
      <c r="M28" s="88"/>
      <c r="N28" s="88"/>
      <c r="O28" s="88"/>
      <c r="P28" s="88"/>
      <c r="Q28" s="88"/>
      <c r="R28" s="90"/>
      <c r="S28" s="89"/>
      <c r="T28" s="89"/>
      <c r="U28" s="88"/>
      <c r="V28" s="88"/>
      <c r="W28" s="12">
        <f t="shared" ref="W28:W45" si="6">SUM(G28:V28)</f>
        <v>0</v>
      </c>
      <c r="X28" s="57">
        <v>22</v>
      </c>
      <c r="Y28" s="83">
        <v>44</v>
      </c>
      <c r="Z28" s="58">
        <f t="shared" ref="Z28:Z45" si="7">W28*X28</f>
        <v>0</v>
      </c>
    </row>
    <row r="29" spans="1:26" ht="23.1" customHeight="1" thickBot="1">
      <c r="A29" s="10" t="s">
        <v>106</v>
      </c>
      <c r="B29" s="76" t="s">
        <v>129</v>
      </c>
      <c r="C29" s="95"/>
      <c r="D29" s="11">
        <v>11309</v>
      </c>
      <c r="E29" s="95"/>
      <c r="F29" s="11" t="s">
        <v>78</v>
      </c>
      <c r="G29" s="12"/>
      <c r="H29" s="88"/>
      <c r="I29" s="88"/>
      <c r="J29" s="88"/>
      <c r="K29" s="88"/>
      <c r="L29" s="88"/>
      <c r="M29" s="88"/>
      <c r="N29" s="88"/>
      <c r="O29" s="88"/>
      <c r="P29" s="88"/>
      <c r="Q29" s="88"/>
      <c r="R29" s="90"/>
      <c r="S29" s="89"/>
      <c r="T29" s="89"/>
      <c r="U29" s="88"/>
      <c r="V29" s="88"/>
      <c r="W29" s="12">
        <f t="shared" ref="W29:W30" si="8">SUM(G29:V29)</f>
        <v>0</v>
      </c>
      <c r="X29" s="57">
        <v>22</v>
      </c>
      <c r="Y29" s="83">
        <v>44</v>
      </c>
      <c r="Z29" s="58">
        <f t="shared" ref="Z29:Z30" si="9">W29*X29</f>
        <v>0</v>
      </c>
    </row>
    <row r="30" spans="1:26" ht="23.1" customHeight="1">
      <c r="A30" s="10" t="s">
        <v>106</v>
      </c>
      <c r="B30" s="76" t="s">
        <v>129</v>
      </c>
      <c r="C30" s="95"/>
      <c r="D30" s="95"/>
      <c r="E30" s="11">
        <v>11311</v>
      </c>
      <c r="F30" s="11" t="s">
        <v>78</v>
      </c>
      <c r="G30" s="12"/>
      <c r="H30" s="88"/>
      <c r="I30" s="88"/>
      <c r="J30" s="88"/>
      <c r="K30" s="88"/>
      <c r="L30" s="88"/>
      <c r="M30" s="88"/>
      <c r="N30" s="88"/>
      <c r="O30" s="88"/>
      <c r="P30" s="88"/>
      <c r="Q30" s="88"/>
      <c r="R30" s="90"/>
      <c r="S30" s="89"/>
      <c r="T30" s="89"/>
      <c r="U30" s="88"/>
      <c r="V30" s="88"/>
      <c r="W30" s="12">
        <f t="shared" si="8"/>
        <v>0</v>
      </c>
      <c r="X30" s="57">
        <v>22</v>
      </c>
      <c r="Y30" s="83">
        <v>44</v>
      </c>
      <c r="Z30" s="58">
        <f t="shared" si="9"/>
        <v>0</v>
      </c>
    </row>
    <row r="31" spans="1:26" ht="23.1" customHeight="1">
      <c r="A31" s="68" t="s">
        <v>6</v>
      </c>
      <c r="B31" s="76" t="s">
        <v>129</v>
      </c>
      <c r="C31" s="67">
        <v>17346</v>
      </c>
      <c r="D31" s="95"/>
      <c r="E31" s="95"/>
      <c r="F31" s="160" t="s">
        <v>105</v>
      </c>
      <c r="G31" s="89"/>
      <c r="H31" s="9"/>
      <c r="I31" s="9"/>
      <c r="J31" s="9"/>
      <c r="K31" s="9"/>
      <c r="L31" s="9"/>
      <c r="M31" s="9"/>
      <c r="N31" s="9"/>
      <c r="O31" s="9"/>
      <c r="P31" s="90"/>
      <c r="Q31" s="90"/>
      <c r="R31" s="90"/>
      <c r="S31" s="90"/>
      <c r="T31" s="90"/>
      <c r="U31" s="90"/>
      <c r="V31" s="90"/>
      <c r="W31" s="12">
        <f t="shared" si="6"/>
        <v>0</v>
      </c>
      <c r="X31" s="72">
        <v>16</v>
      </c>
      <c r="Y31" s="85">
        <v>34.950000000000003</v>
      </c>
      <c r="Z31" s="155">
        <f t="shared" si="7"/>
        <v>0</v>
      </c>
    </row>
    <row r="32" spans="1:26" ht="23.1" customHeight="1">
      <c r="A32" s="68" t="s">
        <v>6</v>
      </c>
      <c r="B32" s="76" t="s">
        <v>129</v>
      </c>
      <c r="C32" s="95"/>
      <c r="D32" s="67">
        <v>17347</v>
      </c>
      <c r="E32" s="95"/>
      <c r="F32" s="160" t="s">
        <v>105</v>
      </c>
      <c r="G32" s="89"/>
      <c r="H32" s="9"/>
      <c r="I32" s="9"/>
      <c r="J32" s="9"/>
      <c r="K32" s="9"/>
      <c r="L32" s="9"/>
      <c r="M32" s="9"/>
      <c r="N32" s="9"/>
      <c r="O32" s="9"/>
      <c r="P32" s="90"/>
      <c r="Q32" s="90"/>
      <c r="R32" s="90"/>
      <c r="S32" s="90"/>
      <c r="T32" s="90"/>
      <c r="U32" s="90"/>
      <c r="V32" s="90"/>
      <c r="W32" s="12">
        <f t="shared" ref="W32:W35" si="10">SUM(G32:V32)</f>
        <v>0</v>
      </c>
      <c r="X32" s="72">
        <v>16</v>
      </c>
      <c r="Y32" s="85">
        <v>34.950000000000003</v>
      </c>
      <c r="Z32" s="155">
        <f t="shared" ref="Z32:Z35" si="11">W32*X32</f>
        <v>0</v>
      </c>
    </row>
    <row r="33" spans="1:26" ht="23.1" customHeight="1">
      <c r="A33" s="68" t="s">
        <v>6</v>
      </c>
      <c r="B33" s="76" t="s">
        <v>129</v>
      </c>
      <c r="C33" s="95"/>
      <c r="D33" s="95"/>
      <c r="E33" s="67">
        <v>17349</v>
      </c>
      <c r="F33" s="160" t="s">
        <v>105</v>
      </c>
      <c r="G33" s="89"/>
      <c r="H33" s="9"/>
      <c r="I33" s="9"/>
      <c r="J33" s="9"/>
      <c r="K33" s="9"/>
      <c r="L33" s="9"/>
      <c r="M33" s="9"/>
      <c r="N33" s="9"/>
      <c r="O33" s="9"/>
      <c r="P33" s="90"/>
      <c r="Q33" s="90"/>
      <c r="R33" s="90"/>
      <c r="S33" s="90"/>
      <c r="T33" s="90"/>
      <c r="U33" s="90"/>
      <c r="V33" s="90"/>
      <c r="W33" s="12">
        <f t="shared" si="10"/>
        <v>0</v>
      </c>
      <c r="X33" s="72">
        <v>16</v>
      </c>
      <c r="Y33" s="85">
        <v>34.950000000000003</v>
      </c>
      <c r="Z33" s="155">
        <f t="shared" si="11"/>
        <v>0</v>
      </c>
    </row>
    <row r="34" spans="1:26" ht="23.1" customHeight="1">
      <c r="A34" s="62" t="s">
        <v>82</v>
      </c>
      <c r="B34" s="76" t="s">
        <v>129</v>
      </c>
      <c r="C34" s="67">
        <v>18224</v>
      </c>
      <c r="D34" s="95"/>
      <c r="E34" s="95"/>
      <c r="F34" s="160" t="s">
        <v>100</v>
      </c>
      <c r="G34" s="90"/>
      <c r="H34" s="90"/>
      <c r="I34" s="9"/>
      <c r="J34" s="9"/>
      <c r="K34" s="9"/>
      <c r="L34" s="9"/>
      <c r="M34" s="9"/>
      <c r="N34" s="9"/>
      <c r="O34" s="9"/>
      <c r="P34" s="89"/>
      <c r="Q34" s="90"/>
      <c r="R34" s="89"/>
      <c r="S34" s="89"/>
      <c r="T34" s="89"/>
      <c r="U34" s="89"/>
      <c r="V34" s="89"/>
      <c r="W34" s="12">
        <f t="shared" si="10"/>
        <v>0</v>
      </c>
      <c r="X34" s="72">
        <v>16</v>
      </c>
      <c r="Y34" s="85">
        <v>34.950000000000003</v>
      </c>
      <c r="Z34" s="155">
        <f t="shared" si="11"/>
        <v>0</v>
      </c>
    </row>
    <row r="35" spans="1:26" ht="23.1" customHeight="1">
      <c r="A35" s="62" t="s">
        <v>82</v>
      </c>
      <c r="B35" s="76" t="s">
        <v>129</v>
      </c>
      <c r="C35" s="95"/>
      <c r="D35" s="67">
        <v>18225</v>
      </c>
      <c r="E35" s="95"/>
      <c r="F35" s="160" t="s">
        <v>100</v>
      </c>
      <c r="G35" s="90"/>
      <c r="H35" s="90"/>
      <c r="I35" s="9"/>
      <c r="J35" s="9"/>
      <c r="K35" s="9"/>
      <c r="L35" s="9"/>
      <c r="M35" s="9"/>
      <c r="N35" s="9"/>
      <c r="O35" s="9"/>
      <c r="P35" s="89"/>
      <c r="Q35" s="90"/>
      <c r="R35" s="89"/>
      <c r="S35" s="89"/>
      <c r="T35" s="89"/>
      <c r="U35" s="89"/>
      <c r="V35" s="89"/>
      <c r="W35" s="12">
        <f t="shared" si="10"/>
        <v>0</v>
      </c>
      <c r="X35" s="72">
        <v>16</v>
      </c>
      <c r="Y35" s="85">
        <v>34.950000000000003</v>
      </c>
      <c r="Z35" s="155">
        <f t="shared" si="11"/>
        <v>0</v>
      </c>
    </row>
    <row r="36" spans="1:26" ht="23.1" customHeight="1">
      <c r="A36" s="62" t="s">
        <v>82</v>
      </c>
      <c r="B36" s="76" t="s">
        <v>129</v>
      </c>
      <c r="C36" s="95"/>
      <c r="D36" s="95"/>
      <c r="E36" s="67">
        <v>18227</v>
      </c>
      <c r="F36" s="160" t="s">
        <v>100</v>
      </c>
      <c r="G36" s="90"/>
      <c r="H36" s="90"/>
      <c r="I36" s="9"/>
      <c r="J36" s="9"/>
      <c r="K36" s="9"/>
      <c r="L36" s="9"/>
      <c r="M36" s="9"/>
      <c r="N36" s="9"/>
      <c r="O36" s="9"/>
      <c r="P36" s="89"/>
      <c r="Q36" s="90"/>
      <c r="R36" s="89"/>
      <c r="S36" s="89"/>
      <c r="T36" s="89"/>
      <c r="U36" s="89"/>
      <c r="V36" s="89"/>
      <c r="W36" s="12">
        <f t="shared" si="6"/>
        <v>0</v>
      </c>
      <c r="X36" s="72">
        <v>16</v>
      </c>
      <c r="Y36" s="85">
        <v>34.950000000000003</v>
      </c>
      <c r="Z36" s="155">
        <f t="shared" si="7"/>
        <v>0</v>
      </c>
    </row>
    <row r="37" spans="1:26" ht="23.1" customHeight="1">
      <c r="A37" s="62" t="s">
        <v>119</v>
      </c>
      <c r="B37" s="76" t="s">
        <v>130</v>
      </c>
      <c r="C37" s="67">
        <v>1406</v>
      </c>
      <c r="D37" s="95"/>
      <c r="E37" s="95"/>
      <c r="F37" s="67" t="s">
        <v>99</v>
      </c>
      <c r="G37" s="89"/>
      <c r="H37" s="89"/>
      <c r="I37" s="89"/>
      <c r="J37" s="9"/>
      <c r="K37" s="9"/>
      <c r="L37" s="9"/>
      <c r="M37" s="9"/>
      <c r="N37" s="12"/>
      <c r="O37" s="9"/>
      <c r="P37" s="89"/>
      <c r="Q37" s="88"/>
      <c r="R37" s="89"/>
      <c r="S37" s="89"/>
      <c r="T37" s="89"/>
      <c r="U37" s="89"/>
      <c r="V37" s="89"/>
      <c r="W37" s="12">
        <f t="shared" si="6"/>
        <v>0</v>
      </c>
      <c r="X37" s="72">
        <v>21</v>
      </c>
      <c r="Y37" s="85">
        <v>42</v>
      </c>
      <c r="Z37" s="155">
        <f t="shared" si="7"/>
        <v>0</v>
      </c>
    </row>
    <row r="38" spans="1:26" ht="23.1" customHeight="1">
      <c r="A38" s="62" t="s">
        <v>121</v>
      </c>
      <c r="B38" s="76" t="s">
        <v>131</v>
      </c>
      <c r="C38" s="67">
        <v>21236</v>
      </c>
      <c r="D38" s="95"/>
      <c r="E38" s="95"/>
      <c r="F38" s="67" t="s">
        <v>16</v>
      </c>
      <c r="G38" s="89"/>
      <c r="H38" s="89"/>
      <c r="I38" s="89"/>
      <c r="J38" s="89"/>
      <c r="K38" s="89"/>
      <c r="L38" s="89"/>
      <c r="M38" s="89"/>
      <c r="N38" s="89"/>
      <c r="O38" s="89"/>
      <c r="P38" s="9"/>
      <c r="Q38" s="88"/>
      <c r="R38" s="89"/>
      <c r="S38" s="89"/>
      <c r="T38" s="89"/>
      <c r="U38" s="89"/>
      <c r="V38" s="89"/>
      <c r="W38" s="12">
        <f t="shared" si="6"/>
        <v>0</v>
      </c>
      <c r="X38" s="72">
        <v>10</v>
      </c>
      <c r="Y38" s="73">
        <v>31.95</v>
      </c>
      <c r="Z38" s="155">
        <f t="shared" si="7"/>
        <v>0</v>
      </c>
    </row>
    <row r="39" spans="1:26" ht="23.1" customHeight="1">
      <c r="A39" s="62" t="s">
        <v>121</v>
      </c>
      <c r="B39" s="76" t="s">
        <v>131</v>
      </c>
      <c r="C39" s="95"/>
      <c r="D39" s="67">
        <v>21237</v>
      </c>
      <c r="E39" s="95"/>
      <c r="F39" s="67" t="s">
        <v>16</v>
      </c>
      <c r="G39" s="89"/>
      <c r="H39" s="89"/>
      <c r="I39" s="89"/>
      <c r="J39" s="89"/>
      <c r="K39" s="89"/>
      <c r="L39" s="89"/>
      <c r="M39" s="89"/>
      <c r="N39" s="89"/>
      <c r="O39" s="89"/>
      <c r="P39" s="9"/>
      <c r="Q39" s="88"/>
      <c r="R39" s="89"/>
      <c r="S39" s="89"/>
      <c r="T39" s="89"/>
      <c r="U39" s="89"/>
      <c r="V39" s="89"/>
      <c r="W39" s="12">
        <f t="shared" ref="W39" si="12">SUM(G39:V39)</f>
        <v>0</v>
      </c>
      <c r="X39" s="72">
        <v>10</v>
      </c>
      <c r="Y39" s="73">
        <v>31.95</v>
      </c>
      <c r="Z39" s="155">
        <f t="shared" ref="Z39" si="13">W39*X39</f>
        <v>0</v>
      </c>
    </row>
    <row r="40" spans="1:26" ht="23.1" customHeight="1">
      <c r="A40" s="62" t="s">
        <v>121</v>
      </c>
      <c r="B40" s="76" t="s">
        <v>131</v>
      </c>
      <c r="C40" s="95"/>
      <c r="D40" s="95"/>
      <c r="E40" s="67">
        <v>21239</v>
      </c>
      <c r="F40" s="67" t="s">
        <v>16</v>
      </c>
      <c r="G40" s="89"/>
      <c r="H40" s="89"/>
      <c r="I40" s="89"/>
      <c r="J40" s="89"/>
      <c r="K40" s="89"/>
      <c r="L40" s="89"/>
      <c r="M40" s="89"/>
      <c r="N40" s="89"/>
      <c r="O40" s="89"/>
      <c r="P40" s="9"/>
      <c r="Q40" s="88"/>
      <c r="R40" s="89"/>
      <c r="S40" s="89"/>
      <c r="T40" s="89"/>
      <c r="U40" s="89"/>
      <c r="V40" s="89"/>
      <c r="W40" s="12">
        <f t="shared" ref="W40" si="14">SUM(G40:V40)</f>
        <v>0</v>
      </c>
      <c r="X40" s="72">
        <v>10</v>
      </c>
      <c r="Y40" s="73">
        <v>31.95</v>
      </c>
      <c r="Z40" s="155">
        <f t="shared" ref="Z40" si="15">W40*X40</f>
        <v>0</v>
      </c>
    </row>
    <row r="41" spans="1:26" ht="23.1" customHeight="1">
      <c r="A41" s="62" t="s">
        <v>121</v>
      </c>
      <c r="B41" s="76" t="s">
        <v>128</v>
      </c>
      <c r="C41" s="95"/>
      <c r="D41" s="95"/>
      <c r="E41" s="67">
        <v>21241</v>
      </c>
      <c r="F41" s="67" t="s">
        <v>16</v>
      </c>
      <c r="G41" s="89"/>
      <c r="H41" s="89"/>
      <c r="I41" s="89"/>
      <c r="J41" s="89"/>
      <c r="K41" s="89"/>
      <c r="L41" s="89"/>
      <c r="M41" s="89"/>
      <c r="N41" s="89"/>
      <c r="O41" s="89"/>
      <c r="P41" s="9"/>
      <c r="Q41" s="88"/>
      <c r="R41" s="89"/>
      <c r="S41" s="89"/>
      <c r="T41" s="89"/>
      <c r="U41" s="89"/>
      <c r="V41" s="89"/>
      <c r="W41" s="12">
        <f t="shared" si="6"/>
        <v>0</v>
      </c>
      <c r="X41" s="72">
        <v>10</v>
      </c>
      <c r="Y41" s="73">
        <v>31.95</v>
      </c>
      <c r="Z41" s="155">
        <f t="shared" si="7"/>
        <v>0</v>
      </c>
    </row>
    <row r="42" spans="1:26" ht="23.1" customHeight="1">
      <c r="A42" s="62" t="s">
        <v>125</v>
      </c>
      <c r="B42" s="76" t="s">
        <v>77</v>
      </c>
      <c r="C42" s="95"/>
      <c r="D42" s="95"/>
      <c r="E42" s="67">
        <v>19277</v>
      </c>
      <c r="F42" s="11" t="s">
        <v>78</v>
      </c>
      <c r="G42" s="9"/>
      <c r="H42" s="89"/>
      <c r="I42" s="89"/>
      <c r="J42" s="89"/>
      <c r="K42" s="89"/>
      <c r="L42" s="89"/>
      <c r="M42" s="89"/>
      <c r="N42" s="89"/>
      <c r="O42" s="89"/>
      <c r="P42" s="89"/>
      <c r="Q42" s="88"/>
      <c r="R42" s="89"/>
      <c r="S42" s="89"/>
      <c r="T42" s="89"/>
      <c r="U42" s="89"/>
      <c r="V42" s="89"/>
      <c r="W42" s="12">
        <f t="shared" si="6"/>
        <v>0</v>
      </c>
      <c r="X42" s="72">
        <v>5.5</v>
      </c>
      <c r="Y42" s="85">
        <v>11.95</v>
      </c>
      <c r="Z42" s="155">
        <f t="shared" si="7"/>
        <v>0</v>
      </c>
    </row>
    <row r="43" spans="1:26" ht="23.1" customHeight="1" thickBot="1">
      <c r="A43" s="217" t="s">
        <v>138</v>
      </c>
      <c r="B43" s="76" t="s">
        <v>129</v>
      </c>
      <c r="C43" s="67">
        <v>21248</v>
      </c>
      <c r="D43" s="95"/>
      <c r="E43" s="95"/>
      <c r="F43" s="76" t="s">
        <v>16</v>
      </c>
      <c r="G43" s="89"/>
      <c r="H43" s="89"/>
      <c r="I43" s="89"/>
      <c r="J43" s="89"/>
      <c r="K43" s="89"/>
      <c r="L43" s="89"/>
      <c r="M43" s="89"/>
      <c r="N43" s="89"/>
      <c r="O43" s="89"/>
      <c r="P43" s="76"/>
      <c r="Q43" s="88"/>
      <c r="R43" s="90"/>
      <c r="S43" s="90"/>
      <c r="T43" s="90"/>
      <c r="U43" s="90"/>
      <c r="V43" s="90"/>
      <c r="W43" s="12">
        <f t="shared" ref="W43" si="16">SUM(G43:V43)</f>
        <v>0</v>
      </c>
      <c r="X43" s="72">
        <v>10</v>
      </c>
      <c r="Y43" s="85">
        <v>21.95</v>
      </c>
      <c r="Z43" s="156">
        <f t="shared" ref="Z43" si="17">W43*X43</f>
        <v>0</v>
      </c>
    </row>
    <row r="44" spans="1:26" ht="23.1" customHeight="1" thickBot="1">
      <c r="A44" s="217" t="s">
        <v>138</v>
      </c>
      <c r="B44" s="76" t="s">
        <v>129</v>
      </c>
      <c r="C44" s="95"/>
      <c r="D44" s="67">
        <v>21249</v>
      </c>
      <c r="E44" s="95"/>
      <c r="F44" s="76" t="s">
        <v>16</v>
      </c>
      <c r="G44" s="89"/>
      <c r="H44" s="89"/>
      <c r="I44" s="89"/>
      <c r="J44" s="89"/>
      <c r="K44" s="89"/>
      <c r="L44" s="89"/>
      <c r="M44" s="89"/>
      <c r="N44" s="89"/>
      <c r="O44" s="89"/>
      <c r="P44" s="76"/>
      <c r="Q44" s="88"/>
      <c r="R44" s="90"/>
      <c r="S44" s="90"/>
      <c r="T44" s="90"/>
      <c r="U44" s="90"/>
      <c r="V44" s="90"/>
      <c r="W44" s="12">
        <f t="shared" ref="W44" si="18">SUM(G44:V44)</f>
        <v>0</v>
      </c>
      <c r="X44" s="72">
        <v>10</v>
      </c>
      <c r="Y44" s="85">
        <v>21.95</v>
      </c>
      <c r="Z44" s="156">
        <f t="shared" ref="Z44" si="19">W44*X44</f>
        <v>0</v>
      </c>
    </row>
    <row r="45" spans="1:26" ht="23.1" customHeight="1" thickBot="1">
      <c r="A45" s="69" t="s">
        <v>138</v>
      </c>
      <c r="B45" s="76" t="s">
        <v>129</v>
      </c>
      <c r="C45" s="95"/>
      <c r="D45" s="95"/>
      <c r="E45" s="67">
        <v>21251</v>
      </c>
      <c r="F45" s="76" t="s">
        <v>16</v>
      </c>
      <c r="G45" s="89"/>
      <c r="H45" s="89"/>
      <c r="I45" s="89"/>
      <c r="J45" s="89"/>
      <c r="K45" s="89"/>
      <c r="L45" s="89"/>
      <c r="M45" s="89"/>
      <c r="N45" s="89"/>
      <c r="O45" s="89"/>
      <c r="P45" s="76"/>
      <c r="Q45" s="88"/>
      <c r="R45" s="90"/>
      <c r="S45" s="90"/>
      <c r="T45" s="90"/>
      <c r="U45" s="90"/>
      <c r="V45" s="90"/>
      <c r="W45" s="12">
        <f t="shared" si="6"/>
        <v>0</v>
      </c>
      <c r="X45" s="72">
        <v>10</v>
      </c>
      <c r="Y45" s="85">
        <v>21.95</v>
      </c>
      <c r="Z45" s="156">
        <f t="shared" si="7"/>
        <v>0</v>
      </c>
    </row>
    <row r="46" spans="1:26" ht="23.1" customHeight="1">
      <c r="A46" s="282" t="s">
        <v>167</v>
      </c>
      <c r="B46" s="283"/>
      <c r="C46" s="283"/>
      <c r="D46" s="283"/>
      <c r="E46" s="283"/>
      <c r="F46" s="283"/>
      <c r="G46" s="283"/>
      <c r="H46" s="283"/>
      <c r="I46" s="283"/>
      <c r="J46" s="283"/>
      <c r="K46" s="283"/>
      <c r="L46" s="283"/>
      <c r="M46" s="283"/>
      <c r="N46" s="283"/>
      <c r="O46" s="283"/>
      <c r="P46" s="283"/>
      <c r="Q46" s="283"/>
      <c r="R46" s="283"/>
      <c r="S46" s="283"/>
      <c r="T46" s="283"/>
      <c r="U46" s="283"/>
      <c r="V46" s="283"/>
      <c r="W46" s="283"/>
      <c r="X46" s="283"/>
      <c r="Y46" s="284"/>
      <c r="Z46" s="290">
        <f t="shared" ref="Z46" si="20">SUM(Z28:Z45)</f>
        <v>0</v>
      </c>
    </row>
    <row r="47" spans="1:26" ht="23.1" customHeight="1" thickBot="1">
      <c r="A47" s="285"/>
      <c r="B47" s="286"/>
      <c r="C47" s="286"/>
      <c r="D47" s="286"/>
      <c r="E47" s="286"/>
      <c r="F47" s="286"/>
      <c r="G47" s="287"/>
      <c r="H47" s="287"/>
      <c r="I47" s="287"/>
      <c r="J47" s="287"/>
      <c r="K47" s="287"/>
      <c r="L47" s="287"/>
      <c r="M47" s="287"/>
      <c r="N47" s="287"/>
      <c r="O47" s="287"/>
      <c r="P47" s="287"/>
      <c r="Q47" s="287"/>
      <c r="R47" s="287"/>
      <c r="S47" s="287"/>
      <c r="T47" s="287"/>
      <c r="U47" s="287"/>
      <c r="V47" s="287"/>
      <c r="W47" s="286"/>
      <c r="X47" s="286"/>
      <c r="Y47" s="288"/>
      <c r="Z47" s="291"/>
    </row>
    <row r="48" spans="1:26" ht="23.1" customHeight="1" thickBot="1">
      <c r="A48" s="279"/>
      <c r="B48" s="280"/>
      <c r="C48" s="280"/>
      <c r="D48" s="280"/>
      <c r="E48" s="280"/>
      <c r="F48" s="281"/>
      <c r="G48" s="170" t="s">
        <v>78</v>
      </c>
      <c r="H48" s="170" t="s">
        <v>31</v>
      </c>
      <c r="I48" s="170" t="s">
        <v>14</v>
      </c>
      <c r="J48" s="170" t="s">
        <v>83</v>
      </c>
      <c r="K48" s="170" t="s">
        <v>84</v>
      </c>
      <c r="L48" s="170" t="s">
        <v>101</v>
      </c>
      <c r="M48" s="170" t="s">
        <v>102</v>
      </c>
      <c r="N48" s="171" t="s">
        <v>58</v>
      </c>
      <c r="O48" s="171" t="s">
        <v>59</v>
      </c>
      <c r="P48" s="172" t="s">
        <v>80</v>
      </c>
      <c r="Q48" s="172" t="s">
        <v>83</v>
      </c>
      <c r="R48" s="172" t="s">
        <v>56</v>
      </c>
      <c r="S48" s="173" t="s">
        <v>84</v>
      </c>
      <c r="T48" s="172" t="s">
        <v>57</v>
      </c>
      <c r="U48" s="174" t="s">
        <v>58</v>
      </c>
      <c r="V48" s="174" t="s">
        <v>59</v>
      </c>
      <c r="W48" s="93"/>
      <c r="X48" s="152"/>
      <c r="Y48" s="153"/>
      <c r="Z48" s="154"/>
    </row>
    <row r="49" spans="1:26" ht="23.1" customHeight="1">
      <c r="A49" s="10" t="s">
        <v>106</v>
      </c>
      <c r="B49" s="76" t="s">
        <v>132</v>
      </c>
      <c r="C49" s="76">
        <v>11324</v>
      </c>
      <c r="D49" s="211"/>
      <c r="E49" s="211"/>
      <c r="F49" s="11" t="s">
        <v>78</v>
      </c>
      <c r="G49" s="12"/>
      <c r="H49" s="88"/>
      <c r="I49" s="88"/>
      <c r="J49" s="88"/>
      <c r="K49" s="88"/>
      <c r="L49" s="88"/>
      <c r="M49" s="88"/>
      <c r="N49" s="88"/>
      <c r="O49" s="88"/>
      <c r="P49" s="88"/>
      <c r="Q49" s="88"/>
      <c r="R49" s="90"/>
      <c r="S49" s="89"/>
      <c r="T49" s="89"/>
      <c r="U49" s="88"/>
      <c r="V49" s="88"/>
      <c r="W49" s="12">
        <f>SUM(G49:V49)</f>
        <v>0</v>
      </c>
      <c r="X49" s="57">
        <v>22</v>
      </c>
      <c r="Y49" s="58">
        <v>44</v>
      </c>
      <c r="Z49" s="58">
        <f>W49*X49</f>
        <v>0</v>
      </c>
    </row>
    <row r="50" spans="1:26" ht="23.1" customHeight="1">
      <c r="A50" s="10" t="s">
        <v>106</v>
      </c>
      <c r="B50" s="76" t="s">
        <v>132</v>
      </c>
      <c r="C50" s="211"/>
      <c r="D50" s="76">
        <v>11323</v>
      </c>
      <c r="E50" s="211"/>
      <c r="F50" s="11" t="s">
        <v>78</v>
      </c>
      <c r="G50" s="12"/>
      <c r="H50" s="88"/>
      <c r="I50" s="88"/>
      <c r="J50" s="88"/>
      <c r="K50" s="88"/>
      <c r="L50" s="88"/>
      <c r="M50" s="88"/>
      <c r="N50" s="88"/>
      <c r="O50" s="88"/>
      <c r="P50" s="88"/>
      <c r="Q50" s="88"/>
      <c r="R50" s="90"/>
      <c r="S50" s="89"/>
      <c r="T50" s="89"/>
      <c r="U50" s="88"/>
      <c r="V50" s="88"/>
      <c r="W50" s="12">
        <f>SUM(G50:V50)</f>
        <v>0</v>
      </c>
      <c r="X50" s="57">
        <v>22</v>
      </c>
      <c r="Y50" s="58">
        <v>44</v>
      </c>
      <c r="Z50" s="58">
        <f>W50*X50</f>
        <v>0</v>
      </c>
    </row>
    <row r="51" spans="1:26" ht="23.1" customHeight="1">
      <c r="A51" s="68" t="s">
        <v>6</v>
      </c>
      <c r="B51" s="76" t="s">
        <v>132</v>
      </c>
      <c r="C51" s="65">
        <v>17406</v>
      </c>
      <c r="D51" s="211"/>
      <c r="E51" s="95"/>
      <c r="F51" s="160" t="s">
        <v>105</v>
      </c>
      <c r="G51" s="89"/>
      <c r="H51" s="9"/>
      <c r="I51" s="9"/>
      <c r="J51" s="9"/>
      <c r="K51" s="9"/>
      <c r="L51" s="9"/>
      <c r="M51" s="9"/>
      <c r="N51" s="9"/>
      <c r="O51" s="9"/>
      <c r="P51" s="89"/>
      <c r="Q51" s="89"/>
      <c r="R51" s="89"/>
      <c r="S51" s="89"/>
      <c r="T51" s="89"/>
      <c r="U51" s="89"/>
      <c r="V51" s="89"/>
      <c r="W51" s="12">
        <f t="shared" ref="W51:W56" si="21">SUM(G51:V51)</f>
        <v>0</v>
      </c>
      <c r="X51" s="72">
        <v>15.5</v>
      </c>
      <c r="Y51" s="73">
        <v>33.950000000000003</v>
      </c>
      <c r="Z51" s="58">
        <f t="shared" ref="Z51:Z56" si="22">W51*X51</f>
        <v>0</v>
      </c>
    </row>
    <row r="52" spans="1:26" ht="23.1" customHeight="1">
      <c r="A52" s="68" t="s">
        <v>6</v>
      </c>
      <c r="B52" s="76" t="s">
        <v>132</v>
      </c>
      <c r="C52" s="211"/>
      <c r="D52" s="65">
        <v>17405</v>
      </c>
      <c r="E52" s="95"/>
      <c r="F52" s="160" t="s">
        <v>105</v>
      </c>
      <c r="G52" s="89"/>
      <c r="H52" s="9"/>
      <c r="I52" s="9"/>
      <c r="J52" s="9"/>
      <c r="K52" s="9"/>
      <c r="L52" s="9"/>
      <c r="M52" s="9"/>
      <c r="N52" s="9"/>
      <c r="O52" s="9"/>
      <c r="P52" s="89"/>
      <c r="Q52" s="89"/>
      <c r="R52" s="89"/>
      <c r="S52" s="89"/>
      <c r="T52" s="89"/>
      <c r="U52" s="89"/>
      <c r="V52" s="89"/>
      <c r="W52" s="12">
        <f t="shared" ref="W52:W53" si="23">SUM(G52:V52)</f>
        <v>0</v>
      </c>
      <c r="X52" s="72">
        <v>15.5</v>
      </c>
      <c r="Y52" s="73">
        <v>33.950000000000003</v>
      </c>
      <c r="Z52" s="58">
        <f t="shared" ref="Z52:Z53" si="24">W52*X52</f>
        <v>0</v>
      </c>
    </row>
    <row r="53" spans="1:26" ht="23.1" customHeight="1">
      <c r="A53" s="68" t="s">
        <v>125</v>
      </c>
      <c r="B53" s="76" t="s">
        <v>132</v>
      </c>
      <c r="C53" s="65">
        <v>19286</v>
      </c>
      <c r="D53" s="211"/>
      <c r="E53" s="95"/>
      <c r="F53" s="67" t="s">
        <v>78</v>
      </c>
      <c r="G53" s="9"/>
      <c r="H53" s="89"/>
      <c r="I53" s="89"/>
      <c r="J53" s="89"/>
      <c r="K53" s="89"/>
      <c r="L53" s="89"/>
      <c r="M53" s="89"/>
      <c r="N53" s="89"/>
      <c r="O53" s="89"/>
      <c r="P53" s="89"/>
      <c r="Q53" s="88"/>
      <c r="R53" s="89"/>
      <c r="S53" s="89"/>
      <c r="T53" s="89"/>
      <c r="U53" s="89"/>
      <c r="V53" s="89"/>
      <c r="W53" s="12">
        <f t="shared" si="23"/>
        <v>0</v>
      </c>
      <c r="X53" s="72">
        <v>5.5</v>
      </c>
      <c r="Y53" s="73">
        <v>11.95</v>
      </c>
      <c r="Z53" s="58">
        <f t="shared" si="24"/>
        <v>0</v>
      </c>
    </row>
    <row r="54" spans="1:26" ht="23.1" customHeight="1">
      <c r="A54" s="68" t="s">
        <v>125</v>
      </c>
      <c r="B54" s="76" t="s">
        <v>132</v>
      </c>
      <c r="C54" s="211"/>
      <c r="D54" s="65">
        <v>19285</v>
      </c>
      <c r="E54" s="95"/>
      <c r="F54" s="67" t="s">
        <v>78</v>
      </c>
      <c r="G54" s="9"/>
      <c r="H54" s="89"/>
      <c r="I54" s="89"/>
      <c r="J54" s="89"/>
      <c r="K54" s="89"/>
      <c r="L54" s="89"/>
      <c r="M54" s="89"/>
      <c r="N54" s="89"/>
      <c r="O54" s="89"/>
      <c r="P54" s="89"/>
      <c r="Q54" s="88"/>
      <c r="R54" s="89"/>
      <c r="S54" s="89"/>
      <c r="T54" s="89"/>
      <c r="U54" s="89"/>
      <c r="V54" s="89"/>
      <c r="W54" s="12">
        <f t="shared" si="21"/>
        <v>0</v>
      </c>
      <c r="X54" s="72">
        <v>5.5</v>
      </c>
      <c r="Y54" s="73">
        <v>11.95</v>
      </c>
      <c r="Z54" s="58">
        <f t="shared" si="22"/>
        <v>0</v>
      </c>
    </row>
    <row r="55" spans="1:26" ht="23.1" customHeight="1">
      <c r="A55" s="68" t="s">
        <v>138</v>
      </c>
      <c r="B55" s="76" t="s">
        <v>132</v>
      </c>
      <c r="C55" s="65">
        <v>21270</v>
      </c>
      <c r="D55" s="211"/>
      <c r="E55" s="95"/>
      <c r="F55" s="76" t="s">
        <v>16</v>
      </c>
      <c r="G55" s="89"/>
      <c r="H55" s="89"/>
      <c r="I55" s="89"/>
      <c r="J55" s="89"/>
      <c r="K55" s="89"/>
      <c r="L55" s="89"/>
      <c r="M55" s="89"/>
      <c r="N55" s="89"/>
      <c r="O55" s="89"/>
      <c r="P55" s="76"/>
      <c r="Q55" s="88"/>
      <c r="R55" s="90"/>
      <c r="S55" s="90"/>
      <c r="T55" s="90"/>
      <c r="U55" s="90"/>
      <c r="V55" s="90"/>
      <c r="W55" s="12">
        <f t="shared" ref="W55" si="25">SUM(G55:V55)</f>
        <v>0</v>
      </c>
      <c r="X55" s="72">
        <v>14</v>
      </c>
      <c r="Y55" s="73">
        <v>29.95</v>
      </c>
      <c r="Z55" s="146">
        <f t="shared" ref="Z55" si="26">W55*X55</f>
        <v>0</v>
      </c>
    </row>
    <row r="56" spans="1:26" ht="23.1" customHeight="1" thickBot="1">
      <c r="A56" s="249" t="s">
        <v>138</v>
      </c>
      <c r="B56" s="76" t="s">
        <v>132</v>
      </c>
      <c r="C56" s="211"/>
      <c r="D56" s="65">
        <v>21271</v>
      </c>
      <c r="E56" s="95"/>
      <c r="F56" s="76" t="s">
        <v>16</v>
      </c>
      <c r="G56" s="89"/>
      <c r="H56" s="89"/>
      <c r="I56" s="89"/>
      <c r="J56" s="89"/>
      <c r="K56" s="89"/>
      <c r="L56" s="89"/>
      <c r="M56" s="89"/>
      <c r="N56" s="89"/>
      <c r="O56" s="89"/>
      <c r="P56" s="76"/>
      <c r="Q56" s="88"/>
      <c r="R56" s="90"/>
      <c r="S56" s="90"/>
      <c r="T56" s="90"/>
      <c r="U56" s="90"/>
      <c r="V56" s="90"/>
      <c r="W56" s="12">
        <f t="shared" si="21"/>
        <v>0</v>
      </c>
      <c r="X56" s="72">
        <v>14</v>
      </c>
      <c r="Y56" s="73">
        <v>29.95</v>
      </c>
      <c r="Z56" s="146">
        <f t="shared" si="22"/>
        <v>0</v>
      </c>
    </row>
    <row r="57" spans="1:26" ht="23.1" customHeight="1">
      <c r="A57" s="282" t="s">
        <v>175</v>
      </c>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4"/>
      <c r="Z57" s="295">
        <f>SUM(Z49:Z56)</f>
        <v>0</v>
      </c>
    </row>
    <row r="58" spans="1:26" ht="23.1" customHeight="1" thickBot="1">
      <c r="A58" s="285"/>
      <c r="B58" s="286"/>
      <c r="C58" s="286"/>
      <c r="D58" s="286"/>
      <c r="E58" s="286"/>
      <c r="F58" s="286"/>
      <c r="G58" s="287"/>
      <c r="H58" s="287"/>
      <c r="I58" s="287"/>
      <c r="J58" s="287"/>
      <c r="K58" s="287"/>
      <c r="L58" s="287"/>
      <c r="M58" s="287"/>
      <c r="N58" s="287"/>
      <c r="O58" s="287"/>
      <c r="P58" s="287"/>
      <c r="Q58" s="287"/>
      <c r="R58" s="287"/>
      <c r="S58" s="287"/>
      <c r="T58" s="287"/>
      <c r="U58" s="287"/>
      <c r="V58" s="287"/>
      <c r="W58" s="286"/>
      <c r="X58" s="286"/>
      <c r="Y58" s="288"/>
      <c r="Z58" s="291"/>
    </row>
    <row r="59" spans="1:26" ht="23.1" customHeight="1" thickBot="1">
      <c r="A59" s="279"/>
      <c r="B59" s="280"/>
      <c r="C59" s="280"/>
      <c r="D59" s="280"/>
      <c r="E59" s="280"/>
      <c r="F59" s="281"/>
      <c r="G59" s="170" t="s">
        <v>78</v>
      </c>
      <c r="H59" s="170" t="s">
        <v>31</v>
      </c>
      <c r="I59" s="170" t="s">
        <v>14</v>
      </c>
      <c r="J59" s="170" t="s">
        <v>83</v>
      </c>
      <c r="K59" s="170" t="s">
        <v>84</v>
      </c>
      <c r="L59" s="170" t="s">
        <v>101</v>
      </c>
      <c r="M59" s="170" t="s">
        <v>102</v>
      </c>
      <c r="N59" s="171" t="s">
        <v>58</v>
      </c>
      <c r="O59" s="171" t="s">
        <v>59</v>
      </c>
      <c r="P59" s="172" t="s">
        <v>80</v>
      </c>
      <c r="Q59" s="172" t="s">
        <v>83</v>
      </c>
      <c r="R59" s="172" t="s">
        <v>56</v>
      </c>
      <c r="S59" s="173" t="s">
        <v>84</v>
      </c>
      <c r="T59" s="172" t="s">
        <v>57</v>
      </c>
      <c r="U59" s="174" t="s">
        <v>58</v>
      </c>
      <c r="V59" s="174" t="s">
        <v>59</v>
      </c>
      <c r="W59" s="93"/>
      <c r="X59" s="152"/>
      <c r="Y59" s="153"/>
      <c r="Z59" s="154"/>
    </row>
    <row r="60" spans="1:26" ht="23.1" customHeight="1" thickBot="1">
      <c r="A60" s="78" t="s">
        <v>106</v>
      </c>
      <c r="B60" s="65" t="s">
        <v>133</v>
      </c>
      <c r="C60" s="105">
        <v>11316</v>
      </c>
      <c r="D60" s="96"/>
      <c r="E60" s="211"/>
      <c r="F60" s="11" t="s">
        <v>78</v>
      </c>
      <c r="G60" s="9"/>
      <c r="H60" s="88"/>
      <c r="I60" s="88"/>
      <c r="J60" s="88"/>
      <c r="K60" s="88"/>
      <c r="L60" s="88"/>
      <c r="M60" s="88"/>
      <c r="N60" s="88"/>
      <c r="O60" s="88"/>
      <c r="P60" s="94"/>
      <c r="Q60" s="104"/>
      <c r="R60" s="94"/>
      <c r="S60" s="94"/>
      <c r="T60" s="94"/>
      <c r="U60" s="94"/>
      <c r="V60" s="94"/>
      <c r="W60" s="80">
        <f t="shared" ref="W60:W71" si="27">SUM(G60:V60)</f>
        <v>0</v>
      </c>
      <c r="X60" s="82">
        <v>20</v>
      </c>
      <c r="Y60" s="139">
        <v>40</v>
      </c>
      <c r="Z60" s="151">
        <f t="shared" ref="Z60:Z71" si="28">W60*X60</f>
        <v>0</v>
      </c>
    </row>
    <row r="61" spans="1:26" ht="23.1" customHeight="1">
      <c r="A61" s="78" t="s">
        <v>106</v>
      </c>
      <c r="B61" s="65" t="s">
        <v>133</v>
      </c>
      <c r="C61" s="216"/>
      <c r="D61" s="162">
        <v>11321</v>
      </c>
      <c r="E61" s="216"/>
      <c r="F61" s="11" t="s">
        <v>78</v>
      </c>
      <c r="G61" s="9"/>
      <c r="H61" s="88"/>
      <c r="I61" s="88"/>
      <c r="J61" s="88"/>
      <c r="K61" s="88"/>
      <c r="L61" s="88"/>
      <c r="M61" s="88"/>
      <c r="N61" s="88"/>
      <c r="O61" s="88"/>
      <c r="P61" s="94"/>
      <c r="Q61" s="104"/>
      <c r="R61" s="94"/>
      <c r="S61" s="94"/>
      <c r="T61" s="94"/>
      <c r="U61" s="94"/>
      <c r="V61" s="94"/>
      <c r="W61" s="80">
        <f t="shared" ref="W61" si="29">SUM(G61:V61)</f>
        <v>0</v>
      </c>
      <c r="X61" s="82">
        <v>20</v>
      </c>
      <c r="Y61" s="139">
        <v>40</v>
      </c>
      <c r="Z61" s="151">
        <f t="shared" ref="Z61" si="30">W61*X61</f>
        <v>0</v>
      </c>
    </row>
    <row r="62" spans="1:26" ht="23.1" customHeight="1">
      <c r="A62" s="217" t="s">
        <v>6</v>
      </c>
      <c r="B62" s="65" t="s">
        <v>133</v>
      </c>
      <c r="C62" s="218">
        <v>17358</v>
      </c>
      <c r="D62" s="216"/>
      <c r="E62" s="216"/>
      <c r="F62" s="160" t="s">
        <v>105</v>
      </c>
      <c r="G62" s="89"/>
      <c r="H62" s="9"/>
      <c r="I62" s="9"/>
      <c r="J62" s="9"/>
      <c r="K62" s="9"/>
      <c r="L62" s="9"/>
      <c r="M62" s="9"/>
      <c r="N62" s="9"/>
      <c r="O62" s="9"/>
      <c r="P62" s="219"/>
      <c r="Q62" s="91"/>
      <c r="R62" s="219"/>
      <c r="S62" s="219"/>
      <c r="T62" s="219"/>
      <c r="U62" s="219"/>
      <c r="V62" s="219"/>
      <c r="W62" s="159">
        <f t="shared" si="27"/>
        <v>0</v>
      </c>
      <c r="X62" s="220">
        <v>14</v>
      </c>
      <c r="Y62" s="85">
        <v>29.95</v>
      </c>
      <c r="Z62" s="221">
        <f t="shared" si="28"/>
        <v>0</v>
      </c>
    </row>
    <row r="63" spans="1:26" ht="23.1" customHeight="1">
      <c r="A63" s="217" t="s">
        <v>6</v>
      </c>
      <c r="B63" s="65" t="s">
        <v>133</v>
      </c>
      <c r="C63" s="216"/>
      <c r="D63" s="218">
        <v>17403</v>
      </c>
      <c r="E63" s="216"/>
      <c r="F63" s="160" t="s">
        <v>105</v>
      </c>
      <c r="G63" s="89"/>
      <c r="H63" s="9"/>
      <c r="I63" s="9"/>
      <c r="J63" s="9"/>
      <c r="K63" s="9"/>
      <c r="L63" s="9"/>
      <c r="M63" s="9"/>
      <c r="N63" s="9"/>
      <c r="O63" s="9"/>
      <c r="P63" s="219"/>
      <c r="Q63" s="91"/>
      <c r="R63" s="219"/>
      <c r="S63" s="219"/>
      <c r="T63" s="219"/>
      <c r="U63" s="219"/>
      <c r="V63" s="219"/>
      <c r="W63" s="159">
        <f t="shared" ref="W63" si="31">SUM(G63:V63)</f>
        <v>0</v>
      </c>
      <c r="X63" s="220">
        <v>14</v>
      </c>
      <c r="Y63" s="85">
        <v>29.95</v>
      </c>
      <c r="Z63" s="221">
        <f t="shared" ref="Z63" si="32">W63*X63</f>
        <v>0</v>
      </c>
    </row>
    <row r="64" spans="1:26" ht="23.1" customHeight="1">
      <c r="A64" s="222" t="s">
        <v>81</v>
      </c>
      <c r="B64" s="65" t="s">
        <v>133</v>
      </c>
      <c r="C64" s="65">
        <v>18230</v>
      </c>
      <c r="D64" s="216"/>
      <c r="E64" s="95"/>
      <c r="F64" s="67" t="s">
        <v>112</v>
      </c>
      <c r="G64" s="89"/>
      <c r="H64" s="89"/>
      <c r="I64" s="89"/>
      <c r="J64" s="9"/>
      <c r="K64" s="9"/>
      <c r="L64" s="9"/>
      <c r="M64" s="9"/>
      <c r="N64" s="91"/>
      <c r="O64" s="91"/>
      <c r="P64" s="91"/>
      <c r="Q64" s="91"/>
      <c r="R64" s="91"/>
      <c r="S64" s="91"/>
      <c r="T64" s="91"/>
      <c r="U64" s="91"/>
      <c r="V64" s="91"/>
      <c r="W64" s="67">
        <f t="shared" si="27"/>
        <v>0</v>
      </c>
      <c r="X64" s="72">
        <v>16</v>
      </c>
      <c r="Y64" s="85">
        <v>34.950000000000003</v>
      </c>
      <c r="Z64" s="155">
        <f t="shared" si="28"/>
        <v>0</v>
      </c>
    </row>
    <row r="65" spans="1:26" ht="23.1" customHeight="1">
      <c r="A65" s="222" t="s">
        <v>81</v>
      </c>
      <c r="B65" s="65" t="s">
        <v>133</v>
      </c>
      <c r="C65" s="216"/>
      <c r="D65" s="65">
        <v>18231</v>
      </c>
      <c r="E65" s="95"/>
      <c r="F65" s="67" t="s">
        <v>112</v>
      </c>
      <c r="G65" s="89"/>
      <c r="H65" s="89"/>
      <c r="I65" s="89"/>
      <c r="J65" s="9"/>
      <c r="K65" s="9"/>
      <c r="L65" s="9"/>
      <c r="M65" s="9"/>
      <c r="N65" s="91"/>
      <c r="O65" s="91"/>
      <c r="P65" s="91"/>
      <c r="Q65" s="91"/>
      <c r="R65" s="91"/>
      <c r="S65" s="91"/>
      <c r="T65" s="91"/>
      <c r="U65" s="91"/>
      <c r="V65" s="91"/>
      <c r="W65" s="67">
        <f t="shared" ref="W65" si="33">SUM(G65:V65)</f>
        <v>0</v>
      </c>
      <c r="X65" s="72">
        <v>16</v>
      </c>
      <c r="Y65" s="85">
        <v>34.950000000000003</v>
      </c>
      <c r="Z65" s="155">
        <f t="shared" ref="Z65" si="34">W65*X65</f>
        <v>0</v>
      </c>
    </row>
    <row r="66" spans="1:26" ht="23.1" customHeight="1">
      <c r="A66" s="223" t="s">
        <v>74</v>
      </c>
      <c r="B66" s="65" t="s">
        <v>133</v>
      </c>
      <c r="C66" s="67">
        <v>19282</v>
      </c>
      <c r="D66" s="216"/>
      <c r="E66" s="95"/>
      <c r="F66" s="67" t="s">
        <v>78</v>
      </c>
      <c r="G66" s="67"/>
      <c r="H66" s="91"/>
      <c r="I66" s="91"/>
      <c r="J66" s="91"/>
      <c r="K66" s="91"/>
      <c r="L66" s="91"/>
      <c r="M66" s="91"/>
      <c r="N66" s="91"/>
      <c r="O66" s="91"/>
      <c r="P66" s="91"/>
      <c r="Q66" s="91"/>
      <c r="R66" s="91"/>
      <c r="S66" s="91"/>
      <c r="T66" s="91"/>
      <c r="U66" s="91"/>
      <c r="V66" s="91"/>
      <c r="W66" s="67">
        <f t="shared" si="27"/>
        <v>0</v>
      </c>
      <c r="X66" s="72">
        <v>5</v>
      </c>
      <c r="Y66" s="85">
        <v>10.5</v>
      </c>
      <c r="Z66" s="155">
        <f t="shared" si="28"/>
        <v>0</v>
      </c>
    </row>
    <row r="67" spans="1:26" ht="23.1" customHeight="1">
      <c r="A67" s="223" t="s">
        <v>74</v>
      </c>
      <c r="B67" s="65" t="s">
        <v>133</v>
      </c>
      <c r="C67" s="216"/>
      <c r="D67" s="67">
        <v>19283</v>
      </c>
      <c r="E67" s="95"/>
      <c r="F67" s="67" t="s">
        <v>78</v>
      </c>
      <c r="G67" s="67"/>
      <c r="H67" s="91"/>
      <c r="I67" s="91"/>
      <c r="J67" s="91"/>
      <c r="K67" s="91"/>
      <c r="L67" s="91"/>
      <c r="M67" s="91"/>
      <c r="N67" s="91"/>
      <c r="O67" s="91"/>
      <c r="P67" s="91"/>
      <c r="Q67" s="91"/>
      <c r="R67" s="91"/>
      <c r="S67" s="91"/>
      <c r="T67" s="91"/>
      <c r="U67" s="91"/>
      <c r="V67" s="91"/>
      <c r="W67" s="67">
        <f t="shared" ref="W67:W68" si="35">SUM(G67:V67)</f>
        <v>0</v>
      </c>
      <c r="X67" s="72">
        <v>5</v>
      </c>
      <c r="Y67" s="85">
        <v>10.5</v>
      </c>
      <c r="Z67" s="155">
        <f t="shared" ref="Z67:Z68" si="36">W67*X67</f>
        <v>0</v>
      </c>
    </row>
    <row r="68" spans="1:26" ht="23.1" customHeight="1">
      <c r="A68" s="223" t="s">
        <v>107</v>
      </c>
      <c r="B68" s="65" t="s">
        <v>133</v>
      </c>
      <c r="C68" s="67">
        <v>20184</v>
      </c>
      <c r="D68" s="216"/>
      <c r="E68" s="95"/>
      <c r="F68" s="65" t="s">
        <v>16</v>
      </c>
      <c r="G68" s="91"/>
      <c r="H68" s="91"/>
      <c r="I68" s="91"/>
      <c r="J68" s="91"/>
      <c r="K68" s="91"/>
      <c r="L68" s="91"/>
      <c r="M68" s="91"/>
      <c r="N68" s="91"/>
      <c r="O68" s="91"/>
      <c r="P68" s="65"/>
      <c r="Q68" s="91"/>
      <c r="R68" s="91"/>
      <c r="S68" s="91"/>
      <c r="T68" s="91"/>
      <c r="U68" s="91"/>
      <c r="V68" s="91"/>
      <c r="W68" s="67">
        <f t="shared" si="35"/>
        <v>0</v>
      </c>
      <c r="X68" s="72">
        <v>5</v>
      </c>
      <c r="Y68" s="85">
        <v>9.9499999999999993</v>
      </c>
      <c r="Z68" s="155">
        <f t="shared" si="36"/>
        <v>0</v>
      </c>
    </row>
    <row r="69" spans="1:26" ht="23.1" customHeight="1">
      <c r="A69" s="223" t="s">
        <v>107</v>
      </c>
      <c r="B69" s="65" t="s">
        <v>133</v>
      </c>
      <c r="C69" s="216"/>
      <c r="D69" s="67">
        <v>20189</v>
      </c>
      <c r="E69" s="95"/>
      <c r="F69" s="65" t="s">
        <v>16</v>
      </c>
      <c r="G69" s="91"/>
      <c r="H69" s="91"/>
      <c r="I69" s="91"/>
      <c r="J69" s="91"/>
      <c r="K69" s="91"/>
      <c r="L69" s="91"/>
      <c r="M69" s="91"/>
      <c r="N69" s="91"/>
      <c r="O69" s="91"/>
      <c r="P69" s="65"/>
      <c r="Q69" s="91"/>
      <c r="R69" s="91"/>
      <c r="S69" s="91"/>
      <c r="T69" s="91"/>
      <c r="U69" s="91"/>
      <c r="V69" s="91"/>
      <c r="W69" s="67">
        <f t="shared" si="27"/>
        <v>0</v>
      </c>
      <c r="X69" s="72">
        <v>5</v>
      </c>
      <c r="Y69" s="85">
        <v>9.9499999999999993</v>
      </c>
      <c r="Z69" s="155">
        <f t="shared" si="28"/>
        <v>0</v>
      </c>
    </row>
    <row r="70" spans="1:26" ht="23.1" customHeight="1" thickBot="1">
      <c r="A70" s="217" t="s">
        <v>138</v>
      </c>
      <c r="B70" s="65" t="s">
        <v>133</v>
      </c>
      <c r="C70" s="67">
        <v>21264</v>
      </c>
      <c r="D70" s="216"/>
      <c r="E70" s="95"/>
      <c r="F70" s="65" t="s">
        <v>16</v>
      </c>
      <c r="G70" s="91"/>
      <c r="H70" s="91"/>
      <c r="I70" s="91"/>
      <c r="J70" s="91"/>
      <c r="K70" s="91"/>
      <c r="L70" s="91"/>
      <c r="M70" s="91"/>
      <c r="N70" s="91"/>
      <c r="O70" s="91"/>
      <c r="P70" s="65"/>
      <c r="Q70" s="91"/>
      <c r="R70" s="91"/>
      <c r="S70" s="91"/>
      <c r="T70" s="91"/>
      <c r="U70" s="91"/>
      <c r="V70" s="91"/>
      <c r="W70" s="67">
        <f t="shared" ref="W70" si="37">SUM(G70:V70)</f>
        <v>0</v>
      </c>
      <c r="X70" s="72">
        <v>10</v>
      </c>
      <c r="Y70" s="85">
        <v>21.95</v>
      </c>
      <c r="Z70" s="156">
        <f t="shared" ref="Z70" si="38">W70*X70</f>
        <v>0</v>
      </c>
    </row>
    <row r="71" spans="1:26" ht="23.1" customHeight="1" thickBot="1">
      <c r="A71" s="69" t="s">
        <v>138</v>
      </c>
      <c r="B71" s="65" t="s">
        <v>133</v>
      </c>
      <c r="C71" s="211"/>
      <c r="D71" s="67">
        <v>21269</v>
      </c>
      <c r="E71" s="95"/>
      <c r="F71" s="65" t="s">
        <v>16</v>
      </c>
      <c r="G71" s="91"/>
      <c r="H71" s="91"/>
      <c r="I71" s="91"/>
      <c r="J71" s="91"/>
      <c r="K71" s="91"/>
      <c r="L71" s="91"/>
      <c r="M71" s="91"/>
      <c r="N71" s="91"/>
      <c r="O71" s="91"/>
      <c r="P71" s="65"/>
      <c r="Q71" s="91"/>
      <c r="R71" s="91"/>
      <c r="S71" s="91"/>
      <c r="T71" s="91"/>
      <c r="U71" s="91"/>
      <c r="V71" s="91"/>
      <c r="W71" s="67">
        <f t="shared" si="27"/>
        <v>0</v>
      </c>
      <c r="X71" s="72">
        <v>10</v>
      </c>
      <c r="Y71" s="85">
        <v>21.95</v>
      </c>
      <c r="Z71" s="156">
        <f t="shared" si="28"/>
        <v>0</v>
      </c>
    </row>
    <row r="72" spans="1:26" ht="23.1" customHeight="1">
      <c r="A72" s="282" t="s">
        <v>176</v>
      </c>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4"/>
      <c r="Z72" s="290">
        <f t="shared" ref="Z72" si="39">SUM(Z60:Z71)</f>
        <v>0</v>
      </c>
    </row>
    <row r="73" spans="1:26" ht="23.1" customHeight="1" thickBot="1">
      <c r="A73" s="285"/>
      <c r="B73" s="286"/>
      <c r="C73" s="286"/>
      <c r="D73" s="286"/>
      <c r="E73" s="286"/>
      <c r="F73" s="286"/>
      <c r="G73" s="287"/>
      <c r="H73" s="287"/>
      <c r="I73" s="287"/>
      <c r="J73" s="287"/>
      <c r="K73" s="287"/>
      <c r="L73" s="287"/>
      <c r="M73" s="287"/>
      <c r="N73" s="287"/>
      <c r="O73" s="287"/>
      <c r="P73" s="287"/>
      <c r="Q73" s="287"/>
      <c r="R73" s="287"/>
      <c r="S73" s="287"/>
      <c r="T73" s="287"/>
      <c r="U73" s="287"/>
      <c r="V73" s="287"/>
      <c r="W73" s="286"/>
      <c r="X73" s="286"/>
      <c r="Y73" s="288"/>
      <c r="Z73" s="291"/>
    </row>
    <row r="74" spans="1:26" ht="23.1" customHeight="1" thickBot="1">
      <c r="A74" s="279"/>
      <c r="B74" s="280"/>
      <c r="C74" s="280"/>
      <c r="D74" s="280"/>
      <c r="E74" s="280"/>
      <c r="F74" s="281"/>
      <c r="G74" s="170" t="s">
        <v>78</v>
      </c>
      <c r="H74" s="170" t="s">
        <v>31</v>
      </c>
      <c r="I74" s="170" t="s">
        <v>14</v>
      </c>
      <c r="J74" s="170" t="s">
        <v>83</v>
      </c>
      <c r="K74" s="170" t="s">
        <v>84</v>
      </c>
      <c r="L74" s="170" t="s">
        <v>101</v>
      </c>
      <c r="M74" s="170" t="s">
        <v>102</v>
      </c>
      <c r="N74" s="171" t="s">
        <v>58</v>
      </c>
      <c r="O74" s="171" t="s">
        <v>59</v>
      </c>
      <c r="P74" s="172" t="s">
        <v>80</v>
      </c>
      <c r="Q74" s="172" t="s">
        <v>83</v>
      </c>
      <c r="R74" s="172" t="s">
        <v>56</v>
      </c>
      <c r="S74" s="173" t="s">
        <v>84</v>
      </c>
      <c r="T74" s="172" t="s">
        <v>57</v>
      </c>
      <c r="U74" s="174" t="s">
        <v>58</v>
      </c>
      <c r="V74" s="174" t="s">
        <v>59</v>
      </c>
      <c r="W74" s="93"/>
      <c r="X74" s="152"/>
      <c r="Y74" s="153"/>
      <c r="Z74" s="154"/>
    </row>
    <row r="75" spans="1:26" ht="23.1" customHeight="1">
      <c r="A75" s="78" t="s">
        <v>106</v>
      </c>
      <c r="B75" s="105" t="s">
        <v>134</v>
      </c>
      <c r="C75" s="105">
        <v>11322</v>
      </c>
      <c r="D75" s="106"/>
      <c r="E75" s="106"/>
      <c r="F75" s="11" t="s">
        <v>78</v>
      </c>
      <c r="G75" s="12"/>
      <c r="H75" s="88"/>
      <c r="I75" s="88"/>
      <c r="J75" s="88"/>
      <c r="K75" s="88"/>
      <c r="L75" s="88"/>
      <c r="M75" s="88"/>
      <c r="N75" s="88"/>
      <c r="O75" s="88"/>
      <c r="P75" s="94"/>
      <c r="Q75" s="104"/>
      <c r="R75" s="94"/>
      <c r="S75" s="94"/>
      <c r="T75" s="94"/>
      <c r="U75" s="94"/>
      <c r="V75" s="94"/>
      <c r="W75" s="80">
        <f t="shared" ref="W75:W80" si="40">SUM(G75:V75)</f>
        <v>0</v>
      </c>
      <c r="X75" s="167">
        <v>20</v>
      </c>
      <c r="Y75" s="58">
        <v>40</v>
      </c>
      <c r="Z75" s="151">
        <f t="shared" ref="Z75:Z80" si="41">W75*X75</f>
        <v>0</v>
      </c>
    </row>
    <row r="76" spans="1:26" ht="23.1" customHeight="1">
      <c r="A76" s="68" t="s">
        <v>6</v>
      </c>
      <c r="B76" s="65" t="s">
        <v>134</v>
      </c>
      <c r="C76" s="65">
        <v>17404</v>
      </c>
      <c r="D76" s="216"/>
      <c r="E76" s="216"/>
      <c r="F76" s="160" t="s">
        <v>105</v>
      </c>
      <c r="G76" s="89"/>
      <c r="H76" s="9"/>
      <c r="I76" s="9"/>
      <c r="J76" s="9"/>
      <c r="K76" s="9"/>
      <c r="L76" s="9"/>
      <c r="M76" s="9"/>
      <c r="N76" s="9"/>
      <c r="O76" s="9"/>
      <c r="P76" s="89"/>
      <c r="Q76" s="89"/>
      <c r="R76" s="89"/>
      <c r="S76" s="89"/>
      <c r="T76" s="89"/>
      <c r="U76" s="89"/>
      <c r="V76" s="89"/>
      <c r="W76" s="67">
        <f t="shared" si="40"/>
        <v>0</v>
      </c>
      <c r="X76" s="72">
        <v>14</v>
      </c>
      <c r="Y76" s="73">
        <v>29.95</v>
      </c>
      <c r="Z76" s="155">
        <f t="shared" si="41"/>
        <v>0</v>
      </c>
    </row>
    <row r="77" spans="1:26" ht="23.1" customHeight="1">
      <c r="A77" s="68" t="s">
        <v>174</v>
      </c>
      <c r="B77" s="65" t="s">
        <v>134</v>
      </c>
      <c r="C77" s="65">
        <v>1666</v>
      </c>
      <c r="D77" s="95"/>
      <c r="E77" s="95"/>
      <c r="F77" s="67" t="s">
        <v>112</v>
      </c>
      <c r="G77" s="89"/>
      <c r="H77" s="89"/>
      <c r="I77" s="89"/>
      <c r="J77" s="9"/>
      <c r="K77" s="9"/>
      <c r="L77" s="9"/>
      <c r="M77" s="9"/>
      <c r="N77" s="89"/>
      <c r="O77" s="89"/>
      <c r="P77" s="90"/>
      <c r="Q77" s="90"/>
      <c r="R77" s="90"/>
      <c r="S77" s="89"/>
      <c r="T77" s="90"/>
      <c r="U77" s="90"/>
      <c r="V77" s="90"/>
      <c r="W77" s="67">
        <f t="shared" si="40"/>
        <v>0</v>
      </c>
      <c r="X77" s="72">
        <v>12</v>
      </c>
      <c r="Y77" s="73">
        <v>24.95</v>
      </c>
      <c r="Z77" s="155">
        <f t="shared" si="41"/>
        <v>0</v>
      </c>
    </row>
    <row r="78" spans="1:26" ht="23.1" customHeight="1">
      <c r="A78" s="68" t="s">
        <v>169</v>
      </c>
      <c r="B78" s="65" t="s">
        <v>134</v>
      </c>
      <c r="C78" s="65">
        <v>19274</v>
      </c>
      <c r="D78" s="95"/>
      <c r="E78" s="95"/>
      <c r="F78" s="67" t="s">
        <v>15</v>
      </c>
      <c r="G78" s="89"/>
      <c r="H78" s="89"/>
      <c r="I78" s="89"/>
      <c r="J78" s="89"/>
      <c r="K78" s="89"/>
      <c r="L78" s="89"/>
      <c r="M78" s="89"/>
      <c r="N78" s="89"/>
      <c r="O78" s="90"/>
      <c r="P78" s="90"/>
      <c r="Q78" s="89"/>
      <c r="R78" s="224"/>
      <c r="S78" s="89"/>
      <c r="T78" s="224"/>
      <c r="U78" s="89"/>
      <c r="V78" s="89"/>
      <c r="W78" s="67">
        <f t="shared" si="40"/>
        <v>0</v>
      </c>
      <c r="X78" s="72">
        <v>7</v>
      </c>
      <c r="Y78" s="85">
        <v>14.95</v>
      </c>
      <c r="Z78" s="155">
        <f t="shared" si="41"/>
        <v>0</v>
      </c>
    </row>
    <row r="79" spans="1:26" ht="23.1" customHeight="1">
      <c r="A79" s="68" t="s">
        <v>107</v>
      </c>
      <c r="B79" s="65" t="s">
        <v>134</v>
      </c>
      <c r="C79" s="67">
        <v>20186</v>
      </c>
      <c r="D79" s="95"/>
      <c r="E79" s="95"/>
      <c r="F79" s="65" t="s">
        <v>16</v>
      </c>
      <c r="G79" s="91"/>
      <c r="H79" s="91"/>
      <c r="I79" s="91"/>
      <c r="J79" s="91"/>
      <c r="K79" s="91"/>
      <c r="L79" s="91"/>
      <c r="M79" s="91"/>
      <c r="N79" s="91"/>
      <c r="O79" s="91"/>
      <c r="P79" s="65"/>
      <c r="Q79" s="88"/>
      <c r="R79" s="88"/>
      <c r="S79" s="88"/>
      <c r="T79" s="88"/>
      <c r="U79" s="88"/>
      <c r="V79" s="88"/>
      <c r="W79" s="67">
        <f t="shared" si="40"/>
        <v>0</v>
      </c>
      <c r="X79" s="72">
        <v>5</v>
      </c>
      <c r="Y79" s="85">
        <v>9.9499999999999993</v>
      </c>
      <c r="Z79" s="155">
        <f t="shared" si="41"/>
        <v>0</v>
      </c>
    </row>
    <row r="80" spans="1:26" ht="23.1" customHeight="1" thickBot="1">
      <c r="A80" s="69" t="s">
        <v>138</v>
      </c>
      <c r="B80" s="76" t="s">
        <v>134</v>
      </c>
      <c r="C80" s="70">
        <v>21268</v>
      </c>
      <c r="D80" s="95"/>
      <c r="E80" s="95"/>
      <c r="F80" s="77" t="s">
        <v>16</v>
      </c>
      <c r="G80" s="102"/>
      <c r="H80" s="102"/>
      <c r="I80" s="102"/>
      <c r="J80" s="102"/>
      <c r="K80" s="102"/>
      <c r="L80" s="102"/>
      <c r="M80" s="102"/>
      <c r="N80" s="102"/>
      <c r="O80" s="102"/>
      <c r="P80" s="77"/>
      <c r="Q80" s="102"/>
      <c r="R80" s="99"/>
      <c r="S80" s="99"/>
      <c r="T80" s="99"/>
      <c r="U80" s="99"/>
      <c r="V80" s="99"/>
      <c r="W80" s="70">
        <f t="shared" si="40"/>
        <v>0</v>
      </c>
      <c r="X80" s="74">
        <v>10</v>
      </c>
      <c r="Y80" s="85">
        <v>21.95</v>
      </c>
      <c r="Z80" s="156">
        <f t="shared" si="41"/>
        <v>0</v>
      </c>
    </row>
    <row r="81" spans="1:27" ht="23.1" customHeight="1">
      <c r="A81" s="282" t="s">
        <v>135</v>
      </c>
      <c r="B81" s="283"/>
      <c r="C81" s="283"/>
      <c r="D81" s="283"/>
      <c r="E81" s="283"/>
      <c r="F81" s="283"/>
      <c r="G81" s="283"/>
      <c r="H81" s="283"/>
      <c r="I81" s="283"/>
      <c r="J81" s="283"/>
      <c r="K81" s="283"/>
      <c r="L81" s="283"/>
      <c r="M81" s="283"/>
      <c r="N81" s="283"/>
      <c r="O81" s="283"/>
      <c r="P81" s="283"/>
      <c r="Q81" s="283"/>
      <c r="R81" s="283"/>
      <c r="S81" s="283"/>
      <c r="T81" s="283"/>
      <c r="U81" s="283"/>
      <c r="V81" s="283"/>
      <c r="W81" s="283"/>
      <c r="X81" s="283"/>
      <c r="Y81" s="284"/>
      <c r="Z81" s="292">
        <f t="shared" ref="Z81" si="42">SUM(Z75:Z80)</f>
        <v>0</v>
      </c>
    </row>
    <row r="82" spans="1:27" ht="23.1" customHeight="1" thickBot="1">
      <c r="A82" s="285"/>
      <c r="B82" s="286"/>
      <c r="C82" s="286"/>
      <c r="D82" s="286"/>
      <c r="E82" s="286"/>
      <c r="F82" s="286"/>
      <c r="G82" s="287"/>
      <c r="H82" s="287"/>
      <c r="I82" s="287"/>
      <c r="J82" s="287"/>
      <c r="K82" s="287"/>
      <c r="L82" s="287"/>
      <c r="M82" s="287"/>
      <c r="N82" s="287"/>
      <c r="O82" s="287"/>
      <c r="P82" s="287"/>
      <c r="Q82" s="287"/>
      <c r="R82" s="287"/>
      <c r="S82" s="287"/>
      <c r="T82" s="287"/>
      <c r="U82" s="287"/>
      <c r="V82" s="287"/>
      <c r="W82" s="286"/>
      <c r="X82" s="286"/>
      <c r="Y82" s="288"/>
      <c r="Z82" s="293"/>
    </row>
    <row r="83" spans="1:27" ht="23.1" customHeight="1" thickBot="1">
      <c r="A83" s="279"/>
      <c r="B83" s="280"/>
      <c r="C83" s="280"/>
      <c r="D83" s="280"/>
      <c r="E83" s="280"/>
      <c r="F83" s="281"/>
      <c r="G83" s="170" t="s">
        <v>78</v>
      </c>
      <c r="H83" s="170" t="s">
        <v>31</v>
      </c>
      <c r="I83" s="170" t="s">
        <v>14</v>
      </c>
      <c r="J83" s="170" t="s">
        <v>83</v>
      </c>
      <c r="K83" s="170" t="s">
        <v>84</v>
      </c>
      <c r="L83" s="170" t="s">
        <v>101</v>
      </c>
      <c r="M83" s="170" t="s">
        <v>102</v>
      </c>
      <c r="N83" s="171" t="s">
        <v>58</v>
      </c>
      <c r="O83" s="171" t="s">
        <v>59</v>
      </c>
      <c r="P83" s="172" t="s">
        <v>80</v>
      </c>
      <c r="Q83" s="172" t="s">
        <v>83</v>
      </c>
      <c r="R83" s="172" t="s">
        <v>56</v>
      </c>
      <c r="S83" s="173" t="s">
        <v>84</v>
      </c>
      <c r="T83" s="172" t="s">
        <v>57</v>
      </c>
      <c r="U83" s="174" t="s">
        <v>58</v>
      </c>
      <c r="V83" s="174" t="s">
        <v>59</v>
      </c>
      <c r="W83" s="93"/>
      <c r="X83" s="152"/>
      <c r="Y83" s="153"/>
      <c r="Z83" s="154"/>
    </row>
    <row r="84" spans="1:27" ht="23.1" customHeight="1">
      <c r="A84" s="10" t="s">
        <v>106</v>
      </c>
      <c r="B84" s="76" t="s">
        <v>136</v>
      </c>
      <c r="C84" s="211"/>
      <c r="D84" s="211"/>
      <c r="E84" s="76">
        <v>11317</v>
      </c>
      <c r="F84" s="11" t="s">
        <v>78</v>
      </c>
      <c r="G84" s="12"/>
      <c r="H84" s="88"/>
      <c r="I84" s="88"/>
      <c r="J84" s="88"/>
      <c r="K84" s="88"/>
      <c r="L84" s="88"/>
      <c r="M84" s="88"/>
      <c r="N84" s="88"/>
      <c r="O84" s="88"/>
      <c r="P84" s="88"/>
      <c r="Q84" s="88"/>
      <c r="R84" s="90"/>
      <c r="S84" s="89"/>
      <c r="T84" s="89"/>
      <c r="U84" s="88"/>
      <c r="V84" s="88"/>
      <c r="W84" s="12">
        <f>SUM(G84:V84)</f>
        <v>0</v>
      </c>
      <c r="X84" s="57">
        <v>20</v>
      </c>
      <c r="Y84" s="58">
        <v>40</v>
      </c>
      <c r="Z84" s="58">
        <f>W84*X84</f>
        <v>0</v>
      </c>
    </row>
    <row r="85" spans="1:27" ht="23.1" customHeight="1">
      <c r="A85" s="68" t="s">
        <v>6</v>
      </c>
      <c r="B85" s="76" t="s">
        <v>136</v>
      </c>
      <c r="C85" s="211"/>
      <c r="D85" s="211"/>
      <c r="E85" s="65">
        <v>17359</v>
      </c>
      <c r="F85" s="160" t="s">
        <v>105</v>
      </c>
      <c r="G85" s="89"/>
      <c r="H85" s="9"/>
      <c r="I85" s="9"/>
      <c r="J85" s="9"/>
      <c r="K85" s="9"/>
      <c r="L85" s="9"/>
      <c r="M85" s="9"/>
      <c r="N85" s="9"/>
      <c r="O85" s="9"/>
      <c r="P85" s="89"/>
      <c r="Q85" s="89"/>
      <c r="R85" s="89"/>
      <c r="S85" s="89"/>
      <c r="T85" s="89"/>
      <c r="U85" s="89"/>
      <c r="V85" s="89"/>
      <c r="W85" s="12">
        <f t="shared" ref="W85:W89" si="43">SUM(G85:V85)</f>
        <v>0</v>
      </c>
      <c r="X85" s="72">
        <v>14</v>
      </c>
      <c r="Y85" s="73">
        <v>29.95</v>
      </c>
      <c r="Z85" s="58">
        <f t="shared" ref="Z85:Z89" si="44">W85*X85</f>
        <v>0</v>
      </c>
    </row>
    <row r="86" spans="1:27" ht="23.1" customHeight="1">
      <c r="A86" s="68" t="s">
        <v>174</v>
      </c>
      <c r="B86" s="76" t="s">
        <v>136</v>
      </c>
      <c r="C86" s="211"/>
      <c r="D86" s="211"/>
      <c r="E86" s="67">
        <v>1665</v>
      </c>
      <c r="F86" s="67" t="s">
        <v>112</v>
      </c>
      <c r="G86" s="89"/>
      <c r="H86" s="89"/>
      <c r="I86" s="89"/>
      <c r="J86" s="9"/>
      <c r="K86" s="9"/>
      <c r="L86" s="9"/>
      <c r="M86" s="9"/>
      <c r="N86" s="90"/>
      <c r="O86" s="89"/>
      <c r="P86" s="89"/>
      <c r="Q86" s="90"/>
      <c r="R86" s="89"/>
      <c r="S86" s="89"/>
      <c r="T86" s="89"/>
      <c r="U86" s="89"/>
      <c r="V86" s="89"/>
      <c r="W86" s="12">
        <f t="shared" si="43"/>
        <v>0</v>
      </c>
      <c r="X86" s="72">
        <v>12</v>
      </c>
      <c r="Y86" s="73">
        <v>24.95</v>
      </c>
      <c r="Z86" s="155">
        <f t="shared" si="44"/>
        <v>0</v>
      </c>
    </row>
    <row r="87" spans="1:27" ht="23.1" customHeight="1">
      <c r="A87" s="68" t="s">
        <v>168</v>
      </c>
      <c r="B87" s="76" t="s">
        <v>136</v>
      </c>
      <c r="C87" s="211"/>
      <c r="D87" s="95"/>
      <c r="E87" s="65">
        <v>19279</v>
      </c>
      <c r="F87" s="67" t="s">
        <v>15</v>
      </c>
      <c r="G87" s="89"/>
      <c r="H87" s="89"/>
      <c r="I87" s="89"/>
      <c r="J87" s="89"/>
      <c r="K87" s="89"/>
      <c r="L87" s="89"/>
      <c r="M87" s="89"/>
      <c r="N87" s="89"/>
      <c r="O87" s="90"/>
      <c r="P87" s="90"/>
      <c r="Q87" s="89"/>
      <c r="R87" s="224"/>
      <c r="S87" s="89"/>
      <c r="T87" s="224"/>
      <c r="U87" s="89"/>
      <c r="V87" s="89"/>
      <c r="W87" s="12">
        <f t="shared" si="43"/>
        <v>0</v>
      </c>
      <c r="X87" s="72">
        <v>7</v>
      </c>
      <c r="Y87" s="85">
        <v>14.95</v>
      </c>
      <c r="Z87" s="58">
        <f t="shared" si="44"/>
        <v>0</v>
      </c>
    </row>
    <row r="88" spans="1:27" ht="23.1" customHeight="1">
      <c r="A88" s="68" t="s">
        <v>107</v>
      </c>
      <c r="B88" s="76" t="s">
        <v>136</v>
      </c>
      <c r="C88" s="211"/>
      <c r="D88" s="95"/>
      <c r="E88" s="67">
        <v>20185</v>
      </c>
      <c r="F88" s="65" t="s">
        <v>16</v>
      </c>
      <c r="G88" s="91"/>
      <c r="H88" s="91"/>
      <c r="I88" s="91"/>
      <c r="J88" s="91"/>
      <c r="K88" s="91"/>
      <c r="L88" s="91"/>
      <c r="M88" s="91"/>
      <c r="N88" s="91"/>
      <c r="O88" s="91"/>
      <c r="P88" s="65"/>
      <c r="Q88" s="88"/>
      <c r="R88" s="89"/>
      <c r="S88" s="89"/>
      <c r="T88" s="89"/>
      <c r="U88" s="89"/>
      <c r="V88" s="89"/>
      <c r="W88" s="12">
        <f t="shared" si="43"/>
        <v>0</v>
      </c>
      <c r="X88" s="72">
        <v>5</v>
      </c>
      <c r="Y88" s="85">
        <v>9.9499999999999993</v>
      </c>
      <c r="Z88" s="58">
        <f t="shared" si="44"/>
        <v>0</v>
      </c>
    </row>
    <row r="89" spans="1:27" ht="23.1" customHeight="1" thickBot="1">
      <c r="A89" s="69" t="s">
        <v>138</v>
      </c>
      <c r="B89" s="76" t="s">
        <v>136</v>
      </c>
      <c r="C89" s="211"/>
      <c r="D89" s="211"/>
      <c r="E89" s="76">
        <v>21265</v>
      </c>
      <c r="F89" s="76" t="s">
        <v>16</v>
      </c>
      <c r="G89" s="89"/>
      <c r="H89" s="89"/>
      <c r="I89" s="89"/>
      <c r="J89" s="89"/>
      <c r="K89" s="89"/>
      <c r="L89" s="89"/>
      <c r="M89" s="89"/>
      <c r="N89" s="89"/>
      <c r="O89" s="89"/>
      <c r="P89" s="76"/>
      <c r="Q89" s="88"/>
      <c r="R89" s="90"/>
      <c r="S89" s="90"/>
      <c r="T89" s="90"/>
      <c r="U89" s="90"/>
      <c r="V89" s="90"/>
      <c r="W89" s="12">
        <f t="shared" si="43"/>
        <v>0</v>
      </c>
      <c r="X89" s="72">
        <v>10</v>
      </c>
      <c r="Y89" s="85">
        <v>21.95</v>
      </c>
      <c r="Z89" s="58">
        <f t="shared" si="44"/>
        <v>0</v>
      </c>
    </row>
    <row r="90" spans="1:27" ht="23.1" customHeight="1">
      <c r="A90" s="282"/>
      <c r="B90" s="283"/>
      <c r="C90" s="283"/>
      <c r="D90" s="283"/>
      <c r="E90" s="283"/>
      <c r="F90" s="283"/>
      <c r="G90" s="283"/>
      <c r="H90" s="283"/>
      <c r="I90" s="283"/>
      <c r="J90" s="283"/>
      <c r="K90" s="283"/>
      <c r="L90" s="283"/>
      <c r="M90" s="283"/>
      <c r="N90" s="283"/>
      <c r="O90" s="283"/>
      <c r="P90" s="283"/>
      <c r="Q90" s="283"/>
      <c r="R90" s="283"/>
      <c r="S90" s="283"/>
      <c r="T90" s="283"/>
      <c r="U90" s="283"/>
      <c r="V90" s="283"/>
      <c r="W90" s="283"/>
      <c r="X90" s="283"/>
      <c r="Y90" s="284"/>
      <c r="Z90" s="292">
        <f t="shared" ref="Z90" si="45">SUM(Z84:Z89)</f>
        <v>0</v>
      </c>
    </row>
    <row r="91" spans="1:27" ht="23.1" customHeight="1" thickBot="1">
      <c r="A91" s="285"/>
      <c r="B91" s="286"/>
      <c r="C91" s="286"/>
      <c r="D91" s="286"/>
      <c r="E91" s="286"/>
      <c r="F91" s="286"/>
      <c r="G91" s="287"/>
      <c r="H91" s="287"/>
      <c r="I91" s="287"/>
      <c r="J91" s="287"/>
      <c r="K91" s="287"/>
      <c r="L91" s="287"/>
      <c r="M91" s="287"/>
      <c r="N91" s="287"/>
      <c r="O91" s="287"/>
      <c r="P91" s="287"/>
      <c r="Q91" s="287"/>
      <c r="R91" s="287"/>
      <c r="S91" s="287"/>
      <c r="T91" s="287"/>
      <c r="U91" s="287"/>
      <c r="V91" s="287"/>
      <c r="W91" s="286"/>
      <c r="X91" s="286"/>
      <c r="Y91" s="288"/>
      <c r="Z91" s="293"/>
      <c r="AA91" s="114"/>
    </row>
    <row r="92" spans="1:27" ht="23.1" customHeight="1" thickBot="1">
      <c r="A92" s="279"/>
      <c r="B92" s="280"/>
      <c r="C92" s="280"/>
      <c r="D92" s="280"/>
      <c r="E92" s="280"/>
      <c r="F92" s="280"/>
      <c r="G92" s="280"/>
      <c r="H92" s="280"/>
      <c r="I92" s="280"/>
      <c r="J92" s="280"/>
      <c r="K92" s="280"/>
      <c r="L92" s="280"/>
      <c r="M92" s="280"/>
      <c r="N92" s="280"/>
      <c r="O92" s="280"/>
      <c r="P92" s="280"/>
      <c r="Q92" s="280"/>
      <c r="R92" s="280"/>
      <c r="S92" s="280"/>
      <c r="T92" s="280"/>
      <c r="U92" s="280"/>
      <c r="V92" s="280"/>
      <c r="W92" s="280"/>
      <c r="X92" s="280"/>
      <c r="Y92" s="280"/>
      <c r="Z92" s="294"/>
      <c r="AA92" s="114"/>
    </row>
    <row r="93" spans="1:27" ht="23.1" customHeight="1">
      <c r="A93" s="110"/>
      <c r="B93" s="111"/>
      <c r="C93" s="111"/>
      <c r="D93" s="111"/>
      <c r="E93" s="111"/>
      <c r="F93" s="112"/>
      <c r="G93" s="289" t="s">
        <v>86</v>
      </c>
      <c r="H93" s="287"/>
      <c r="I93" s="287"/>
      <c r="J93" s="287"/>
      <c r="K93" s="287"/>
      <c r="L93" s="287"/>
      <c r="M93" s="287"/>
      <c r="N93" s="287"/>
      <c r="O93" s="287"/>
      <c r="P93" s="287"/>
      <c r="Q93" s="287"/>
      <c r="R93" s="287"/>
      <c r="S93" s="287"/>
      <c r="T93" s="287"/>
      <c r="U93" s="287"/>
      <c r="V93" s="287"/>
      <c r="W93" s="203"/>
      <c r="X93" s="110"/>
      <c r="Y93" s="111"/>
      <c r="Z93" s="112"/>
      <c r="AA93" s="215"/>
    </row>
    <row r="94" spans="1:27" ht="23.1" customHeight="1" thickBot="1">
      <c r="A94" s="113"/>
      <c r="B94" s="114"/>
      <c r="C94" s="114"/>
      <c r="D94" s="114"/>
      <c r="E94" s="114"/>
      <c r="F94" s="203"/>
      <c r="G94" s="285"/>
      <c r="H94" s="286"/>
      <c r="I94" s="286"/>
      <c r="J94" s="286"/>
      <c r="K94" s="286"/>
      <c r="L94" s="286"/>
      <c r="M94" s="286"/>
      <c r="N94" s="286"/>
      <c r="O94" s="286"/>
      <c r="P94" s="286"/>
      <c r="Q94" s="286"/>
      <c r="R94" s="286"/>
      <c r="S94" s="286"/>
      <c r="T94" s="286"/>
      <c r="U94" s="286"/>
      <c r="V94" s="286"/>
      <c r="W94" s="203"/>
      <c r="X94" s="239"/>
      <c r="Y94" s="60"/>
      <c r="Z94" s="203"/>
      <c r="AA94" s="1"/>
    </row>
    <row r="95" spans="1:27" ht="23.1" customHeight="1" thickBot="1">
      <c r="A95" s="113"/>
      <c r="B95" s="114"/>
      <c r="C95" s="114"/>
      <c r="D95" s="114"/>
      <c r="E95" s="114"/>
      <c r="F95" s="203"/>
      <c r="G95" s="125" t="s">
        <v>78</v>
      </c>
      <c r="H95" s="121" t="s">
        <v>31</v>
      </c>
      <c r="I95" s="121" t="s">
        <v>14</v>
      </c>
      <c r="J95" s="121" t="s">
        <v>83</v>
      </c>
      <c r="K95" s="121" t="s">
        <v>84</v>
      </c>
      <c r="L95" s="121" t="s">
        <v>101</v>
      </c>
      <c r="M95" s="121" t="s">
        <v>102</v>
      </c>
      <c r="N95" s="161" t="s">
        <v>58</v>
      </c>
      <c r="O95" s="161" t="s">
        <v>59</v>
      </c>
      <c r="P95" s="122" t="s">
        <v>80</v>
      </c>
      <c r="Q95" s="201" t="s">
        <v>83</v>
      </c>
      <c r="R95" s="201" t="s">
        <v>56</v>
      </c>
      <c r="S95" s="213" t="s">
        <v>84</v>
      </c>
      <c r="T95" s="201" t="s">
        <v>57</v>
      </c>
      <c r="U95" s="200" t="s">
        <v>58</v>
      </c>
      <c r="V95" s="214" t="s">
        <v>59</v>
      </c>
      <c r="W95" s="229"/>
      <c r="X95" s="113"/>
      <c r="Y95" s="114"/>
      <c r="Z95" s="203"/>
    </row>
    <row r="96" spans="1:27" ht="23.1" customHeight="1" thickBot="1">
      <c r="A96" s="230"/>
      <c r="B96" s="231"/>
      <c r="C96" s="231"/>
      <c r="D96" s="231"/>
      <c r="E96" s="231"/>
      <c r="F96" s="127"/>
      <c r="G96" s="126">
        <f t="shared" ref="G96:T96" si="46">SUM(G8:G89)</f>
        <v>0</v>
      </c>
      <c r="H96" s="70">
        <f t="shared" si="46"/>
        <v>0</v>
      </c>
      <c r="I96" s="70">
        <f t="shared" si="46"/>
        <v>0</v>
      </c>
      <c r="J96" s="70">
        <f t="shared" si="46"/>
        <v>0</v>
      </c>
      <c r="K96" s="70">
        <f t="shared" si="46"/>
        <v>0</v>
      </c>
      <c r="L96" s="70">
        <f t="shared" si="46"/>
        <v>0</v>
      </c>
      <c r="M96" s="70">
        <f t="shared" si="46"/>
        <v>0</v>
      </c>
      <c r="N96" s="70">
        <f t="shared" si="46"/>
        <v>0</v>
      </c>
      <c r="O96" s="70">
        <f t="shared" si="46"/>
        <v>0</v>
      </c>
      <c r="P96" s="70">
        <f t="shared" si="46"/>
        <v>0</v>
      </c>
      <c r="Q96" s="102"/>
      <c r="R96" s="87">
        <f t="shared" si="46"/>
        <v>0</v>
      </c>
      <c r="S96" s="102"/>
      <c r="T96" s="87">
        <f t="shared" si="46"/>
        <v>0</v>
      </c>
      <c r="U96" s="102"/>
      <c r="V96" s="242"/>
      <c r="W96" s="238">
        <f>SUM(W8:W89)</f>
        <v>0</v>
      </c>
      <c r="X96" s="230"/>
      <c r="Y96" s="231"/>
      <c r="Z96" s="234">
        <f>SUM(Z90,Z81,Z72,Z57,Z46,Z25,Z14)</f>
        <v>0</v>
      </c>
    </row>
    <row r="97" spans="26:26" ht="23.1" customHeight="1">
      <c r="Z97" s="232"/>
    </row>
    <row r="98" spans="26:26" ht="23.1" customHeight="1">
      <c r="Z98" s="115"/>
    </row>
    <row r="99" spans="26:26" ht="23.1" customHeight="1">
      <c r="Z99" s="115"/>
    </row>
    <row r="100" spans="26:26" ht="23.1" customHeight="1">
      <c r="Z100" s="115"/>
    </row>
    <row r="101" spans="26:26" ht="23.1" customHeight="1">
      <c r="Z101" s="232"/>
    </row>
    <row r="102" spans="26:26" ht="23.1" customHeight="1">
      <c r="Z102" s="232"/>
    </row>
    <row r="103" spans="26:26" ht="23.1" customHeight="1">
      <c r="Z103" s="60"/>
    </row>
    <row r="104" spans="26:26" ht="23.1" customHeight="1">
      <c r="Z104" s="115"/>
    </row>
    <row r="105" spans="26:26" ht="23.1" customHeight="1">
      <c r="Z105" s="115"/>
    </row>
    <row r="106" spans="26:26" ht="23.1" customHeight="1">
      <c r="Z106" s="115"/>
    </row>
    <row r="107" spans="26:26" ht="23.1" customHeight="1">
      <c r="Z107" s="115"/>
    </row>
    <row r="108" spans="26:26" ht="23.1" customHeight="1">
      <c r="Z108" s="115"/>
    </row>
    <row r="109" spans="26:26" ht="23.1" customHeight="1">
      <c r="Z109" s="115"/>
    </row>
    <row r="110" spans="26:26" ht="23.1" customHeight="1">
      <c r="Z110" s="227"/>
    </row>
    <row r="111" spans="26:26" ht="23.1" customHeight="1">
      <c r="Z111" s="233"/>
    </row>
    <row r="112" spans="26:26" ht="23.1" customHeight="1">
      <c r="Z112" s="60"/>
    </row>
    <row r="113" spans="26:26" ht="23.1" customHeight="1">
      <c r="Z113" s="115"/>
    </row>
    <row r="114" spans="26:26" ht="23.1" customHeight="1">
      <c r="Z114" s="115"/>
    </row>
    <row r="115" spans="26:26" ht="23.1" customHeight="1">
      <c r="Z115" s="115"/>
    </row>
    <row r="116" spans="26:26" ht="23.1" customHeight="1">
      <c r="Z116" s="115"/>
    </row>
    <row r="117" spans="26:26" ht="23.1" customHeight="1">
      <c r="Z117" s="227"/>
    </row>
    <row r="118" spans="26:26" ht="23.1" customHeight="1">
      <c r="Z118" s="60"/>
    </row>
    <row r="119" spans="26:26" ht="23.1" customHeight="1">
      <c r="Z119" s="60"/>
    </row>
    <row r="120" spans="26:26" ht="23.1" customHeight="1">
      <c r="Z120" s="60"/>
    </row>
    <row r="121" spans="26:26" ht="23.1" customHeight="1">
      <c r="Z121" s="228"/>
    </row>
  </sheetData>
  <mergeCells count="37">
    <mergeCell ref="A1:Y1"/>
    <mergeCell ref="A2:A4"/>
    <mergeCell ref="B2:B4"/>
    <mergeCell ref="C2:C4"/>
    <mergeCell ref="D2:D4"/>
    <mergeCell ref="E2:E4"/>
    <mergeCell ref="F2:F4"/>
    <mergeCell ref="G2:V4"/>
    <mergeCell ref="W2:W4"/>
    <mergeCell ref="X2:X4"/>
    <mergeCell ref="Y2:Y4"/>
    <mergeCell ref="Z2:Z4"/>
    <mergeCell ref="A5:Y6"/>
    <mergeCell ref="Z5:Z6"/>
    <mergeCell ref="A14:Y15"/>
    <mergeCell ref="Z14:Z15"/>
    <mergeCell ref="Z25:Z26"/>
    <mergeCell ref="A46:Y47"/>
    <mergeCell ref="Z46:Z47"/>
    <mergeCell ref="A57:Y58"/>
    <mergeCell ref="Z57:Z58"/>
    <mergeCell ref="A27:F27"/>
    <mergeCell ref="G93:V94"/>
    <mergeCell ref="A72:Y73"/>
    <mergeCell ref="Z72:Z73"/>
    <mergeCell ref="Z90:Z91"/>
    <mergeCell ref="A81:Y82"/>
    <mergeCell ref="Z81:Z82"/>
    <mergeCell ref="A92:Z92"/>
    <mergeCell ref="A90:Y91"/>
    <mergeCell ref="A16:F16"/>
    <mergeCell ref="A7:F7"/>
    <mergeCell ref="A83:F83"/>
    <mergeCell ref="A74:F74"/>
    <mergeCell ref="A59:F59"/>
    <mergeCell ref="A48:F48"/>
    <mergeCell ref="A25:Y26"/>
  </mergeCells>
  <printOptions horizontalCentered="1"/>
  <pageMargins left="0" right="0" top="0" bottom="0" header="0" footer="0"/>
  <pageSetup scale="34"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3"/>
  <sheetViews>
    <sheetView zoomScale="70" zoomScaleNormal="70" workbookViewId="0">
      <selection sqref="A1:Y1"/>
    </sheetView>
  </sheetViews>
  <sheetFormatPr defaultRowHeight="23.1" customHeight="1"/>
  <cols>
    <col min="1" max="1" width="26.42578125" style="64" bestFit="1" customWidth="1"/>
    <col min="2" max="2" width="20.28515625" style="64" bestFit="1" customWidth="1"/>
    <col min="3" max="3" width="8.7109375" style="64" bestFit="1" customWidth="1"/>
    <col min="4" max="4" width="7.5703125" style="64" bestFit="1" customWidth="1"/>
    <col min="5" max="5" width="7.140625" style="64" customWidth="1"/>
    <col min="6" max="6" width="41.140625" style="64" customWidth="1"/>
    <col min="7" max="7" width="7.42578125" style="64" customWidth="1"/>
    <col min="8" max="13" width="6" style="64" customWidth="1"/>
    <col min="14" max="15" width="6.42578125" style="64" customWidth="1"/>
    <col min="16" max="17" width="6" style="64" customWidth="1"/>
    <col min="18" max="20" width="6" style="59" customWidth="1"/>
    <col min="21" max="21" width="7" style="59" customWidth="1"/>
    <col min="22" max="22" width="7.42578125" style="59" customWidth="1"/>
    <col min="23" max="23" width="10.28515625" style="64" customWidth="1"/>
    <col min="24" max="24" width="13.28515625" style="59" customWidth="1"/>
    <col min="25" max="25" width="11.140625" style="59" customWidth="1"/>
    <col min="26" max="26" width="14.7109375" style="59" customWidth="1"/>
    <col min="27" max="16384" width="9.140625" style="64"/>
  </cols>
  <sheetData>
    <row r="1" spans="1:26" ht="30" customHeight="1" thickBot="1">
      <c r="A1" s="362" t="s">
        <v>183</v>
      </c>
      <c r="B1" s="363"/>
      <c r="C1" s="363"/>
      <c r="D1" s="363"/>
      <c r="E1" s="363"/>
      <c r="F1" s="363"/>
      <c r="G1" s="363"/>
      <c r="H1" s="363"/>
      <c r="I1" s="363"/>
      <c r="J1" s="363"/>
      <c r="K1" s="363"/>
      <c r="L1" s="363"/>
      <c r="M1" s="363"/>
      <c r="N1" s="363"/>
      <c r="O1" s="363"/>
      <c r="P1" s="363"/>
      <c r="Q1" s="363"/>
      <c r="R1" s="363"/>
      <c r="S1" s="363"/>
      <c r="T1" s="363"/>
      <c r="U1" s="363"/>
      <c r="V1" s="363"/>
      <c r="W1" s="363"/>
      <c r="X1" s="363"/>
      <c r="Y1" s="364"/>
      <c r="Z1" s="154"/>
    </row>
    <row r="2" spans="1:26" ht="15" customHeight="1">
      <c r="A2" s="300" t="s">
        <v>0</v>
      </c>
      <c r="B2" s="302" t="s">
        <v>127</v>
      </c>
      <c r="C2" s="304" t="s">
        <v>17</v>
      </c>
      <c r="D2" s="304" t="s">
        <v>18</v>
      </c>
      <c r="E2" s="304" t="s">
        <v>19</v>
      </c>
      <c r="F2" s="302" t="s">
        <v>13</v>
      </c>
      <c r="G2" s="308" t="s">
        <v>88</v>
      </c>
      <c r="H2" s="309"/>
      <c r="I2" s="309"/>
      <c r="J2" s="309"/>
      <c r="K2" s="309"/>
      <c r="L2" s="309"/>
      <c r="M2" s="309"/>
      <c r="N2" s="309"/>
      <c r="O2" s="309"/>
      <c r="P2" s="309"/>
      <c r="Q2" s="309"/>
      <c r="R2" s="309"/>
      <c r="S2" s="309"/>
      <c r="T2" s="309"/>
      <c r="U2" s="309"/>
      <c r="V2" s="310"/>
      <c r="W2" s="302" t="s">
        <v>115</v>
      </c>
      <c r="X2" s="316" t="s">
        <v>113</v>
      </c>
      <c r="Y2" s="318" t="s">
        <v>63</v>
      </c>
      <c r="Z2" s="296" t="s">
        <v>87</v>
      </c>
    </row>
    <row r="3" spans="1:26" ht="15" customHeight="1">
      <c r="A3" s="300"/>
      <c r="B3" s="302"/>
      <c r="C3" s="304"/>
      <c r="D3" s="304"/>
      <c r="E3" s="304"/>
      <c r="F3" s="302"/>
      <c r="G3" s="311"/>
      <c r="H3" s="312"/>
      <c r="I3" s="312"/>
      <c r="J3" s="312"/>
      <c r="K3" s="312"/>
      <c r="L3" s="312"/>
      <c r="M3" s="312"/>
      <c r="N3" s="312"/>
      <c r="O3" s="312"/>
      <c r="P3" s="312"/>
      <c r="Q3" s="312"/>
      <c r="R3" s="312"/>
      <c r="S3" s="312"/>
      <c r="T3" s="312"/>
      <c r="U3" s="312"/>
      <c r="V3" s="313"/>
      <c r="W3" s="302"/>
      <c r="X3" s="316"/>
      <c r="Y3" s="318"/>
      <c r="Z3" s="297"/>
    </row>
    <row r="4" spans="1:26" ht="15" customHeight="1" thickBot="1">
      <c r="A4" s="301"/>
      <c r="B4" s="303"/>
      <c r="C4" s="305"/>
      <c r="D4" s="306"/>
      <c r="E4" s="306"/>
      <c r="F4" s="307"/>
      <c r="G4" s="307"/>
      <c r="H4" s="314"/>
      <c r="I4" s="314"/>
      <c r="J4" s="314"/>
      <c r="K4" s="314"/>
      <c r="L4" s="314"/>
      <c r="M4" s="314"/>
      <c r="N4" s="314"/>
      <c r="O4" s="314"/>
      <c r="P4" s="314"/>
      <c r="Q4" s="314"/>
      <c r="R4" s="314"/>
      <c r="S4" s="314"/>
      <c r="T4" s="314"/>
      <c r="U4" s="314"/>
      <c r="V4" s="315"/>
      <c r="W4" s="307"/>
      <c r="X4" s="317"/>
      <c r="Y4" s="319"/>
      <c r="Z4" s="298"/>
    </row>
    <row r="5" spans="1:26" ht="23.1" customHeight="1">
      <c r="A5" s="282" t="s">
        <v>163</v>
      </c>
      <c r="B5" s="283"/>
      <c r="C5" s="283"/>
      <c r="D5" s="283"/>
      <c r="E5" s="283"/>
      <c r="F5" s="283"/>
      <c r="G5" s="283"/>
      <c r="H5" s="283"/>
      <c r="I5" s="283"/>
      <c r="J5" s="283"/>
      <c r="K5" s="283"/>
      <c r="L5" s="283"/>
      <c r="M5" s="283"/>
      <c r="N5" s="283"/>
      <c r="O5" s="283"/>
      <c r="P5" s="283"/>
      <c r="Q5" s="283"/>
      <c r="R5" s="283"/>
      <c r="S5" s="283"/>
      <c r="T5" s="283"/>
      <c r="U5" s="283"/>
      <c r="V5" s="283"/>
      <c r="W5" s="283"/>
      <c r="X5" s="283"/>
      <c r="Y5" s="284"/>
      <c r="Z5" s="299"/>
    </row>
    <row r="6" spans="1:26" ht="23.1" customHeight="1" thickBot="1">
      <c r="A6" s="285"/>
      <c r="B6" s="286"/>
      <c r="C6" s="286"/>
      <c r="D6" s="286"/>
      <c r="E6" s="286"/>
      <c r="F6" s="286"/>
      <c r="G6" s="287"/>
      <c r="H6" s="287"/>
      <c r="I6" s="287"/>
      <c r="J6" s="287"/>
      <c r="K6" s="287"/>
      <c r="L6" s="287"/>
      <c r="M6" s="287"/>
      <c r="N6" s="287"/>
      <c r="O6" s="287"/>
      <c r="P6" s="287"/>
      <c r="Q6" s="287"/>
      <c r="R6" s="287"/>
      <c r="S6" s="287"/>
      <c r="T6" s="287"/>
      <c r="U6" s="287"/>
      <c r="V6" s="287"/>
      <c r="W6" s="286"/>
      <c r="X6" s="286"/>
      <c r="Y6" s="288"/>
      <c r="Z6" s="293"/>
    </row>
    <row r="7" spans="1:26" ht="23.1" customHeight="1" thickBot="1">
      <c r="A7" s="279"/>
      <c r="B7" s="280"/>
      <c r="C7" s="280"/>
      <c r="D7" s="280"/>
      <c r="E7" s="280"/>
      <c r="F7" s="281"/>
      <c r="G7" s="170" t="s">
        <v>78</v>
      </c>
      <c r="H7" s="170" t="s">
        <v>31</v>
      </c>
      <c r="I7" s="170" t="s">
        <v>14</v>
      </c>
      <c r="J7" s="170" t="s">
        <v>83</v>
      </c>
      <c r="K7" s="170" t="s">
        <v>84</v>
      </c>
      <c r="L7" s="170" t="s">
        <v>101</v>
      </c>
      <c r="M7" s="170" t="s">
        <v>102</v>
      </c>
      <c r="N7" s="171" t="s">
        <v>58</v>
      </c>
      <c r="O7" s="171" t="s">
        <v>59</v>
      </c>
      <c r="P7" s="172" t="s">
        <v>80</v>
      </c>
      <c r="Q7" s="172" t="s">
        <v>83</v>
      </c>
      <c r="R7" s="172" t="s">
        <v>56</v>
      </c>
      <c r="S7" s="173" t="s">
        <v>84</v>
      </c>
      <c r="T7" s="172" t="s">
        <v>57</v>
      </c>
      <c r="U7" s="174" t="s">
        <v>58</v>
      </c>
      <c r="V7" s="174" t="s">
        <v>59</v>
      </c>
      <c r="W7" s="93"/>
      <c r="X7" s="152"/>
      <c r="Y7" s="153"/>
      <c r="Z7" s="154"/>
    </row>
    <row r="8" spans="1:26" ht="23.1" customHeight="1">
      <c r="A8" s="78" t="s">
        <v>106</v>
      </c>
      <c r="B8" s="79" t="s">
        <v>137</v>
      </c>
      <c r="C8" s="79">
        <v>11308</v>
      </c>
      <c r="D8" s="96"/>
      <c r="E8" s="96"/>
      <c r="F8" s="80" t="s">
        <v>78</v>
      </c>
      <c r="G8" s="81"/>
      <c r="H8" s="94"/>
      <c r="I8" s="94"/>
      <c r="J8" s="94"/>
      <c r="K8" s="94"/>
      <c r="L8" s="94"/>
      <c r="M8" s="94"/>
      <c r="N8" s="94"/>
      <c r="O8" s="94"/>
      <c r="P8" s="94"/>
      <c r="Q8" s="94"/>
      <c r="R8" s="97"/>
      <c r="S8" s="94"/>
      <c r="T8" s="94"/>
      <c r="U8" s="94"/>
      <c r="V8" s="94"/>
      <c r="W8" s="81">
        <f>SUM(G8:V8)</f>
        <v>0</v>
      </c>
      <c r="X8" s="82">
        <v>22.5</v>
      </c>
      <c r="Y8" s="169">
        <v>45</v>
      </c>
      <c r="Z8" s="225">
        <f>W8*X8</f>
        <v>0</v>
      </c>
    </row>
    <row r="9" spans="1:26" ht="23.1" customHeight="1">
      <c r="A9" s="68" t="s">
        <v>6</v>
      </c>
      <c r="B9" s="76" t="s">
        <v>137</v>
      </c>
      <c r="C9" s="65">
        <v>17350</v>
      </c>
      <c r="D9" s="211"/>
      <c r="E9" s="211"/>
      <c r="F9" s="160" t="s">
        <v>105</v>
      </c>
      <c r="G9" s="89"/>
      <c r="H9" s="9"/>
      <c r="I9" s="9"/>
      <c r="J9" s="9"/>
      <c r="K9" s="9"/>
      <c r="L9" s="9"/>
      <c r="M9" s="9"/>
      <c r="N9" s="9"/>
      <c r="O9" s="9"/>
      <c r="P9" s="89"/>
      <c r="Q9" s="89"/>
      <c r="R9" s="89"/>
      <c r="S9" s="89"/>
      <c r="T9" s="89"/>
      <c r="U9" s="89"/>
      <c r="V9" s="89"/>
      <c r="W9" s="12">
        <f t="shared" ref="W9:W13" si="0">SUM(G9:V9)</f>
        <v>0</v>
      </c>
      <c r="X9" s="85">
        <v>16</v>
      </c>
      <c r="Y9" s="73">
        <v>34.950000000000003</v>
      </c>
      <c r="Z9" s="225">
        <f t="shared" ref="Z9:Z13" si="1">W9*X9</f>
        <v>0</v>
      </c>
    </row>
    <row r="10" spans="1:26" ht="23.1" customHeight="1">
      <c r="A10" s="68" t="s">
        <v>174</v>
      </c>
      <c r="B10" s="76" t="s">
        <v>137</v>
      </c>
      <c r="C10" s="67">
        <v>1662</v>
      </c>
      <c r="D10" s="211"/>
      <c r="E10" s="211"/>
      <c r="F10" s="67" t="s">
        <v>112</v>
      </c>
      <c r="G10" s="89"/>
      <c r="H10" s="89"/>
      <c r="I10" s="89"/>
      <c r="J10" s="9"/>
      <c r="K10" s="9"/>
      <c r="L10" s="9"/>
      <c r="M10" s="9"/>
      <c r="N10" s="90"/>
      <c r="O10" s="89"/>
      <c r="P10" s="89"/>
      <c r="Q10" s="90"/>
      <c r="R10" s="89"/>
      <c r="S10" s="89"/>
      <c r="T10" s="89"/>
      <c r="U10" s="89"/>
      <c r="V10" s="89"/>
      <c r="W10" s="12">
        <f t="shared" si="0"/>
        <v>0</v>
      </c>
      <c r="X10" s="72">
        <v>15</v>
      </c>
      <c r="Y10" s="58">
        <v>33.950000000000003</v>
      </c>
      <c r="Z10" s="243">
        <f t="shared" si="1"/>
        <v>0</v>
      </c>
    </row>
    <row r="11" spans="1:26" ht="23.1" customHeight="1">
      <c r="A11" s="68" t="s">
        <v>120</v>
      </c>
      <c r="B11" s="76" t="s">
        <v>137</v>
      </c>
      <c r="C11" s="65">
        <v>19906</v>
      </c>
      <c r="D11" s="211"/>
      <c r="E11" s="211"/>
      <c r="F11" s="67" t="s">
        <v>16</v>
      </c>
      <c r="G11" s="89"/>
      <c r="H11" s="89"/>
      <c r="I11" s="89"/>
      <c r="J11" s="89"/>
      <c r="K11" s="89"/>
      <c r="L11" s="89"/>
      <c r="M11" s="89"/>
      <c r="N11" s="89"/>
      <c r="O11" s="89"/>
      <c r="P11" s="9"/>
      <c r="Q11" s="88"/>
      <c r="R11" s="89"/>
      <c r="S11" s="89"/>
      <c r="T11" s="89"/>
      <c r="U11" s="89"/>
      <c r="V11" s="89"/>
      <c r="W11" s="12">
        <f t="shared" si="0"/>
        <v>0</v>
      </c>
      <c r="X11" s="72">
        <v>5.5</v>
      </c>
      <c r="Y11" s="73">
        <v>11.95</v>
      </c>
      <c r="Z11" s="225">
        <f t="shared" si="1"/>
        <v>0</v>
      </c>
    </row>
    <row r="12" spans="1:26" ht="23.1" customHeight="1">
      <c r="A12" s="68" t="s">
        <v>125</v>
      </c>
      <c r="B12" s="76" t="s">
        <v>137</v>
      </c>
      <c r="C12" s="65">
        <v>19276</v>
      </c>
      <c r="D12" s="211"/>
      <c r="E12" s="211"/>
      <c r="F12" s="11" t="s">
        <v>78</v>
      </c>
      <c r="G12" s="9"/>
      <c r="H12" s="89"/>
      <c r="I12" s="89"/>
      <c r="J12" s="89"/>
      <c r="K12" s="89"/>
      <c r="L12" s="89"/>
      <c r="M12" s="89"/>
      <c r="N12" s="89"/>
      <c r="O12" s="89"/>
      <c r="P12" s="89"/>
      <c r="Q12" s="88"/>
      <c r="R12" s="89"/>
      <c r="S12" s="89"/>
      <c r="T12" s="89"/>
      <c r="U12" s="89"/>
      <c r="V12" s="89"/>
      <c r="W12" s="12">
        <f t="shared" si="0"/>
        <v>0</v>
      </c>
      <c r="X12" s="72">
        <v>5.5</v>
      </c>
      <c r="Y12" s="73">
        <v>11.95</v>
      </c>
      <c r="Z12" s="225">
        <f t="shared" si="1"/>
        <v>0</v>
      </c>
    </row>
    <row r="13" spans="1:26" ht="23.1" customHeight="1" thickBot="1">
      <c r="A13" s="69" t="s">
        <v>138</v>
      </c>
      <c r="B13" s="77" t="s">
        <v>137</v>
      </c>
      <c r="C13" s="77">
        <v>21250</v>
      </c>
      <c r="D13" s="244"/>
      <c r="E13" s="244"/>
      <c r="F13" s="77" t="s">
        <v>16</v>
      </c>
      <c r="G13" s="92"/>
      <c r="H13" s="92"/>
      <c r="I13" s="92"/>
      <c r="J13" s="92"/>
      <c r="K13" s="92"/>
      <c r="L13" s="92"/>
      <c r="M13" s="92"/>
      <c r="N13" s="92"/>
      <c r="O13" s="92"/>
      <c r="P13" s="77"/>
      <c r="Q13" s="102"/>
      <c r="R13" s="99"/>
      <c r="S13" s="99"/>
      <c r="T13" s="99"/>
      <c r="U13" s="99"/>
      <c r="V13" s="99"/>
      <c r="W13" s="133">
        <f t="shared" si="0"/>
        <v>0</v>
      </c>
      <c r="X13" s="74">
        <v>12</v>
      </c>
      <c r="Y13" s="75">
        <v>24</v>
      </c>
      <c r="Z13" s="225">
        <f t="shared" si="1"/>
        <v>0</v>
      </c>
    </row>
    <row r="14" spans="1:26" ht="23.1" customHeight="1">
      <c r="A14" s="282" t="s">
        <v>162</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4"/>
      <c r="Z14" s="295">
        <f t="shared" ref="Z14" si="2">SUM(Z8:Z13)</f>
        <v>0</v>
      </c>
    </row>
    <row r="15" spans="1:26" ht="23.1" customHeight="1" thickBot="1">
      <c r="A15" s="285"/>
      <c r="B15" s="286"/>
      <c r="C15" s="286"/>
      <c r="D15" s="286"/>
      <c r="E15" s="286"/>
      <c r="F15" s="286"/>
      <c r="G15" s="287"/>
      <c r="H15" s="287"/>
      <c r="I15" s="287"/>
      <c r="J15" s="287"/>
      <c r="K15" s="287"/>
      <c r="L15" s="287"/>
      <c r="M15" s="287"/>
      <c r="N15" s="287"/>
      <c r="O15" s="287"/>
      <c r="P15" s="287"/>
      <c r="Q15" s="287"/>
      <c r="R15" s="287"/>
      <c r="S15" s="287"/>
      <c r="T15" s="287"/>
      <c r="U15" s="287"/>
      <c r="V15" s="287"/>
      <c r="W15" s="286"/>
      <c r="X15" s="286"/>
      <c r="Y15" s="288"/>
      <c r="Z15" s="291"/>
    </row>
    <row r="16" spans="1:26" ht="23.1" customHeight="1" thickBot="1">
      <c r="A16" s="279"/>
      <c r="B16" s="280"/>
      <c r="C16" s="280"/>
      <c r="D16" s="280"/>
      <c r="E16" s="280"/>
      <c r="F16" s="281"/>
      <c r="G16" s="170" t="s">
        <v>78</v>
      </c>
      <c r="H16" s="170" t="s">
        <v>31</v>
      </c>
      <c r="I16" s="170" t="s">
        <v>14</v>
      </c>
      <c r="J16" s="170" t="s">
        <v>83</v>
      </c>
      <c r="K16" s="170" t="s">
        <v>84</v>
      </c>
      <c r="L16" s="170" t="s">
        <v>101</v>
      </c>
      <c r="M16" s="170" t="s">
        <v>102</v>
      </c>
      <c r="N16" s="171" t="s">
        <v>58</v>
      </c>
      <c r="O16" s="171" t="s">
        <v>59</v>
      </c>
      <c r="P16" s="172" t="s">
        <v>80</v>
      </c>
      <c r="Q16" s="172" t="s">
        <v>83</v>
      </c>
      <c r="R16" s="172" t="s">
        <v>56</v>
      </c>
      <c r="S16" s="173" t="s">
        <v>84</v>
      </c>
      <c r="T16" s="172" t="s">
        <v>57</v>
      </c>
      <c r="U16" s="174" t="s">
        <v>58</v>
      </c>
      <c r="V16" s="174" t="s">
        <v>59</v>
      </c>
      <c r="W16" s="93"/>
      <c r="X16" s="152"/>
      <c r="Y16" s="153"/>
      <c r="Z16" s="154"/>
    </row>
    <row r="17" spans="1:26" ht="23.1" customHeight="1">
      <c r="A17" s="10" t="s">
        <v>106</v>
      </c>
      <c r="B17" s="76" t="s">
        <v>144</v>
      </c>
      <c r="C17" s="211"/>
      <c r="D17" s="211"/>
      <c r="E17" s="11">
        <v>11307</v>
      </c>
      <c r="F17" s="11" t="s">
        <v>78</v>
      </c>
      <c r="G17" s="12"/>
      <c r="H17" s="88"/>
      <c r="I17" s="88"/>
      <c r="J17" s="88"/>
      <c r="K17" s="88"/>
      <c r="L17" s="88"/>
      <c r="M17" s="88"/>
      <c r="N17" s="88"/>
      <c r="O17" s="88"/>
      <c r="P17" s="88"/>
      <c r="Q17" s="88"/>
      <c r="R17" s="90"/>
      <c r="S17" s="89"/>
      <c r="T17" s="89"/>
      <c r="U17" s="88"/>
      <c r="V17" s="88"/>
      <c r="W17" s="12">
        <f>SUM(G17:V17)</f>
        <v>0</v>
      </c>
      <c r="X17" s="57">
        <v>22</v>
      </c>
      <c r="Y17" s="83">
        <v>44</v>
      </c>
      <c r="Z17" s="58">
        <f>W17*X17</f>
        <v>0</v>
      </c>
    </row>
    <row r="18" spans="1:26" ht="23.1" customHeight="1">
      <c r="A18" s="68" t="s">
        <v>6</v>
      </c>
      <c r="B18" s="76" t="s">
        <v>144</v>
      </c>
      <c r="C18" s="95"/>
      <c r="D18" s="95"/>
      <c r="E18" s="67">
        <v>17345</v>
      </c>
      <c r="F18" s="160" t="s">
        <v>105</v>
      </c>
      <c r="G18" s="89"/>
      <c r="H18" s="9"/>
      <c r="I18" s="9"/>
      <c r="J18" s="9"/>
      <c r="K18" s="9"/>
      <c r="L18" s="9"/>
      <c r="M18" s="9"/>
      <c r="N18" s="9"/>
      <c r="O18" s="9"/>
      <c r="P18" s="89"/>
      <c r="Q18" s="89"/>
      <c r="R18" s="89"/>
      <c r="S18" s="89"/>
      <c r="T18" s="89"/>
      <c r="U18" s="89"/>
      <c r="V18" s="89"/>
      <c r="W18" s="12">
        <f t="shared" ref="W18:W23" si="3">SUM(G18:V18)</f>
        <v>0</v>
      </c>
      <c r="X18" s="72">
        <v>16</v>
      </c>
      <c r="Y18" s="85">
        <v>34.950000000000003</v>
      </c>
      <c r="Z18" s="199">
        <f t="shared" ref="Z18:Z23" si="4">W18*X18</f>
        <v>0</v>
      </c>
    </row>
    <row r="19" spans="1:26" ht="23.1" customHeight="1">
      <c r="A19" s="68" t="s">
        <v>85</v>
      </c>
      <c r="B19" s="76" t="s">
        <v>144</v>
      </c>
      <c r="C19" s="95"/>
      <c r="D19" s="95"/>
      <c r="E19" s="67">
        <v>18223</v>
      </c>
      <c r="F19" s="67" t="s">
        <v>112</v>
      </c>
      <c r="G19" s="89"/>
      <c r="H19" s="89"/>
      <c r="I19" s="89"/>
      <c r="J19" s="9"/>
      <c r="K19" s="9"/>
      <c r="L19" s="9"/>
      <c r="M19" s="9"/>
      <c r="N19" s="90"/>
      <c r="O19" s="90"/>
      <c r="P19" s="90"/>
      <c r="Q19" s="90"/>
      <c r="R19" s="90"/>
      <c r="S19" s="90"/>
      <c r="T19" s="90"/>
      <c r="U19" s="90"/>
      <c r="V19" s="90"/>
      <c r="W19" s="12">
        <f t="shared" si="3"/>
        <v>0</v>
      </c>
      <c r="X19" s="72">
        <v>12.5</v>
      </c>
      <c r="Y19" s="210">
        <v>24.95</v>
      </c>
      <c r="Z19" s="155">
        <f t="shared" si="4"/>
        <v>0</v>
      </c>
    </row>
    <row r="20" spans="1:26" ht="23.1" customHeight="1">
      <c r="A20" s="62" t="s">
        <v>119</v>
      </c>
      <c r="B20" s="76" t="s">
        <v>144</v>
      </c>
      <c r="C20" s="95"/>
      <c r="D20" s="95"/>
      <c r="E20" s="11">
        <v>14204</v>
      </c>
      <c r="F20" s="67" t="s">
        <v>99</v>
      </c>
      <c r="G20" s="89"/>
      <c r="H20" s="90"/>
      <c r="I20" s="90"/>
      <c r="J20" s="9"/>
      <c r="K20" s="9"/>
      <c r="L20" s="9"/>
      <c r="M20" s="9"/>
      <c r="N20" s="9"/>
      <c r="O20" s="9"/>
      <c r="P20" s="89"/>
      <c r="Q20" s="90"/>
      <c r="R20" s="89"/>
      <c r="S20" s="89"/>
      <c r="T20" s="89"/>
      <c r="U20" s="89"/>
      <c r="V20" s="89"/>
      <c r="W20" s="12">
        <f t="shared" si="3"/>
        <v>0</v>
      </c>
      <c r="X20" s="72">
        <v>21</v>
      </c>
      <c r="Y20" s="85">
        <v>42</v>
      </c>
      <c r="Z20" s="155">
        <f t="shared" si="4"/>
        <v>0</v>
      </c>
    </row>
    <row r="21" spans="1:26" ht="23.1" customHeight="1">
      <c r="A21" s="62" t="s">
        <v>121</v>
      </c>
      <c r="B21" s="76" t="s">
        <v>145</v>
      </c>
      <c r="C21" s="95"/>
      <c r="D21" s="95"/>
      <c r="E21" s="11">
        <v>21235</v>
      </c>
      <c r="F21" s="76" t="s">
        <v>16</v>
      </c>
      <c r="G21" s="89"/>
      <c r="H21" s="89"/>
      <c r="I21" s="89"/>
      <c r="J21" s="89"/>
      <c r="K21" s="89"/>
      <c r="L21" s="89"/>
      <c r="M21" s="89"/>
      <c r="N21" s="89"/>
      <c r="O21" s="89"/>
      <c r="P21" s="9"/>
      <c r="Q21" s="88"/>
      <c r="R21" s="89"/>
      <c r="S21" s="89"/>
      <c r="T21" s="89"/>
      <c r="U21" s="89"/>
      <c r="V21" s="89"/>
      <c r="W21" s="12">
        <f>SUM(G21:V21)</f>
        <v>0</v>
      </c>
      <c r="X21" s="72">
        <v>10</v>
      </c>
      <c r="Y21" s="73">
        <v>21.95</v>
      </c>
      <c r="Z21" s="155">
        <f>W21*X21</f>
        <v>0</v>
      </c>
    </row>
    <row r="22" spans="1:26" ht="23.1" customHeight="1">
      <c r="A22" s="62" t="s">
        <v>125</v>
      </c>
      <c r="B22" s="76" t="s">
        <v>144</v>
      </c>
      <c r="C22" s="95"/>
      <c r="D22" s="95"/>
      <c r="E22" s="67">
        <v>19275</v>
      </c>
      <c r="F22" s="67" t="s">
        <v>78</v>
      </c>
      <c r="G22" s="76"/>
      <c r="H22" s="89"/>
      <c r="I22" s="89"/>
      <c r="J22" s="89"/>
      <c r="K22" s="89"/>
      <c r="L22" s="89"/>
      <c r="M22" s="89"/>
      <c r="N22" s="89"/>
      <c r="O22" s="89"/>
      <c r="P22" s="89"/>
      <c r="Q22" s="88"/>
      <c r="R22" s="90"/>
      <c r="S22" s="90"/>
      <c r="T22" s="90"/>
      <c r="U22" s="90"/>
      <c r="V22" s="90"/>
      <c r="W22" s="12">
        <f t="shared" si="3"/>
        <v>0</v>
      </c>
      <c r="X22" s="72">
        <v>5.5</v>
      </c>
      <c r="Y22" s="85">
        <v>11.95</v>
      </c>
      <c r="Z22" s="155">
        <f t="shared" si="4"/>
        <v>0</v>
      </c>
    </row>
    <row r="23" spans="1:26" ht="23.1" customHeight="1" thickBot="1">
      <c r="A23" s="69" t="s">
        <v>138</v>
      </c>
      <c r="B23" s="76" t="s">
        <v>144</v>
      </c>
      <c r="C23" s="95"/>
      <c r="D23" s="95"/>
      <c r="E23" s="67">
        <v>21247</v>
      </c>
      <c r="F23" s="76" t="s">
        <v>16</v>
      </c>
      <c r="G23" s="89"/>
      <c r="H23" s="89"/>
      <c r="I23" s="89"/>
      <c r="J23" s="89"/>
      <c r="K23" s="89"/>
      <c r="L23" s="89"/>
      <c r="M23" s="89"/>
      <c r="N23" s="89"/>
      <c r="O23" s="89"/>
      <c r="P23" s="76"/>
      <c r="Q23" s="88"/>
      <c r="R23" s="90"/>
      <c r="S23" s="90"/>
      <c r="T23" s="90"/>
      <c r="U23" s="90"/>
      <c r="V23" s="90"/>
      <c r="W23" s="12">
        <f t="shared" si="3"/>
        <v>0</v>
      </c>
      <c r="X23" s="72">
        <v>10</v>
      </c>
      <c r="Y23" s="85">
        <v>21.95</v>
      </c>
      <c r="Z23" s="156">
        <f t="shared" si="4"/>
        <v>0</v>
      </c>
    </row>
    <row r="24" spans="1:26" ht="23.1" customHeight="1">
      <c r="A24" s="282" t="s">
        <v>161</v>
      </c>
      <c r="B24" s="283"/>
      <c r="C24" s="283"/>
      <c r="D24" s="283"/>
      <c r="E24" s="283"/>
      <c r="F24" s="283"/>
      <c r="G24" s="283"/>
      <c r="H24" s="283"/>
      <c r="I24" s="283"/>
      <c r="J24" s="283"/>
      <c r="K24" s="283"/>
      <c r="L24" s="283"/>
      <c r="M24" s="283"/>
      <c r="N24" s="283"/>
      <c r="O24" s="283"/>
      <c r="P24" s="283"/>
      <c r="Q24" s="283"/>
      <c r="R24" s="283"/>
      <c r="S24" s="283"/>
      <c r="T24" s="283"/>
      <c r="U24" s="283"/>
      <c r="V24" s="283"/>
      <c r="W24" s="283"/>
      <c r="X24" s="283"/>
      <c r="Y24" s="284"/>
      <c r="Z24" s="290">
        <f t="shared" ref="Z24" si="5">SUM(Z17:Z23)</f>
        <v>0</v>
      </c>
    </row>
    <row r="25" spans="1:26" ht="23.1" customHeight="1" thickBot="1">
      <c r="A25" s="285"/>
      <c r="B25" s="286"/>
      <c r="C25" s="286"/>
      <c r="D25" s="286"/>
      <c r="E25" s="286"/>
      <c r="F25" s="286"/>
      <c r="G25" s="287"/>
      <c r="H25" s="287"/>
      <c r="I25" s="287"/>
      <c r="J25" s="287"/>
      <c r="K25" s="287"/>
      <c r="L25" s="287"/>
      <c r="M25" s="287"/>
      <c r="N25" s="287"/>
      <c r="O25" s="287"/>
      <c r="P25" s="287"/>
      <c r="Q25" s="287"/>
      <c r="R25" s="287"/>
      <c r="S25" s="287"/>
      <c r="T25" s="287"/>
      <c r="U25" s="287"/>
      <c r="V25" s="287"/>
      <c r="W25" s="286"/>
      <c r="X25" s="286"/>
      <c r="Y25" s="288"/>
      <c r="Z25" s="291"/>
    </row>
    <row r="26" spans="1:26" ht="23.1" customHeight="1" thickBot="1">
      <c r="A26" s="279"/>
      <c r="B26" s="280"/>
      <c r="C26" s="280"/>
      <c r="D26" s="280"/>
      <c r="E26" s="280"/>
      <c r="F26" s="281"/>
      <c r="G26" s="170" t="s">
        <v>78</v>
      </c>
      <c r="H26" s="170" t="s">
        <v>31</v>
      </c>
      <c r="I26" s="170" t="s">
        <v>14</v>
      </c>
      <c r="J26" s="170" t="s">
        <v>83</v>
      </c>
      <c r="K26" s="170" t="s">
        <v>84</v>
      </c>
      <c r="L26" s="170" t="s">
        <v>101</v>
      </c>
      <c r="M26" s="170" t="s">
        <v>102</v>
      </c>
      <c r="N26" s="171" t="s">
        <v>58</v>
      </c>
      <c r="O26" s="171" t="s">
        <v>59</v>
      </c>
      <c r="P26" s="172" t="s">
        <v>80</v>
      </c>
      <c r="Q26" s="172" t="s">
        <v>83</v>
      </c>
      <c r="R26" s="172" t="s">
        <v>56</v>
      </c>
      <c r="S26" s="173" t="s">
        <v>84</v>
      </c>
      <c r="T26" s="172" t="s">
        <v>57</v>
      </c>
      <c r="U26" s="174" t="s">
        <v>58</v>
      </c>
      <c r="V26" s="174" t="s">
        <v>59</v>
      </c>
      <c r="W26" s="93"/>
      <c r="X26" s="152"/>
      <c r="Y26" s="153"/>
      <c r="Z26" s="154"/>
    </row>
    <row r="27" spans="1:26" ht="23.1" customHeight="1" thickBot="1">
      <c r="A27" s="10" t="s">
        <v>106</v>
      </c>
      <c r="B27" s="76" t="s">
        <v>139</v>
      </c>
      <c r="C27" s="11">
        <v>11272</v>
      </c>
      <c r="D27" s="95"/>
      <c r="E27" s="95"/>
      <c r="F27" s="11" t="s">
        <v>78</v>
      </c>
      <c r="G27" s="12"/>
      <c r="H27" s="88"/>
      <c r="I27" s="88"/>
      <c r="J27" s="88"/>
      <c r="K27" s="88"/>
      <c r="L27" s="88"/>
      <c r="M27" s="88"/>
      <c r="N27" s="88"/>
      <c r="O27" s="88"/>
      <c r="P27" s="88"/>
      <c r="Q27" s="88"/>
      <c r="R27" s="90"/>
      <c r="S27" s="89"/>
      <c r="T27" s="89"/>
      <c r="U27" s="88"/>
      <c r="V27" s="88"/>
      <c r="W27" s="12">
        <f t="shared" ref="W27:W48" si="6">SUM(G27:V27)</f>
        <v>0</v>
      </c>
      <c r="X27" s="57">
        <v>22</v>
      </c>
      <c r="Y27" s="83">
        <v>44</v>
      </c>
      <c r="Z27" s="58">
        <f t="shared" ref="Z27:Z48" si="7">W27*X27</f>
        <v>0</v>
      </c>
    </row>
    <row r="28" spans="1:26" ht="23.1" customHeight="1">
      <c r="A28" s="10" t="s">
        <v>106</v>
      </c>
      <c r="B28" s="76" t="s">
        <v>139</v>
      </c>
      <c r="C28" s="95"/>
      <c r="D28" s="11">
        <v>11275</v>
      </c>
      <c r="E28" s="95"/>
      <c r="F28" s="11" t="s">
        <v>78</v>
      </c>
      <c r="G28" s="12"/>
      <c r="H28" s="88"/>
      <c r="I28" s="88"/>
      <c r="J28" s="88"/>
      <c r="K28" s="88"/>
      <c r="L28" s="88"/>
      <c r="M28" s="88"/>
      <c r="N28" s="88"/>
      <c r="O28" s="88"/>
      <c r="P28" s="88"/>
      <c r="Q28" s="88"/>
      <c r="R28" s="90"/>
      <c r="S28" s="89"/>
      <c r="T28" s="89"/>
      <c r="U28" s="88"/>
      <c r="V28" s="88"/>
      <c r="W28" s="12">
        <f t="shared" ref="W28" si="8">SUM(G28:V28)</f>
        <v>0</v>
      </c>
      <c r="X28" s="57">
        <v>22</v>
      </c>
      <c r="Y28" s="83">
        <v>44</v>
      </c>
      <c r="Z28" s="58">
        <f t="shared" ref="Z28" si="9">W28*X28</f>
        <v>0</v>
      </c>
    </row>
    <row r="29" spans="1:26" ht="23.1" customHeight="1">
      <c r="A29" s="10" t="s">
        <v>106</v>
      </c>
      <c r="B29" s="76" t="s">
        <v>77</v>
      </c>
      <c r="C29" s="11">
        <v>11302</v>
      </c>
      <c r="D29" s="95"/>
      <c r="E29" s="95"/>
      <c r="F29" s="11" t="s">
        <v>78</v>
      </c>
      <c r="G29" s="12"/>
      <c r="H29" s="88"/>
      <c r="I29" s="88"/>
      <c r="J29" s="88"/>
      <c r="K29" s="88"/>
      <c r="L29" s="88"/>
      <c r="M29" s="88"/>
      <c r="N29" s="88"/>
      <c r="O29" s="88"/>
      <c r="P29" s="88"/>
      <c r="Q29" s="88"/>
      <c r="R29" s="90"/>
      <c r="S29" s="89"/>
      <c r="T29" s="89"/>
      <c r="U29" s="88"/>
      <c r="V29" s="88"/>
      <c r="W29" s="12">
        <f t="shared" ref="W29:W31" si="10">SUM(G29:V29)</f>
        <v>0</v>
      </c>
      <c r="X29" s="57">
        <v>22</v>
      </c>
      <c r="Y29" s="58">
        <v>44</v>
      </c>
      <c r="Z29" s="58">
        <f t="shared" ref="Z29:Z31" si="11">W29*X29</f>
        <v>0</v>
      </c>
    </row>
    <row r="30" spans="1:26" ht="23.1" customHeight="1">
      <c r="A30" s="10" t="s">
        <v>106</v>
      </c>
      <c r="B30" s="76" t="s">
        <v>77</v>
      </c>
      <c r="C30" s="95"/>
      <c r="D30" s="11">
        <v>11301</v>
      </c>
      <c r="E30" s="95"/>
      <c r="F30" s="11" t="s">
        <v>78</v>
      </c>
      <c r="G30" s="12"/>
      <c r="H30" s="88"/>
      <c r="I30" s="88"/>
      <c r="J30" s="88"/>
      <c r="K30" s="88"/>
      <c r="L30" s="88"/>
      <c r="M30" s="88"/>
      <c r="N30" s="88"/>
      <c r="O30" s="88"/>
      <c r="P30" s="88"/>
      <c r="Q30" s="88"/>
      <c r="R30" s="90"/>
      <c r="S30" s="89"/>
      <c r="T30" s="89"/>
      <c r="U30" s="88"/>
      <c r="V30" s="88"/>
      <c r="W30" s="12">
        <f t="shared" ref="W30" si="12">SUM(G30:V30)</f>
        <v>0</v>
      </c>
      <c r="X30" s="57">
        <v>22</v>
      </c>
      <c r="Y30" s="58">
        <v>44</v>
      </c>
      <c r="Z30" s="58">
        <f t="shared" ref="Z30" si="13">W30*X30</f>
        <v>0</v>
      </c>
    </row>
    <row r="31" spans="1:26" ht="23.1" customHeight="1">
      <c r="A31" s="68" t="s">
        <v>6</v>
      </c>
      <c r="B31" s="76" t="s">
        <v>139</v>
      </c>
      <c r="C31" s="67">
        <v>17306</v>
      </c>
      <c r="D31" s="95"/>
      <c r="E31" s="95"/>
      <c r="F31" s="160" t="s">
        <v>105</v>
      </c>
      <c r="G31" s="89"/>
      <c r="H31" s="9"/>
      <c r="I31" s="9"/>
      <c r="J31" s="9"/>
      <c r="K31" s="9"/>
      <c r="L31" s="9"/>
      <c r="M31" s="9"/>
      <c r="N31" s="9"/>
      <c r="O31" s="9"/>
      <c r="P31" s="90"/>
      <c r="Q31" s="90"/>
      <c r="R31" s="90"/>
      <c r="S31" s="90"/>
      <c r="T31" s="90"/>
      <c r="U31" s="90"/>
      <c r="V31" s="90"/>
      <c r="W31" s="12">
        <f t="shared" si="10"/>
        <v>0</v>
      </c>
      <c r="X31" s="72">
        <v>16</v>
      </c>
      <c r="Y31" s="85">
        <v>34.950000000000003</v>
      </c>
      <c r="Z31" s="155">
        <f t="shared" si="11"/>
        <v>0</v>
      </c>
    </row>
    <row r="32" spans="1:26" ht="23.1" customHeight="1">
      <c r="A32" s="68" t="s">
        <v>6</v>
      </c>
      <c r="B32" s="76" t="s">
        <v>139</v>
      </c>
      <c r="C32" s="95"/>
      <c r="D32" s="67">
        <v>17311</v>
      </c>
      <c r="E32" s="95"/>
      <c r="F32" s="160" t="s">
        <v>105</v>
      </c>
      <c r="G32" s="89"/>
      <c r="H32" s="9"/>
      <c r="I32" s="9"/>
      <c r="J32" s="9"/>
      <c r="K32" s="9"/>
      <c r="L32" s="9"/>
      <c r="M32" s="9"/>
      <c r="N32" s="9"/>
      <c r="O32" s="9"/>
      <c r="P32" s="90"/>
      <c r="Q32" s="90"/>
      <c r="R32" s="90"/>
      <c r="S32" s="90"/>
      <c r="T32" s="90"/>
      <c r="U32" s="90"/>
      <c r="V32" s="90"/>
      <c r="W32" s="12">
        <f t="shared" ref="W32" si="14">SUM(G32:V32)</f>
        <v>0</v>
      </c>
      <c r="X32" s="72">
        <v>16</v>
      </c>
      <c r="Y32" s="85">
        <v>34.950000000000003</v>
      </c>
      <c r="Z32" s="155">
        <f t="shared" ref="Z32" si="15">W32*X32</f>
        <v>0</v>
      </c>
    </row>
    <row r="33" spans="1:26" ht="23.1" customHeight="1">
      <c r="A33" s="68" t="s">
        <v>6</v>
      </c>
      <c r="B33" s="76" t="s">
        <v>77</v>
      </c>
      <c r="C33" s="67">
        <v>17308</v>
      </c>
      <c r="D33" s="95"/>
      <c r="E33" s="95"/>
      <c r="F33" s="160" t="s">
        <v>105</v>
      </c>
      <c r="G33" s="89"/>
      <c r="H33" s="9"/>
      <c r="I33" s="9"/>
      <c r="J33" s="9"/>
      <c r="K33" s="9"/>
      <c r="L33" s="9"/>
      <c r="M33" s="9"/>
      <c r="N33" s="9"/>
      <c r="O33" s="9"/>
      <c r="P33" s="90"/>
      <c r="Q33" s="90"/>
      <c r="R33" s="90"/>
      <c r="S33" s="90"/>
      <c r="T33" s="90"/>
      <c r="U33" s="90"/>
      <c r="V33" s="90"/>
      <c r="W33" s="12">
        <f t="shared" si="6"/>
        <v>0</v>
      </c>
      <c r="X33" s="72">
        <v>16</v>
      </c>
      <c r="Y33" s="85">
        <v>34.950000000000003</v>
      </c>
      <c r="Z33" s="155">
        <f t="shared" si="7"/>
        <v>0</v>
      </c>
    </row>
    <row r="34" spans="1:26" ht="23.1" customHeight="1">
      <c r="A34" s="68" t="s">
        <v>6</v>
      </c>
      <c r="B34" s="76" t="s">
        <v>77</v>
      </c>
      <c r="C34" s="95"/>
      <c r="D34" s="67">
        <v>17313</v>
      </c>
      <c r="E34" s="95"/>
      <c r="F34" s="160" t="s">
        <v>105</v>
      </c>
      <c r="G34" s="89"/>
      <c r="H34" s="9"/>
      <c r="I34" s="9"/>
      <c r="J34" s="9"/>
      <c r="K34" s="9"/>
      <c r="L34" s="9"/>
      <c r="M34" s="9"/>
      <c r="N34" s="9"/>
      <c r="O34" s="9"/>
      <c r="P34" s="90"/>
      <c r="Q34" s="90"/>
      <c r="R34" s="90"/>
      <c r="S34" s="90"/>
      <c r="T34" s="90"/>
      <c r="U34" s="90"/>
      <c r="V34" s="90"/>
      <c r="W34" s="12">
        <f t="shared" ref="W34" si="16">SUM(G34:V34)</f>
        <v>0</v>
      </c>
      <c r="X34" s="72">
        <v>16</v>
      </c>
      <c r="Y34" s="85">
        <v>34.950000000000003</v>
      </c>
      <c r="Z34" s="155">
        <f t="shared" ref="Z34" si="17">W34*X34</f>
        <v>0</v>
      </c>
    </row>
    <row r="35" spans="1:26" ht="23.1" customHeight="1">
      <c r="A35" s="223" t="s">
        <v>82</v>
      </c>
      <c r="B35" s="65" t="s">
        <v>139</v>
      </c>
      <c r="C35" s="67">
        <v>18204</v>
      </c>
      <c r="D35" s="95"/>
      <c r="E35" s="95"/>
      <c r="F35" s="160" t="s">
        <v>100</v>
      </c>
      <c r="G35" s="91"/>
      <c r="H35" s="91"/>
      <c r="I35" s="67"/>
      <c r="J35" s="67"/>
      <c r="K35" s="67"/>
      <c r="L35" s="67"/>
      <c r="M35" s="67"/>
      <c r="N35" s="67"/>
      <c r="O35" s="67"/>
      <c r="P35" s="91"/>
      <c r="Q35" s="91"/>
      <c r="R35" s="91"/>
      <c r="S35" s="91"/>
      <c r="T35" s="91"/>
      <c r="U35" s="91"/>
      <c r="V35" s="91"/>
      <c r="W35" s="12">
        <f t="shared" si="6"/>
        <v>0</v>
      </c>
      <c r="X35" s="72">
        <v>16</v>
      </c>
      <c r="Y35" s="85">
        <v>34.950000000000003</v>
      </c>
      <c r="Z35" s="155">
        <f t="shared" si="7"/>
        <v>0</v>
      </c>
    </row>
    <row r="36" spans="1:26" ht="23.1" customHeight="1">
      <c r="A36" s="223" t="s">
        <v>82</v>
      </c>
      <c r="B36" s="65" t="s">
        <v>139</v>
      </c>
      <c r="C36" s="95"/>
      <c r="D36" s="67">
        <v>18209</v>
      </c>
      <c r="E36" s="95"/>
      <c r="F36" s="160" t="s">
        <v>100</v>
      </c>
      <c r="G36" s="91"/>
      <c r="H36" s="91"/>
      <c r="I36" s="67"/>
      <c r="J36" s="67"/>
      <c r="K36" s="67"/>
      <c r="L36" s="67"/>
      <c r="M36" s="67"/>
      <c r="N36" s="67"/>
      <c r="O36" s="67"/>
      <c r="P36" s="91"/>
      <c r="Q36" s="91"/>
      <c r="R36" s="91"/>
      <c r="S36" s="91"/>
      <c r="T36" s="91"/>
      <c r="U36" s="91"/>
      <c r="V36" s="91"/>
      <c r="W36" s="12">
        <f t="shared" ref="W36" si="18">SUM(G36:V36)</f>
        <v>0</v>
      </c>
      <c r="X36" s="72">
        <v>16</v>
      </c>
      <c r="Y36" s="85">
        <v>34.950000000000003</v>
      </c>
      <c r="Z36" s="155">
        <f t="shared" ref="Z36" si="19">W36*X36</f>
        <v>0</v>
      </c>
    </row>
    <row r="37" spans="1:26" ht="23.1" customHeight="1">
      <c r="A37" s="223" t="s">
        <v>82</v>
      </c>
      <c r="B37" s="65" t="s">
        <v>77</v>
      </c>
      <c r="C37" s="67">
        <v>18206</v>
      </c>
      <c r="D37" s="95"/>
      <c r="E37" s="95"/>
      <c r="F37" s="160" t="s">
        <v>100</v>
      </c>
      <c r="G37" s="91"/>
      <c r="H37" s="91"/>
      <c r="I37" s="67"/>
      <c r="J37" s="67"/>
      <c r="K37" s="67"/>
      <c r="L37" s="67"/>
      <c r="M37" s="67"/>
      <c r="N37" s="67"/>
      <c r="O37" s="67"/>
      <c r="P37" s="91"/>
      <c r="Q37" s="91"/>
      <c r="R37" s="91"/>
      <c r="S37" s="91"/>
      <c r="T37" s="91"/>
      <c r="U37" s="91"/>
      <c r="V37" s="91"/>
      <c r="W37" s="12">
        <f t="shared" ref="W37:W39" si="20">SUM(G37:V37)</f>
        <v>0</v>
      </c>
      <c r="X37" s="72">
        <v>16</v>
      </c>
      <c r="Y37" s="85">
        <v>34.950000000000003</v>
      </c>
      <c r="Z37" s="155">
        <f t="shared" ref="Z37:Z39" si="21">W37*X37</f>
        <v>0</v>
      </c>
    </row>
    <row r="38" spans="1:26" ht="23.1" customHeight="1">
      <c r="A38" s="223" t="s">
        <v>82</v>
      </c>
      <c r="B38" s="65" t="s">
        <v>77</v>
      </c>
      <c r="C38" s="95"/>
      <c r="D38" s="67">
        <v>18211</v>
      </c>
      <c r="E38" s="95"/>
      <c r="F38" s="160" t="s">
        <v>100</v>
      </c>
      <c r="G38" s="91"/>
      <c r="H38" s="91"/>
      <c r="I38" s="67"/>
      <c r="J38" s="67"/>
      <c r="K38" s="67"/>
      <c r="L38" s="67"/>
      <c r="M38" s="67"/>
      <c r="N38" s="67"/>
      <c r="O38" s="67"/>
      <c r="P38" s="91"/>
      <c r="Q38" s="91"/>
      <c r="R38" s="91"/>
      <c r="S38" s="91"/>
      <c r="T38" s="91"/>
      <c r="U38" s="91"/>
      <c r="V38" s="91"/>
      <c r="W38" s="12">
        <f t="shared" ref="W38" si="22">SUM(G38:V38)</f>
        <v>0</v>
      </c>
      <c r="X38" s="72">
        <v>16</v>
      </c>
      <c r="Y38" s="85">
        <v>34.950000000000003</v>
      </c>
      <c r="Z38" s="155">
        <f t="shared" ref="Z38" si="23">W38*X38</f>
        <v>0</v>
      </c>
    </row>
    <row r="39" spans="1:26" ht="23.1" customHeight="1">
      <c r="A39" s="68" t="s">
        <v>174</v>
      </c>
      <c r="B39" s="65" t="s">
        <v>139</v>
      </c>
      <c r="C39" s="67">
        <v>1668</v>
      </c>
      <c r="D39" s="95"/>
      <c r="E39" s="95"/>
      <c r="F39" s="67" t="s">
        <v>112</v>
      </c>
      <c r="G39" s="91"/>
      <c r="H39" s="91"/>
      <c r="I39" s="91"/>
      <c r="J39" s="67"/>
      <c r="K39" s="67"/>
      <c r="L39" s="67"/>
      <c r="M39" s="67"/>
      <c r="N39" s="91"/>
      <c r="O39" s="91"/>
      <c r="P39" s="91"/>
      <c r="Q39" s="91"/>
      <c r="R39" s="91"/>
      <c r="S39" s="91"/>
      <c r="T39" s="91"/>
      <c r="U39" s="91"/>
      <c r="V39" s="91"/>
      <c r="W39" s="12">
        <f t="shared" si="20"/>
        <v>0</v>
      </c>
      <c r="X39" s="72">
        <v>15.5</v>
      </c>
      <c r="Y39" s="85">
        <v>33.950000000000003</v>
      </c>
      <c r="Z39" s="155">
        <f t="shared" si="21"/>
        <v>0</v>
      </c>
    </row>
    <row r="40" spans="1:26" ht="23.1" customHeight="1">
      <c r="A40" s="68" t="s">
        <v>174</v>
      </c>
      <c r="B40" s="65" t="s">
        <v>139</v>
      </c>
      <c r="C40" s="95"/>
      <c r="D40" s="67">
        <v>1669</v>
      </c>
      <c r="E40" s="95"/>
      <c r="F40" s="67" t="s">
        <v>112</v>
      </c>
      <c r="G40" s="91"/>
      <c r="H40" s="91"/>
      <c r="I40" s="91"/>
      <c r="J40" s="67"/>
      <c r="K40" s="67"/>
      <c r="L40" s="67"/>
      <c r="M40" s="67"/>
      <c r="N40" s="91"/>
      <c r="O40" s="91"/>
      <c r="P40" s="91"/>
      <c r="Q40" s="91"/>
      <c r="R40" s="91"/>
      <c r="S40" s="91"/>
      <c r="T40" s="91"/>
      <c r="U40" s="91"/>
      <c r="V40" s="91"/>
      <c r="W40" s="12">
        <f t="shared" ref="W40" si="24">SUM(G40:V40)</f>
        <v>0</v>
      </c>
      <c r="X40" s="72">
        <v>15.5</v>
      </c>
      <c r="Y40" s="85">
        <v>33.950000000000003</v>
      </c>
      <c r="Z40" s="155">
        <f t="shared" ref="Z40" si="25">W40*X40</f>
        <v>0</v>
      </c>
    </row>
    <row r="41" spans="1:26" ht="23.1" customHeight="1">
      <c r="A41" s="62" t="s">
        <v>121</v>
      </c>
      <c r="B41" s="76" t="s">
        <v>173</v>
      </c>
      <c r="C41" s="67">
        <v>21230</v>
      </c>
      <c r="D41" s="95"/>
      <c r="E41" s="95"/>
      <c r="F41" s="67" t="s">
        <v>16</v>
      </c>
      <c r="G41" s="89"/>
      <c r="H41" s="89"/>
      <c r="I41" s="89"/>
      <c r="J41" s="89"/>
      <c r="K41" s="89"/>
      <c r="L41" s="89"/>
      <c r="M41" s="89"/>
      <c r="N41" s="89"/>
      <c r="O41" s="89"/>
      <c r="P41" s="9"/>
      <c r="Q41" s="88"/>
      <c r="R41" s="89"/>
      <c r="S41" s="89"/>
      <c r="T41" s="89"/>
      <c r="U41" s="89"/>
      <c r="V41" s="89"/>
      <c r="W41" s="12">
        <f t="shared" si="6"/>
        <v>0</v>
      </c>
      <c r="X41" s="72">
        <v>10</v>
      </c>
      <c r="Y41" s="73">
        <v>21.95</v>
      </c>
      <c r="Z41" s="155">
        <f t="shared" si="7"/>
        <v>0</v>
      </c>
    </row>
    <row r="42" spans="1:26" ht="23.1" customHeight="1">
      <c r="A42" s="62" t="s">
        <v>121</v>
      </c>
      <c r="B42" s="76" t="s">
        <v>173</v>
      </c>
      <c r="C42" s="95"/>
      <c r="D42" s="67">
        <v>21231</v>
      </c>
      <c r="E42" s="95"/>
      <c r="F42" s="67" t="s">
        <v>16</v>
      </c>
      <c r="G42" s="89"/>
      <c r="H42" s="89"/>
      <c r="I42" s="89"/>
      <c r="J42" s="89"/>
      <c r="K42" s="89"/>
      <c r="L42" s="89"/>
      <c r="M42" s="89"/>
      <c r="N42" s="89"/>
      <c r="O42" s="89"/>
      <c r="P42" s="9"/>
      <c r="Q42" s="88"/>
      <c r="R42" s="89"/>
      <c r="S42" s="89"/>
      <c r="T42" s="89"/>
      <c r="U42" s="89"/>
      <c r="V42" s="89"/>
      <c r="W42" s="12">
        <f t="shared" ref="W42" si="26">SUM(G42:V42)</f>
        <v>0</v>
      </c>
      <c r="X42" s="72">
        <v>10</v>
      </c>
      <c r="Y42" s="73">
        <v>21.95</v>
      </c>
      <c r="Z42" s="155">
        <f t="shared" ref="Z42" si="27">W42*X42</f>
        <v>0</v>
      </c>
    </row>
    <row r="43" spans="1:26" ht="23.1" customHeight="1">
      <c r="A43" s="62" t="s">
        <v>121</v>
      </c>
      <c r="B43" s="76" t="s">
        <v>140</v>
      </c>
      <c r="C43" s="67">
        <v>21200</v>
      </c>
      <c r="D43" s="95"/>
      <c r="E43" s="95"/>
      <c r="F43" s="67" t="s">
        <v>16</v>
      </c>
      <c r="G43" s="89"/>
      <c r="H43" s="89"/>
      <c r="I43" s="89"/>
      <c r="J43" s="89"/>
      <c r="K43" s="89"/>
      <c r="L43" s="89"/>
      <c r="M43" s="89"/>
      <c r="N43" s="89"/>
      <c r="O43" s="89"/>
      <c r="P43" s="9"/>
      <c r="Q43" s="88"/>
      <c r="R43" s="89"/>
      <c r="S43" s="89"/>
      <c r="T43" s="89"/>
      <c r="U43" s="89"/>
      <c r="V43" s="89"/>
      <c r="W43" s="12">
        <f t="shared" ref="W43" si="28">SUM(G43:V43)</f>
        <v>0</v>
      </c>
      <c r="X43" s="72">
        <v>10</v>
      </c>
      <c r="Y43" s="73">
        <v>21.95</v>
      </c>
      <c r="Z43" s="155">
        <f t="shared" ref="Z43" si="29">W43*X43</f>
        <v>0</v>
      </c>
    </row>
    <row r="44" spans="1:26" ht="23.1" customHeight="1">
      <c r="A44" s="62" t="s">
        <v>121</v>
      </c>
      <c r="B44" s="76" t="s">
        <v>140</v>
      </c>
      <c r="C44" s="95"/>
      <c r="D44" s="67">
        <v>21201</v>
      </c>
      <c r="E44" s="95"/>
      <c r="F44" s="67" t="s">
        <v>16</v>
      </c>
      <c r="G44" s="89"/>
      <c r="H44" s="89"/>
      <c r="I44" s="89"/>
      <c r="J44" s="89"/>
      <c r="K44" s="89"/>
      <c r="L44" s="89"/>
      <c r="M44" s="89"/>
      <c r="N44" s="89"/>
      <c r="O44" s="89"/>
      <c r="P44" s="9"/>
      <c r="Q44" s="88"/>
      <c r="R44" s="89"/>
      <c r="S44" s="89"/>
      <c r="T44" s="89"/>
      <c r="U44" s="89"/>
      <c r="V44" s="89"/>
      <c r="W44" s="12">
        <f t="shared" ref="W44:W45" si="30">SUM(G44:V44)</f>
        <v>0</v>
      </c>
      <c r="X44" s="72">
        <v>10</v>
      </c>
      <c r="Y44" s="73">
        <v>21.95</v>
      </c>
      <c r="Z44" s="155">
        <f t="shared" ref="Z44:Z45" si="31">W44*X44</f>
        <v>0</v>
      </c>
    </row>
    <row r="45" spans="1:26" ht="23.1" customHeight="1">
      <c r="A45" s="62" t="s">
        <v>125</v>
      </c>
      <c r="B45" s="76" t="s">
        <v>77</v>
      </c>
      <c r="C45" s="67">
        <v>19256</v>
      </c>
      <c r="D45" s="95"/>
      <c r="E45" s="95"/>
      <c r="F45" s="11" t="s">
        <v>78</v>
      </c>
      <c r="G45" s="9"/>
      <c r="H45" s="89"/>
      <c r="I45" s="89"/>
      <c r="J45" s="89"/>
      <c r="K45" s="89"/>
      <c r="L45" s="89"/>
      <c r="M45" s="89"/>
      <c r="N45" s="89"/>
      <c r="O45" s="89"/>
      <c r="P45" s="89"/>
      <c r="Q45" s="88"/>
      <c r="R45" s="89"/>
      <c r="S45" s="89"/>
      <c r="T45" s="89"/>
      <c r="U45" s="89"/>
      <c r="V45" s="89"/>
      <c r="W45" s="12">
        <f t="shared" si="30"/>
        <v>0</v>
      </c>
      <c r="X45" s="72">
        <v>5.5</v>
      </c>
      <c r="Y45" s="85">
        <v>11.95</v>
      </c>
      <c r="Z45" s="155">
        <f t="shared" si="31"/>
        <v>0</v>
      </c>
    </row>
    <row r="46" spans="1:26" ht="23.1" customHeight="1">
      <c r="A46" s="62" t="s">
        <v>125</v>
      </c>
      <c r="B46" s="76" t="s">
        <v>77</v>
      </c>
      <c r="C46" s="95"/>
      <c r="D46" s="67">
        <v>19261</v>
      </c>
      <c r="E46" s="95"/>
      <c r="F46" s="11" t="s">
        <v>78</v>
      </c>
      <c r="G46" s="9"/>
      <c r="H46" s="89"/>
      <c r="I46" s="89"/>
      <c r="J46" s="89"/>
      <c r="K46" s="89"/>
      <c r="L46" s="89"/>
      <c r="M46" s="89"/>
      <c r="N46" s="89"/>
      <c r="O46" s="89"/>
      <c r="P46" s="89"/>
      <c r="Q46" s="88"/>
      <c r="R46" s="89"/>
      <c r="S46" s="89"/>
      <c r="T46" s="89"/>
      <c r="U46" s="89"/>
      <c r="V46" s="89"/>
      <c r="W46" s="12">
        <f t="shared" si="6"/>
        <v>0</v>
      </c>
      <c r="X46" s="72">
        <v>5.5</v>
      </c>
      <c r="Y46" s="85">
        <v>11.95</v>
      </c>
      <c r="Z46" s="155">
        <f t="shared" si="7"/>
        <v>0</v>
      </c>
    </row>
    <row r="47" spans="1:26" ht="23.1" customHeight="1" thickBot="1">
      <c r="A47" s="68" t="s">
        <v>138</v>
      </c>
      <c r="B47" s="76" t="s">
        <v>77</v>
      </c>
      <c r="C47" s="67">
        <v>21208</v>
      </c>
      <c r="D47" s="95"/>
      <c r="E47" s="95"/>
      <c r="F47" s="76" t="s">
        <v>16</v>
      </c>
      <c r="G47" s="89"/>
      <c r="H47" s="89"/>
      <c r="I47" s="89"/>
      <c r="J47" s="89"/>
      <c r="K47" s="89"/>
      <c r="L47" s="89"/>
      <c r="M47" s="89"/>
      <c r="N47" s="89"/>
      <c r="O47" s="89"/>
      <c r="P47" s="76"/>
      <c r="Q47" s="88"/>
      <c r="R47" s="90"/>
      <c r="S47" s="90"/>
      <c r="T47" s="90"/>
      <c r="U47" s="90"/>
      <c r="V47" s="90"/>
      <c r="W47" s="12">
        <f t="shared" ref="W47" si="32">SUM(G47:V47)</f>
        <v>0</v>
      </c>
      <c r="X47" s="72">
        <v>10</v>
      </c>
      <c r="Y47" s="85">
        <v>21.95</v>
      </c>
      <c r="Z47" s="156">
        <f t="shared" ref="Z47" si="33">W47*X47</f>
        <v>0</v>
      </c>
    </row>
    <row r="48" spans="1:26" ht="23.1" customHeight="1" thickBot="1">
      <c r="A48" s="249" t="s">
        <v>138</v>
      </c>
      <c r="B48" s="76" t="s">
        <v>77</v>
      </c>
      <c r="C48" s="95"/>
      <c r="D48" s="67">
        <v>21215</v>
      </c>
      <c r="E48" s="95"/>
      <c r="F48" s="76" t="s">
        <v>16</v>
      </c>
      <c r="G48" s="89"/>
      <c r="H48" s="89"/>
      <c r="I48" s="89"/>
      <c r="J48" s="89"/>
      <c r="K48" s="89"/>
      <c r="L48" s="89"/>
      <c r="M48" s="89"/>
      <c r="N48" s="89"/>
      <c r="O48" s="89"/>
      <c r="P48" s="76"/>
      <c r="Q48" s="88"/>
      <c r="R48" s="90"/>
      <c r="S48" s="90"/>
      <c r="T48" s="90"/>
      <c r="U48" s="90"/>
      <c r="V48" s="90"/>
      <c r="W48" s="12">
        <f t="shared" si="6"/>
        <v>0</v>
      </c>
      <c r="X48" s="72">
        <v>10</v>
      </c>
      <c r="Y48" s="85">
        <v>21.95</v>
      </c>
      <c r="Z48" s="156">
        <f t="shared" si="7"/>
        <v>0</v>
      </c>
    </row>
    <row r="49" spans="1:26" ht="23.1" customHeight="1">
      <c r="A49" s="282" t="s">
        <v>158</v>
      </c>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4"/>
      <c r="Z49" s="290">
        <f t="shared" ref="Z49" si="34">SUM(Z27:Z48)</f>
        <v>0</v>
      </c>
    </row>
    <row r="50" spans="1:26" ht="23.1" customHeight="1" thickBot="1">
      <c r="A50" s="285"/>
      <c r="B50" s="286"/>
      <c r="C50" s="286"/>
      <c r="D50" s="286"/>
      <c r="E50" s="286"/>
      <c r="F50" s="286"/>
      <c r="G50" s="287"/>
      <c r="H50" s="287"/>
      <c r="I50" s="287"/>
      <c r="J50" s="287"/>
      <c r="K50" s="287"/>
      <c r="L50" s="287"/>
      <c r="M50" s="287"/>
      <c r="N50" s="287"/>
      <c r="O50" s="287"/>
      <c r="P50" s="287"/>
      <c r="Q50" s="287"/>
      <c r="R50" s="287"/>
      <c r="S50" s="287"/>
      <c r="T50" s="287"/>
      <c r="U50" s="287"/>
      <c r="V50" s="287"/>
      <c r="W50" s="286"/>
      <c r="X50" s="286"/>
      <c r="Y50" s="288"/>
      <c r="Z50" s="291"/>
    </row>
    <row r="51" spans="1:26" ht="23.1" customHeight="1" thickBot="1">
      <c r="A51" s="279"/>
      <c r="B51" s="280"/>
      <c r="C51" s="280"/>
      <c r="D51" s="280"/>
      <c r="E51" s="280"/>
      <c r="F51" s="281"/>
      <c r="G51" s="170" t="s">
        <v>78</v>
      </c>
      <c r="H51" s="170" t="s">
        <v>31</v>
      </c>
      <c r="I51" s="170" t="s">
        <v>14</v>
      </c>
      <c r="J51" s="170" t="s">
        <v>83</v>
      </c>
      <c r="K51" s="170" t="s">
        <v>84</v>
      </c>
      <c r="L51" s="170" t="s">
        <v>101</v>
      </c>
      <c r="M51" s="170" t="s">
        <v>102</v>
      </c>
      <c r="N51" s="171" t="s">
        <v>58</v>
      </c>
      <c r="O51" s="171" t="s">
        <v>59</v>
      </c>
      <c r="P51" s="172" t="s">
        <v>80</v>
      </c>
      <c r="Q51" s="172" t="s">
        <v>83</v>
      </c>
      <c r="R51" s="172" t="s">
        <v>56</v>
      </c>
      <c r="S51" s="173" t="s">
        <v>84</v>
      </c>
      <c r="T51" s="172" t="s">
        <v>57</v>
      </c>
      <c r="U51" s="174" t="s">
        <v>58</v>
      </c>
      <c r="V51" s="174" t="s">
        <v>59</v>
      </c>
      <c r="W51" s="93"/>
      <c r="X51" s="152"/>
      <c r="Y51" s="153"/>
      <c r="Z51" s="154"/>
    </row>
    <row r="52" spans="1:26" ht="23.1" customHeight="1" thickBot="1">
      <c r="A52" s="10" t="s">
        <v>106</v>
      </c>
      <c r="B52" s="76" t="s">
        <v>142</v>
      </c>
      <c r="C52" s="76">
        <v>11326</v>
      </c>
      <c r="D52" s="211"/>
      <c r="E52" s="211"/>
      <c r="F52" s="11" t="s">
        <v>78</v>
      </c>
      <c r="G52" s="12"/>
      <c r="H52" s="88"/>
      <c r="I52" s="88"/>
      <c r="J52" s="88"/>
      <c r="K52" s="88"/>
      <c r="L52" s="88"/>
      <c r="M52" s="88"/>
      <c r="N52" s="88"/>
      <c r="O52" s="88"/>
      <c r="P52" s="88"/>
      <c r="Q52" s="88"/>
      <c r="R52" s="90"/>
      <c r="S52" s="89"/>
      <c r="T52" s="89"/>
      <c r="U52" s="88"/>
      <c r="V52" s="88"/>
      <c r="W52" s="12">
        <f>SUM(G52:V52)</f>
        <v>0</v>
      </c>
      <c r="X52" s="57">
        <v>22</v>
      </c>
      <c r="Y52" s="139">
        <v>44</v>
      </c>
      <c r="Z52" s="151">
        <f>W52*X52</f>
        <v>0</v>
      </c>
    </row>
    <row r="53" spans="1:26" ht="23.1" customHeight="1">
      <c r="A53" s="10" t="s">
        <v>106</v>
      </c>
      <c r="B53" s="76" t="s">
        <v>142</v>
      </c>
      <c r="C53" s="211"/>
      <c r="D53" s="76">
        <v>11325</v>
      </c>
      <c r="E53" s="211"/>
      <c r="F53" s="11" t="s">
        <v>78</v>
      </c>
      <c r="G53" s="12"/>
      <c r="H53" s="88"/>
      <c r="I53" s="88"/>
      <c r="J53" s="88"/>
      <c r="K53" s="88"/>
      <c r="L53" s="88"/>
      <c r="M53" s="88"/>
      <c r="N53" s="88"/>
      <c r="O53" s="88"/>
      <c r="P53" s="88"/>
      <c r="Q53" s="88"/>
      <c r="R53" s="90"/>
      <c r="S53" s="89"/>
      <c r="T53" s="89"/>
      <c r="U53" s="88"/>
      <c r="V53" s="88"/>
      <c r="W53" s="12">
        <f>SUM(G53:V53)</f>
        <v>0</v>
      </c>
      <c r="X53" s="57">
        <v>22</v>
      </c>
      <c r="Y53" s="139">
        <v>44</v>
      </c>
      <c r="Z53" s="151">
        <f>W53*X53</f>
        <v>0</v>
      </c>
    </row>
    <row r="54" spans="1:26" ht="23.1" customHeight="1">
      <c r="A54" s="68" t="s">
        <v>6</v>
      </c>
      <c r="B54" s="76" t="s">
        <v>142</v>
      </c>
      <c r="C54" s="65">
        <v>17408</v>
      </c>
      <c r="D54" s="211"/>
      <c r="E54" s="95"/>
      <c r="F54" s="160" t="s">
        <v>105</v>
      </c>
      <c r="G54" s="89"/>
      <c r="H54" s="9"/>
      <c r="I54" s="9"/>
      <c r="J54" s="9"/>
      <c r="K54" s="9"/>
      <c r="L54" s="9"/>
      <c r="M54" s="9"/>
      <c r="N54" s="9"/>
      <c r="O54" s="9"/>
      <c r="P54" s="89"/>
      <c r="Q54" s="89"/>
      <c r="R54" s="89"/>
      <c r="S54" s="89"/>
      <c r="T54" s="89"/>
      <c r="U54" s="89"/>
      <c r="V54" s="89"/>
      <c r="W54" s="12">
        <f t="shared" ref="W54:W61" si="35">SUM(G54:V54)</f>
        <v>0</v>
      </c>
      <c r="X54" s="72">
        <v>15.5</v>
      </c>
      <c r="Y54" s="85">
        <v>33.950000000000003</v>
      </c>
      <c r="Z54" s="199">
        <f t="shared" ref="Z54:Z61" si="36">W54*X54</f>
        <v>0</v>
      </c>
    </row>
    <row r="55" spans="1:26" ht="23.1" customHeight="1">
      <c r="A55" s="68" t="s">
        <v>6</v>
      </c>
      <c r="B55" s="76" t="s">
        <v>142</v>
      </c>
      <c r="C55" s="211"/>
      <c r="D55" s="65">
        <v>17407</v>
      </c>
      <c r="E55" s="95"/>
      <c r="F55" s="160" t="s">
        <v>105</v>
      </c>
      <c r="G55" s="89"/>
      <c r="H55" s="9"/>
      <c r="I55" s="9"/>
      <c r="J55" s="9"/>
      <c r="K55" s="9"/>
      <c r="L55" s="9"/>
      <c r="M55" s="9"/>
      <c r="N55" s="9"/>
      <c r="O55" s="9"/>
      <c r="P55" s="89"/>
      <c r="Q55" s="89"/>
      <c r="R55" s="89"/>
      <c r="S55" s="89"/>
      <c r="T55" s="89"/>
      <c r="U55" s="89"/>
      <c r="V55" s="89"/>
      <c r="W55" s="12">
        <f t="shared" ref="W55" si="37">SUM(G55:V55)</f>
        <v>0</v>
      </c>
      <c r="X55" s="72">
        <v>15.5</v>
      </c>
      <c r="Y55" s="85">
        <v>33.950000000000003</v>
      </c>
      <c r="Z55" s="199">
        <f t="shared" ref="Z55" si="38">W55*X55</f>
        <v>0</v>
      </c>
    </row>
    <row r="56" spans="1:26" ht="23.1" customHeight="1">
      <c r="A56" s="68" t="s">
        <v>125</v>
      </c>
      <c r="B56" s="76" t="s">
        <v>142</v>
      </c>
      <c r="C56" s="65">
        <v>19288</v>
      </c>
      <c r="D56" s="211"/>
      <c r="E56" s="95"/>
      <c r="F56" s="67" t="s">
        <v>78</v>
      </c>
      <c r="G56" s="9"/>
      <c r="H56" s="89"/>
      <c r="I56" s="89"/>
      <c r="J56" s="89"/>
      <c r="K56" s="89"/>
      <c r="L56" s="89"/>
      <c r="M56" s="89"/>
      <c r="N56" s="89"/>
      <c r="O56" s="89"/>
      <c r="P56" s="89"/>
      <c r="Q56" s="88"/>
      <c r="R56" s="89"/>
      <c r="S56" s="89"/>
      <c r="T56" s="89"/>
      <c r="U56" s="89"/>
      <c r="V56" s="89"/>
      <c r="W56" s="12">
        <f t="shared" si="35"/>
        <v>0</v>
      </c>
      <c r="X56" s="72">
        <v>5.5</v>
      </c>
      <c r="Y56" s="85">
        <v>11.95</v>
      </c>
      <c r="Z56" s="199">
        <f t="shared" si="36"/>
        <v>0</v>
      </c>
    </row>
    <row r="57" spans="1:26" ht="23.1" customHeight="1">
      <c r="A57" s="68" t="s">
        <v>125</v>
      </c>
      <c r="B57" s="76" t="s">
        <v>142</v>
      </c>
      <c r="C57" s="211"/>
      <c r="D57" s="65">
        <v>19287</v>
      </c>
      <c r="E57" s="95"/>
      <c r="F57" s="67" t="s">
        <v>78</v>
      </c>
      <c r="G57" s="9"/>
      <c r="H57" s="89"/>
      <c r="I57" s="89"/>
      <c r="J57" s="89"/>
      <c r="K57" s="89"/>
      <c r="L57" s="89"/>
      <c r="M57" s="89"/>
      <c r="N57" s="89"/>
      <c r="O57" s="89"/>
      <c r="P57" s="89"/>
      <c r="Q57" s="88"/>
      <c r="R57" s="89"/>
      <c r="S57" s="89"/>
      <c r="T57" s="89"/>
      <c r="U57" s="89"/>
      <c r="V57" s="89"/>
      <c r="W57" s="12">
        <f t="shared" ref="W57" si="39">SUM(G57:V57)</f>
        <v>0</v>
      </c>
      <c r="X57" s="72">
        <v>5.5</v>
      </c>
      <c r="Y57" s="85">
        <v>11.95</v>
      </c>
      <c r="Z57" s="199">
        <f t="shared" ref="Z57" si="40">W57*X57</f>
        <v>0</v>
      </c>
    </row>
    <row r="58" spans="1:26" ht="23.1" customHeight="1">
      <c r="A58" s="68" t="s">
        <v>141</v>
      </c>
      <c r="B58" s="76" t="s">
        <v>142</v>
      </c>
      <c r="C58" s="65">
        <v>20192</v>
      </c>
      <c r="D58" s="211"/>
      <c r="E58" s="95"/>
      <c r="F58" s="76" t="s">
        <v>16</v>
      </c>
      <c r="G58" s="89"/>
      <c r="H58" s="89"/>
      <c r="I58" s="89"/>
      <c r="J58" s="89"/>
      <c r="K58" s="89"/>
      <c r="L58" s="89"/>
      <c r="M58" s="89"/>
      <c r="N58" s="89"/>
      <c r="O58" s="89"/>
      <c r="P58" s="76"/>
      <c r="Q58" s="88"/>
      <c r="R58" s="90"/>
      <c r="S58" s="90"/>
      <c r="T58" s="90"/>
      <c r="U58" s="90"/>
      <c r="V58" s="90"/>
      <c r="W58" s="12">
        <f t="shared" ref="W58" si="41">SUM(G58:V58)</f>
        <v>0</v>
      </c>
      <c r="X58" s="72">
        <v>5.5</v>
      </c>
      <c r="Y58" s="85">
        <v>11.95</v>
      </c>
      <c r="Z58" s="246">
        <f t="shared" ref="Z58" si="42">W58*X58</f>
        <v>0</v>
      </c>
    </row>
    <row r="59" spans="1:26" ht="23.1" customHeight="1">
      <c r="A59" s="68" t="s">
        <v>141</v>
      </c>
      <c r="B59" s="76" t="s">
        <v>142</v>
      </c>
      <c r="C59" s="211"/>
      <c r="D59" s="65">
        <v>20193</v>
      </c>
      <c r="E59" s="95"/>
      <c r="F59" s="76" t="s">
        <v>16</v>
      </c>
      <c r="G59" s="89"/>
      <c r="H59" s="89"/>
      <c r="I59" s="89"/>
      <c r="J59" s="89"/>
      <c r="K59" s="89"/>
      <c r="L59" s="89"/>
      <c r="M59" s="89"/>
      <c r="N59" s="89"/>
      <c r="O59" s="89"/>
      <c r="P59" s="76"/>
      <c r="Q59" s="88"/>
      <c r="R59" s="90"/>
      <c r="S59" s="90"/>
      <c r="T59" s="90"/>
      <c r="U59" s="90"/>
      <c r="V59" s="90"/>
      <c r="W59" s="12">
        <f t="shared" ref="W59:W60" si="43">SUM(G59:V59)</f>
        <v>0</v>
      </c>
      <c r="X59" s="72">
        <v>5.5</v>
      </c>
      <c r="Y59" s="85">
        <v>11.95</v>
      </c>
      <c r="Z59" s="246">
        <f t="shared" ref="Z59:Z60" si="44">W59*X59</f>
        <v>0</v>
      </c>
    </row>
    <row r="60" spans="1:26" ht="23.1" customHeight="1" thickBot="1">
      <c r="A60" s="68" t="s">
        <v>138</v>
      </c>
      <c r="B60" s="76" t="s">
        <v>142</v>
      </c>
      <c r="C60" s="65">
        <v>21272</v>
      </c>
      <c r="D60" s="211"/>
      <c r="E60" s="95"/>
      <c r="F60" s="76" t="s">
        <v>16</v>
      </c>
      <c r="G60" s="89"/>
      <c r="H60" s="89"/>
      <c r="I60" s="89"/>
      <c r="J60" s="89"/>
      <c r="K60" s="89"/>
      <c r="L60" s="89"/>
      <c r="M60" s="89"/>
      <c r="N60" s="89"/>
      <c r="O60" s="89"/>
      <c r="P60" s="76"/>
      <c r="Q60" s="88"/>
      <c r="R60" s="90"/>
      <c r="S60" s="90"/>
      <c r="T60" s="90"/>
      <c r="U60" s="90"/>
      <c r="V60" s="90"/>
      <c r="W60" s="12">
        <f t="shared" si="43"/>
        <v>0</v>
      </c>
      <c r="X60" s="72">
        <v>14</v>
      </c>
      <c r="Y60" s="85">
        <v>29.95</v>
      </c>
      <c r="Z60" s="245">
        <f t="shared" si="44"/>
        <v>0</v>
      </c>
    </row>
    <row r="61" spans="1:26" ht="23.1" customHeight="1" thickBot="1">
      <c r="A61" s="249" t="s">
        <v>138</v>
      </c>
      <c r="B61" s="76" t="s">
        <v>142</v>
      </c>
      <c r="C61" s="211"/>
      <c r="D61" s="65">
        <v>21273</v>
      </c>
      <c r="E61" s="95"/>
      <c r="F61" s="76" t="s">
        <v>16</v>
      </c>
      <c r="G61" s="89"/>
      <c r="H61" s="89"/>
      <c r="I61" s="89"/>
      <c r="J61" s="89"/>
      <c r="K61" s="89"/>
      <c r="L61" s="89"/>
      <c r="M61" s="89"/>
      <c r="N61" s="89"/>
      <c r="O61" s="89"/>
      <c r="P61" s="76"/>
      <c r="Q61" s="88"/>
      <c r="R61" s="90"/>
      <c r="S61" s="90"/>
      <c r="T61" s="90"/>
      <c r="U61" s="90"/>
      <c r="V61" s="90"/>
      <c r="W61" s="12">
        <f t="shared" si="35"/>
        <v>0</v>
      </c>
      <c r="X61" s="72">
        <v>14</v>
      </c>
      <c r="Y61" s="85">
        <v>29.95</v>
      </c>
      <c r="Z61" s="245">
        <f t="shared" si="36"/>
        <v>0</v>
      </c>
    </row>
    <row r="62" spans="1:26" ht="23.1" customHeight="1">
      <c r="A62" s="282" t="s">
        <v>159</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4"/>
      <c r="Z62" s="295">
        <f>SUM(Z52:Z61)</f>
        <v>0</v>
      </c>
    </row>
    <row r="63" spans="1:26" ht="23.1" customHeight="1" thickBot="1">
      <c r="A63" s="285"/>
      <c r="B63" s="286"/>
      <c r="C63" s="286"/>
      <c r="D63" s="286"/>
      <c r="E63" s="286"/>
      <c r="F63" s="286"/>
      <c r="G63" s="287"/>
      <c r="H63" s="287"/>
      <c r="I63" s="287"/>
      <c r="J63" s="287"/>
      <c r="K63" s="287"/>
      <c r="L63" s="287"/>
      <c r="M63" s="287"/>
      <c r="N63" s="287"/>
      <c r="O63" s="287"/>
      <c r="P63" s="287"/>
      <c r="Q63" s="287"/>
      <c r="R63" s="287"/>
      <c r="S63" s="287"/>
      <c r="T63" s="287"/>
      <c r="U63" s="287"/>
      <c r="V63" s="287"/>
      <c r="W63" s="286"/>
      <c r="X63" s="286"/>
      <c r="Y63" s="288"/>
      <c r="Z63" s="291"/>
    </row>
    <row r="64" spans="1:26" ht="23.1" customHeight="1" thickBot="1">
      <c r="A64" s="279"/>
      <c r="B64" s="280"/>
      <c r="C64" s="280"/>
      <c r="D64" s="280"/>
      <c r="E64" s="280"/>
      <c r="F64" s="281"/>
      <c r="G64" s="170" t="s">
        <v>78</v>
      </c>
      <c r="H64" s="170" t="s">
        <v>31</v>
      </c>
      <c r="I64" s="170" t="s">
        <v>14</v>
      </c>
      <c r="J64" s="170" t="s">
        <v>83</v>
      </c>
      <c r="K64" s="170" t="s">
        <v>84</v>
      </c>
      <c r="L64" s="170" t="s">
        <v>101</v>
      </c>
      <c r="M64" s="170" t="s">
        <v>102</v>
      </c>
      <c r="N64" s="171" t="s">
        <v>58</v>
      </c>
      <c r="O64" s="171" t="s">
        <v>59</v>
      </c>
      <c r="P64" s="172" t="s">
        <v>80</v>
      </c>
      <c r="Q64" s="172" t="s">
        <v>83</v>
      </c>
      <c r="R64" s="172" t="s">
        <v>56</v>
      </c>
      <c r="S64" s="173" t="s">
        <v>84</v>
      </c>
      <c r="T64" s="172" t="s">
        <v>57</v>
      </c>
      <c r="U64" s="174" t="s">
        <v>58</v>
      </c>
      <c r="V64" s="174" t="s">
        <v>59</v>
      </c>
      <c r="W64" s="93"/>
      <c r="X64" s="152"/>
      <c r="Y64" s="153"/>
      <c r="Z64" s="154"/>
    </row>
    <row r="65" spans="1:26" ht="23.1" customHeight="1">
      <c r="A65" s="78" t="s">
        <v>106</v>
      </c>
      <c r="B65" s="65" t="s">
        <v>143</v>
      </c>
      <c r="C65" s="105">
        <v>11314</v>
      </c>
      <c r="D65" s="106"/>
      <c r="E65" s="106"/>
      <c r="F65" s="11" t="s">
        <v>78</v>
      </c>
      <c r="G65" s="9"/>
      <c r="H65" s="88"/>
      <c r="I65" s="88"/>
      <c r="J65" s="88"/>
      <c r="K65" s="88"/>
      <c r="L65" s="88"/>
      <c r="M65" s="88"/>
      <c r="N65" s="88"/>
      <c r="O65" s="88"/>
      <c r="P65" s="94"/>
      <c r="Q65" s="97"/>
      <c r="R65" s="94"/>
      <c r="S65" s="94"/>
      <c r="T65" s="94"/>
      <c r="U65" s="94"/>
      <c r="V65" s="94"/>
      <c r="W65" s="80">
        <f t="shared" ref="W65:W71" si="45">SUM(G65:V65)</f>
        <v>0</v>
      </c>
      <c r="X65" s="82">
        <v>20</v>
      </c>
      <c r="Y65" s="58">
        <v>40</v>
      </c>
      <c r="Z65" s="151">
        <f t="shared" ref="Z65:Z71" si="46">W65*X65</f>
        <v>0</v>
      </c>
    </row>
    <row r="66" spans="1:26" ht="23.1" customHeight="1">
      <c r="A66" s="217" t="s">
        <v>6</v>
      </c>
      <c r="B66" s="65" t="s">
        <v>143</v>
      </c>
      <c r="C66" s="218">
        <v>17356</v>
      </c>
      <c r="D66" s="216"/>
      <c r="E66" s="216"/>
      <c r="F66" s="160" t="s">
        <v>105</v>
      </c>
      <c r="G66" s="89"/>
      <c r="H66" s="9"/>
      <c r="I66" s="9"/>
      <c r="J66" s="9"/>
      <c r="K66" s="9"/>
      <c r="L66" s="9"/>
      <c r="M66" s="9"/>
      <c r="N66" s="9"/>
      <c r="O66" s="9"/>
      <c r="P66" s="219"/>
      <c r="Q66" s="90"/>
      <c r="R66" s="219"/>
      <c r="S66" s="219"/>
      <c r="T66" s="219"/>
      <c r="U66" s="219"/>
      <c r="V66" s="219"/>
      <c r="W66" s="159">
        <f t="shared" si="45"/>
        <v>0</v>
      </c>
      <c r="X66" s="220">
        <v>14</v>
      </c>
      <c r="Y66" s="73">
        <v>29.95</v>
      </c>
      <c r="Z66" s="221">
        <f t="shared" si="46"/>
        <v>0</v>
      </c>
    </row>
    <row r="67" spans="1:26" ht="23.1" customHeight="1">
      <c r="A67" s="62" t="s">
        <v>119</v>
      </c>
      <c r="B67" s="65" t="s">
        <v>143</v>
      </c>
      <c r="C67" s="218">
        <v>14214</v>
      </c>
      <c r="D67" s="216"/>
      <c r="E67" s="216"/>
      <c r="F67" s="67" t="s">
        <v>99</v>
      </c>
      <c r="G67" s="89"/>
      <c r="H67" s="90"/>
      <c r="I67" s="90"/>
      <c r="J67" s="9"/>
      <c r="K67" s="9"/>
      <c r="L67" s="9"/>
      <c r="M67" s="9"/>
      <c r="N67" s="9"/>
      <c r="O67" s="9"/>
      <c r="P67" s="89"/>
      <c r="Q67" s="90"/>
      <c r="R67" s="89"/>
      <c r="S67" s="89"/>
      <c r="T67" s="89"/>
      <c r="U67" s="89"/>
      <c r="V67" s="89"/>
      <c r="W67" s="67">
        <f t="shared" si="45"/>
        <v>0</v>
      </c>
      <c r="X67" s="72">
        <v>22</v>
      </c>
      <c r="Y67" s="210">
        <v>44</v>
      </c>
      <c r="Z67" s="155">
        <f t="shared" si="46"/>
        <v>0</v>
      </c>
    </row>
    <row r="68" spans="1:26" s="128" customFormat="1" ht="23.1" customHeight="1">
      <c r="A68" s="68" t="s">
        <v>97</v>
      </c>
      <c r="B68" s="65" t="s">
        <v>143</v>
      </c>
      <c r="C68" s="67">
        <v>14162</v>
      </c>
      <c r="D68" s="95"/>
      <c r="E68" s="95"/>
      <c r="F68" s="76" t="s">
        <v>104</v>
      </c>
      <c r="G68" s="89"/>
      <c r="H68" s="9"/>
      <c r="I68" s="9"/>
      <c r="J68" s="9"/>
      <c r="K68" s="89"/>
      <c r="L68" s="137"/>
      <c r="M68" s="137"/>
      <c r="N68" s="137"/>
      <c r="O68" s="137"/>
      <c r="P68" s="137"/>
      <c r="Q68" s="137"/>
      <c r="R68" s="137"/>
      <c r="S68" s="137"/>
      <c r="T68" s="137"/>
      <c r="U68" s="137"/>
      <c r="V68" s="137"/>
      <c r="W68" s="159">
        <f t="shared" si="45"/>
        <v>0</v>
      </c>
      <c r="X68" s="72">
        <v>18</v>
      </c>
      <c r="Y68" s="210">
        <v>39.950000000000003</v>
      </c>
      <c r="Z68" s="226">
        <f t="shared" si="46"/>
        <v>0</v>
      </c>
    </row>
    <row r="69" spans="1:26" ht="23.1" customHeight="1">
      <c r="A69" s="222" t="s">
        <v>81</v>
      </c>
      <c r="B69" s="65" t="s">
        <v>143</v>
      </c>
      <c r="C69" s="65">
        <v>18232</v>
      </c>
      <c r="D69" s="95"/>
      <c r="E69" s="95"/>
      <c r="F69" s="67" t="s">
        <v>112</v>
      </c>
      <c r="G69" s="89"/>
      <c r="H69" s="89"/>
      <c r="I69" s="89"/>
      <c r="J69" s="9"/>
      <c r="K69" s="9"/>
      <c r="L69" s="9"/>
      <c r="M69" s="9"/>
      <c r="N69" s="91"/>
      <c r="O69" s="91"/>
      <c r="P69" s="91"/>
      <c r="Q69" s="91"/>
      <c r="R69" s="91"/>
      <c r="S69" s="91"/>
      <c r="T69" s="91"/>
      <c r="U69" s="91"/>
      <c r="V69" s="91"/>
      <c r="W69" s="67">
        <f t="shared" si="45"/>
        <v>0</v>
      </c>
      <c r="X69" s="72">
        <v>16</v>
      </c>
      <c r="Y69" s="85">
        <v>34.950000000000003</v>
      </c>
      <c r="Z69" s="155">
        <f t="shared" si="46"/>
        <v>0</v>
      </c>
    </row>
    <row r="70" spans="1:26" ht="23.1" customHeight="1">
      <c r="A70" s="223" t="s">
        <v>107</v>
      </c>
      <c r="B70" s="65" t="s">
        <v>143</v>
      </c>
      <c r="C70" s="67">
        <v>20182</v>
      </c>
      <c r="D70" s="95"/>
      <c r="E70" s="95"/>
      <c r="F70" s="65" t="s">
        <v>16</v>
      </c>
      <c r="G70" s="91"/>
      <c r="H70" s="91"/>
      <c r="I70" s="91"/>
      <c r="J70" s="91"/>
      <c r="K70" s="91"/>
      <c r="L70" s="91"/>
      <c r="M70" s="91"/>
      <c r="N70" s="91"/>
      <c r="O70" s="91"/>
      <c r="P70" s="65"/>
      <c r="Q70" s="91"/>
      <c r="R70" s="91"/>
      <c r="S70" s="91"/>
      <c r="T70" s="91"/>
      <c r="U70" s="91"/>
      <c r="V70" s="91"/>
      <c r="W70" s="67">
        <f t="shared" si="45"/>
        <v>0</v>
      </c>
      <c r="X70" s="72">
        <v>5</v>
      </c>
      <c r="Y70" s="85">
        <v>9.9499999999999993</v>
      </c>
      <c r="Z70" s="155">
        <f t="shared" si="46"/>
        <v>0</v>
      </c>
    </row>
    <row r="71" spans="1:26" ht="23.1" customHeight="1" thickBot="1">
      <c r="A71" s="69" t="s">
        <v>138</v>
      </c>
      <c r="B71" s="65" t="s">
        <v>143</v>
      </c>
      <c r="C71" s="67">
        <v>21262</v>
      </c>
      <c r="D71" s="95"/>
      <c r="E71" s="95"/>
      <c r="F71" s="65" t="s">
        <v>16</v>
      </c>
      <c r="G71" s="91"/>
      <c r="H71" s="91"/>
      <c r="I71" s="91"/>
      <c r="J71" s="91"/>
      <c r="K71" s="91"/>
      <c r="L71" s="91"/>
      <c r="M71" s="91"/>
      <c r="N71" s="91"/>
      <c r="O71" s="91"/>
      <c r="P71" s="65"/>
      <c r="Q71" s="91"/>
      <c r="R71" s="91"/>
      <c r="S71" s="91"/>
      <c r="T71" s="91"/>
      <c r="U71" s="91"/>
      <c r="V71" s="91"/>
      <c r="W71" s="67">
        <f t="shared" si="45"/>
        <v>0</v>
      </c>
      <c r="X71" s="72">
        <v>10</v>
      </c>
      <c r="Y71" s="85">
        <v>21.95</v>
      </c>
      <c r="Z71" s="156">
        <f t="shared" si="46"/>
        <v>0</v>
      </c>
    </row>
    <row r="72" spans="1:26" ht="23.1" customHeight="1">
      <c r="A72" s="282" t="s">
        <v>160</v>
      </c>
      <c r="B72" s="283"/>
      <c r="C72" s="283"/>
      <c r="D72" s="283"/>
      <c r="E72" s="283"/>
      <c r="F72" s="283"/>
      <c r="G72" s="283"/>
      <c r="H72" s="283"/>
      <c r="I72" s="283"/>
      <c r="J72" s="283"/>
      <c r="K72" s="283"/>
      <c r="L72" s="283"/>
      <c r="M72" s="283"/>
      <c r="N72" s="283"/>
      <c r="O72" s="283"/>
      <c r="P72" s="283"/>
      <c r="Q72" s="283"/>
      <c r="R72" s="283"/>
      <c r="S72" s="283"/>
      <c r="T72" s="283"/>
      <c r="U72" s="283"/>
      <c r="V72" s="283"/>
      <c r="W72" s="283"/>
      <c r="X72" s="283"/>
      <c r="Y72" s="284"/>
      <c r="Z72" s="290">
        <f t="shared" ref="Z72" si="47">SUM(Z65:Z71)</f>
        <v>0</v>
      </c>
    </row>
    <row r="73" spans="1:26" ht="23.1" customHeight="1" thickBot="1">
      <c r="A73" s="285"/>
      <c r="B73" s="287"/>
      <c r="C73" s="286"/>
      <c r="D73" s="286"/>
      <c r="E73" s="286"/>
      <c r="F73" s="286"/>
      <c r="G73" s="287"/>
      <c r="H73" s="287"/>
      <c r="I73" s="287"/>
      <c r="J73" s="287"/>
      <c r="K73" s="287"/>
      <c r="L73" s="287"/>
      <c r="M73" s="287"/>
      <c r="N73" s="287"/>
      <c r="O73" s="287"/>
      <c r="P73" s="287"/>
      <c r="Q73" s="287"/>
      <c r="R73" s="287"/>
      <c r="S73" s="287"/>
      <c r="T73" s="287"/>
      <c r="U73" s="287"/>
      <c r="V73" s="287"/>
      <c r="W73" s="286"/>
      <c r="X73" s="286"/>
      <c r="Y73" s="288"/>
      <c r="Z73" s="291"/>
    </row>
    <row r="74" spans="1:26" ht="23.1" customHeight="1" thickBot="1">
      <c r="A74" s="279"/>
      <c r="B74" s="280"/>
      <c r="C74" s="280"/>
      <c r="D74" s="280"/>
      <c r="E74" s="280"/>
      <c r="F74" s="281"/>
      <c r="G74" s="170" t="s">
        <v>78</v>
      </c>
      <c r="H74" s="170" t="s">
        <v>31</v>
      </c>
      <c r="I74" s="170" t="s">
        <v>14</v>
      </c>
      <c r="J74" s="170" t="s">
        <v>83</v>
      </c>
      <c r="K74" s="170" t="s">
        <v>84</v>
      </c>
      <c r="L74" s="170" t="s">
        <v>101</v>
      </c>
      <c r="M74" s="170" t="s">
        <v>102</v>
      </c>
      <c r="N74" s="171" t="s">
        <v>58</v>
      </c>
      <c r="O74" s="171" t="s">
        <v>59</v>
      </c>
      <c r="P74" s="172" t="s">
        <v>80</v>
      </c>
      <c r="Q74" s="172" t="s">
        <v>83</v>
      </c>
      <c r="R74" s="172" t="s">
        <v>56</v>
      </c>
      <c r="S74" s="173" t="s">
        <v>84</v>
      </c>
      <c r="T74" s="172" t="s">
        <v>57</v>
      </c>
      <c r="U74" s="174" t="s">
        <v>58</v>
      </c>
      <c r="V74" s="174" t="s">
        <v>59</v>
      </c>
      <c r="W74" s="93"/>
      <c r="X74" s="152"/>
      <c r="Y74" s="153"/>
      <c r="Z74" s="154"/>
    </row>
    <row r="75" spans="1:26" ht="23.1" customHeight="1">
      <c r="A75" s="78" t="s">
        <v>106</v>
      </c>
      <c r="B75" s="76" t="s">
        <v>146</v>
      </c>
      <c r="C75" s="106"/>
      <c r="D75" s="106"/>
      <c r="E75" s="105">
        <v>11315</v>
      </c>
      <c r="F75" s="11" t="s">
        <v>78</v>
      </c>
      <c r="G75" s="12"/>
      <c r="H75" s="88"/>
      <c r="I75" s="88"/>
      <c r="J75" s="88"/>
      <c r="K75" s="88"/>
      <c r="L75" s="88"/>
      <c r="M75" s="88"/>
      <c r="N75" s="88"/>
      <c r="O75" s="88"/>
      <c r="P75" s="94"/>
      <c r="Q75" s="104"/>
      <c r="R75" s="94"/>
      <c r="S75" s="94"/>
      <c r="T75" s="94"/>
      <c r="U75" s="94"/>
      <c r="V75" s="94"/>
      <c r="W75" s="80">
        <f t="shared" ref="W75:W81" si="48">SUM(G75:V75)</f>
        <v>0</v>
      </c>
      <c r="X75" s="167">
        <v>20</v>
      </c>
      <c r="Y75" s="58">
        <v>40</v>
      </c>
      <c r="Z75" s="151">
        <f t="shared" ref="Z75:Z81" si="49">W75*X75</f>
        <v>0</v>
      </c>
    </row>
    <row r="76" spans="1:26" ht="23.1" customHeight="1">
      <c r="A76" s="68" t="s">
        <v>6</v>
      </c>
      <c r="B76" s="65" t="s">
        <v>146</v>
      </c>
      <c r="C76" s="216"/>
      <c r="D76" s="216"/>
      <c r="E76" s="65">
        <v>17357</v>
      </c>
      <c r="F76" s="160" t="s">
        <v>105</v>
      </c>
      <c r="G76" s="89"/>
      <c r="H76" s="9"/>
      <c r="I76" s="9"/>
      <c r="J76" s="9"/>
      <c r="K76" s="9"/>
      <c r="L76" s="9"/>
      <c r="M76" s="9"/>
      <c r="N76" s="9"/>
      <c r="O76" s="9"/>
      <c r="P76" s="89"/>
      <c r="Q76" s="89"/>
      <c r="R76" s="89"/>
      <c r="S76" s="89"/>
      <c r="T76" s="89"/>
      <c r="U76" s="89"/>
      <c r="V76" s="89"/>
      <c r="W76" s="67">
        <f t="shared" si="48"/>
        <v>0</v>
      </c>
      <c r="X76" s="72">
        <v>14</v>
      </c>
      <c r="Y76" s="73">
        <v>29.95</v>
      </c>
      <c r="Z76" s="155">
        <f t="shared" si="49"/>
        <v>0</v>
      </c>
    </row>
    <row r="77" spans="1:26" ht="23.1" customHeight="1">
      <c r="A77" s="62" t="s">
        <v>82</v>
      </c>
      <c r="B77" s="65" t="s">
        <v>146</v>
      </c>
      <c r="C77" s="95"/>
      <c r="D77" s="95"/>
      <c r="E77" s="65">
        <v>18235</v>
      </c>
      <c r="F77" s="160" t="s">
        <v>100</v>
      </c>
      <c r="G77" s="90"/>
      <c r="H77" s="90"/>
      <c r="I77" s="9"/>
      <c r="J77" s="9"/>
      <c r="K77" s="9"/>
      <c r="L77" s="9"/>
      <c r="M77" s="9"/>
      <c r="N77" s="9"/>
      <c r="O77" s="9"/>
      <c r="P77" s="89"/>
      <c r="Q77" s="90"/>
      <c r="R77" s="89"/>
      <c r="S77" s="89"/>
      <c r="T77" s="89"/>
      <c r="U77" s="89"/>
      <c r="V77" s="89"/>
      <c r="W77" s="12">
        <f t="shared" si="48"/>
        <v>0</v>
      </c>
      <c r="X77" s="72">
        <v>14</v>
      </c>
      <c r="Y77" s="85">
        <v>29.95</v>
      </c>
      <c r="Z77" s="155">
        <f t="shared" si="49"/>
        <v>0</v>
      </c>
    </row>
    <row r="78" spans="1:26" ht="23.1" customHeight="1">
      <c r="A78" s="222" t="s">
        <v>81</v>
      </c>
      <c r="B78" s="65" t="s">
        <v>146</v>
      </c>
      <c r="C78" s="95"/>
      <c r="D78" s="95"/>
      <c r="E78" s="65">
        <v>18233</v>
      </c>
      <c r="F78" s="67" t="s">
        <v>112</v>
      </c>
      <c r="G78" s="89"/>
      <c r="H78" s="89"/>
      <c r="I78" s="89"/>
      <c r="J78" s="9"/>
      <c r="K78" s="9"/>
      <c r="L78" s="9"/>
      <c r="M78" s="9"/>
      <c r="N78" s="91"/>
      <c r="O78" s="91"/>
      <c r="P78" s="91"/>
      <c r="Q78" s="91"/>
      <c r="R78" s="91"/>
      <c r="S78" s="91"/>
      <c r="T78" s="91"/>
      <c r="U78" s="91"/>
      <c r="V78" s="91"/>
      <c r="W78" s="67">
        <f t="shared" si="48"/>
        <v>0</v>
      </c>
      <c r="X78" s="72">
        <v>16</v>
      </c>
      <c r="Y78" s="85">
        <v>34.950000000000003</v>
      </c>
      <c r="Z78" s="155">
        <f t="shared" si="49"/>
        <v>0</v>
      </c>
    </row>
    <row r="79" spans="1:26" ht="23.1" customHeight="1">
      <c r="A79" s="68" t="s">
        <v>75</v>
      </c>
      <c r="B79" s="65" t="s">
        <v>146</v>
      </c>
      <c r="C79" s="95"/>
      <c r="D79" s="95"/>
      <c r="E79" s="65">
        <v>19281</v>
      </c>
      <c r="F79" s="11" t="s">
        <v>78</v>
      </c>
      <c r="G79" s="12"/>
      <c r="H79" s="88"/>
      <c r="I79" s="88"/>
      <c r="J79" s="88"/>
      <c r="K79" s="88"/>
      <c r="L79" s="88"/>
      <c r="M79" s="88"/>
      <c r="N79" s="88"/>
      <c r="O79" s="88"/>
      <c r="P79" s="88"/>
      <c r="Q79" s="88"/>
      <c r="R79" s="90"/>
      <c r="S79" s="89"/>
      <c r="T79" s="91"/>
      <c r="U79" s="91"/>
      <c r="V79" s="91"/>
      <c r="W79" s="67">
        <f t="shared" si="48"/>
        <v>0</v>
      </c>
      <c r="X79" s="72">
        <v>5</v>
      </c>
      <c r="Y79" s="85">
        <v>10.5</v>
      </c>
      <c r="Z79" s="155">
        <f t="shared" si="49"/>
        <v>0</v>
      </c>
    </row>
    <row r="80" spans="1:26" ht="23.1" customHeight="1">
      <c r="A80" s="68" t="s">
        <v>107</v>
      </c>
      <c r="B80" s="65" t="s">
        <v>146</v>
      </c>
      <c r="C80" s="95"/>
      <c r="D80" s="95"/>
      <c r="E80" s="67">
        <v>20183</v>
      </c>
      <c r="F80" s="65" t="s">
        <v>16</v>
      </c>
      <c r="G80" s="91"/>
      <c r="H80" s="91"/>
      <c r="I80" s="91"/>
      <c r="J80" s="91"/>
      <c r="K80" s="91"/>
      <c r="L80" s="91"/>
      <c r="M80" s="91"/>
      <c r="N80" s="91"/>
      <c r="O80" s="91"/>
      <c r="P80" s="65"/>
      <c r="Q80" s="88"/>
      <c r="R80" s="88"/>
      <c r="S80" s="88"/>
      <c r="T80" s="88"/>
      <c r="U80" s="88"/>
      <c r="V80" s="88"/>
      <c r="W80" s="67">
        <f t="shared" si="48"/>
        <v>0</v>
      </c>
      <c r="X80" s="72">
        <v>5</v>
      </c>
      <c r="Y80" s="85">
        <v>9.9499999999999993</v>
      </c>
      <c r="Z80" s="155">
        <f t="shared" si="49"/>
        <v>0</v>
      </c>
    </row>
    <row r="81" spans="1:26" ht="23.1" customHeight="1" thickBot="1">
      <c r="A81" s="63" t="s">
        <v>138</v>
      </c>
      <c r="B81" s="162" t="s">
        <v>146</v>
      </c>
      <c r="C81" s="95"/>
      <c r="D81" s="95"/>
      <c r="E81" s="70">
        <v>21263</v>
      </c>
      <c r="F81" s="77" t="s">
        <v>16</v>
      </c>
      <c r="G81" s="102"/>
      <c r="H81" s="102"/>
      <c r="I81" s="102"/>
      <c r="J81" s="102"/>
      <c r="K81" s="102"/>
      <c r="L81" s="102"/>
      <c r="M81" s="102"/>
      <c r="N81" s="102"/>
      <c r="O81" s="102"/>
      <c r="P81" s="77"/>
      <c r="Q81" s="102"/>
      <c r="R81" s="99"/>
      <c r="S81" s="99"/>
      <c r="T81" s="99"/>
      <c r="U81" s="99"/>
      <c r="V81" s="99"/>
      <c r="W81" s="70">
        <f t="shared" si="48"/>
        <v>0</v>
      </c>
      <c r="X81" s="74">
        <v>10</v>
      </c>
      <c r="Y81" s="85">
        <v>21.95</v>
      </c>
      <c r="Z81" s="156">
        <f t="shared" si="49"/>
        <v>0</v>
      </c>
    </row>
    <row r="82" spans="1:26" ht="23.1" customHeight="1">
      <c r="A82" s="282"/>
      <c r="B82" s="283"/>
      <c r="C82" s="283"/>
      <c r="D82" s="283"/>
      <c r="E82" s="283"/>
      <c r="F82" s="283"/>
      <c r="G82" s="283"/>
      <c r="H82" s="283"/>
      <c r="I82" s="283"/>
      <c r="J82" s="283"/>
      <c r="K82" s="283"/>
      <c r="L82" s="283"/>
      <c r="M82" s="283"/>
      <c r="N82" s="283"/>
      <c r="O82" s="283"/>
      <c r="P82" s="283"/>
      <c r="Q82" s="283"/>
      <c r="R82" s="283"/>
      <c r="S82" s="283"/>
      <c r="T82" s="283"/>
      <c r="U82" s="283"/>
      <c r="V82" s="283"/>
      <c r="W82" s="283"/>
      <c r="X82" s="283"/>
      <c r="Y82" s="284"/>
      <c r="Z82" s="292">
        <f t="shared" ref="Z82" si="50">SUM(Z75:Z81)</f>
        <v>0</v>
      </c>
    </row>
    <row r="83" spans="1:26" ht="23.1" customHeight="1" thickBot="1">
      <c r="A83" s="285"/>
      <c r="B83" s="286"/>
      <c r="C83" s="286"/>
      <c r="D83" s="286"/>
      <c r="E83" s="286"/>
      <c r="F83" s="286"/>
      <c r="G83" s="286"/>
      <c r="H83" s="286"/>
      <c r="I83" s="286"/>
      <c r="J83" s="286"/>
      <c r="K83" s="286"/>
      <c r="L83" s="286"/>
      <c r="M83" s="286"/>
      <c r="N83" s="286"/>
      <c r="O83" s="286"/>
      <c r="P83" s="286"/>
      <c r="Q83" s="286"/>
      <c r="R83" s="286"/>
      <c r="S83" s="286"/>
      <c r="T83" s="286"/>
      <c r="U83" s="286"/>
      <c r="V83" s="286"/>
      <c r="W83" s="286"/>
      <c r="X83" s="286"/>
      <c r="Y83" s="288"/>
      <c r="Z83" s="293"/>
    </row>
    <row r="84" spans="1:26" ht="23.1" customHeight="1" thickBot="1">
      <c r="A84" s="279"/>
      <c r="B84" s="280"/>
      <c r="C84" s="280"/>
      <c r="D84" s="283"/>
      <c r="E84" s="283"/>
      <c r="F84" s="283"/>
      <c r="G84" s="280"/>
      <c r="H84" s="280"/>
      <c r="I84" s="280"/>
      <c r="J84" s="280"/>
      <c r="K84" s="280"/>
      <c r="L84" s="280"/>
      <c r="M84" s="280"/>
      <c r="N84" s="280"/>
      <c r="O84" s="280"/>
      <c r="P84" s="280"/>
      <c r="Q84" s="280"/>
      <c r="R84" s="280"/>
      <c r="S84" s="280"/>
      <c r="T84" s="280"/>
      <c r="U84" s="280"/>
      <c r="V84" s="280"/>
      <c r="W84" s="280"/>
      <c r="X84" s="280"/>
      <c r="Y84" s="280"/>
      <c r="Z84" s="294"/>
    </row>
    <row r="85" spans="1:26" ht="23.1" customHeight="1">
      <c r="A85" s="114"/>
      <c r="B85" s="114"/>
      <c r="C85" s="114"/>
      <c r="D85" s="110"/>
      <c r="E85" s="111"/>
      <c r="F85" s="112"/>
      <c r="G85" s="287" t="s">
        <v>86</v>
      </c>
      <c r="H85" s="287"/>
      <c r="I85" s="287"/>
      <c r="J85" s="287"/>
      <c r="K85" s="287"/>
      <c r="L85" s="287"/>
      <c r="M85" s="287"/>
      <c r="N85" s="287"/>
      <c r="O85" s="287"/>
      <c r="P85" s="287"/>
      <c r="Q85" s="287"/>
      <c r="R85" s="287"/>
      <c r="S85" s="287"/>
      <c r="T85" s="287"/>
      <c r="U85" s="287"/>
      <c r="V85" s="287"/>
      <c r="W85" s="203"/>
      <c r="X85" s="157"/>
      <c r="Y85" s="158"/>
      <c r="Z85" s="235"/>
    </row>
    <row r="86" spans="1:26" ht="23.1" customHeight="1" thickBot="1">
      <c r="A86" s="114"/>
      <c r="B86" s="114"/>
      <c r="C86" s="114"/>
      <c r="D86" s="113"/>
      <c r="E86" s="114"/>
      <c r="F86" s="203"/>
      <c r="G86" s="286"/>
      <c r="H86" s="286"/>
      <c r="I86" s="286"/>
      <c r="J86" s="286"/>
      <c r="K86" s="286"/>
      <c r="L86" s="286"/>
      <c r="M86" s="286"/>
      <c r="N86" s="286"/>
      <c r="O86" s="286"/>
      <c r="P86" s="286"/>
      <c r="Q86" s="287"/>
      <c r="R86" s="287"/>
      <c r="S86" s="287"/>
      <c r="T86" s="287"/>
      <c r="U86" s="287"/>
      <c r="V86" s="287"/>
      <c r="W86" s="203"/>
      <c r="X86" s="157"/>
      <c r="Y86" s="158"/>
      <c r="Z86" s="235"/>
    </row>
    <row r="87" spans="1:26" ht="23.1" customHeight="1" thickBot="1">
      <c r="A87" s="114"/>
      <c r="B87" s="114"/>
      <c r="C87" s="114"/>
      <c r="D87" s="113"/>
      <c r="E87" s="114"/>
      <c r="F87" s="203"/>
      <c r="G87" s="212" t="s">
        <v>78</v>
      </c>
      <c r="H87" s="121" t="s">
        <v>31</v>
      </c>
      <c r="I87" s="121" t="s">
        <v>14</v>
      </c>
      <c r="J87" s="121" t="s">
        <v>83</v>
      </c>
      <c r="K87" s="121" t="s">
        <v>84</v>
      </c>
      <c r="L87" s="121" t="s">
        <v>101</v>
      </c>
      <c r="M87" s="121" t="s">
        <v>102</v>
      </c>
      <c r="N87" s="161" t="s">
        <v>58</v>
      </c>
      <c r="O87" s="161" t="s">
        <v>59</v>
      </c>
      <c r="P87" s="124" t="s">
        <v>80</v>
      </c>
      <c r="Q87" s="201" t="s">
        <v>83</v>
      </c>
      <c r="R87" s="201" t="s">
        <v>56</v>
      </c>
      <c r="S87" s="213" t="s">
        <v>84</v>
      </c>
      <c r="T87" s="201" t="s">
        <v>57</v>
      </c>
      <c r="U87" s="200" t="s">
        <v>58</v>
      </c>
      <c r="V87" s="214" t="s">
        <v>59</v>
      </c>
      <c r="W87" s="229"/>
      <c r="X87" s="158"/>
      <c r="Y87" s="158"/>
      <c r="Z87" s="235"/>
    </row>
    <row r="88" spans="1:26" ht="23.1" customHeight="1" thickBot="1">
      <c r="A88" s="114"/>
      <c r="B88" s="114"/>
      <c r="C88" s="114"/>
      <c r="D88" s="230"/>
      <c r="E88" s="231"/>
      <c r="F88" s="127"/>
      <c r="G88" s="241">
        <f t="shared" ref="G88:P88" si="51">SUM(G8:G83)</f>
        <v>0</v>
      </c>
      <c r="H88" s="70">
        <f t="shared" si="51"/>
        <v>0</v>
      </c>
      <c r="I88" s="70">
        <f t="shared" si="51"/>
        <v>0</v>
      </c>
      <c r="J88" s="70">
        <f t="shared" si="51"/>
        <v>0</v>
      </c>
      <c r="K88" s="70">
        <f t="shared" si="51"/>
        <v>0</v>
      </c>
      <c r="L88" s="70">
        <f t="shared" si="51"/>
        <v>0</v>
      </c>
      <c r="M88" s="70">
        <f t="shared" si="51"/>
        <v>0</v>
      </c>
      <c r="N88" s="70">
        <f t="shared" si="51"/>
        <v>0</v>
      </c>
      <c r="O88" s="70">
        <f t="shared" si="51"/>
        <v>0</v>
      </c>
      <c r="P88" s="71">
        <f t="shared" si="51"/>
        <v>0</v>
      </c>
      <c r="Q88" s="131"/>
      <c r="R88" s="102"/>
      <c r="S88" s="102"/>
      <c r="T88" s="102"/>
      <c r="U88" s="102"/>
      <c r="V88" s="242"/>
      <c r="W88" s="238">
        <f>SUM(W8:W83)</f>
        <v>0</v>
      </c>
      <c r="X88" s="236"/>
      <c r="Y88" s="236"/>
      <c r="Z88" s="240">
        <f>SUM(Z82,Z72,Z62,Z49,Z24,Z14)</f>
        <v>0</v>
      </c>
    </row>
    <row r="89" spans="1:26" ht="23.1" customHeight="1">
      <c r="A89" s="1"/>
      <c r="B89" s="1"/>
      <c r="C89" s="1"/>
      <c r="D89" s="1"/>
      <c r="Z89" s="115"/>
    </row>
    <row r="90" spans="1:26" ht="23.1" customHeight="1">
      <c r="Z90" s="115"/>
    </row>
    <row r="91" spans="1:26" ht="23.1" customHeight="1">
      <c r="Z91" s="115"/>
    </row>
    <row r="92" spans="1:26" ht="23.1" customHeight="1">
      <c r="Z92" s="115"/>
    </row>
    <row r="93" spans="1:26" ht="23.1" customHeight="1">
      <c r="Z93" s="232"/>
    </row>
    <row r="94" spans="1:26" ht="23.1" customHeight="1">
      <c r="Z94" s="232"/>
    </row>
    <row r="95" spans="1:26" ht="23.1" customHeight="1">
      <c r="Z95" s="60"/>
    </row>
    <row r="96" spans="1:26" ht="23.1" customHeight="1">
      <c r="Z96" s="115"/>
    </row>
    <row r="97" spans="26:26" ht="23.1" customHeight="1">
      <c r="Z97" s="115"/>
    </row>
    <row r="98" spans="26:26" ht="23.1" customHeight="1">
      <c r="Z98" s="115"/>
    </row>
    <row r="99" spans="26:26" ht="23.1" customHeight="1">
      <c r="Z99" s="115"/>
    </row>
    <row r="100" spans="26:26" ht="23.1" customHeight="1">
      <c r="Z100" s="115"/>
    </row>
    <row r="101" spans="26:26" ht="23.1" customHeight="1">
      <c r="Z101" s="115"/>
    </row>
    <row r="102" spans="26:26" ht="23.1" customHeight="1">
      <c r="Z102" s="227"/>
    </row>
    <row r="103" spans="26:26" ht="23.1" customHeight="1">
      <c r="Z103" s="233"/>
    </row>
    <row r="104" spans="26:26" ht="23.1" customHeight="1">
      <c r="Z104" s="60"/>
    </row>
    <row r="105" spans="26:26" ht="23.1" customHeight="1">
      <c r="Z105" s="115"/>
    </row>
    <row r="106" spans="26:26" ht="23.1" customHeight="1">
      <c r="Z106" s="115"/>
    </row>
    <row r="107" spans="26:26" ht="23.1" customHeight="1">
      <c r="Z107" s="115"/>
    </row>
    <row r="108" spans="26:26" ht="23.1" customHeight="1">
      <c r="Z108" s="115"/>
    </row>
    <row r="109" spans="26:26" ht="23.1" customHeight="1">
      <c r="Z109" s="227"/>
    </row>
    <row r="110" spans="26:26" ht="23.1" customHeight="1">
      <c r="Z110" s="60"/>
    </row>
    <row r="111" spans="26:26" ht="23.1" customHeight="1">
      <c r="Z111" s="60"/>
    </row>
    <row r="112" spans="26:26" ht="23.1" customHeight="1">
      <c r="Z112" s="60"/>
    </row>
    <row r="113" spans="26:26" ht="23.1" customHeight="1">
      <c r="Z113" s="228"/>
    </row>
  </sheetData>
  <mergeCells count="34">
    <mergeCell ref="G85:V86"/>
    <mergeCell ref="A24:Y25"/>
    <mergeCell ref="Z24:Z25"/>
    <mergeCell ref="A49:Y50"/>
    <mergeCell ref="Z49:Z50"/>
    <mergeCell ref="A62:Y63"/>
    <mergeCell ref="Z62:Z63"/>
    <mergeCell ref="A84:Z84"/>
    <mergeCell ref="A74:F74"/>
    <mergeCell ref="A64:F64"/>
    <mergeCell ref="A51:F51"/>
    <mergeCell ref="A26:F26"/>
    <mergeCell ref="A72:Y73"/>
    <mergeCell ref="Z72:Z73"/>
    <mergeCell ref="A82:Y83"/>
    <mergeCell ref="Z82:Z83"/>
    <mergeCell ref="Z2:Z4"/>
    <mergeCell ref="A5:Y6"/>
    <mergeCell ref="Z5:Z6"/>
    <mergeCell ref="A14:Y15"/>
    <mergeCell ref="Z14:Z15"/>
    <mergeCell ref="A7:F7"/>
    <mergeCell ref="A16:F16"/>
    <mergeCell ref="A1:Y1"/>
    <mergeCell ref="A2:A4"/>
    <mergeCell ref="B2:B4"/>
    <mergeCell ref="C2:C4"/>
    <mergeCell ref="D2:D4"/>
    <mergeCell ref="E2:E4"/>
    <mergeCell ref="F2:F4"/>
    <mergeCell ref="G2:V4"/>
    <mergeCell ref="W2:W4"/>
    <mergeCell ref="X2:X4"/>
    <mergeCell ref="Y2:Y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1AF80-AE75-45BF-A524-BD71519A29D8}">
  <dimension ref="A1:Z104"/>
  <sheetViews>
    <sheetView zoomScale="70" zoomScaleNormal="70" workbookViewId="0">
      <pane xSplit="1" topLeftCell="B1" activePane="topRight" state="frozen"/>
      <selection activeCell="A22" sqref="A22"/>
      <selection pane="topRight" sqref="A1:Y1"/>
    </sheetView>
  </sheetViews>
  <sheetFormatPr defaultRowHeight="15"/>
  <cols>
    <col min="1" max="1" width="26.42578125" style="64" bestFit="1" customWidth="1"/>
    <col min="2" max="2" width="20.28515625" style="64" bestFit="1" customWidth="1"/>
    <col min="3" max="3" width="8.7109375" style="64" bestFit="1" customWidth="1"/>
    <col min="4" max="4" width="7.5703125" style="64" bestFit="1" customWidth="1"/>
    <col min="5" max="5" width="7.140625" style="64" customWidth="1"/>
    <col min="6" max="6" width="41.140625" style="64" customWidth="1"/>
    <col min="7" max="7" width="7.42578125" style="64" customWidth="1"/>
    <col min="8" max="13" width="6" style="64" customWidth="1"/>
    <col min="14" max="15" width="6.42578125" style="64" customWidth="1"/>
    <col min="16" max="17" width="6" style="64" customWidth="1"/>
    <col min="18" max="20" width="6" style="59" customWidth="1"/>
    <col min="21" max="21" width="7" style="59" customWidth="1"/>
    <col min="22" max="22" width="7.42578125" style="59" customWidth="1"/>
    <col min="23" max="23" width="10.28515625" style="64" customWidth="1"/>
    <col min="24" max="24" width="13.28515625" style="59" customWidth="1"/>
    <col min="25" max="25" width="11.140625" style="59" customWidth="1"/>
    <col min="26" max="26" width="14.7109375" style="59" customWidth="1"/>
    <col min="27" max="16384" width="9.140625" style="64"/>
  </cols>
  <sheetData>
    <row r="1" spans="1:26" ht="30" customHeight="1" thickBot="1">
      <c r="A1" s="362" t="s">
        <v>184</v>
      </c>
      <c r="B1" s="363"/>
      <c r="C1" s="363"/>
      <c r="D1" s="363"/>
      <c r="E1" s="363"/>
      <c r="F1" s="363"/>
      <c r="G1" s="363"/>
      <c r="H1" s="363"/>
      <c r="I1" s="363"/>
      <c r="J1" s="363"/>
      <c r="K1" s="363"/>
      <c r="L1" s="363"/>
      <c r="M1" s="363"/>
      <c r="N1" s="363"/>
      <c r="O1" s="363"/>
      <c r="P1" s="363"/>
      <c r="Q1" s="363"/>
      <c r="R1" s="363"/>
      <c r="S1" s="363"/>
      <c r="T1" s="363"/>
      <c r="U1" s="363"/>
      <c r="V1" s="363"/>
      <c r="W1" s="363"/>
      <c r="X1" s="363"/>
      <c r="Y1" s="364"/>
      <c r="Z1" s="154"/>
    </row>
    <row r="2" spans="1:26" ht="15" customHeight="1">
      <c r="A2" s="300" t="s">
        <v>0</v>
      </c>
      <c r="B2" s="302" t="s">
        <v>127</v>
      </c>
      <c r="C2" s="304" t="s">
        <v>17</v>
      </c>
      <c r="D2" s="304" t="s">
        <v>18</v>
      </c>
      <c r="E2" s="304" t="s">
        <v>19</v>
      </c>
      <c r="F2" s="302" t="s">
        <v>13</v>
      </c>
      <c r="G2" s="308" t="s">
        <v>88</v>
      </c>
      <c r="H2" s="309"/>
      <c r="I2" s="309"/>
      <c r="J2" s="309"/>
      <c r="K2" s="309"/>
      <c r="L2" s="309"/>
      <c r="M2" s="309"/>
      <c r="N2" s="309"/>
      <c r="O2" s="309"/>
      <c r="P2" s="309"/>
      <c r="Q2" s="309"/>
      <c r="R2" s="309"/>
      <c r="S2" s="309"/>
      <c r="T2" s="309"/>
      <c r="U2" s="309"/>
      <c r="V2" s="310"/>
      <c r="W2" s="302" t="s">
        <v>115</v>
      </c>
      <c r="X2" s="316" t="s">
        <v>113</v>
      </c>
      <c r="Y2" s="318" t="s">
        <v>63</v>
      </c>
      <c r="Z2" s="296" t="s">
        <v>87</v>
      </c>
    </row>
    <row r="3" spans="1:26" ht="15" customHeight="1">
      <c r="A3" s="300"/>
      <c r="B3" s="302"/>
      <c r="C3" s="304"/>
      <c r="D3" s="304"/>
      <c r="E3" s="304"/>
      <c r="F3" s="302"/>
      <c r="G3" s="311"/>
      <c r="H3" s="312"/>
      <c r="I3" s="312"/>
      <c r="J3" s="312"/>
      <c r="K3" s="312"/>
      <c r="L3" s="312"/>
      <c r="M3" s="312"/>
      <c r="N3" s="312"/>
      <c r="O3" s="312"/>
      <c r="P3" s="312"/>
      <c r="Q3" s="312"/>
      <c r="R3" s="312"/>
      <c r="S3" s="312"/>
      <c r="T3" s="312"/>
      <c r="U3" s="312"/>
      <c r="V3" s="313"/>
      <c r="W3" s="302"/>
      <c r="X3" s="316"/>
      <c r="Y3" s="318"/>
      <c r="Z3" s="297"/>
    </row>
    <row r="4" spans="1:26" ht="14.25" customHeight="1" thickBot="1">
      <c r="A4" s="301"/>
      <c r="B4" s="303"/>
      <c r="C4" s="305"/>
      <c r="D4" s="306"/>
      <c r="E4" s="306"/>
      <c r="F4" s="307"/>
      <c r="G4" s="307"/>
      <c r="H4" s="314"/>
      <c r="I4" s="314"/>
      <c r="J4" s="314"/>
      <c r="K4" s="314"/>
      <c r="L4" s="314"/>
      <c r="M4" s="314"/>
      <c r="N4" s="314"/>
      <c r="O4" s="314"/>
      <c r="P4" s="314"/>
      <c r="Q4" s="314"/>
      <c r="R4" s="314"/>
      <c r="S4" s="314"/>
      <c r="T4" s="314"/>
      <c r="U4" s="314"/>
      <c r="V4" s="315"/>
      <c r="W4" s="307"/>
      <c r="X4" s="317"/>
      <c r="Y4" s="319"/>
      <c r="Z4" s="298"/>
    </row>
    <row r="5" spans="1:26" ht="22.5" customHeight="1">
      <c r="A5" s="282" t="s">
        <v>157</v>
      </c>
      <c r="B5" s="283"/>
      <c r="C5" s="283"/>
      <c r="D5" s="283"/>
      <c r="E5" s="283"/>
      <c r="F5" s="283"/>
      <c r="G5" s="283"/>
      <c r="H5" s="283"/>
      <c r="I5" s="283"/>
      <c r="J5" s="283"/>
      <c r="K5" s="283"/>
      <c r="L5" s="283"/>
      <c r="M5" s="283"/>
      <c r="N5" s="283"/>
      <c r="O5" s="283"/>
      <c r="P5" s="283"/>
      <c r="Q5" s="283"/>
      <c r="R5" s="283"/>
      <c r="S5" s="283"/>
      <c r="T5" s="283"/>
      <c r="U5" s="283"/>
      <c r="V5" s="283"/>
      <c r="W5" s="283"/>
      <c r="X5" s="283"/>
      <c r="Y5" s="284"/>
      <c r="Z5" s="299"/>
    </row>
    <row r="6" spans="1:26" ht="22.5" customHeight="1" thickBot="1">
      <c r="A6" s="285"/>
      <c r="B6" s="286"/>
      <c r="C6" s="286"/>
      <c r="D6" s="286"/>
      <c r="E6" s="286"/>
      <c r="F6" s="286"/>
      <c r="G6" s="287"/>
      <c r="H6" s="287"/>
      <c r="I6" s="287"/>
      <c r="J6" s="287"/>
      <c r="K6" s="287"/>
      <c r="L6" s="287"/>
      <c r="M6" s="287"/>
      <c r="N6" s="287"/>
      <c r="O6" s="287"/>
      <c r="P6" s="287"/>
      <c r="Q6" s="287"/>
      <c r="R6" s="287"/>
      <c r="S6" s="287"/>
      <c r="T6" s="287"/>
      <c r="U6" s="287"/>
      <c r="V6" s="287"/>
      <c r="W6" s="286"/>
      <c r="X6" s="286"/>
      <c r="Y6" s="288"/>
      <c r="Z6" s="293"/>
    </row>
    <row r="7" spans="1:26" ht="27" customHeight="1" thickBot="1">
      <c r="A7" s="279"/>
      <c r="B7" s="280"/>
      <c r="C7" s="280"/>
      <c r="D7" s="280"/>
      <c r="E7" s="280"/>
      <c r="F7" s="281"/>
      <c r="G7" s="170" t="s">
        <v>78</v>
      </c>
      <c r="H7" s="170" t="s">
        <v>31</v>
      </c>
      <c r="I7" s="170" t="s">
        <v>14</v>
      </c>
      <c r="J7" s="170" t="s">
        <v>83</v>
      </c>
      <c r="K7" s="170" t="s">
        <v>84</v>
      </c>
      <c r="L7" s="170" t="s">
        <v>101</v>
      </c>
      <c r="M7" s="170" t="s">
        <v>102</v>
      </c>
      <c r="N7" s="171" t="s">
        <v>58</v>
      </c>
      <c r="O7" s="171" t="s">
        <v>59</v>
      </c>
      <c r="P7" s="172" t="s">
        <v>80</v>
      </c>
      <c r="Q7" s="172" t="s">
        <v>83</v>
      </c>
      <c r="R7" s="172" t="s">
        <v>56</v>
      </c>
      <c r="S7" s="173" t="s">
        <v>84</v>
      </c>
      <c r="T7" s="172" t="s">
        <v>57</v>
      </c>
      <c r="U7" s="174" t="s">
        <v>58</v>
      </c>
      <c r="V7" s="174" t="s">
        <v>59</v>
      </c>
      <c r="W7" s="93"/>
      <c r="X7" s="152"/>
      <c r="Y7" s="153"/>
      <c r="Z7" s="154"/>
    </row>
    <row r="8" spans="1:26" ht="21.95" customHeight="1">
      <c r="A8" s="78" t="s">
        <v>106</v>
      </c>
      <c r="B8" s="79" t="s">
        <v>147</v>
      </c>
      <c r="C8" s="79">
        <v>11310</v>
      </c>
      <c r="D8" s="96"/>
      <c r="E8" s="96"/>
      <c r="F8" s="80" t="s">
        <v>78</v>
      </c>
      <c r="G8" s="81"/>
      <c r="H8" s="94"/>
      <c r="I8" s="94"/>
      <c r="J8" s="94"/>
      <c r="K8" s="94"/>
      <c r="L8" s="94"/>
      <c r="M8" s="94"/>
      <c r="N8" s="94"/>
      <c r="O8" s="94"/>
      <c r="P8" s="94"/>
      <c r="Q8" s="94"/>
      <c r="R8" s="97"/>
      <c r="S8" s="94"/>
      <c r="T8" s="94"/>
      <c r="U8" s="94"/>
      <c r="V8" s="94"/>
      <c r="W8" s="81">
        <f>SUM(G8:V8)</f>
        <v>0</v>
      </c>
      <c r="X8" s="82">
        <v>22</v>
      </c>
      <c r="Y8" s="84">
        <v>44</v>
      </c>
      <c r="Z8" s="151">
        <f>W8*X8</f>
        <v>0</v>
      </c>
    </row>
    <row r="9" spans="1:26" ht="21.95" customHeight="1">
      <c r="A9" s="68" t="s">
        <v>6</v>
      </c>
      <c r="B9" s="76" t="s">
        <v>147</v>
      </c>
      <c r="C9" s="65">
        <v>17352</v>
      </c>
      <c r="D9" s="211"/>
      <c r="E9" s="211"/>
      <c r="F9" s="160" t="s">
        <v>105</v>
      </c>
      <c r="G9" s="89"/>
      <c r="H9" s="9"/>
      <c r="I9" s="9"/>
      <c r="J9" s="9"/>
      <c r="K9" s="9"/>
      <c r="L9" s="9"/>
      <c r="M9" s="9"/>
      <c r="N9" s="9"/>
      <c r="O9" s="9"/>
      <c r="P9" s="89"/>
      <c r="Q9" s="89"/>
      <c r="R9" s="89"/>
      <c r="S9" s="89"/>
      <c r="T9" s="89"/>
      <c r="U9" s="89"/>
      <c r="V9" s="89"/>
      <c r="W9" s="12">
        <f t="shared" ref="W9:W13" si="0">SUM(G9:V9)</f>
        <v>0</v>
      </c>
      <c r="X9" s="72">
        <v>16</v>
      </c>
      <c r="Y9" s="85">
        <v>34.950000000000003</v>
      </c>
      <c r="Z9" s="199">
        <f t="shared" ref="Z9:Z13" si="1">W9*X9</f>
        <v>0</v>
      </c>
    </row>
    <row r="10" spans="1:26" ht="21.95" customHeight="1">
      <c r="A10" s="62" t="s">
        <v>119</v>
      </c>
      <c r="B10" s="76" t="s">
        <v>147</v>
      </c>
      <c r="C10" s="11">
        <v>14208</v>
      </c>
      <c r="D10" s="95"/>
      <c r="E10" s="211"/>
      <c r="F10" s="67" t="s">
        <v>99</v>
      </c>
      <c r="G10" s="89"/>
      <c r="H10" s="90"/>
      <c r="I10" s="90"/>
      <c r="J10" s="9"/>
      <c r="K10" s="9"/>
      <c r="L10" s="9"/>
      <c r="M10" s="9"/>
      <c r="N10" s="9"/>
      <c r="O10" s="9"/>
      <c r="P10" s="89"/>
      <c r="Q10" s="90"/>
      <c r="R10" s="89"/>
      <c r="S10" s="89"/>
      <c r="T10" s="89"/>
      <c r="U10" s="89"/>
      <c r="V10" s="89"/>
      <c r="W10" s="12">
        <f t="shared" si="0"/>
        <v>0</v>
      </c>
      <c r="X10" s="72">
        <v>24</v>
      </c>
      <c r="Y10" s="210">
        <v>48</v>
      </c>
      <c r="Z10" s="155">
        <f t="shared" si="1"/>
        <v>0</v>
      </c>
    </row>
    <row r="11" spans="1:26" ht="21.95" customHeight="1">
      <c r="A11" s="68" t="s">
        <v>120</v>
      </c>
      <c r="B11" s="76" t="s">
        <v>147</v>
      </c>
      <c r="C11" s="65">
        <v>19904</v>
      </c>
      <c r="D11" s="211"/>
      <c r="E11" s="211"/>
      <c r="F11" s="67" t="s">
        <v>16</v>
      </c>
      <c r="G11" s="89"/>
      <c r="H11" s="89"/>
      <c r="I11" s="89"/>
      <c r="J11" s="89"/>
      <c r="K11" s="89"/>
      <c r="L11" s="89"/>
      <c r="M11" s="89"/>
      <c r="N11" s="89"/>
      <c r="O11" s="89"/>
      <c r="P11" s="9"/>
      <c r="Q11" s="88"/>
      <c r="R11" s="89"/>
      <c r="S11" s="89"/>
      <c r="T11" s="89"/>
      <c r="U11" s="89"/>
      <c r="V11" s="89"/>
      <c r="W11" s="12">
        <f t="shared" si="0"/>
        <v>0</v>
      </c>
      <c r="X11" s="72">
        <v>5.5</v>
      </c>
      <c r="Y11" s="85">
        <v>11.95</v>
      </c>
      <c r="Z11" s="199">
        <f t="shared" si="1"/>
        <v>0</v>
      </c>
    </row>
    <row r="12" spans="1:26" ht="21.95" customHeight="1">
      <c r="A12" s="68" t="s">
        <v>125</v>
      </c>
      <c r="B12" s="76" t="s">
        <v>147</v>
      </c>
      <c r="C12" s="65">
        <v>19278</v>
      </c>
      <c r="D12" s="211"/>
      <c r="E12" s="211"/>
      <c r="F12" s="11" t="s">
        <v>78</v>
      </c>
      <c r="G12" s="9"/>
      <c r="H12" s="89"/>
      <c r="I12" s="89"/>
      <c r="J12" s="89"/>
      <c r="K12" s="89"/>
      <c r="L12" s="89"/>
      <c r="M12" s="89"/>
      <c r="N12" s="89"/>
      <c r="O12" s="89"/>
      <c r="P12" s="89"/>
      <c r="Q12" s="88"/>
      <c r="R12" s="89"/>
      <c r="S12" s="89"/>
      <c r="T12" s="89"/>
      <c r="U12" s="89"/>
      <c r="V12" s="89"/>
      <c r="W12" s="12">
        <f t="shared" si="0"/>
        <v>0</v>
      </c>
      <c r="X12" s="72">
        <v>5.5</v>
      </c>
      <c r="Y12" s="85">
        <v>11.95</v>
      </c>
      <c r="Z12" s="199">
        <f t="shared" si="1"/>
        <v>0</v>
      </c>
    </row>
    <row r="13" spans="1:26" ht="21.95" customHeight="1" thickBot="1">
      <c r="A13" s="69" t="s">
        <v>138</v>
      </c>
      <c r="B13" s="77" t="s">
        <v>147</v>
      </c>
      <c r="C13" s="77">
        <v>21252</v>
      </c>
      <c r="D13" s="244"/>
      <c r="E13" s="244"/>
      <c r="F13" s="77" t="s">
        <v>16</v>
      </c>
      <c r="G13" s="92"/>
      <c r="H13" s="92"/>
      <c r="I13" s="92"/>
      <c r="J13" s="92"/>
      <c r="K13" s="92"/>
      <c r="L13" s="92"/>
      <c r="M13" s="92"/>
      <c r="N13" s="92"/>
      <c r="O13" s="92"/>
      <c r="P13" s="77"/>
      <c r="Q13" s="102"/>
      <c r="R13" s="99"/>
      <c r="S13" s="99"/>
      <c r="T13" s="99"/>
      <c r="U13" s="99"/>
      <c r="V13" s="99"/>
      <c r="W13" s="133">
        <f t="shared" si="0"/>
        <v>0</v>
      </c>
      <c r="X13" s="74">
        <v>10</v>
      </c>
      <c r="Y13" s="86">
        <v>21.95</v>
      </c>
      <c r="Z13" s="245">
        <f t="shared" si="1"/>
        <v>0</v>
      </c>
    </row>
    <row r="14" spans="1:26" ht="22.5" customHeight="1">
      <c r="A14" s="282" t="s">
        <v>148</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4"/>
      <c r="Z14" s="295">
        <f t="shared" ref="Z14" si="2">SUM(Z8:Z13)</f>
        <v>0</v>
      </c>
    </row>
    <row r="15" spans="1:26" ht="21.75" customHeight="1" thickBot="1">
      <c r="A15" s="285"/>
      <c r="B15" s="286"/>
      <c r="C15" s="286"/>
      <c r="D15" s="286"/>
      <c r="E15" s="286"/>
      <c r="F15" s="286"/>
      <c r="G15" s="287"/>
      <c r="H15" s="287"/>
      <c r="I15" s="287"/>
      <c r="J15" s="287"/>
      <c r="K15" s="287"/>
      <c r="L15" s="287"/>
      <c r="M15" s="287"/>
      <c r="N15" s="287"/>
      <c r="O15" s="287"/>
      <c r="P15" s="287"/>
      <c r="Q15" s="287"/>
      <c r="R15" s="287"/>
      <c r="S15" s="287"/>
      <c r="T15" s="287"/>
      <c r="U15" s="287"/>
      <c r="V15" s="287"/>
      <c r="W15" s="286"/>
      <c r="X15" s="286"/>
      <c r="Y15" s="288"/>
      <c r="Z15" s="291"/>
    </row>
    <row r="16" spans="1:26" ht="27" customHeight="1" thickBot="1">
      <c r="A16" s="279"/>
      <c r="B16" s="280"/>
      <c r="C16" s="280"/>
      <c r="D16" s="280"/>
      <c r="E16" s="280"/>
      <c r="F16" s="281"/>
      <c r="G16" s="170" t="s">
        <v>78</v>
      </c>
      <c r="H16" s="170" t="s">
        <v>31</v>
      </c>
      <c r="I16" s="170" t="s">
        <v>14</v>
      </c>
      <c r="J16" s="170" t="s">
        <v>83</v>
      </c>
      <c r="K16" s="170" t="s">
        <v>84</v>
      </c>
      <c r="L16" s="170" t="s">
        <v>101</v>
      </c>
      <c r="M16" s="170" t="s">
        <v>102</v>
      </c>
      <c r="N16" s="171" t="s">
        <v>58</v>
      </c>
      <c r="O16" s="171" t="s">
        <v>59</v>
      </c>
      <c r="P16" s="172" t="s">
        <v>80</v>
      </c>
      <c r="Q16" s="172" t="s">
        <v>83</v>
      </c>
      <c r="R16" s="172" t="s">
        <v>56</v>
      </c>
      <c r="S16" s="173" t="s">
        <v>84</v>
      </c>
      <c r="T16" s="172" t="s">
        <v>57</v>
      </c>
      <c r="U16" s="174" t="s">
        <v>58</v>
      </c>
      <c r="V16" s="174" t="s">
        <v>59</v>
      </c>
      <c r="W16" s="93"/>
      <c r="X16" s="152"/>
      <c r="Y16" s="153"/>
      <c r="Z16" s="154"/>
    </row>
    <row r="17" spans="1:26" ht="21.95" customHeight="1">
      <c r="A17" s="10" t="s">
        <v>106</v>
      </c>
      <c r="B17" s="76" t="s">
        <v>177</v>
      </c>
      <c r="C17" s="211"/>
      <c r="D17" s="211"/>
      <c r="E17" s="11">
        <v>11269</v>
      </c>
      <c r="F17" s="11" t="s">
        <v>78</v>
      </c>
      <c r="G17" s="12"/>
      <c r="H17" s="88"/>
      <c r="I17" s="88"/>
      <c r="J17" s="88"/>
      <c r="K17" s="88"/>
      <c r="L17" s="88"/>
      <c r="M17" s="88"/>
      <c r="N17" s="88"/>
      <c r="O17" s="88"/>
      <c r="P17" s="88"/>
      <c r="Q17" s="88"/>
      <c r="R17" s="90"/>
      <c r="S17" s="89"/>
      <c r="T17" s="89"/>
      <c r="U17" s="88"/>
      <c r="V17" s="88"/>
      <c r="W17" s="12">
        <f>SUM(G17:V17)</f>
        <v>0</v>
      </c>
      <c r="X17" s="57">
        <v>22</v>
      </c>
      <c r="Y17" s="83">
        <v>44</v>
      </c>
      <c r="Z17" s="58">
        <f>W17*X17</f>
        <v>0</v>
      </c>
    </row>
    <row r="18" spans="1:26" ht="21.95" customHeight="1">
      <c r="A18" s="68" t="s">
        <v>6</v>
      </c>
      <c r="B18" s="76" t="s">
        <v>177</v>
      </c>
      <c r="C18" s="211"/>
      <c r="D18" s="211"/>
      <c r="E18" s="67">
        <v>17305</v>
      </c>
      <c r="F18" s="160" t="s">
        <v>105</v>
      </c>
      <c r="G18" s="89"/>
      <c r="H18" s="9"/>
      <c r="I18" s="9"/>
      <c r="J18" s="9"/>
      <c r="K18" s="9"/>
      <c r="L18" s="9"/>
      <c r="M18" s="9"/>
      <c r="N18" s="9"/>
      <c r="O18" s="9"/>
      <c r="P18" s="89"/>
      <c r="Q18" s="89"/>
      <c r="R18" s="89"/>
      <c r="S18" s="89"/>
      <c r="T18" s="89"/>
      <c r="U18" s="89"/>
      <c r="V18" s="89"/>
      <c r="W18" s="12">
        <f t="shared" ref="W18:W21" si="3">SUM(G18:V18)</f>
        <v>0</v>
      </c>
      <c r="X18" s="72">
        <v>16</v>
      </c>
      <c r="Y18" s="85">
        <v>34.950000000000003</v>
      </c>
      <c r="Z18" s="199">
        <f t="shared" ref="Z18:Z21" si="4">W18*X18</f>
        <v>0</v>
      </c>
    </row>
    <row r="19" spans="1:26" ht="21.95" customHeight="1">
      <c r="A19" s="62" t="s">
        <v>82</v>
      </c>
      <c r="B19" s="76" t="s">
        <v>177</v>
      </c>
      <c r="C19" s="211"/>
      <c r="D19" s="211"/>
      <c r="E19" s="67">
        <v>18207</v>
      </c>
      <c r="F19" s="160" t="s">
        <v>100</v>
      </c>
      <c r="G19" s="90"/>
      <c r="H19" s="90"/>
      <c r="I19" s="9"/>
      <c r="J19" s="9"/>
      <c r="K19" s="9"/>
      <c r="L19" s="9"/>
      <c r="M19" s="9"/>
      <c r="N19" s="9"/>
      <c r="O19" s="9"/>
      <c r="P19" s="89"/>
      <c r="Q19" s="90"/>
      <c r="R19" s="90"/>
      <c r="S19" s="90"/>
      <c r="T19" s="90"/>
      <c r="U19" s="90"/>
      <c r="V19" s="90"/>
      <c r="W19" s="12">
        <f t="shared" si="3"/>
        <v>0</v>
      </c>
      <c r="X19" s="72">
        <v>16</v>
      </c>
      <c r="Y19" s="85">
        <v>34.950000000000003</v>
      </c>
      <c r="Z19" s="155">
        <f t="shared" si="4"/>
        <v>0</v>
      </c>
    </row>
    <row r="20" spans="1:26" ht="21.95" customHeight="1">
      <c r="A20" s="62" t="s">
        <v>125</v>
      </c>
      <c r="B20" s="76" t="s">
        <v>177</v>
      </c>
      <c r="C20" s="95"/>
      <c r="D20" s="95"/>
      <c r="E20" s="67">
        <v>19255</v>
      </c>
      <c r="F20" s="67" t="s">
        <v>78</v>
      </c>
      <c r="G20" s="76"/>
      <c r="H20" s="89"/>
      <c r="I20" s="89"/>
      <c r="J20" s="89"/>
      <c r="K20" s="89"/>
      <c r="L20" s="89"/>
      <c r="M20" s="89"/>
      <c r="N20" s="89"/>
      <c r="O20" s="89"/>
      <c r="P20" s="89"/>
      <c r="Q20" s="88"/>
      <c r="R20" s="90"/>
      <c r="S20" s="90"/>
      <c r="T20" s="90"/>
      <c r="U20" s="90"/>
      <c r="V20" s="90"/>
      <c r="W20" s="12">
        <f t="shared" si="3"/>
        <v>0</v>
      </c>
      <c r="X20" s="72">
        <v>5.5</v>
      </c>
      <c r="Y20" s="85">
        <v>11.95</v>
      </c>
      <c r="Z20" s="155">
        <f t="shared" si="4"/>
        <v>0</v>
      </c>
    </row>
    <row r="21" spans="1:26" ht="21.95" customHeight="1" thickBot="1">
      <c r="A21" s="69" t="s">
        <v>138</v>
      </c>
      <c r="B21" s="76" t="s">
        <v>177</v>
      </c>
      <c r="C21" s="95"/>
      <c r="D21" s="95"/>
      <c r="E21" s="67">
        <v>21211</v>
      </c>
      <c r="F21" s="76" t="s">
        <v>16</v>
      </c>
      <c r="G21" s="89"/>
      <c r="H21" s="89"/>
      <c r="I21" s="89"/>
      <c r="J21" s="89"/>
      <c r="K21" s="89"/>
      <c r="L21" s="89"/>
      <c r="M21" s="89"/>
      <c r="N21" s="89"/>
      <c r="O21" s="89"/>
      <c r="P21" s="76"/>
      <c r="Q21" s="88"/>
      <c r="R21" s="90"/>
      <c r="S21" s="90"/>
      <c r="T21" s="90"/>
      <c r="U21" s="90"/>
      <c r="V21" s="90"/>
      <c r="W21" s="12">
        <f t="shared" si="3"/>
        <v>0</v>
      </c>
      <c r="X21" s="72">
        <v>10</v>
      </c>
      <c r="Y21" s="85">
        <v>21.95</v>
      </c>
      <c r="Z21" s="156">
        <f t="shared" si="4"/>
        <v>0</v>
      </c>
    </row>
    <row r="22" spans="1:26" ht="22.5" customHeight="1">
      <c r="A22" s="282" t="s">
        <v>156</v>
      </c>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4"/>
      <c r="Z22" s="290">
        <f>SUM(Z17:Z21)</f>
        <v>0</v>
      </c>
    </row>
    <row r="23" spans="1:26" ht="21.75" customHeight="1" thickBot="1">
      <c r="A23" s="285"/>
      <c r="B23" s="286"/>
      <c r="C23" s="286"/>
      <c r="D23" s="286"/>
      <c r="E23" s="286"/>
      <c r="F23" s="286"/>
      <c r="G23" s="287"/>
      <c r="H23" s="287"/>
      <c r="I23" s="287"/>
      <c r="J23" s="287"/>
      <c r="K23" s="287"/>
      <c r="L23" s="287"/>
      <c r="M23" s="287"/>
      <c r="N23" s="287"/>
      <c r="O23" s="287"/>
      <c r="P23" s="287"/>
      <c r="Q23" s="287"/>
      <c r="R23" s="287"/>
      <c r="S23" s="287"/>
      <c r="T23" s="287"/>
      <c r="U23" s="287"/>
      <c r="V23" s="287"/>
      <c r="W23" s="286"/>
      <c r="X23" s="286"/>
      <c r="Y23" s="288"/>
      <c r="Z23" s="291"/>
    </row>
    <row r="24" spans="1:26" ht="27" customHeight="1" thickBot="1">
      <c r="A24" s="279"/>
      <c r="B24" s="280"/>
      <c r="C24" s="280"/>
      <c r="D24" s="280"/>
      <c r="E24" s="280"/>
      <c r="F24" s="281"/>
      <c r="G24" s="170" t="s">
        <v>78</v>
      </c>
      <c r="H24" s="170" t="s">
        <v>31</v>
      </c>
      <c r="I24" s="170" t="s">
        <v>14</v>
      </c>
      <c r="J24" s="170" t="s">
        <v>83</v>
      </c>
      <c r="K24" s="170" t="s">
        <v>84</v>
      </c>
      <c r="L24" s="170" t="s">
        <v>101</v>
      </c>
      <c r="M24" s="170" t="s">
        <v>102</v>
      </c>
      <c r="N24" s="171" t="s">
        <v>58</v>
      </c>
      <c r="O24" s="171" t="s">
        <v>59</v>
      </c>
      <c r="P24" s="172" t="s">
        <v>80</v>
      </c>
      <c r="Q24" s="172" t="s">
        <v>83</v>
      </c>
      <c r="R24" s="172" t="s">
        <v>56</v>
      </c>
      <c r="S24" s="173" t="s">
        <v>84</v>
      </c>
      <c r="T24" s="172" t="s">
        <v>57</v>
      </c>
      <c r="U24" s="174" t="s">
        <v>58</v>
      </c>
      <c r="V24" s="174" t="s">
        <v>59</v>
      </c>
      <c r="W24" s="93"/>
      <c r="X24" s="152"/>
      <c r="Y24" s="153"/>
      <c r="Z24" s="154"/>
    </row>
    <row r="25" spans="1:26" ht="21.95" customHeight="1" thickBot="1">
      <c r="A25" s="10" t="s">
        <v>106</v>
      </c>
      <c r="B25" s="76" t="s">
        <v>149</v>
      </c>
      <c r="C25" s="11">
        <v>11304</v>
      </c>
      <c r="D25" s="95"/>
      <c r="E25" s="95"/>
      <c r="F25" s="11" t="s">
        <v>78</v>
      </c>
      <c r="G25" s="12"/>
      <c r="H25" s="88"/>
      <c r="I25" s="88"/>
      <c r="J25" s="88"/>
      <c r="K25" s="88"/>
      <c r="L25" s="88"/>
      <c r="M25" s="88"/>
      <c r="N25" s="88"/>
      <c r="O25" s="88"/>
      <c r="P25" s="88"/>
      <c r="Q25" s="88"/>
      <c r="R25" s="90"/>
      <c r="S25" s="89"/>
      <c r="T25" s="89"/>
      <c r="U25" s="88"/>
      <c r="V25" s="88"/>
      <c r="W25" s="12">
        <f t="shared" ref="W25:W35" si="5">SUM(G25:V25)</f>
        <v>0</v>
      </c>
      <c r="X25" s="57">
        <v>22</v>
      </c>
      <c r="Y25" s="83">
        <v>44</v>
      </c>
      <c r="Z25" s="58">
        <f t="shared" ref="Z25:Z35" si="6">W25*X25</f>
        <v>0</v>
      </c>
    </row>
    <row r="26" spans="1:26" ht="21.95" customHeight="1">
      <c r="A26" s="10" t="s">
        <v>106</v>
      </c>
      <c r="B26" s="76" t="s">
        <v>149</v>
      </c>
      <c r="C26" s="95"/>
      <c r="D26" s="11">
        <v>11305</v>
      </c>
      <c r="E26" s="95"/>
      <c r="F26" s="11" t="s">
        <v>78</v>
      </c>
      <c r="G26" s="12"/>
      <c r="H26" s="88"/>
      <c r="I26" s="88"/>
      <c r="J26" s="88"/>
      <c r="K26" s="88"/>
      <c r="L26" s="88"/>
      <c r="M26" s="88"/>
      <c r="N26" s="88"/>
      <c r="O26" s="88"/>
      <c r="P26" s="88"/>
      <c r="Q26" s="88"/>
      <c r="R26" s="90"/>
      <c r="S26" s="89"/>
      <c r="T26" s="89"/>
      <c r="U26" s="88"/>
      <c r="V26" s="88"/>
      <c r="W26" s="12">
        <f t="shared" ref="W26" si="7">SUM(G26:V26)</f>
        <v>0</v>
      </c>
      <c r="X26" s="57">
        <v>22</v>
      </c>
      <c r="Y26" s="83">
        <v>44</v>
      </c>
      <c r="Z26" s="58">
        <f t="shared" ref="Z26" si="8">W26*X26</f>
        <v>0</v>
      </c>
    </row>
    <row r="27" spans="1:26" ht="21.95" customHeight="1">
      <c r="A27" s="68" t="s">
        <v>6</v>
      </c>
      <c r="B27" s="76" t="s">
        <v>149</v>
      </c>
      <c r="C27" s="67">
        <v>17342</v>
      </c>
      <c r="D27" s="95"/>
      <c r="E27" s="95"/>
      <c r="F27" s="160" t="s">
        <v>105</v>
      </c>
      <c r="G27" s="89"/>
      <c r="H27" s="9"/>
      <c r="I27" s="9"/>
      <c r="J27" s="9"/>
      <c r="K27" s="9"/>
      <c r="L27" s="9"/>
      <c r="M27" s="9"/>
      <c r="N27" s="9"/>
      <c r="O27" s="9"/>
      <c r="P27" s="90"/>
      <c r="Q27" s="90"/>
      <c r="R27" s="90"/>
      <c r="S27" s="90"/>
      <c r="T27" s="90"/>
      <c r="U27" s="90"/>
      <c r="V27" s="90"/>
      <c r="W27" s="12">
        <f t="shared" si="5"/>
        <v>0</v>
      </c>
      <c r="X27" s="72">
        <v>16</v>
      </c>
      <c r="Y27" s="85">
        <v>34.950000000000003</v>
      </c>
      <c r="Z27" s="155">
        <f t="shared" si="6"/>
        <v>0</v>
      </c>
    </row>
    <row r="28" spans="1:26" ht="21.95" customHeight="1">
      <c r="A28" s="68" t="s">
        <v>6</v>
      </c>
      <c r="B28" s="76" t="s">
        <v>149</v>
      </c>
      <c r="C28" s="95"/>
      <c r="D28" s="67">
        <v>17343</v>
      </c>
      <c r="E28" s="95"/>
      <c r="F28" s="160" t="s">
        <v>105</v>
      </c>
      <c r="G28" s="89"/>
      <c r="H28" s="9"/>
      <c r="I28" s="9"/>
      <c r="J28" s="9"/>
      <c r="K28" s="9"/>
      <c r="L28" s="9"/>
      <c r="M28" s="9"/>
      <c r="N28" s="9"/>
      <c r="O28" s="9"/>
      <c r="P28" s="90"/>
      <c r="Q28" s="90"/>
      <c r="R28" s="90"/>
      <c r="S28" s="90"/>
      <c r="T28" s="90"/>
      <c r="U28" s="90"/>
      <c r="V28" s="90"/>
      <c r="W28" s="12">
        <f t="shared" ref="W28" si="9">SUM(G28:V28)</f>
        <v>0</v>
      </c>
      <c r="X28" s="72">
        <v>16</v>
      </c>
      <c r="Y28" s="85">
        <v>34.950000000000003</v>
      </c>
      <c r="Z28" s="155">
        <f t="shared" ref="Z28" si="10">W28*X28</f>
        <v>0</v>
      </c>
    </row>
    <row r="29" spans="1:26" ht="21.95" customHeight="1">
      <c r="A29" s="62" t="s">
        <v>119</v>
      </c>
      <c r="B29" s="76" t="s">
        <v>149</v>
      </c>
      <c r="C29" s="218">
        <v>14210</v>
      </c>
      <c r="D29" s="216"/>
      <c r="E29" s="216"/>
      <c r="F29" s="67" t="s">
        <v>99</v>
      </c>
      <c r="G29" s="89"/>
      <c r="H29" s="90"/>
      <c r="I29" s="90"/>
      <c r="J29" s="9"/>
      <c r="K29" s="9"/>
      <c r="L29" s="9"/>
      <c r="M29" s="9"/>
      <c r="N29" s="9"/>
      <c r="O29" s="9"/>
      <c r="P29" s="89"/>
      <c r="Q29" s="90"/>
      <c r="R29" s="89"/>
      <c r="S29" s="89"/>
      <c r="T29" s="89"/>
      <c r="U29" s="89"/>
      <c r="V29" s="89"/>
      <c r="W29" s="12">
        <f t="shared" si="5"/>
        <v>0</v>
      </c>
      <c r="X29" s="72">
        <v>21</v>
      </c>
      <c r="Y29" s="85">
        <v>42</v>
      </c>
      <c r="Z29" s="155">
        <f t="shared" si="6"/>
        <v>0</v>
      </c>
    </row>
    <row r="30" spans="1:26" ht="21.95" customHeight="1">
      <c r="A30" s="222" t="s">
        <v>85</v>
      </c>
      <c r="B30" s="76" t="s">
        <v>149</v>
      </c>
      <c r="C30" s="65">
        <v>18220</v>
      </c>
      <c r="D30" s="95"/>
      <c r="E30" s="95"/>
      <c r="F30" s="67" t="s">
        <v>112</v>
      </c>
      <c r="G30" s="89"/>
      <c r="H30" s="89"/>
      <c r="I30" s="89"/>
      <c r="J30" s="9"/>
      <c r="K30" s="9"/>
      <c r="L30" s="9"/>
      <c r="M30" s="9"/>
      <c r="N30" s="91"/>
      <c r="O30" s="90"/>
      <c r="P30" s="89"/>
      <c r="Q30" s="90"/>
      <c r="R30" s="89"/>
      <c r="S30" s="89"/>
      <c r="T30" s="89"/>
      <c r="U30" s="89"/>
      <c r="V30" s="89"/>
      <c r="W30" s="12">
        <f t="shared" si="5"/>
        <v>0</v>
      </c>
      <c r="X30" s="72">
        <v>12.5</v>
      </c>
      <c r="Y30" s="210">
        <v>24.95</v>
      </c>
      <c r="Z30" s="155">
        <f t="shared" si="6"/>
        <v>0</v>
      </c>
    </row>
    <row r="31" spans="1:26" ht="21.95" customHeight="1">
      <c r="A31" s="222" t="s">
        <v>85</v>
      </c>
      <c r="B31" s="76" t="s">
        <v>149</v>
      </c>
      <c r="C31" s="95"/>
      <c r="D31" s="67">
        <v>18221</v>
      </c>
      <c r="E31" s="95"/>
      <c r="F31" s="67" t="s">
        <v>112</v>
      </c>
      <c r="G31" s="89"/>
      <c r="H31" s="89"/>
      <c r="I31" s="89"/>
      <c r="J31" s="9"/>
      <c r="K31" s="9"/>
      <c r="L31" s="9"/>
      <c r="M31" s="9"/>
      <c r="N31" s="91"/>
      <c r="O31" s="90"/>
      <c r="P31" s="89"/>
      <c r="Q31" s="90"/>
      <c r="R31" s="89"/>
      <c r="S31" s="89"/>
      <c r="T31" s="89"/>
      <c r="U31" s="89"/>
      <c r="V31" s="89"/>
      <c r="W31" s="12">
        <f t="shared" ref="W31" si="11">SUM(G31:V31)</f>
        <v>0</v>
      </c>
      <c r="X31" s="72">
        <v>12.5</v>
      </c>
      <c r="Y31" s="210">
        <v>24.95</v>
      </c>
      <c r="Z31" s="155">
        <f t="shared" ref="Z31" si="12">W31*X31</f>
        <v>0</v>
      </c>
    </row>
    <row r="32" spans="1:26" ht="21.95" customHeight="1">
      <c r="A32" s="62" t="s">
        <v>125</v>
      </c>
      <c r="B32" s="76" t="s">
        <v>149</v>
      </c>
      <c r="C32" s="65">
        <v>19272</v>
      </c>
      <c r="D32" s="95"/>
      <c r="E32" s="95"/>
      <c r="F32" s="67" t="s">
        <v>78</v>
      </c>
      <c r="G32" s="76"/>
      <c r="H32" s="89"/>
      <c r="I32" s="89"/>
      <c r="J32" s="89"/>
      <c r="K32" s="89"/>
      <c r="L32" s="89"/>
      <c r="M32" s="89"/>
      <c r="N32" s="89"/>
      <c r="O32" s="89"/>
      <c r="P32" s="89"/>
      <c r="Q32" s="88"/>
      <c r="R32" s="90"/>
      <c r="S32" s="90"/>
      <c r="T32" s="90"/>
      <c r="U32" s="90"/>
      <c r="V32" s="90"/>
      <c r="W32" s="12">
        <f t="shared" si="5"/>
        <v>0</v>
      </c>
      <c r="X32" s="72">
        <v>5.5</v>
      </c>
      <c r="Y32" s="85">
        <v>11.95</v>
      </c>
      <c r="Z32" s="155">
        <f t="shared" si="6"/>
        <v>0</v>
      </c>
    </row>
    <row r="33" spans="1:26" ht="21.95" customHeight="1">
      <c r="A33" s="62" t="s">
        <v>125</v>
      </c>
      <c r="B33" s="76" t="s">
        <v>149</v>
      </c>
      <c r="C33" s="95"/>
      <c r="D33" s="67">
        <v>19273</v>
      </c>
      <c r="E33" s="95"/>
      <c r="F33" s="67" t="s">
        <v>78</v>
      </c>
      <c r="G33" s="76"/>
      <c r="H33" s="89"/>
      <c r="I33" s="89"/>
      <c r="J33" s="89"/>
      <c r="K33" s="89"/>
      <c r="L33" s="89"/>
      <c r="M33" s="89"/>
      <c r="N33" s="89"/>
      <c r="O33" s="89"/>
      <c r="P33" s="89"/>
      <c r="Q33" s="88"/>
      <c r="R33" s="90"/>
      <c r="S33" s="90"/>
      <c r="T33" s="90"/>
      <c r="U33" s="90"/>
      <c r="V33" s="90"/>
      <c r="W33" s="12">
        <f t="shared" ref="W33:W34" si="13">SUM(G33:V33)</f>
        <v>0</v>
      </c>
      <c r="X33" s="72">
        <v>5.5</v>
      </c>
      <c r="Y33" s="85">
        <v>11.95</v>
      </c>
      <c r="Z33" s="155">
        <f t="shared" ref="Z33:Z34" si="14">W33*X33</f>
        <v>0</v>
      </c>
    </row>
    <row r="34" spans="1:26" ht="24" customHeight="1" thickBot="1">
      <c r="A34" s="68" t="s">
        <v>138</v>
      </c>
      <c r="B34" s="76" t="s">
        <v>149</v>
      </c>
      <c r="C34" s="67">
        <v>21242</v>
      </c>
      <c r="D34" s="95"/>
      <c r="E34" s="95"/>
      <c r="F34" s="76" t="s">
        <v>16</v>
      </c>
      <c r="G34" s="89"/>
      <c r="H34" s="89"/>
      <c r="I34" s="89"/>
      <c r="J34" s="89"/>
      <c r="K34" s="89"/>
      <c r="L34" s="89"/>
      <c r="M34" s="89"/>
      <c r="N34" s="89"/>
      <c r="O34" s="89"/>
      <c r="P34" s="76"/>
      <c r="Q34" s="88"/>
      <c r="R34" s="90"/>
      <c r="S34" s="90"/>
      <c r="T34" s="90"/>
      <c r="U34" s="90"/>
      <c r="V34" s="90"/>
      <c r="W34" s="12">
        <f t="shared" si="13"/>
        <v>0</v>
      </c>
      <c r="X34" s="72">
        <v>10</v>
      </c>
      <c r="Y34" s="85">
        <v>21.95</v>
      </c>
      <c r="Z34" s="156">
        <f t="shared" si="14"/>
        <v>0</v>
      </c>
    </row>
    <row r="35" spans="1:26" ht="24" customHeight="1" thickBot="1">
      <c r="A35" s="249" t="s">
        <v>138</v>
      </c>
      <c r="B35" s="76" t="s">
        <v>149</v>
      </c>
      <c r="C35" s="95"/>
      <c r="D35" s="67">
        <v>21245</v>
      </c>
      <c r="E35" s="95"/>
      <c r="F35" s="76" t="s">
        <v>16</v>
      </c>
      <c r="G35" s="89"/>
      <c r="H35" s="89"/>
      <c r="I35" s="89"/>
      <c r="J35" s="89"/>
      <c r="K35" s="89"/>
      <c r="L35" s="89"/>
      <c r="M35" s="89"/>
      <c r="N35" s="89"/>
      <c r="O35" s="89"/>
      <c r="P35" s="76"/>
      <c r="Q35" s="88"/>
      <c r="R35" s="90"/>
      <c r="S35" s="90"/>
      <c r="T35" s="90"/>
      <c r="U35" s="90"/>
      <c r="V35" s="90"/>
      <c r="W35" s="12">
        <f t="shared" si="5"/>
        <v>0</v>
      </c>
      <c r="X35" s="72">
        <v>10</v>
      </c>
      <c r="Y35" s="85">
        <v>21.95</v>
      </c>
      <c r="Z35" s="156">
        <f t="shared" si="6"/>
        <v>0</v>
      </c>
    </row>
    <row r="36" spans="1:26" ht="17.25" customHeight="1">
      <c r="A36" s="282" t="s">
        <v>155</v>
      </c>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4"/>
      <c r="Z36" s="290">
        <f>SUM(Z25:Z35)</f>
        <v>0</v>
      </c>
    </row>
    <row r="37" spans="1:26" ht="27" customHeight="1" thickBot="1">
      <c r="A37" s="285"/>
      <c r="B37" s="286"/>
      <c r="C37" s="286"/>
      <c r="D37" s="286"/>
      <c r="E37" s="286"/>
      <c r="F37" s="286"/>
      <c r="G37" s="287"/>
      <c r="H37" s="287"/>
      <c r="I37" s="287"/>
      <c r="J37" s="287"/>
      <c r="K37" s="287"/>
      <c r="L37" s="287"/>
      <c r="M37" s="287"/>
      <c r="N37" s="287"/>
      <c r="O37" s="287"/>
      <c r="P37" s="287"/>
      <c r="Q37" s="287"/>
      <c r="R37" s="287"/>
      <c r="S37" s="287"/>
      <c r="T37" s="287"/>
      <c r="U37" s="287"/>
      <c r="V37" s="287"/>
      <c r="W37" s="286"/>
      <c r="X37" s="286"/>
      <c r="Y37" s="288"/>
      <c r="Z37" s="291"/>
    </row>
    <row r="38" spans="1:26" ht="21.95" customHeight="1" thickBot="1">
      <c r="A38" s="279"/>
      <c r="B38" s="280"/>
      <c r="C38" s="280"/>
      <c r="D38" s="280"/>
      <c r="E38" s="280"/>
      <c r="F38" s="281"/>
      <c r="G38" s="170" t="s">
        <v>78</v>
      </c>
      <c r="H38" s="170" t="s">
        <v>31</v>
      </c>
      <c r="I38" s="170" t="s">
        <v>14</v>
      </c>
      <c r="J38" s="170" t="s">
        <v>83</v>
      </c>
      <c r="K38" s="170" t="s">
        <v>84</v>
      </c>
      <c r="L38" s="170" t="s">
        <v>101</v>
      </c>
      <c r="M38" s="170" t="s">
        <v>102</v>
      </c>
      <c r="N38" s="171" t="s">
        <v>58</v>
      </c>
      <c r="O38" s="171" t="s">
        <v>59</v>
      </c>
      <c r="P38" s="172" t="s">
        <v>80</v>
      </c>
      <c r="Q38" s="172" t="s">
        <v>83</v>
      </c>
      <c r="R38" s="172" t="s">
        <v>56</v>
      </c>
      <c r="S38" s="173" t="s">
        <v>84</v>
      </c>
      <c r="T38" s="172" t="s">
        <v>57</v>
      </c>
      <c r="U38" s="174" t="s">
        <v>58</v>
      </c>
      <c r="V38" s="174" t="s">
        <v>59</v>
      </c>
      <c r="W38" s="93"/>
      <c r="X38" s="152"/>
      <c r="Y38" s="153"/>
      <c r="Z38" s="154"/>
    </row>
    <row r="39" spans="1:26" ht="21.95" customHeight="1">
      <c r="A39" s="10" t="s">
        <v>106</v>
      </c>
      <c r="B39" s="76" t="s">
        <v>150</v>
      </c>
      <c r="C39" s="106"/>
      <c r="D39" s="106"/>
      <c r="E39" s="76">
        <v>11357</v>
      </c>
      <c r="F39" s="11" t="s">
        <v>78</v>
      </c>
      <c r="G39" s="12"/>
      <c r="H39" s="88"/>
      <c r="I39" s="88"/>
      <c r="J39" s="88"/>
      <c r="K39" s="88"/>
      <c r="L39" s="88"/>
      <c r="M39" s="88"/>
      <c r="N39" s="88"/>
      <c r="O39" s="88"/>
      <c r="P39" s="88"/>
      <c r="Q39" s="88"/>
      <c r="R39" s="90"/>
      <c r="S39" s="89"/>
      <c r="T39" s="89"/>
      <c r="U39" s="88"/>
      <c r="V39" s="88"/>
      <c r="W39" s="12">
        <f>SUM(G39:V39)</f>
        <v>0</v>
      </c>
      <c r="X39" s="57">
        <v>22</v>
      </c>
      <c r="Y39" s="139">
        <v>44</v>
      </c>
      <c r="Z39" s="151">
        <f>W39*X39</f>
        <v>0</v>
      </c>
    </row>
    <row r="40" spans="1:26" ht="21.95" customHeight="1">
      <c r="A40" s="68" t="s">
        <v>6</v>
      </c>
      <c r="B40" s="76" t="s">
        <v>150</v>
      </c>
      <c r="C40" s="216"/>
      <c r="D40" s="216"/>
      <c r="E40" s="65">
        <v>17409</v>
      </c>
      <c r="F40" s="160" t="s">
        <v>105</v>
      </c>
      <c r="G40" s="89"/>
      <c r="H40" s="9"/>
      <c r="I40" s="9"/>
      <c r="J40" s="9"/>
      <c r="K40" s="9"/>
      <c r="L40" s="9"/>
      <c r="M40" s="9"/>
      <c r="N40" s="9"/>
      <c r="O40" s="9"/>
      <c r="P40" s="89"/>
      <c r="Q40" s="89"/>
      <c r="R40" s="89"/>
      <c r="S40" s="89"/>
      <c r="T40" s="89"/>
      <c r="U40" s="89"/>
      <c r="V40" s="89"/>
      <c r="W40" s="12">
        <f t="shared" ref="W40:W43" si="15">SUM(G40:V40)</f>
        <v>0</v>
      </c>
      <c r="X40" s="72">
        <v>15.5</v>
      </c>
      <c r="Y40" s="73">
        <v>33.950000000000003</v>
      </c>
      <c r="Z40" s="155">
        <f t="shared" ref="Z40:Z43" si="16">W40*X40</f>
        <v>0</v>
      </c>
    </row>
    <row r="41" spans="1:26" s="128" customFormat="1" ht="21.95" customHeight="1">
      <c r="A41" s="68" t="s">
        <v>97</v>
      </c>
      <c r="B41" s="76" t="s">
        <v>150</v>
      </c>
      <c r="C41" s="216"/>
      <c r="D41" s="216"/>
      <c r="E41" s="67">
        <v>14165</v>
      </c>
      <c r="F41" s="76" t="s">
        <v>104</v>
      </c>
      <c r="G41" s="89"/>
      <c r="H41" s="9"/>
      <c r="I41" s="9"/>
      <c r="J41" s="9"/>
      <c r="K41" s="89"/>
      <c r="L41" s="137"/>
      <c r="M41" s="137"/>
      <c r="N41" s="137"/>
      <c r="O41" s="137"/>
      <c r="P41" s="137"/>
      <c r="Q41" s="137"/>
      <c r="R41" s="137"/>
      <c r="S41" s="137"/>
      <c r="T41" s="137"/>
      <c r="U41" s="137"/>
      <c r="V41" s="137"/>
      <c r="W41" s="67">
        <f t="shared" si="15"/>
        <v>0</v>
      </c>
      <c r="X41" s="72">
        <v>20</v>
      </c>
      <c r="Y41" s="85">
        <v>41.95</v>
      </c>
      <c r="Z41" s="187">
        <f t="shared" si="16"/>
        <v>0</v>
      </c>
    </row>
    <row r="42" spans="1:26" ht="21" customHeight="1">
      <c r="A42" s="68" t="s">
        <v>141</v>
      </c>
      <c r="B42" s="76" t="s">
        <v>150</v>
      </c>
      <c r="C42" s="95"/>
      <c r="D42" s="95"/>
      <c r="E42" s="65">
        <v>20195</v>
      </c>
      <c r="F42" s="76" t="s">
        <v>16</v>
      </c>
      <c r="G42" s="89"/>
      <c r="H42" s="89"/>
      <c r="I42" s="89"/>
      <c r="J42" s="89"/>
      <c r="K42" s="89"/>
      <c r="L42" s="89"/>
      <c r="M42" s="89"/>
      <c r="N42" s="89"/>
      <c r="O42" s="89"/>
      <c r="P42" s="76"/>
      <c r="Q42" s="88"/>
      <c r="R42" s="90"/>
      <c r="S42" s="90"/>
      <c r="T42" s="90"/>
      <c r="U42" s="90"/>
      <c r="V42" s="90"/>
      <c r="W42" s="12">
        <f t="shared" si="15"/>
        <v>0</v>
      </c>
      <c r="X42" s="72">
        <v>5.5</v>
      </c>
      <c r="Y42" s="85">
        <v>11.95</v>
      </c>
      <c r="Z42" s="155">
        <f t="shared" si="16"/>
        <v>0</v>
      </c>
    </row>
    <row r="43" spans="1:26" ht="21" customHeight="1" thickBot="1">
      <c r="A43" s="69" t="s">
        <v>138</v>
      </c>
      <c r="B43" s="76" t="s">
        <v>150</v>
      </c>
      <c r="C43" s="95"/>
      <c r="D43" s="95"/>
      <c r="E43" s="65">
        <v>21275</v>
      </c>
      <c r="F43" s="76" t="s">
        <v>16</v>
      </c>
      <c r="G43" s="89"/>
      <c r="H43" s="89"/>
      <c r="I43" s="89"/>
      <c r="J43" s="89"/>
      <c r="K43" s="89"/>
      <c r="L43" s="89"/>
      <c r="M43" s="89"/>
      <c r="N43" s="89"/>
      <c r="O43" s="89"/>
      <c r="P43" s="76"/>
      <c r="Q43" s="88"/>
      <c r="R43" s="90"/>
      <c r="S43" s="90"/>
      <c r="T43" s="90"/>
      <c r="U43" s="90"/>
      <c r="V43" s="90"/>
      <c r="W43" s="12">
        <f t="shared" si="15"/>
        <v>0</v>
      </c>
      <c r="X43" s="72">
        <v>14</v>
      </c>
      <c r="Y43" s="73">
        <v>29.95</v>
      </c>
      <c r="Z43" s="156">
        <f t="shared" si="16"/>
        <v>0</v>
      </c>
    </row>
    <row r="44" spans="1:26" ht="17.25" customHeight="1">
      <c r="A44" s="282" t="s">
        <v>154</v>
      </c>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4"/>
      <c r="Z44" s="290">
        <f t="shared" ref="Z44" si="17">SUM(Z39:Z43)</f>
        <v>0</v>
      </c>
    </row>
    <row r="45" spans="1:26" ht="27" customHeight="1" thickBot="1">
      <c r="A45" s="285"/>
      <c r="B45" s="286"/>
      <c r="C45" s="286"/>
      <c r="D45" s="286"/>
      <c r="E45" s="286"/>
      <c r="F45" s="286"/>
      <c r="G45" s="287"/>
      <c r="H45" s="287"/>
      <c r="I45" s="287"/>
      <c r="J45" s="287"/>
      <c r="K45" s="287"/>
      <c r="L45" s="287"/>
      <c r="M45" s="287"/>
      <c r="N45" s="287"/>
      <c r="O45" s="287"/>
      <c r="P45" s="287"/>
      <c r="Q45" s="287"/>
      <c r="R45" s="287"/>
      <c r="S45" s="287"/>
      <c r="T45" s="287"/>
      <c r="U45" s="287"/>
      <c r="V45" s="287"/>
      <c r="W45" s="286"/>
      <c r="X45" s="286"/>
      <c r="Y45" s="288"/>
      <c r="Z45" s="291"/>
    </row>
    <row r="46" spans="1:26" ht="21.95" customHeight="1" thickBot="1">
      <c r="A46" s="279"/>
      <c r="B46" s="280"/>
      <c r="C46" s="280"/>
      <c r="D46" s="280"/>
      <c r="E46" s="280"/>
      <c r="F46" s="281"/>
      <c r="G46" s="170" t="s">
        <v>78</v>
      </c>
      <c r="H46" s="170" t="s">
        <v>31</v>
      </c>
      <c r="I46" s="170" t="s">
        <v>14</v>
      </c>
      <c r="J46" s="170" t="s">
        <v>83</v>
      </c>
      <c r="K46" s="170" t="s">
        <v>84</v>
      </c>
      <c r="L46" s="170" t="s">
        <v>101</v>
      </c>
      <c r="M46" s="170" t="s">
        <v>102</v>
      </c>
      <c r="N46" s="171" t="s">
        <v>58</v>
      </c>
      <c r="O46" s="171" t="s">
        <v>59</v>
      </c>
      <c r="P46" s="172" t="s">
        <v>80</v>
      </c>
      <c r="Q46" s="172" t="s">
        <v>83</v>
      </c>
      <c r="R46" s="172" t="s">
        <v>56</v>
      </c>
      <c r="S46" s="173" t="s">
        <v>84</v>
      </c>
      <c r="T46" s="172" t="s">
        <v>57</v>
      </c>
      <c r="U46" s="174" t="s">
        <v>58</v>
      </c>
      <c r="V46" s="174" t="s">
        <v>59</v>
      </c>
      <c r="W46" s="93"/>
      <c r="X46" s="152"/>
      <c r="Y46" s="153"/>
      <c r="Z46" s="154"/>
    </row>
    <row r="47" spans="1:26" ht="21.95" customHeight="1">
      <c r="A47" s="78" t="s">
        <v>106</v>
      </c>
      <c r="B47" s="65" t="s">
        <v>151</v>
      </c>
      <c r="C47" s="106"/>
      <c r="D47" s="106"/>
      <c r="E47" s="105">
        <v>11319</v>
      </c>
      <c r="F47" s="11" t="s">
        <v>78</v>
      </c>
      <c r="G47" s="9"/>
      <c r="H47" s="88"/>
      <c r="I47" s="88"/>
      <c r="J47" s="88"/>
      <c r="K47" s="88"/>
      <c r="L47" s="88"/>
      <c r="M47" s="88"/>
      <c r="N47" s="88"/>
      <c r="O47" s="88"/>
      <c r="P47" s="94"/>
      <c r="Q47" s="97"/>
      <c r="R47" s="94"/>
      <c r="S47" s="94"/>
      <c r="T47" s="94"/>
      <c r="U47" s="94"/>
      <c r="V47" s="94"/>
      <c r="W47" s="80">
        <f t="shared" ref="W47:W51" si="18">SUM(G47:V47)</f>
        <v>0</v>
      </c>
      <c r="X47" s="82">
        <v>20</v>
      </c>
      <c r="Y47" s="58">
        <v>40</v>
      </c>
      <c r="Z47" s="151">
        <f t="shared" ref="Z47:Z51" si="19">W47*X47</f>
        <v>0</v>
      </c>
    </row>
    <row r="48" spans="1:26" ht="21.95" customHeight="1">
      <c r="A48" s="217" t="s">
        <v>6</v>
      </c>
      <c r="B48" s="65" t="s">
        <v>151</v>
      </c>
      <c r="C48" s="216"/>
      <c r="D48" s="216"/>
      <c r="E48" s="218">
        <v>17401</v>
      </c>
      <c r="F48" s="160" t="s">
        <v>105</v>
      </c>
      <c r="G48" s="89"/>
      <c r="H48" s="9"/>
      <c r="I48" s="9"/>
      <c r="J48" s="9"/>
      <c r="K48" s="9"/>
      <c r="L48" s="9"/>
      <c r="M48" s="9"/>
      <c r="N48" s="9"/>
      <c r="O48" s="9"/>
      <c r="P48" s="219"/>
      <c r="Q48" s="90"/>
      <c r="R48" s="219"/>
      <c r="S48" s="219"/>
      <c r="T48" s="219"/>
      <c r="U48" s="219"/>
      <c r="V48" s="219"/>
      <c r="W48" s="159">
        <f t="shared" si="18"/>
        <v>0</v>
      </c>
      <c r="X48" s="220">
        <v>14</v>
      </c>
      <c r="Y48" s="73">
        <v>29.95</v>
      </c>
      <c r="Z48" s="221">
        <f t="shared" si="19"/>
        <v>0</v>
      </c>
    </row>
    <row r="49" spans="1:26" s="128" customFormat="1" ht="21.95" customHeight="1">
      <c r="A49" s="68" t="s">
        <v>97</v>
      </c>
      <c r="B49" s="65" t="s">
        <v>151</v>
      </c>
      <c r="C49" s="95"/>
      <c r="D49" s="95"/>
      <c r="E49" s="67">
        <v>14163</v>
      </c>
      <c r="F49" s="76" t="s">
        <v>104</v>
      </c>
      <c r="G49" s="89"/>
      <c r="H49" s="9"/>
      <c r="I49" s="9"/>
      <c r="J49" s="9"/>
      <c r="K49" s="89"/>
      <c r="L49" s="137"/>
      <c r="M49" s="137"/>
      <c r="N49" s="137"/>
      <c r="O49" s="137"/>
      <c r="P49" s="137"/>
      <c r="Q49" s="137"/>
      <c r="R49" s="137"/>
      <c r="S49" s="137"/>
      <c r="T49" s="137"/>
      <c r="U49" s="137"/>
      <c r="V49" s="137"/>
      <c r="W49" s="159">
        <f t="shared" si="18"/>
        <v>0</v>
      </c>
      <c r="X49" s="72">
        <v>17.5</v>
      </c>
      <c r="Y49" s="210">
        <v>39.950000000000003</v>
      </c>
      <c r="Z49" s="226">
        <f t="shared" si="19"/>
        <v>0</v>
      </c>
    </row>
    <row r="50" spans="1:26" ht="21.75" customHeight="1">
      <c r="A50" s="223" t="s">
        <v>107</v>
      </c>
      <c r="B50" s="65" t="s">
        <v>151</v>
      </c>
      <c r="C50" s="95"/>
      <c r="D50" s="95"/>
      <c r="E50" s="67">
        <v>20187</v>
      </c>
      <c r="F50" s="65" t="s">
        <v>16</v>
      </c>
      <c r="G50" s="91"/>
      <c r="H50" s="91"/>
      <c r="I50" s="91"/>
      <c r="J50" s="91"/>
      <c r="K50" s="91"/>
      <c r="L50" s="91"/>
      <c r="M50" s="91"/>
      <c r="N50" s="91"/>
      <c r="O50" s="91"/>
      <c r="P50" s="65"/>
      <c r="Q50" s="91"/>
      <c r="R50" s="91"/>
      <c r="S50" s="91"/>
      <c r="T50" s="91"/>
      <c r="U50" s="91"/>
      <c r="V50" s="91"/>
      <c r="W50" s="67">
        <f t="shared" si="18"/>
        <v>0</v>
      </c>
      <c r="X50" s="72">
        <v>5</v>
      </c>
      <c r="Y50" s="85">
        <v>9.9499999999999993</v>
      </c>
      <c r="Z50" s="155">
        <f t="shared" si="19"/>
        <v>0</v>
      </c>
    </row>
    <row r="51" spans="1:26" ht="21.75" customHeight="1" thickBot="1">
      <c r="A51" s="69" t="s">
        <v>138</v>
      </c>
      <c r="B51" s="65" t="s">
        <v>151</v>
      </c>
      <c r="C51" s="95"/>
      <c r="D51" s="95"/>
      <c r="E51" s="67">
        <v>21267</v>
      </c>
      <c r="F51" s="65" t="s">
        <v>16</v>
      </c>
      <c r="G51" s="91"/>
      <c r="H51" s="91"/>
      <c r="I51" s="91"/>
      <c r="J51" s="91"/>
      <c r="K51" s="91"/>
      <c r="L51" s="91"/>
      <c r="M51" s="91"/>
      <c r="N51" s="91"/>
      <c r="O51" s="91"/>
      <c r="P51" s="65"/>
      <c r="Q51" s="91"/>
      <c r="R51" s="91"/>
      <c r="S51" s="91"/>
      <c r="T51" s="91"/>
      <c r="U51" s="91"/>
      <c r="V51" s="91"/>
      <c r="W51" s="67">
        <f t="shared" si="18"/>
        <v>0</v>
      </c>
      <c r="X51" s="72">
        <v>10</v>
      </c>
      <c r="Y51" s="85">
        <v>21.95</v>
      </c>
      <c r="Z51" s="156">
        <f t="shared" si="19"/>
        <v>0</v>
      </c>
    </row>
    <row r="52" spans="1:26" ht="21.95" customHeight="1">
      <c r="A52" s="282" t="s">
        <v>153</v>
      </c>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4"/>
      <c r="Z52" s="290">
        <f>SUM(Z47:Z51)</f>
        <v>0</v>
      </c>
    </row>
    <row r="53" spans="1:26" ht="21.95" customHeight="1" thickBot="1">
      <c r="A53" s="285"/>
      <c r="B53" s="287"/>
      <c r="C53" s="286"/>
      <c r="D53" s="286"/>
      <c r="E53" s="286"/>
      <c r="F53" s="286"/>
      <c r="G53" s="287"/>
      <c r="H53" s="287"/>
      <c r="I53" s="287"/>
      <c r="J53" s="287"/>
      <c r="K53" s="287"/>
      <c r="L53" s="287"/>
      <c r="M53" s="287"/>
      <c r="N53" s="287"/>
      <c r="O53" s="287"/>
      <c r="P53" s="287"/>
      <c r="Q53" s="287"/>
      <c r="R53" s="287"/>
      <c r="S53" s="287"/>
      <c r="T53" s="287"/>
      <c r="U53" s="287"/>
      <c r="V53" s="287"/>
      <c r="W53" s="286"/>
      <c r="X53" s="286"/>
      <c r="Y53" s="288"/>
      <c r="Z53" s="291"/>
    </row>
    <row r="54" spans="1:26" ht="21.95" customHeight="1" thickBot="1">
      <c r="A54" s="279"/>
      <c r="B54" s="280"/>
      <c r="C54" s="280"/>
      <c r="D54" s="280"/>
      <c r="E54" s="280"/>
      <c r="F54" s="281"/>
      <c r="G54" s="170" t="s">
        <v>78</v>
      </c>
      <c r="H54" s="170" t="s">
        <v>31</v>
      </c>
      <c r="I54" s="170" t="s">
        <v>14</v>
      </c>
      <c r="J54" s="170" t="s">
        <v>83</v>
      </c>
      <c r="K54" s="170" t="s">
        <v>84</v>
      </c>
      <c r="L54" s="170" t="s">
        <v>101</v>
      </c>
      <c r="M54" s="170" t="s">
        <v>102</v>
      </c>
      <c r="N54" s="171" t="s">
        <v>58</v>
      </c>
      <c r="O54" s="171" t="s">
        <v>59</v>
      </c>
      <c r="P54" s="172" t="s">
        <v>80</v>
      </c>
      <c r="Q54" s="172" t="s">
        <v>83</v>
      </c>
      <c r="R54" s="172" t="s">
        <v>56</v>
      </c>
      <c r="S54" s="173" t="s">
        <v>84</v>
      </c>
      <c r="T54" s="172" t="s">
        <v>57</v>
      </c>
      <c r="U54" s="174" t="s">
        <v>58</v>
      </c>
      <c r="V54" s="174" t="s">
        <v>59</v>
      </c>
      <c r="W54" s="93"/>
      <c r="X54" s="152"/>
      <c r="Y54" s="153"/>
      <c r="Z54" s="154"/>
    </row>
    <row r="55" spans="1:26" ht="21.95" customHeight="1">
      <c r="A55" s="78" t="s">
        <v>106</v>
      </c>
      <c r="B55" s="76" t="s">
        <v>152</v>
      </c>
      <c r="C55" s="76">
        <v>11318</v>
      </c>
      <c r="D55" s="216"/>
      <c r="E55" s="106"/>
      <c r="F55" s="11" t="s">
        <v>78</v>
      </c>
      <c r="G55" s="12"/>
      <c r="H55" s="88"/>
      <c r="I55" s="88"/>
      <c r="J55" s="88"/>
      <c r="K55" s="88"/>
      <c r="L55" s="88"/>
      <c r="M55" s="88"/>
      <c r="N55" s="88"/>
      <c r="O55" s="88"/>
      <c r="P55" s="94"/>
      <c r="Q55" s="104"/>
      <c r="R55" s="94"/>
      <c r="S55" s="94"/>
      <c r="T55" s="94"/>
      <c r="U55" s="94"/>
      <c r="V55" s="94"/>
      <c r="W55" s="80">
        <f t="shared" ref="W55:W61" si="20">SUM(G55:V55)</f>
        <v>0</v>
      </c>
      <c r="X55" s="167">
        <v>20</v>
      </c>
      <c r="Y55" s="58">
        <v>40</v>
      </c>
      <c r="Z55" s="151">
        <f t="shared" ref="Z55:Z61" si="21">W55*X55</f>
        <v>0</v>
      </c>
    </row>
    <row r="56" spans="1:26" ht="21.95" customHeight="1">
      <c r="A56" s="68" t="s">
        <v>6</v>
      </c>
      <c r="B56" s="76" t="s">
        <v>152</v>
      </c>
      <c r="C56" s="65">
        <v>17402</v>
      </c>
      <c r="D56" s="216"/>
      <c r="E56" s="216"/>
      <c r="F56" s="160" t="s">
        <v>105</v>
      </c>
      <c r="G56" s="89"/>
      <c r="H56" s="9"/>
      <c r="I56" s="9"/>
      <c r="J56" s="9"/>
      <c r="K56" s="9"/>
      <c r="L56" s="9"/>
      <c r="M56" s="9"/>
      <c r="N56" s="9"/>
      <c r="O56" s="9"/>
      <c r="P56" s="89"/>
      <c r="Q56" s="89"/>
      <c r="R56" s="89"/>
      <c r="S56" s="89"/>
      <c r="T56" s="89"/>
      <c r="U56" s="89"/>
      <c r="V56" s="89"/>
      <c r="W56" s="67">
        <f t="shared" si="20"/>
        <v>0</v>
      </c>
      <c r="X56" s="72">
        <v>14</v>
      </c>
      <c r="Y56" s="73">
        <v>29.95</v>
      </c>
      <c r="Z56" s="155">
        <f t="shared" si="21"/>
        <v>0</v>
      </c>
    </row>
    <row r="57" spans="1:26" ht="21.95" customHeight="1">
      <c r="A57" s="62" t="s">
        <v>119</v>
      </c>
      <c r="B57" s="76" t="s">
        <v>152</v>
      </c>
      <c r="C57" s="67">
        <v>14216</v>
      </c>
      <c r="D57" s="216"/>
      <c r="E57" s="216"/>
      <c r="F57" s="67" t="s">
        <v>99</v>
      </c>
      <c r="G57" s="89"/>
      <c r="H57" s="90"/>
      <c r="I57" s="90"/>
      <c r="J57" s="9"/>
      <c r="K57" s="9"/>
      <c r="L57" s="9"/>
      <c r="M57" s="9"/>
      <c r="N57" s="9"/>
      <c r="O57" s="9"/>
      <c r="P57" s="89"/>
      <c r="Q57" s="90"/>
      <c r="R57" s="89"/>
      <c r="S57" s="89"/>
      <c r="T57" s="89"/>
      <c r="U57" s="89"/>
      <c r="V57" s="89"/>
      <c r="W57" s="12">
        <f t="shared" si="20"/>
        <v>0</v>
      </c>
      <c r="X57" s="72">
        <v>18</v>
      </c>
      <c r="Y57" s="85">
        <v>36</v>
      </c>
      <c r="Z57" s="155">
        <f t="shared" si="21"/>
        <v>0</v>
      </c>
    </row>
    <row r="58" spans="1:26" s="128" customFormat="1" ht="21.95" customHeight="1">
      <c r="A58" s="68" t="s">
        <v>97</v>
      </c>
      <c r="B58" s="76" t="s">
        <v>152</v>
      </c>
      <c r="C58" s="65">
        <v>14164</v>
      </c>
      <c r="D58" s="216"/>
      <c r="E58" s="216"/>
      <c r="F58" s="76" t="s">
        <v>104</v>
      </c>
      <c r="G58" s="89"/>
      <c r="H58" s="9"/>
      <c r="I58" s="9"/>
      <c r="J58" s="9"/>
      <c r="K58" s="89"/>
      <c r="L58" s="137"/>
      <c r="M58" s="137"/>
      <c r="N58" s="137"/>
      <c r="O58" s="137"/>
      <c r="P58" s="137"/>
      <c r="Q58" s="137"/>
      <c r="R58" s="137"/>
      <c r="S58" s="137"/>
      <c r="T58" s="137"/>
      <c r="U58" s="137"/>
      <c r="V58" s="137"/>
      <c r="W58" s="159">
        <f t="shared" si="20"/>
        <v>0</v>
      </c>
      <c r="X58" s="72">
        <v>17.5</v>
      </c>
      <c r="Y58" s="210">
        <v>39.950000000000003</v>
      </c>
      <c r="Z58" s="226">
        <f t="shared" si="21"/>
        <v>0</v>
      </c>
    </row>
    <row r="59" spans="1:26" ht="21.75" customHeight="1">
      <c r="A59" s="68" t="s">
        <v>169</v>
      </c>
      <c r="B59" s="76" t="s">
        <v>152</v>
      </c>
      <c r="C59" s="65">
        <v>19270</v>
      </c>
      <c r="D59" s="216"/>
      <c r="E59" s="95"/>
      <c r="F59" s="224" t="s">
        <v>76</v>
      </c>
      <c r="G59" s="88"/>
      <c r="H59" s="88"/>
      <c r="I59" s="88"/>
      <c r="J59" s="88"/>
      <c r="K59" s="88"/>
      <c r="L59" s="88"/>
      <c r="M59" s="88"/>
      <c r="N59" s="88"/>
      <c r="O59" s="88"/>
      <c r="P59" s="88"/>
      <c r="Q59" s="88"/>
      <c r="R59" s="224"/>
      <c r="S59" s="137"/>
      <c r="T59" s="237"/>
      <c r="U59" s="237"/>
      <c r="V59" s="237"/>
      <c r="W59" s="67">
        <f t="shared" si="20"/>
        <v>0</v>
      </c>
      <c r="X59" s="72">
        <v>7</v>
      </c>
      <c r="Y59" s="85">
        <v>14.95</v>
      </c>
      <c r="Z59" s="155">
        <f t="shared" si="21"/>
        <v>0</v>
      </c>
    </row>
    <row r="60" spans="1:26" ht="21.75" customHeight="1">
      <c r="A60" s="68" t="s">
        <v>107</v>
      </c>
      <c r="B60" s="76" t="s">
        <v>152</v>
      </c>
      <c r="C60" s="65">
        <v>20188</v>
      </c>
      <c r="D60" s="216"/>
      <c r="E60" s="95"/>
      <c r="F60" s="65" t="s">
        <v>16</v>
      </c>
      <c r="G60" s="91"/>
      <c r="H60" s="91"/>
      <c r="I60" s="91"/>
      <c r="J60" s="91"/>
      <c r="K60" s="91"/>
      <c r="L60" s="91"/>
      <c r="M60" s="91"/>
      <c r="N60" s="91"/>
      <c r="O60" s="91"/>
      <c r="P60" s="65"/>
      <c r="Q60" s="88"/>
      <c r="R60" s="88"/>
      <c r="S60" s="88"/>
      <c r="T60" s="88"/>
      <c r="U60" s="88"/>
      <c r="V60" s="88"/>
      <c r="W60" s="67">
        <f t="shared" si="20"/>
        <v>0</v>
      </c>
      <c r="X60" s="72">
        <v>5</v>
      </c>
      <c r="Y60" s="85">
        <v>9.9499999999999993</v>
      </c>
      <c r="Z60" s="155">
        <f t="shared" si="21"/>
        <v>0</v>
      </c>
    </row>
    <row r="61" spans="1:26" ht="21.75" customHeight="1" thickBot="1">
      <c r="A61" s="63" t="s">
        <v>138</v>
      </c>
      <c r="B61" s="76" t="s">
        <v>152</v>
      </c>
      <c r="C61" s="65">
        <v>21266</v>
      </c>
      <c r="D61" s="216"/>
      <c r="E61" s="95"/>
      <c r="F61" s="77" t="s">
        <v>16</v>
      </c>
      <c r="G61" s="102"/>
      <c r="H61" s="102"/>
      <c r="I61" s="102"/>
      <c r="J61" s="102"/>
      <c r="K61" s="102"/>
      <c r="L61" s="102"/>
      <c r="M61" s="102"/>
      <c r="N61" s="102"/>
      <c r="O61" s="102"/>
      <c r="P61" s="77"/>
      <c r="Q61" s="102"/>
      <c r="R61" s="99"/>
      <c r="S61" s="99"/>
      <c r="T61" s="99"/>
      <c r="U61" s="99"/>
      <c r="V61" s="99"/>
      <c r="W61" s="70">
        <f t="shared" si="20"/>
        <v>0</v>
      </c>
      <c r="X61" s="74">
        <v>10</v>
      </c>
      <c r="Y61" s="85">
        <v>21.95</v>
      </c>
      <c r="Z61" s="156">
        <f t="shared" si="21"/>
        <v>0</v>
      </c>
    </row>
    <row r="62" spans="1:26" ht="21.95" customHeight="1">
      <c r="A62" s="282" t="s">
        <v>170</v>
      </c>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4"/>
      <c r="Z62" s="292">
        <f t="shared" ref="Z62" si="22">SUM(Z55:Z61)</f>
        <v>0</v>
      </c>
    </row>
    <row r="63" spans="1:26" ht="21.95" customHeight="1" thickBot="1">
      <c r="A63" s="285"/>
      <c r="B63" s="286"/>
      <c r="C63" s="286"/>
      <c r="D63" s="286"/>
      <c r="E63" s="286"/>
      <c r="F63" s="286"/>
      <c r="G63" s="286"/>
      <c r="H63" s="286"/>
      <c r="I63" s="286"/>
      <c r="J63" s="286"/>
      <c r="K63" s="286"/>
      <c r="L63" s="286"/>
      <c r="M63" s="286"/>
      <c r="N63" s="286"/>
      <c r="O63" s="286"/>
      <c r="P63" s="286"/>
      <c r="Q63" s="286"/>
      <c r="R63" s="286"/>
      <c r="S63" s="286"/>
      <c r="T63" s="286"/>
      <c r="U63" s="286"/>
      <c r="V63" s="286"/>
      <c r="W63" s="286"/>
      <c r="X63" s="286"/>
      <c r="Y63" s="288"/>
      <c r="Z63" s="293"/>
    </row>
    <row r="64" spans="1:26" ht="21.95" customHeight="1" thickBot="1">
      <c r="A64" s="279"/>
      <c r="B64" s="280"/>
      <c r="C64" s="280"/>
      <c r="D64" s="280"/>
      <c r="E64" s="280"/>
      <c r="F64" s="280"/>
      <c r="G64" s="170" t="s">
        <v>78</v>
      </c>
      <c r="H64" s="170" t="s">
        <v>31</v>
      </c>
      <c r="I64" s="170" t="s">
        <v>14</v>
      </c>
      <c r="J64" s="170" t="s">
        <v>83</v>
      </c>
      <c r="K64" s="170" t="s">
        <v>84</v>
      </c>
      <c r="L64" s="170" t="s">
        <v>101</v>
      </c>
      <c r="M64" s="170" t="s">
        <v>102</v>
      </c>
      <c r="N64" s="171" t="s">
        <v>58</v>
      </c>
      <c r="O64" s="171" t="s">
        <v>59</v>
      </c>
      <c r="P64" s="172" t="s">
        <v>80</v>
      </c>
      <c r="Q64" s="172" t="s">
        <v>83</v>
      </c>
      <c r="R64" s="172" t="s">
        <v>56</v>
      </c>
      <c r="S64" s="173" t="s">
        <v>84</v>
      </c>
      <c r="T64" s="172" t="s">
        <v>57</v>
      </c>
      <c r="U64" s="174" t="s">
        <v>58</v>
      </c>
      <c r="V64" s="174" t="s">
        <v>59</v>
      </c>
      <c r="W64" s="93"/>
      <c r="X64" s="152"/>
      <c r="Y64" s="153"/>
      <c r="Z64" s="154"/>
    </row>
    <row r="65" spans="1:26" ht="19.5" customHeight="1">
      <c r="A65" s="10" t="s">
        <v>106</v>
      </c>
      <c r="B65" s="76" t="s">
        <v>171</v>
      </c>
      <c r="C65" s="211"/>
      <c r="D65" s="211"/>
      <c r="E65" s="76">
        <v>11313</v>
      </c>
      <c r="F65" s="11" t="s">
        <v>78</v>
      </c>
      <c r="G65" s="12"/>
      <c r="H65" s="88"/>
      <c r="I65" s="88"/>
      <c r="J65" s="88"/>
      <c r="K65" s="88"/>
      <c r="L65" s="88"/>
      <c r="M65" s="88"/>
      <c r="N65" s="88"/>
      <c r="O65" s="88"/>
      <c r="P65" s="88"/>
      <c r="Q65" s="88"/>
      <c r="R65" s="90"/>
      <c r="S65" s="89"/>
      <c r="T65" s="89"/>
      <c r="U65" s="88"/>
      <c r="V65" s="88"/>
      <c r="W65" s="12">
        <f>SUM(G65:V65)</f>
        <v>0</v>
      </c>
      <c r="X65" s="57">
        <v>20</v>
      </c>
      <c r="Y65" s="139">
        <v>40</v>
      </c>
      <c r="Z65" s="151">
        <f>W65*X65</f>
        <v>0</v>
      </c>
    </row>
    <row r="66" spans="1:26" ht="21.75" customHeight="1">
      <c r="A66" s="68" t="s">
        <v>6</v>
      </c>
      <c r="B66" s="76" t="s">
        <v>171</v>
      </c>
      <c r="C66" s="211"/>
      <c r="D66" s="211"/>
      <c r="E66" s="76">
        <v>17355</v>
      </c>
      <c r="F66" s="160" t="s">
        <v>105</v>
      </c>
      <c r="G66" s="89"/>
      <c r="H66" s="9"/>
      <c r="I66" s="9"/>
      <c r="J66" s="9"/>
      <c r="K66" s="9"/>
      <c r="L66" s="9"/>
      <c r="M66" s="9"/>
      <c r="N66" s="9"/>
      <c r="O66" s="9"/>
      <c r="P66" s="89"/>
      <c r="Q66" s="89"/>
      <c r="R66" s="89"/>
      <c r="S66" s="89"/>
      <c r="T66" s="89"/>
      <c r="U66" s="91"/>
      <c r="V66" s="91"/>
      <c r="W66" s="67">
        <f t="shared" ref="W66:W70" si="23">SUM(G66:V66)</f>
        <v>0</v>
      </c>
      <c r="X66" s="72">
        <v>14</v>
      </c>
      <c r="Y66" s="85">
        <v>29.95</v>
      </c>
      <c r="Z66" s="199">
        <f t="shared" ref="Z66:Z70" si="24">W66*X66</f>
        <v>0</v>
      </c>
    </row>
    <row r="67" spans="1:26" s="128" customFormat="1" ht="21.95" customHeight="1">
      <c r="A67" s="68" t="s">
        <v>97</v>
      </c>
      <c r="B67" s="76" t="s">
        <v>171</v>
      </c>
      <c r="C67" s="216"/>
      <c r="D67" s="216"/>
      <c r="E67" s="76">
        <v>14161</v>
      </c>
      <c r="F67" s="76" t="s">
        <v>104</v>
      </c>
      <c r="G67" s="89"/>
      <c r="H67" s="9"/>
      <c r="I67" s="9"/>
      <c r="J67" s="9"/>
      <c r="K67" s="89"/>
      <c r="L67" s="137"/>
      <c r="M67" s="137"/>
      <c r="N67" s="137"/>
      <c r="O67" s="137"/>
      <c r="P67" s="137"/>
      <c r="Q67" s="137"/>
      <c r="R67" s="137"/>
      <c r="S67" s="137"/>
      <c r="T67" s="137"/>
      <c r="U67" s="137"/>
      <c r="V67" s="137"/>
      <c r="W67" s="67">
        <f t="shared" si="23"/>
        <v>0</v>
      </c>
      <c r="X67" s="72">
        <v>17.5</v>
      </c>
      <c r="Y67" s="210">
        <v>39.950000000000003</v>
      </c>
      <c r="Z67" s="226">
        <f t="shared" si="24"/>
        <v>0</v>
      </c>
    </row>
    <row r="68" spans="1:26" ht="21.95" customHeight="1">
      <c r="A68" s="222" t="s">
        <v>85</v>
      </c>
      <c r="B68" s="76" t="s">
        <v>171</v>
      </c>
      <c r="C68" s="95"/>
      <c r="D68" s="95"/>
      <c r="E68" s="76">
        <v>18229</v>
      </c>
      <c r="F68" s="67" t="s">
        <v>112</v>
      </c>
      <c r="G68" s="89"/>
      <c r="H68" s="89"/>
      <c r="I68" s="89"/>
      <c r="J68" s="9"/>
      <c r="K68" s="9"/>
      <c r="L68" s="9"/>
      <c r="M68" s="9"/>
      <c r="N68" s="91"/>
      <c r="O68" s="90"/>
      <c r="P68" s="89"/>
      <c r="Q68" s="90"/>
      <c r="R68" s="89"/>
      <c r="S68" s="89"/>
      <c r="T68" s="89"/>
      <c r="U68" s="91"/>
      <c r="V68" s="91"/>
      <c r="W68" s="67">
        <f t="shared" si="23"/>
        <v>0</v>
      </c>
      <c r="X68" s="72">
        <v>12.5</v>
      </c>
      <c r="Y68" s="210">
        <v>24.95</v>
      </c>
      <c r="Z68" s="155">
        <f t="shared" si="24"/>
        <v>0</v>
      </c>
    </row>
    <row r="69" spans="1:26" ht="21.75" customHeight="1">
      <c r="A69" s="68" t="s">
        <v>107</v>
      </c>
      <c r="B69" s="76" t="s">
        <v>171</v>
      </c>
      <c r="C69" s="211"/>
      <c r="D69" s="95"/>
      <c r="E69" s="76">
        <v>20191</v>
      </c>
      <c r="F69" s="65" t="s">
        <v>16</v>
      </c>
      <c r="G69" s="91"/>
      <c r="H69" s="91"/>
      <c r="I69" s="91"/>
      <c r="J69" s="91"/>
      <c r="K69" s="91"/>
      <c r="L69" s="91"/>
      <c r="M69" s="91"/>
      <c r="N69" s="91"/>
      <c r="O69" s="91"/>
      <c r="P69" s="65"/>
      <c r="Q69" s="88"/>
      <c r="R69" s="89"/>
      <c r="S69" s="89"/>
      <c r="T69" s="89"/>
      <c r="U69" s="89"/>
      <c r="V69" s="89"/>
      <c r="W69" s="12">
        <f t="shared" si="23"/>
        <v>0</v>
      </c>
      <c r="X69" s="72">
        <v>5</v>
      </c>
      <c r="Y69" s="85">
        <v>9.9499999999999993</v>
      </c>
      <c r="Z69" s="199">
        <f t="shared" si="24"/>
        <v>0</v>
      </c>
    </row>
    <row r="70" spans="1:26" ht="21.75" customHeight="1" thickBot="1">
      <c r="A70" s="63" t="s">
        <v>138</v>
      </c>
      <c r="B70" s="76" t="s">
        <v>171</v>
      </c>
      <c r="C70" s="211"/>
      <c r="D70" s="211"/>
      <c r="E70" s="76">
        <v>21261</v>
      </c>
      <c r="F70" s="76" t="s">
        <v>16</v>
      </c>
      <c r="G70" s="89"/>
      <c r="H70" s="89"/>
      <c r="I70" s="89"/>
      <c r="J70" s="89"/>
      <c r="K70" s="89"/>
      <c r="L70" s="89"/>
      <c r="M70" s="89"/>
      <c r="N70" s="89"/>
      <c r="O70" s="89"/>
      <c r="P70" s="76"/>
      <c r="Q70" s="88"/>
      <c r="R70" s="90"/>
      <c r="S70" s="90"/>
      <c r="T70" s="90"/>
      <c r="U70" s="90"/>
      <c r="V70" s="90"/>
      <c r="W70" s="12">
        <f t="shared" si="23"/>
        <v>0</v>
      </c>
      <c r="X70" s="72">
        <v>10</v>
      </c>
      <c r="Y70" s="85">
        <v>21.95</v>
      </c>
      <c r="Z70" s="245">
        <f t="shared" si="24"/>
        <v>0</v>
      </c>
    </row>
    <row r="71" spans="1:26" ht="15"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4"/>
      <c r="Z71" s="292">
        <f t="shared" ref="Z71" si="25">SUM(Z65:Z70)</f>
        <v>0</v>
      </c>
    </row>
    <row r="72" spans="1:26" ht="15.75" customHeight="1" thickBo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8"/>
      <c r="Z72" s="293"/>
    </row>
    <row r="73" spans="1:26" ht="21" thickBot="1">
      <c r="A73" s="279"/>
      <c r="B73" s="280"/>
      <c r="C73" s="280"/>
      <c r="D73" s="283"/>
      <c r="E73" s="283"/>
      <c r="F73" s="283"/>
      <c r="G73" s="280"/>
      <c r="H73" s="280"/>
      <c r="I73" s="280"/>
      <c r="J73" s="280"/>
      <c r="K73" s="280"/>
      <c r="L73" s="280"/>
      <c r="M73" s="280"/>
      <c r="N73" s="280"/>
      <c r="O73" s="280"/>
      <c r="P73" s="280"/>
      <c r="Q73" s="280"/>
      <c r="R73" s="280"/>
      <c r="S73" s="280"/>
      <c r="T73" s="280"/>
      <c r="U73" s="280"/>
      <c r="V73" s="280"/>
      <c r="W73" s="280"/>
      <c r="X73" s="280"/>
      <c r="Y73" s="280"/>
      <c r="Z73" s="294"/>
    </row>
    <row r="74" spans="1:26" ht="20.25">
      <c r="A74" s="114"/>
      <c r="B74" s="114"/>
      <c r="C74" s="114"/>
      <c r="D74" s="110"/>
      <c r="E74" s="111"/>
      <c r="F74" s="112"/>
      <c r="G74" s="287" t="s">
        <v>86</v>
      </c>
      <c r="H74" s="287"/>
      <c r="I74" s="287"/>
      <c r="J74" s="287"/>
      <c r="K74" s="287"/>
      <c r="L74" s="287"/>
      <c r="M74" s="287"/>
      <c r="N74" s="287"/>
      <c r="O74" s="287"/>
      <c r="P74" s="287"/>
      <c r="Q74" s="287"/>
      <c r="R74" s="287"/>
      <c r="S74" s="287"/>
      <c r="T74" s="287"/>
      <c r="U74" s="287"/>
      <c r="V74" s="287"/>
      <c r="W74" s="203"/>
      <c r="X74" s="157"/>
      <c r="Y74" s="158"/>
      <c r="Z74" s="235"/>
    </row>
    <row r="75" spans="1:26" ht="21" thickBot="1">
      <c r="A75" s="114"/>
      <c r="B75" s="114"/>
      <c r="C75" s="114"/>
      <c r="D75" s="113"/>
      <c r="E75" s="114"/>
      <c r="F75" s="203"/>
      <c r="G75" s="286"/>
      <c r="H75" s="286"/>
      <c r="I75" s="286"/>
      <c r="J75" s="286"/>
      <c r="K75" s="286"/>
      <c r="L75" s="286"/>
      <c r="M75" s="286"/>
      <c r="N75" s="286"/>
      <c r="O75" s="286"/>
      <c r="P75" s="286"/>
      <c r="Q75" s="286"/>
      <c r="R75" s="286"/>
      <c r="S75" s="286"/>
      <c r="T75" s="286"/>
      <c r="U75" s="286"/>
      <c r="V75" s="286"/>
      <c r="W75" s="203"/>
      <c r="X75" s="157"/>
      <c r="Y75" s="158"/>
      <c r="Z75" s="235"/>
    </row>
    <row r="76" spans="1:26" ht="21" thickBot="1">
      <c r="A76" s="114"/>
      <c r="B76" s="114"/>
      <c r="C76" s="114"/>
      <c r="D76" s="113"/>
      <c r="E76" s="114"/>
      <c r="F76" s="203"/>
      <c r="G76" s="125" t="s">
        <v>78</v>
      </c>
      <c r="H76" s="121" t="s">
        <v>31</v>
      </c>
      <c r="I76" s="121" t="s">
        <v>14</v>
      </c>
      <c r="J76" s="121" t="s">
        <v>83</v>
      </c>
      <c r="K76" s="121" t="s">
        <v>84</v>
      </c>
      <c r="L76" s="121" t="s">
        <v>101</v>
      </c>
      <c r="M76" s="121" t="s">
        <v>102</v>
      </c>
      <c r="N76" s="161" t="s">
        <v>58</v>
      </c>
      <c r="O76" s="161" t="s">
        <v>59</v>
      </c>
      <c r="P76" s="122" t="s">
        <v>80</v>
      </c>
      <c r="Q76" s="122" t="s">
        <v>83</v>
      </c>
      <c r="R76" s="122" t="s">
        <v>56</v>
      </c>
      <c r="S76" s="201" t="s">
        <v>84</v>
      </c>
      <c r="T76" s="123" t="s">
        <v>57</v>
      </c>
      <c r="U76" s="124" t="s">
        <v>58</v>
      </c>
      <c r="V76" s="163" t="s">
        <v>59</v>
      </c>
      <c r="W76" s="229"/>
      <c r="X76" s="158"/>
      <c r="Y76" s="158"/>
      <c r="Z76" s="235"/>
    </row>
    <row r="77" spans="1:26" ht="17.25" customHeight="1" thickBot="1">
      <c r="A77" s="114"/>
      <c r="B77" s="114"/>
      <c r="C77" s="114"/>
      <c r="D77" s="230"/>
      <c r="E77" s="231"/>
      <c r="F77" s="127"/>
      <c r="G77" s="126">
        <f t="shared" ref="G77:P77" si="26">SUM(G8:G70)</f>
        <v>0</v>
      </c>
      <c r="H77" s="70">
        <f t="shared" si="26"/>
        <v>0</v>
      </c>
      <c r="I77" s="70">
        <f t="shared" si="26"/>
        <v>0</v>
      </c>
      <c r="J77" s="70">
        <f t="shared" si="26"/>
        <v>0</v>
      </c>
      <c r="K77" s="70">
        <f t="shared" si="26"/>
        <v>0</v>
      </c>
      <c r="L77" s="70">
        <f t="shared" si="26"/>
        <v>0</v>
      </c>
      <c r="M77" s="70">
        <f t="shared" si="26"/>
        <v>0</v>
      </c>
      <c r="N77" s="70">
        <f t="shared" si="26"/>
        <v>0</v>
      </c>
      <c r="O77" s="70">
        <f t="shared" si="26"/>
        <v>0</v>
      </c>
      <c r="P77" s="70">
        <f t="shared" si="26"/>
        <v>0</v>
      </c>
      <c r="Q77" s="131"/>
      <c r="R77" s="70">
        <f>SUM(R8:R70)</f>
        <v>0</v>
      </c>
      <c r="S77" s="102"/>
      <c r="T77" s="70">
        <f>SUM(T8:T70)</f>
        <v>0</v>
      </c>
      <c r="U77" s="70">
        <f>SUM(U8:U70)</f>
        <v>0</v>
      </c>
      <c r="V77" s="150">
        <f>SUM(V8:V70)</f>
        <v>0</v>
      </c>
      <c r="W77" s="238">
        <f>SUM(W8:W70)</f>
        <v>0</v>
      </c>
      <c r="X77" s="236"/>
      <c r="Y77" s="236"/>
      <c r="Z77" s="240">
        <f>SUM(Z71,Z62,Z52,Z44,Z36,Z22,Z14)</f>
        <v>0</v>
      </c>
    </row>
    <row r="78" spans="1:26" ht="16.5">
      <c r="A78" s="1"/>
      <c r="B78" s="1"/>
      <c r="C78" s="1"/>
      <c r="D78" s="1"/>
      <c r="Z78" s="115"/>
    </row>
    <row r="79" spans="1:26" ht="16.5">
      <c r="Z79" s="115"/>
    </row>
    <row r="80" spans="1:26" ht="15" customHeight="1">
      <c r="Z80" s="115"/>
    </row>
    <row r="81" spans="26:26" ht="15.75" customHeight="1">
      <c r="Z81" s="115"/>
    </row>
    <row r="82" spans="26:26">
      <c r="Z82" s="232"/>
    </row>
    <row r="83" spans="26:26">
      <c r="Z83" s="232"/>
    </row>
    <row r="84" spans="26:26">
      <c r="Z84" s="60"/>
    </row>
    <row r="85" spans="26:26" ht="16.5">
      <c r="Z85" s="115"/>
    </row>
    <row r="86" spans="26:26" ht="16.5">
      <c r="Z86" s="115"/>
    </row>
    <row r="87" spans="26:26" ht="16.5">
      <c r="Z87" s="115"/>
    </row>
    <row r="88" spans="26:26" ht="16.5">
      <c r="Z88" s="115"/>
    </row>
    <row r="89" spans="26:26" ht="15" customHeight="1">
      <c r="Z89" s="115"/>
    </row>
    <row r="90" spans="26:26" ht="15.75" customHeight="1">
      <c r="Z90" s="115"/>
    </row>
    <row r="91" spans="26:26" ht="16.5">
      <c r="Z91" s="227"/>
    </row>
    <row r="92" spans="26:26" ht="16.5">
      <c r="Z92" s="233"/>
    </row>
    <row r="93" spans="26:26">
      <c r="Z93" s="60"/>
    </row>
    <row r="94" spans="26:26" ht="16.5">
      <c r="Z94" s="115"/>
    </row>
    <row r="95" spans="26:26" ht="16.5">
      <c r="Z95" s="115"/>
    </row>
    <row r="96" spans="26:26" ht="16.5">
      <c r="Z96" s="115"/>
    </row>
    <row r="97" spans="26:26" ht="16.5">
      <c r="Z97" s="115"/>
    </row>
    <row r="98" spans="26:26" ht="16.5">
      <c r="Z98" s="227"/>
    </row>
    <row r="99" spans="26:26">
      <c r="Z99" s="60"/>
    </row>
    <row r="100" spans="26:26" ht="15" customHeight="1">
      <c r="Z100" s="60"/>
    </row>
    <row r="101" spans="26:26" ht="15.75" customHeight="1">
      <c r="Z101" s="60"/>
    </row>
    <row r="102" spans="26:26" ht="15" customHeight="1">
      <c r="Z102" s="228"/>
    </row>
    <row r="103" spans="26:26" ht="15.75" customHeight="1"/>
    <row r="104" spans="26:26" ht="15.75" customHeight="1"/>
  </sheetData>
  <mergeCells count="37">
    <mergeCell ref="A1:Y1"/>
    <mergeCell ref="A2:A4"/>
    <mergeCell ref="B2:B4"/>
    <mergeCell ref="C2:C4"/>
    <mergeCell ref="D2:D4"/>
    <mergeCell ref="E2:E4"/>
    <mergeCell ref="F2:F4"/>
    <mergeCell ref="G2:V4"/>
    <mergeCell ref="W2:W4"/>
    <mergeCell ref="X2:X4"/>
    <mergeCell ref="Y2:Y4"/>
    <mergeCell ref="Z2:Z4"/>
    <mergeCell ref="A5:Y6"/>
    <mergeCell ref="Z5:Z6"/>
    <mergeCell ref="A14:Y15"/>
    <mergeCell ref="Z14:Z15"/>
    <mergeCell ref="Z22:Z23"/>
    <mergeCell ref="A36:Y37"/>
    <mergeCell ref="Z36:Z37"/>
    <mergeCell ref="A44:Y45"/>
    <mergeCell ref="Z44:Z45"/>
    <mergeCell ref="A73:Z73"/>
    <mergeCell ref="G74:V75"/>
    <mergeCell ref="A7:F7"/>
    <mergeCell ref="A16:F16"/>
    <mergeCell ref="A24:F24"/>
    <mergeCell ref="A38:F38"/>
    <mergeCell ref="A46:F46"/>
    <mergeCell ref="A54:F54"/>
    <mergeCell ref="A64:F64"/>
    <mergeCell ref="A52:Y53"/>
    <mergeCell ref="Z52:Z53"/>
    <mergeCell ref="A62:Y63"/>
    <mergeCell ref="Z62:Z63"/>
    <mergeCell ref="A71:Y72"/>
    <mergeCell ref="Z71:Z72"/>
    <mergeCell ref="A22:Y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91"/>
  <sheetViews>
    <sheetView showZeros="0" view="pageBreakPreview" zoomScale="70" zoomScaleNormal="100" zoomScaleSheetLayoutView="70" workbookViewId="0">
      <selection sqref="A1:Y1"/>
    </sheetView>
  </sheetViews>
  <sheetFormatPr defaultRowHeight="15"/>
  <cols>
    <col min="1" max="1" width="21.140625" bestFit="1" customWidth="1"/>
    <col min="2" max="2" width="18.7109375" bestFit="1" customWidth="1"/>
    <col min="6" max="6" width="41" customWidth="1"/>
    <col min="7" max="7" width="7.5703125" customWidth="1"/>
    <col min="8" max="14" width="6" customWidth="1"/>
    <col min="15" max="15" width="6.42578125" customWidth="1"/>
    <col min="16" max="20" width="6" customWidth="1"/>
    <col min="21" max="21" width="6.7109375" customWidth="1"/>
    <col min="22" max="22" width="7.140625" customWidth="1"/>
    <col min="23" max="23" width="8.85546875" bestFit="1" customWidth="1"/>
    <col min="24" max="25" width="11.85546875" bestFit="1" customWidth="1"/>
    <col min="26" max="26" width="13.5703125" customWidth="1"/>
  </cols>
  <sheetData>
    <row r="1" spans="1:26" s="64" customFormat="1" ht="34.5" customHeight="1" thickBot="1">
      <c r="A1" s="362" t="s">
        <v>185</v>
      </c>
      <c r="B1" s="363"/>
      <c r="C1" s="363"/>
      <c r="D1" s="363"/>
      <c r="E1" s="363"/>
      <c r="F1" s="363"/>
      <c r="G1" s="363"/>
      <c r="H1" s="363"/>
      <c r="I1" s="363"/>
      <c r="J1" s="363"/>
      <c r="K1" s="363"/>
      <c r="L1" s="363"/>
      <c r="M1" s="363"/>
      <c r="N1" s="363"/>
      <c r="O1" s="363"/>
      <c r="P1" s="363"/>
      <c r="Q1" s="363"/>
      <c r="R1" s="363"/>
      <c r="S1" s="363"/>
      <c r="T1" s="363"/>
      <c r="U1" s="363"/>
      <c r="V1" s="363"/>
      <c r="W1" s="363"/>
      <c r="X1" s="363"/>
      <c r="Y1" s="364"/>
    </row>
    <row r="2" spans="1:26" s="64" customFormat="1" ht="15" customHeight="1">
      <c r="A2" s="300" t="s">
        <v>0</v>
      </c>
      <c r="B2" s="302" t="s">
        <v>1</v>
      </c>
      <c r="C2" s="304" t="s">
        <v>17</v>
      </c>
      <c r="D2" s="304" t="s">
        <v>18</v>
      </c>
      <c r="E2" s="304" t="s">
        <v>19</v>
      </c>
      <c r="F2" s="302" t="s">
        <v>13</v>
      </c>
      <c r="G2" s="308" t="s">
        <v>88</v>
      </c>
      <c r="H2" s="309"/>
      <c r="I2" s="309"/>
      <c r="J2" s="309"/>
      <c r="K2" s="309"/>
      <c r="L2" s="309"/>
      <c r="M2" s="309"/>
      <c r="N2" s="309"/>
      <c r="O2" s="309"/>
      <c r="P2" s="309"/>
      <c r="Q2" s="309"/>
      <c r="R2" s="309"/>
      <c r="S2" s="309"/>
      <c r="T2" s="309"/>
      <c r="U2" s="309"/>
      <c r="V2" s="310"/>
      <c r="W2" s="302" t="s">
        <v>115</v>
      </c>
      <c r="X2" s="333" t="s">
        <v>20</v>
      </c>
      <c r="Y2" s="318" t="s">
        <v>63</v>
      </c>
      <c r="Z2" s="296" t="s">
        <v>87</v>
      </c>
    </row>
    <row r="3" spans="1:26" s="64" customFormat="1" ht="15" customHeight="1">
      <c r="A3" s="300"/>
      <c r="B3" s="302"/>
      <c r="C3" s="304"/>
      <c r="D3" s="304"/>
      <c r="E3" s="304"/>
      <c r="F3" s="302"/>
      <c r="G3" s="311"/>
      <c r="H3" s="312"/>
      <c r="I3" s="312"/>
      <c r="J3" s="312"/>
      <c r="K3" s="312"/>
      <c r="L3" s="312"/>
      <c r="M3" s="312"/>
      <c r="N3" s="312"/>
      <c r="O3" s="312"/>
      <c r="P3" s="312"/>
      <c r="Q3" s="312"/>
      <c r="R3" s="312"/>
      <c r="S3" s="312"/>
      <c r="T3" s="312"/>
      <c r="U3" s="312"/>
      <c r="V3" s="313"/>
      <c r="W3" s="302"/>
      <c r="X3" s="333"/>
      <c r="Y3" s="318"/>
      <c r="Z3" s="297"/>
    </row>
    <row r="4" spans="1:26" s="64" customFormat="1" ht="15.75" customHeight="1" thickBot="1">
      <c r="A4" s="301"/>
      <c r="B4" s="303"/>
      <c r="C4" s="305"/>
      <c r="D4" s="306"/>
      <c r="E4" s="306"/>
      <c r="F4" s="307"/>
      <c r="G4" s="307"/>
      <c r="H4" s="314"/>
      <c r="I4" s="314"/>
      <c r="J4" s="314"/>
      <c r="K4" s="314"/>
      <c r="L4" s="314"/>
      <c r="M4" s="314"/>
      <c r="N4" s="314"/>
      <c r="O4" s="314"/>
      <c r="P4" s="314"/>
      <c r="Q4" s="314"/>
      <c r="R4" s="314"/>
      <c r="S4" s="314"/>
      <c r="T4" s="314"/>
      <c r="U4" s="314"/>
      <c r="V4" s="315"/>
      <c r="W4" s="307"/>
      <c r="X4" s="334"/>
      <c r="Y4" s="319"/>
      <c r="Z4" s="298"/>
    </row>
    <row r="5" spans="1:26" s="64" customFormat="1">
      <c r="A5" s="282" t="s">
        <v>178</v>
      </c>
      <c r="B5" s="283"/>
      <c r="C5" s="283"/>
      <c r="D5" s="283"/>
      <c r="E5" s="283"/>
      <c r="F5" s="283"/>
      <c r="G5" s="283"/>
      <c r="H5" s="283"/>
      <c r="I5" s="283"/>
      <c r="J5" s="283"/>
      <c r="K5" s="283"/>
      <c r="L5" s="283"/>
      <c r="M5" s="283"/>
      <c r="N5" s="283"/>
      <c r="O5" s="283"/>
      <c r="P5" s="283"/>
      <c r="Q5" s="283"/>
      <c r="R5" s="283"/>
      <c r="S5" s="283"/>
      <c r="T5" s="283"/>
      <c r="U5" s="283"/>
      <c r="V5" s="283"/>
      <c r="W5" s="283"/>
      <c r="X5" s="283"/>
      <c r="Y5" s="284"/>
      <c r="Z5" s="290"/>
    </row>
    <row r="6" spans="1:26" s="64" customFormat="1" ht="15.75" thickBot="1">
      <c r="A6" s="285"/>
      <c r="B6" s="286"/>
      <c r="C6" s="286"/>
      <c r="D6" s="286"/>
      <c r="E6" s="286"/>
      <c r="F6" s="286"/>
      <c r="G6" s="287"/>
      <c r="H6" s="287"/>
      <c r="I6" s="287"/>
      <c r="J6" s="287"/>
      <c r="K6" s="287"/>
      <c r="L6" s="287"/>
      <c r="M6" s="287"/>
      <c r="N6" s="287"/>
      <c r="O6" s="287"/>
      <c r="P6" s="287"/>
      <c r="Q6" s="287"/>
      <c r="R6" s="287"/>
      <c r="S6" s="287"/>
      <c r="T6" s="287"/>
      <c r="U6" s="287"/>
      <c r="V6" s="287"/>
      <c r="W6" s="286"/>
      <c r="X6" s="286"/>
      <c r="Y6" s="288"/>
      <c r="Z6" s="291"/>
    </row>
    <row r="7" spans="1:26" s="64" customFormat="1" ht="29.25" thickBot="1">
      <c r="A7" s="247"/>
      <c r="B7" s="248"/>
      <c r="C7" s="248"/>
      <c r="D7" s="248"/>
      <c r="E7" s="248"/>
      <c r="F7" s="248"/>
      <c r="G7" s="170" t="s">
        <v>78</v>
      </c>
      <c r="H7" s="170" t="s">
        <v>31</v>
      </c>
      <c r="I7" s="170" t="s">
        <v>14</v>
      </c>
      <c r="J7" s="170" t="s">
        <v>83</v>
      </c>
      <c r="K7" s="170" t="s">
        <v>84</v>
      </c>
      <c r="L7" s="170" t="s">
        <v>101</v>
      </c>
      <c r="M7" s="170" t="s">
        <v>102</v>
      </c>
      <c r="N7" s="171" t="s">
        <v>58</v>
      </c>
      <c r="O7" s="171" t="s">
        <v>59</v>
      </c>
      <c r="P7" s="172" t="s">
        <v>80</v>
      </c>
      <c r="Q7" s="172" t="s">
        <v>83</v>
      </c>
      <c r="R7" s="172" t="s">
        <v>56</v>
      </c>
      <c r="S7" s="173" t="s">
        <v>84</v>
      </c>
      <c r="T7" s="173" t="s">
        <v>57</v>
      </c>
      <c r="U7" s="174" t="s">
        <v>58</v>
      </c>
      <c r="V7" s="174" t="s">
        <v>59</v>
      </c>
      <c r="W7" s="93"/>
      <c r="X7" s="152"/>
      <c r="Y7" s="153"/>
      <c r="Z7" s="154"/>
    </row>
    <row r="8" spans="1:26" s="64" customFormat="1" ht="21.75" customHeight="1">
      <c r="A8" s="78" t="s">
        <v>106</v>
      </c>
      <c r="B8" s="105" t="s">
        <v>4</v>
      </c>
      <c r="C8" s="105">
        <v>11206</v>
      </c>
      <c r="D8" s="95"/>
      <c r="E8" s="95"/>
      <c r="F8" s="107" t="s">
        <v>78</v>
      </c>
      <c r="G8" s="255"/>
      <c r="H8" s="104"/>
      <c r="I8" s="104"/>
      <c r="J8" s="104"/>
      <c r="K8" s="104"/>
      <c r="L8" s="104"/>
      <c r="M8" s="104"/>
      <c r="N8" s="104"/>
      <c r="O8" s="104"/>
      <c r="P8" s="104"/>
      <c r="Q8" s="104"/>
      <c r="R8" s="104"/>
      <c r="S8" s="104"/>
      <c r="T8" s="104"/>
      <c r="U8" s="104"/>
      <c r="V8" s="104"/>
      <c r="W8" s="107">
        <f t="shared" ref="W8:W16" si="0">SUM(G8:V8)</f>
        <v>0</v>
      </c>
      <c r="X8" s="256">
        <v>22</v>
      </c>
      <c r="Y8" s="169">
        <v>44</v>
      </c>
      <c r="Z8" s="257">
        <f t="shared" ref="Z8:Z16" si="1">W8*X8</f>
        <v>0</v>
      </c>
    </row>
    <row r="9" spans="1:26" s="64" customFormat="1" ht="21.75" customHeight="1">
      <c r="A9" s="68" t="s">
        <v>106</v>
      </c>
      <c r="B9" s="65" t="s">
        <v>4</v>
      </c>
      <c r="C9" s="95"/>
      <c r="D9" s="67">
        <v>11207</v>
      </c>
      <c r="E9" s="95"/>
      <c r="F9" s="67" t="s">
        <v>78</v>
      </c>
      <c r="G9" s="9"/>
      <c r="H9" s="89"/>
      <c r="I9" s="89"/>
      <c r="J9" s="89"/>
      <c r="K9" s="89"/>
      <c r="L9" s="89"/>
      <c r="M9" s="89"/>
      <c r="N9" s="89"/>
      <c r="O9" s="89"/>
      <c r="P9" s="89"/>
      <c r="Q9" s="89"/>
      <c r="R9" s="89"/>
      <c r="S9" s="89"/>
      <c r="T9" s="89"/>
      <c r="U9" s="89"/>
      <c r="V9" s="89"/>
      <c r="W9" s="67">
        <f t="shared" si="0"/>
        <v>0</v>
      </c>
      <c r="X9" s="168">
        <v>22</v>
      </c>
      <c r="Y9" s="73">
        <v>44</v>
      </c>
      <c r="Z9" s="258">
        <f t="shared" si="1"/>
        <v>0</v>
      </c>
    </row>
    <row r="10" spans="1:26" s="64" customFormat="1" ht="21.75" customHeight="1">
      <c r="A10" s="10" t="s">
        <v>106</v>
      </c>
      <c r="B10" s="76" t="s">
        <v>4</v>
      </c>
      <c r="C10" s="95"/>
      <c r="D10" s="95"/>
      <c r="E10" s="251">
        <v>11209</v>
      </c>
      <c r="F10" s="11" t="s">
        <v>78</v>
      </c>
      <c r="G10" s="12"/>
      <c r="H10" s="88"/>
      <c r="I10" s="88"/>
      <c r="J10" s="88"/>
      <c r="K10" s="88"/>
      <c r="L10" s="88"/>
      <c r="M10" s="88"/>
      <c r="N10" s="88"/>
      <c r="O10" s="88"/>
      <c r="P10" s="88"/>
      <c r="Q10" s="250"/>
      <c r="R10" s="88"/>
      <c r="S10" s="88"/>
      <c r="T10" s="88"/>
      <c r="U10" s="88"/>
      <c r="V10" s="88"/>
      <c r="W10" s="11">
        <f t="shared" si="0"/>
        <v>0</v>
      </c>
      <c r="X10" s="252">
        <v>22</v>
      </c>
      <c r="Y10" s="58">
        <v>44</v>
      </c>
      <c r="Z10" s="199">
        <f t="shared" si="1"/>
        <v>0</v>
      </c>
    </row>
    <row r="11" spans="1:26" s="64" customFormat="1" ht="21.75" customHeight="1">
      <c r="A11" s="68" t="s">
        <v>6</v>
      </c>
      <c r="B11" s="65" t="s">
        <v>4</v>
      </c>
      <c r="C11" s="65">
        <v>17222</v>
      </c>
      <c r="D11" s="95"/>
      <c r="E11" s="95"/>
      <c r="F11" s="166" t="s">
        <v>105</v>
      </c>
      <c r="G11" s="89"/>
      <c r="H11" s="9"/>
      <c r="I11" s="9"/>
      <c r="J11" s="9"/>
      <c r="K11" s="9"/>
      <c r="L11" s="9"/>
      <c r="M11" s="9"/>
      <c r="N11" s="9"/>
      <c r="O11" s="9"/>
      <c r="P11" s="89"/>
      <c r="Q11" s="89"/>
      <c r="R11" s="89"/>
      <c r="S11" s="89"/>
      <c r="T11" s="89"/>
      <c r="U11" s="89"/>
      <c r="V11" s="89"/>
      <c r="W11" s="67">
        <f t="shared" si="0"/>
        <v>0</v>
      </c>
      <c r="X11" s="72">
        <v>16</v>
      </c>
      <c r="Y11" s="85">
        <v>34.950000000000003</v>
      </c>
      <c r="Z11" s="155">
        <f t="shared" si="1"/>
        <v>0</v>
      </c>
    </row>
    <row r="12" spans="1:26" s="64" customFormat="1" ht="21.75" customHeight="1">
      <c r="A12" s="68" t="s">
        <v>6</v>
      </c>
      <c r="B12" s="65" t="s">
        <v>4</v>
      </c>
      <c r="C12" s="95"/>
      <c r="D12" s="67">
        <v>17223</v>
      </c>
      <c r="E12" s="95"/>
      <c r="F12" s="166" t="s">
        <v>105</v>
      </c>
      <c r="G12" s="89"/>
      <c r="H12" s="9"/>
      <c r="I12" s="9"/>
      <c r="J12" s="9"/>
      <c r="K12" s="9"/>
      <c r="L12" s="9"/>
      <c r="M12" s="9"/>
      <c r="N12" s="9"/>
      <c r="O12" s="9"/>
      <c r="P12" s="89"/>
      <c r="Q12" s="89"/>
      <c r="R12" s="89"/>
      <c r="S12" s="89"/>
      <c r="T12" s="89"/>
      <c r="U12" s="89"/>
      <c r="V12" s="89"/>
      <c r="W12" s="67">
        <f t="shared" si="0"/>
        <v>0</v>
      </c>
      <c r="X12" s="72">
        <v>16</v>
      </c>
      <c r="Y12" s="85">
        <v>34.950000000000003</v>
      </c>
      <c r="Z12" s="155">
        <f t="shared" si="1"/>
        <v>0</v>
      </c>
    </row>
    <row r="13" spans="1:26" s="64" customFormat="1" ht="21.75" customHeight="1">
      <c r="A13" s="68" t="s">
        <v>6</v>
      </c>
      <c r="B13" s="65" t="s">
        <v>4</v>
      </c>
      <c r="C13" s="95"/>
      <c r="D13" s="95"/>
      <c r="E13" s="67">
        <v>17225</v>
      </c>
      <c r="F13" s="166" t="s">
        <v>105</v>
      </c>
      <c r="G13" s="89"/>
      <c r="H13" s="9"/>
      <c r="I13" s="9"/>
      <c r="J13" s="9"/>
      <c r="K13" s="9"/>
      <c r="L13" s="9"/>
      <c r="M13" s="9"/>
      <c r="N13" s="9"/>
      <c r="O13" s="9"/>
      <c r="P13" s="89"/>
      <c r="Q13" s="89"/>
      <c r="R13" s="89"/>
      <c r="S13" s="89"/>
      <c r="T13" s="89"/>
      <c r="U13" s="89"/>
      <c r="V13" s="89"/>
      <c r="W13" s="67">
        <f t="shared" si="0"/>
        <v>0</v>
      </c>
      <c r="X13" s="72">
        <v>16</v>
      </c>
      <c r="Y13" s="85">
        <v>34.950000000000003</v>
      </c>
      <c r="Z13" s="155">
        <f t="shared" si="1"/>
        <v>0</v>
      </c>
    </row>
    <row r="14" spans="1:26" s="64" customFormat="1" ht="21.75" customHeight="1">
      <c r="A14" s="68" t="s">
        <v>82</v>
      </c>
      <c r="B14" s="65" t="s">
        <v>4</v>
      </c>
      <c r="C14" s="65">
        <v>18154</v>
      </c>
      <c r="D14" s="95"/>
      <c r="E14" s="95"/>
      <c r="F14" s="67" t="s">
        <v>103</v>
      </c>
      <c r="G14" s="90"/>
      <c r="H14" s="89"/>
      <c r="I14" s="76"/>
      <c r="J14" s="76"/>
      <c r="K14" s="11"/>
      <c r="L14" s="11"/>
      <c r="M14" s="11"/>
      <c r="N14" s="90"/>
      <c r="O14" s="90"/>
      <c r="P14" s="90"/>
      <c r="Q14" s="90"/>
      <c r="R14" s="90"/>
      <c r="S14" s="90"/>
      <c r="T14" s="90"/>
      <c r="U14" s="90"/>
      <c r="V14" s="90"/>
      <c r="W14" s="67">
        <f t="shared" si="0"/>
        <v>0</v>
      </c>
      <c r="X14" s="72">
        <v>16</v>
      </c>
      <c r="Y14" s="85">
        <v>34.950000000000003</v>
      </c>
      <c r="Z14" s="155">
        <f t="shared" si="1"/>
        <v>0</v>
      </c>
    </row>
    <row r="15" spans="1:26" s="64" customFormat="1" ht="21.75" customHeight="1">
      <c r="A15" s="68" t="s">
        <v>82</v>
      </c>
      <c r="B15" s="65" t="s">
        <v>4</v>
      </c>
      <c r="C15" s="95"/>
      <c r="D15" s="67">
        <v>18155</v>
      </c>
      <c r="E15" s="95"/>
      <c r="F15" s="67" t="s">
        <v>103</v>
      </c>
      <c r="G15" s="90"/>
      <c r="H15" s="89"/>
      <c r="I15" s="76"/>
      <c r="J15" s="76"/>
      <c r="K15" s="11"/>
      <c r="L15" s="11"/>
      <c r="M15" s="11"/>
      <c r="N15" s="90"/>
      <c r="O15" s="90"/>
      <c r="P15" s="90"/>
      <c r="Q15" s="90"/>
      <c r="R15" s="90"/>
      <c r="S15" s="90"/>
      <c r="T15" s="90"/>
      <c r="U15" s="90"/>
      <c r="V15" s="90"/>
      <c r="W15" s="67">
        <f t="shared" si="0"/>
        <v>0</v>
      </c>
      <c r="X15" s="72">
        <v>16</v>
      </c>
      <c r="Y15" s="85">
        <v>34.950000000000003</v>
      </c>
      <c r="Z15" s="155">
        <f t="shared" si="1"/>
        <v>0</v>
      </c>
    </row>
    <row r="16" spans="1:26" s="64" customFormat="1" ht="21.75" customHeight="1">
      <c r="A16" s="68" t="s">
        <v>82</v>
      </c>
      <c r="B16" s="65" t="s">
        <v>4</v>
      </c>
      <c r="C16" s="95"/>
      <c r="D16" s="95"/>
      <c r="E16" s="67">
        <v>18157</v>
      </c>
      <c r="F16" s="67" t="s">
        <v>103</v>
      </c>
      <c r="G16" s="90"/>
      <c r="H16" s="89"/>
      <c r="I16" s="76"/>
      <c r="J16" s="76"/>
      <c r="K16" s="11"/>
      <c r="L16" s="11"/>
      <c r="M16" s="11"/>
      <c r="N16" s="90"/>
      <c r="O16" s="90"/>
      <c r="P16" s="90"/>
      <c r="Q16" s="90"/>
      <c r="R16" s="90"/>
      <c r="S16" s="90"/>
      <c r="T16" s="90"/>
      <c r="U16" s="90"/>
      <c r="V16" s="90"/>
      <c r="W16" s="67">
        <f t="shared" si="0"/>
        <v>0</v>
      </c>
      <c r="X16" s="72">
        <v>16</v>
      </c>
      <c r="Y16" s="85">
        <v>34.950000000000003</v>
      </c>
      <c r="Z16" s="155">
        <f t="shared" si="1"/>
        <v>0</v>
      </c>
    </row>
    <row r="17" spans="1:26" s="64" customFormat="1" ht="21" customHeight="1">
      <c r="A17" s="62" t="s">
        <v>121</v>
      </c>
      <c r="B17" s="76" t="s">
        <v>131</v>
      </c>
      <c r="C17" s="67">
        <v>21224</v>
      </c>
      <c r="D17" s="95"/>
      <c r="E17" s="95"/>
      <c r="F17" s="67" t="s">
        <v>16</v>
      </c>
      <c r="G17" s="89"/>
      <c r="H17" s="89"/>
      <c r="I17" s="89"/>
      <c r="J17" s="89"/>
      <c r="K17" s="89"/>
      <c r="L17" s="89"/>
      <c r="M17" s="89"/>
      <c r="N17" s="89"/>
      <c r="O17" s="89"/>
      <c r="P17" s="9"/>
      <c r="Q17" s="88"/>
      <c r="R17" s="89"/>
      <c r="S17" s="89"/>
      <c r="T17" s="89"/>
      <c r="U17" s="89"/>
      <c r="V17" s="89"/>
      <c r="W17" s="12">
        <f t="shared" ref="W17" si="2">SUM(G17:V17)</f>
        <v>0</v>
      </c>
      <c r="X17" s="72">
        <v>10</v>
      </c>
      <c r="Y17" s="73">
        <v>31.95</v>
      </c>
      <c r="Z17" s="155">
        <f t="shared" ref="Z17" si="3">W17*X17</f>
        <v>0</v>
      </c>
    </row>
    <row r="18" spans="1:26" s="64" customFormat="1" ht="21" customHeight="1">
      <c r="A18" s="62" t="s">
        <v>121</v>
      </c>
      <c r="B18" s="76" t="s">
        <v>131</v>
      </c>
      <c r="C18" s="95"/>
      <c r="D18" s="67">
        <v>21225</v>
      </c>
      <c r="E18" s="95"/>
      <c r="F18" s="67" t="s">
        <v>16</v>
      </c>
      <c r="G18" s="89"/>
      <c r="H18" s="89"/>
      <c r="I18" s="89"/>
      <c r="J18" s="89"/>
      <c r="K18" s="89"/>
      <c r="L18" s="89"/>
      <c r="M18" s="89"/>
      <c r="N18" s="89"/>
      <c r="O18" s="89"/>
      <c r="P18" s="9"/>
      <c r="Q18" s="88"/>
      <c r="R18" s="89"/>
      <c r="S18" s="89"/>
      <c r="T18" s="89"/>
      <c r="U18" s="89"/>
      <c r="V18" s="89"/>
      <c r="W18" s="12">
        <f t="shared" ref="W18:W19" si="4">SUM(G18:V18)</f>
        <v>0</v>
      </c>
      <c r="X18" s="72">
        <v>10</v>
      </c>
      <c r="Y18" s="73">
        <v>31.95</v>
      </c>
      <c r="Z18" s="155">
        <f t="shared" ref="Z18:Z19" si="5">W18*X18</f>
        <v>0</v>
      </c>
    </row>
    <row r="19" spans="1:26" s="64" customFormat="1" ht="21" customHeight="1">
      <c r="A19" s="62" t="s">
        <v>121</v>
      </c>
      <c r="B19" s="76" t="s">
        <v>131</v>
      </c>
      <c r="C19" s="95"/>
      <c r="D19" s="95"/>
      <c r="E19" s="67">
        <v>21227</v>
      </c>
      <c r="F19" s="67" t="s">
        <v>16</v>
      </c>
      <c r="G19" s="89"/>
      <c r="H19" s="89"/>
      <c r="I19" s="89"/>
      <c r="J19" s="89"/>
      <c r="K19" s="89"/>
      <c r="L19" s="89"/>
      <c r="M19" s="89"/>
      <c r="N19" s="89"/>
      <c r="O19" s="89"/>
      <c r="P19" s="9"/>
      <c r="Q19" s="88"/>
      <c r="R19" s="89"/>
      <c r="S19" s="89"/>
      <c r="T19" s="89"/>
      <c r="U19" s="89"/>
      <c r="V19" s="89"/>
      <c r="W19" s="12">
        <f t="shared" si="4"/>
        <v>0</v>
      </c>
      <c r="X19" s="72">
        <v>10</v>
      </c>
      <c r="Y19" s="73">
        <v>31.95</v>
      </c>
      <c r="Z19" s="155">
        <f t="shared" si="5"/>
        <v>0</v>
      </c>
    </row>
    <row r="20" spans="1:26" s="64" customFormat="1" ht="21.75" customHeight="1">
      <c r="A20" s="68" t="s">
        <v>74</v>
      </c>
      <c r="B20" s="65" t="s">
        <v>4</v>
      </c>
      <c r="C20" s="67">
        <v>19176</v>
      </c>
      <c r="D20" s="95"/>
      <c r="E20" s="95"/>
      <c r="F20" s="67" t="s">
        <v>78</v>
      </c>
      <c r="G20" s="9"/>
      <c r="H20" s="89"/>
      <c r="I20" s="89"/>
      <c r="J20" s="89"/>
      <c r="K20" s="89"/>
      <c r="L20" s="89"/>
      <c r="M20" s="89"/>
      <c r="N20" s="89"/>
      <c r="O20" s="89"/>
      <c r="P20" s="89"/>
      <c r="Q20" s="88"/>
      <c r="R20" s="89"/>
      <c r="S20" s="89"/>
      <c r="T20" s="89"/>
      <c r="U20" s="89"/>
      <c r="V20" s="89"/>
      <c r="W20" s="67">
        <f t="shared" ref="W20:W25" si="6">SUM(G20:V20)</f>
        <v>0</v>
      </c>
      <c r="X20" s="72">
        <v>5.5</v>
      </c>
      <c r="Y20" s="73">
        <v>11.95</v>
      </c>
      <c r="Z20" s="155">
        <f t="shared" ref="Z20:Z25" si="7">W20*X20</f>
        <v>0</v>
      </c>
    </row>
    <row r="21" spans="1:26" s="64" customFormat="1" ht="21.75" customHeight="1">
      <c r="A21" s="68" t="s">
        <v>74</v>
      </c>
      <c r="B21" s="65" t="s">
        <v>4</v>
      </c>
      <c r="C21" s="95"/>
      <c r="D21" s="67">
        <v>19177</v>
      </c>
      <c r="E21" s="95"/>
      <c r="F21" s="67" t="s">
        <v>78</v>
      </c>
      <c r="G21" s="9"/>
      <c r="H21" s="89"/>
      <c r="I21" s="89"/>
      <c r="J21" s="89"/>
      <c r="K21" s="89"/>
      <c r="L21" s="89"/>
      <c r="M21" s="89"/>
      <c r="N21" s="89"/>
      <c r="O21" s="89"/>
      <c r="P21" s="89"/>
      <c r="Q21" s="88"/>
      <c r="R21" s="89"/>
      <c r="S21" s="89"/>
      <c r="T21" s="89"/>
      <c r="U21" s="89"/>
      <c r="V21" s="89"/>
      <c r="W21" s="67">
        <f t="shared" si="6"/>
        <v>0</v>
      </c>
      <c r="X21" s="72">
        <v>5.5</v>
      </c>
      <c r="Y21" s="73">
        <v>11.95</v>
      </c>
      <c r="Z21" s="155">
        <f t="shared" si="7"/>
        <v>0</v>
      </c>
    </row>
    <row r="22" spans="1:26" s="64" customFormat="1" ht="21.75" customHeight="1">
      <c r="A22" s="68" t="s">
        <v>74</v>
      </c>
      <c r="B22" s="65" t="s">
        <v>4</v>
      </c>
      <c r="C22" s="95"/>
      <c r="D22" s="95"/>
      <c r="E22" s="67">
        <v>19179</v>
      </c>
      <c r="F22" s="67" t="s">
        <v>78</v>
      </c>
      <c r="G22" s="9"/>
      <c r="H22" s="89"/>
      <c r="I22" s="89"/>
      <c r="J22" s="89"/>
      <c r="K22" s="89"/>
      <c r="L22" s="89"/>
      <c r="M22" s="89"/>
      <c r="N22" s="89"/>
      <c r="O22" s="89"/>
      <c r="P22" s="89"/>
      <c r="Q22" s="88"/>
      <c r="R22" s="89"/>
      <c r="S22" s="89"/>
      <c r="T22" s="89"/>
      <c r="U22" s="89"/>
      <c r="V22" s="89"/>
      <c r="W22" s="67">
        <f t="shared" si="6"/>
        <v>0</v>
      </c>
      <c r="X22" s="72">
        <v>5.5</v>
      </c>
      <c r="Y22" s="73">
        <v>11.95</v>
      </c>
      <c r="Z22" s="155">
        <f t="shared" si="7"/>
        <v>0</v>
      </c>
    </row>
    <row r="23" spans="1:26" s="64" customFormat="1" ht="21" customHeight="1">
      <c r="A23" s="217" t="s">
        <v>138</v>
      </c>
      <c r="B23" s="65" t="s">
        <v>4</v>
      </c>
      <c r="C23" s="67">
        <v>21150</v>
      </c>
      <c r="D23" s="95"/>
      <c r="E23" s="95"/>
      <c r="F23" s="65" t="s">
        <v>16</v>
      </c>
      <c r="G23" s="89"/>
      <c r="H23" s="89"/>
      <c r="I23" s="89"/>
      <c r="J23" s="89"/>
      <c r="K23" s="89"/>
      <c r="L23" s="89"/>
      <c r="M23" s="89"/>
      <c r="N23" s="89"/>
      <c r="O23" s="89"/>
      <c r="P23" s="65"/>
      <c r="Q23" s="89"/>
      <c r="R23" s="91"/>
      <c r="S23" s="91"/>
      <c r="T23" s="91"/>
      <c r="U23" s="91"/>
      <c r="V23" s="91"/>
      <c r="W23" s="67">
        <f t="shared" si="6"/>
        <v>0</v>
      </c>
      <c r="X23" s="72">
        <v>10</v>
      </c>
      <c r="Y23" s="73">
        <v>21.95</v>
      </c>
      <c r="Z23" s="155">
        <f t="shared" si="7"/>
        <v>0</v>
      </c>
    </row>
    <row r="24" spans="1:26" s="64" customFormat="1" ht="21" customHeight="1">
      <c r="A24" s="68" t="s">
        <v>138</v>
      </c>
      <c r="B24" s="65" t="s">
        <v>4</v>
      </c>
      <c r="C24" s="95"/>
      <c r="D24" s="67">
        <v>21151</v>
      </c>
      <c r="E24" s="95"/>
      <c r="F24" s="65" t="s">
        <v>16</v>
      </c>
      <c r="G24" s="89"/>
      <c r="H24" s="89"/>
      <c r="I24" s="89"/>
      <c r="J24" s="89"/>
      <c r="K24" s="89"/>
      <c r="L24" s="89"/>
      <c r="M24" s="89"/>
      <c r="N24" s="89"/>
      <c r="O24" s="89"/>
      <c r="P24" s="65"/>
      <c r="Q24" s="89"/>
      <c r="R24" s="91"/>
      <c r="S24" s="91"/>
      <c r="T24" s="91"/>
      <c r="U24" s="91"/>
      <c r="V24" s="91"/>
      <c r="W24" s="67">
        <f t="shared" si="6"/>
        <v>0</v>
      </c>
      <c r="X24" s="72">
        <v>10</v>
      </c>
      <c r="Y24" s="73">
        <v>21.95</v>
      </c>
      <c r="Z24" s="246">
        <f t="shared" si="7"/>
        <v>0</v>
      </c>
    </row>
    <row r="25" spans="1:26" s="64" customFormat="1" ht="21" customHeight="1" thickBot="1">
      <c r="A25" s="249" t="s">
        <v>138</v>
      </c>
      <c r="B25" s="77" t="s">
        <v>4</v>
      </c>
      <c r="C25" s="95"/>
      <c r="D25" s="95"/>
      <c r="E25" s="87">
        <v>21153</v>
      </c>
      <c r="F25" s="77" t="s">
        <v>16</v>
      </c>
      <c r="G25" s="102"/>
      <c r="H25" s="102"/>
      <c r="I25" s="102"/>
      <c r="J25" s="102"/>
      <c r="K25" s="102"/>
      <c r="L25" s="102"/>
      <c r="M25" s="102"/>
      <c r="N25" s="102"/>
      <c r="O25" s="102"/>
      <c r="P25" s="77"/>
      <c r="Q25" s="102"/>
      <c r="R25" s="99"/>
      <c r="S25" s="99"/>
      <c r="T25" s="99"/>
      <c r="U25" s="99"/>
      <c r="V25" s="99"/>
      <c r="W25" s="87">
        <f t="shared" si="6"/>
        <v>0</v>
      </c>
      <c r="X25" s="135">
        <v>10</v>
      </c>
      <c r="Y25" s="136">
        <v>21.95</v>
      </c>
      <c r="Z25" s="156">
        <f t="shared" si="7"/>
        <v>0</v>
      </c>
    </row>
    <row r="26" spans="1:26" s="64" customFormat="1" ht="15" customHeight="1">
      <c r="A26" s="282" t="s">
        <v>179</v>
      </c>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4"/>
      <c r="Z26" s="295">
        <f>SUM(Z8:Z25)</f>
        <v>0</v>
      </c>
    </row>
    <row r="27" spans="1:26" s="64" customFormat="1" ht="15" customHeight="1" thickBot="1">
      <c r="A27" s="285"/>
      <c r="B27" s="286"/>
      <c r="C27" s="286"/>
      <c r="D27" s="286"/>
      <c r="E27" s="286"/>
      <c r="F27" s="286"/>
      <c r="G27" s="287"/>
      <c r="H27" s="287"/>
      <c r="I27" s="287"/>
      <c r="J27" s="287"/>
      <c r="K27" s="287"/>
      <c r="L27" s="287"/>
      <c r="M27" s="287"/>
      <c r="N27" s="287"/>
      <c r="O27" s="287"/>
      <c r="P27" s="287"/>
      <c r="Q27" s="287"/>
      <c r="R27" s="287"/>
      <c r="S27" s="287"/>
      <c r="T27" s="287"/>
      <c r="U27" s="287"/>
      <c r="V27" s="287"/>
      <c r="W27" s="286"/>
      <c r="X27" s="286"/>
      <c r="Y27" s="288"/>
      <c r="Z27" s="291"/>
    </row>
    <row r="28" spans="1:26" s="64" customFormat="1" ht="23.1" customHeight="1" thickBot="1">
      <c r="A28" s="247"/>
      <c r="B28" s="248"/>
      <c r="C28" s="248"/>
      <c r="D28" s="248"/>
      <c r="E28" s="248"/>
      <c r="F28" s="248"/>
      <c r="G28" s="170" t="s">
        <v>78</v>
      </c>
      <c r="H28" s="170" t="s">
        <v>31</v>
      </c>
      <c r="I28" s="170" t="s">
        <v>14</v>
      </c>
      <c r="J28" s="170" t="s">
        <v>83</v>
      </c>
      <c r="K28" s="170" t="s">
        <v>84</v>
      </c>
      <c r="L28" s="170" t="s">
        <v>101</v>
      </c>
      <c r="M28" s="170" t="s">
        <v>102</v>
      </c>
      <c r="N28" s="171" t="s">
        <v>58</v>
      </c>
      <c r="O28" s="171" t="s">
        <v>59</v>
      </c>
      <c r="P28" s="172" t="s">
        <v>80</v>
      </c>
      <c r="Q28" s="172" t="s">
        <v>83</v>
      </c>
      <c r="R28" s="172" t="s">
        <v>56</v>
      </c>
      <c r="S28" s="173" t="s">
        <v>84</v>
      </c>
      <c r="T28" s="173" t="s">
        <v>57</v>
      </c>
      <c r="U28" s="174" t="s">
        <v>58</v>
      </c>
      <c r="V28" s="174" t="s">
        <v>59</v>
      </c>
      <c r="W28" s="93"/>
      <c r="X28" s="152"/>
      <c r="Y28" s="153"/>
      <c r="Z28" s="154"/>
    </row>
    <row r="29" spans="1:26" s="64" customFormat="1" ht="23.1" customHeight="1">
      <c r="A29" s="78" t="s">
        <v>106</v>
      </c>
      <c r="B29" s="79" t="s">
        <v>122</v>
      </c>
      <c r="C29" s="106"/>
      <c r="D29" s="107">
        <v>11231</v>
      </c>
      <c r="E29" s="106"/>
      <c r="F29" s="80" t="s">
        <v>78</v>
      </c>
      <c r="G29" s="81"/>
      <c r="H29" s="94"/>
      <c r="I29" s="94"/>
      <c r="J29" s="94"/>
      <c r="K29" s="94"/>
      <c r="L29" s="94"/>
      <c r="M29" s="94"/>
      <c r="N29" s="94"/>
      <c r="O29" s="94"/>
      <c r="P29" s="94"/>
      <c r="Q29" s="104"/>
      <c r="R29" s="94"/>
      <c r="S29" s="94"/>
      <c r="T29" s="94"/>
      <c r="U29" s="94"/>
      <c r="V29" s="94"/>
      <c r="W29" s="80">
        <f t="shared" ref="W29:W34" si="8">SUM(G29:V29)</f>
        <v>0</v>
      </c>
      <c r="X29" s="82">
        <v>22</v>
      </c>
      <c r="Y29" s="83">
        <v>44</v>
      </c>
      <c r="Z29" s="151">
        <f t="shared" ref="Z29:Z34" si="9">W29*X29</f>
        <v>0</v>
      </c>
    </row>
    <row r="30" spans="1:26" s="64" customFormat="1" ht="23.1" customHeight="1">
      <c r="A30" s="68" t="s">
        <v>6</v>
      </c>
      <c r="B30" s="65" t="s">
        <v>122</v>
      </c>
      <c r="C30" s="95"/>
      <c r="D30" s="67">
        <v>17259</v>
      </c>
      <c r="E30" s="95"/>
      <c r="F30" s="160" t="s">
        <v>100</v>
      </c>
      <c r="G30" s="89"/>
      <c r="H30" s="89"/>
      <c r="I30" s="9"/>
      <c r="J30" s="9"/>
      <c r="K30" s="9"/>
      <c r="L30" s="9"/>
      <c r="M30" s="9"/>
      <c r="N30" s="9"/>
      <c r="O30" s="9"/>
      <c r="P30" s="89"/>
      <c r="Q30" s="89"/>
      <c r="R30" s="89"/>
      <c r="S30" s="89"/>
      <c r="T30" s="89"/>
      <c r="U30" s="89"/>
      <c r="V30" s="89"/>
      <c r="W30" s="67">
        <f t="shared" si="8"/>
        <v>0</v>
      </c>
      <c r="X30" s="168">
        <v>16</v>
      </c>
      <c r="Y30" s="85">
        <v>34.950000000000003</v>
      </c>
      <c r="Z30" s="155">
        <f t="shared" si="9"/>
        <v>0</v>
      </c>
    </row>
    <row r="31" spans="1:26" s="64" customFormat="1" ht="23.1" customHeight="1">
      <c r="A31" s="68" t="s">
        <v>82</v>
      </c>
      <c r="B31" s="65" t="s">
        <v>122</v>
      </c>
      <c r="C31" s="95"/>
      <c r="D31" s="67">
        <v>18177</v>
      </c>
      <c r="E31" s="95"/>
      <c r="F31" s="67" t="s">
        <v>103</v>
      </c>
      <c r="G31" s="89"/>
      <c r="H31" s="89"/>
      <c r="I31" s="9"/>
      <c r="J31" s="9"/>
      <c r="K31" s="9"/>
      <c r="L31" s="9"/>
      <c r="M31" s="9"/>
      <c r="N31" s="89"/>
      <c r="O31" s="89"/>
      <c r="P31" s="90"/>
      <c r="Q31" s="90"/>
      <c r="R31" s="90"/>
      <c r="S31" s="90"/>
      <c r="T31" s="90"/>
      <c r="U31" s="90"/>
      <c r="V31" s="90"/>
      <c r="W31" s="67">
        <f t="shared" si="8"/>
        <v>0</v>
      </c>
      <c r="X31" s="168">
        <v>16</v>
      </c>
      <c r="Y31" s="85">
        <v>34.950000000000003</v>
      </c>
      <c r="Z31" s="155">
        <f t="shared" si="9"/>
        <v>0</v>
      </c>
    </row>
    <row r="32" spans="1:26" s="64" customFormat="1" ht="23.1" customHeight="1">
      <c r="A32" s="68" t="s">
        <v>121</v>
      </c>
      <c r="B32" s="65" t="s">
        <v>123</v>
      </c>
      <c r="C32" s="95"/>
      <c r="D32" s="67">
        <v>2239</v>
      </c>
      <c r="E32" s="95"/>
      <c r="F32" s="67" t="s">
        <v>16</v>
      </c>
      <c r="G32" s="89"/>
      <c r="H32" s="89"/>
      <c r="I32" s="89"/>
      <c r="J32" s="89"/>
      <c r="K32" s="89"/>
      <c r="L32" s="89"/>
      <c r="M32" s="89"/>
      <c r="N32" s="89"/>
      <c r="O32" s="89"/>
      <c r="P32" s="65"/>
      <c r="Q32" s="89"/>
      <c r="R32" s="91"/>
      <c r="S32" s="91"/>
      <c r="T32" s="91"/>
      <c r="U32" s="91"/>
      <c r="V32" s="91"/>
      <c r="W32" s="67">
        <f t="shared" si="8"/>
        <v>0</v>
      </c>
      <c r="X32" s="72">
        <v>10</v>
      </c>
      <c r="Y32" s="73">
        <v>31.95</v>
      </c>
      <c r="Z32" s="155">
        <f t="shared" si="9"/>
        <v>0</v>
      </c>
    </row>
    <row r="33" spans="1:26" s="64" customFormat="1" ht="23.1" customHeight="1">
      <c r="A33" s="68" t="s">
        <v>74</v>
      </c>
      <c r="B33" s="65" t="s">
        <v>122</v>
      </c>
      <c r="C33" s="95"/>
      <c r="D33" s="67">
        <v>19227</v>
      </c>
      <c r="E33" s="95"/>
      <c r="F33" s="67" t="s">
        <v>78</v>
      </c>
      <c r="G33" s="9"/>
      <c r="H33" s="89"/>
      <c r="I33" s="89"/>
      <c r="J33" s="89"/>
      <c r="K33" s="89"/>
      <c r="L33" s="89"/>
      <c r="M33" s="89"/>
      <c r="N33" s="89"/>
      <c r="O33" s="89"/>
      <c r="P33" s="89"/>
      <c r="Q33" s="88"/>
      <c r="R33" s="89"/>
      <c r="S33" s="89"/>
      <c r="T33" s="89"/>
      <c r="U33" s="89"/>
      <c r="V33" s="89"/>
      <c r="W33" s="67">
        <f t="shared" si="8"/>
        <v>0</v>
      </c>
      <c r="X33" s="168">
        <v>5.5</v>
      </c>
      <c r="Y33" s="85">
        <v>11.95</v>
      </c>
      <c r="Z33" s="155">
        <f t="shared" si="9"/>
        <v>0</v>
      </c>
    </row>
    <row r="34" spans="1:26" s="64" customFormat="1" ht="23.1" customHeight="1" thickBot="1">
      <c r="A34" s="63" t="s">
        <v>12</v>
      </c>
      <c r="B34" s="66" t="s">
        <v>122</v>
      </c>
      <c r="C34" s="95"/>
      <c r="D34" s="67">
        <v>2195</v>
      </c>
      <c r="E34" s="95"/>
      <c r="F34" s="77" t="s">
        <v>16</v>
      </c>
      <c r="G34" s="92"/>
      <c r="H34" s="92"/>
      <c r="I34" s="92"/>
      <c r="J34" s="92"/>
      <c r="K34" s="92"/>
      <c r="L34" s="92"/>
      <c r="M34" s="92"/>
      <c r="N34" s="92"/>
      <c r="O34" s="92"/>
      <c r="P34" s="77"/>
      <c r="Q34" s="102"/>
      <c r="R34" s="99"/>
      <c r="S34" s="99"/>
      <c r="T34" s="99"/>
      <c r="U34" s="99"/>
      <c r="V34" s="99"/>
      <c r="W34" s="70">
        <f t="shared" si="8"/>
        <v>0</v>
      </c>
      <c r="X34" s="168">
        <v>10</v>
      </c>
      <c r="Y34" s="85">
        <v>21.95</v>
      </c>
      <c r="Z34" s="156">
        <f t="shared" si="9"/>
        <v>0</v>
      </c>
    </row>
    <row r="35" spans="1:26">
      <c r="A35" s="323" t="s">
        <v>90</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5"/>
      <c r="Z35" s="295">
        <f>SUM(Z29:Z34)</f>
        <v>0</v>
      </c>
    </row>
    <row r="36" spans="1:26" ht="15.75" thickBot="1">
      <c r="A36" s="326"/>
      <c r="B36" s="327"/>
      <c r="C36" s="327"/>
      <c r="D36" s="327"/>
      <c r="E36" s="327"/>
      <c r="F36" s="327"/>
      <c r="G36" s="324"/>
      <c r="H36" s="324"/>
      <c r="I36" s="324"/>
      <c r="J36" s="324"/>
      <c r="K36" s="324"/>
      <c r="L36" s="324"/>
      <c r="M36" s="324"/>
      <c r="N36" s="324"/>
      <c r="O36" s="324"/>
      <c r="P36" s="324"/>
      <c r="Q36" s="324"/>
      <c r="R36" s="324"/>
      <c r="S36" s="324"/>
      <c r="T36" s="324"/>
      <c r="U36" s="324"/>
      <c r="V36" s="324"/>
      <c r="W36" s="327"/>
      <c r="X36" s="327"/>
      <c r="Y36" s="328"/>
      <c r="Z36" s="291"/>
    </row>
    <row r="37" spans="1:26" s="190" customFormat="1" ht="29.25" thickBot="1">
      <c r="A37" s="191"/>
      <c r="B37" s="191"/>
      <c r="C37" s="191"/>
      <c r="D37" s="191"/>
      <c r="E37" s="191"/>
      <c r="F37" s="192"/>
      <c r="G37" s="170" t="s">
        <v>78</v>
      </c>
      <c r="H37" s="170" t="s">
        <v>31</v>
      </c>
      <c r="I37" s="170" t="s">
        <v>14</v>
      </c>
      <c r="J37" s="170" t="s">
        <v>83</v>
      </c>
      <c r="K37" s="170" t="s">
        <v>84</v>
      </c>
      <c r="L37" s="170" t="s">
        <v>101</v>
      </c>
      <c r="M37" s="170" t="s">
        <v>102</v>
      </c>
      <c r="N37" s="171" t="s">
        <v>58</v>
      </c>
      <c r="O37" s="171" t="s">
        <v>59</v>
      </c>
      <c r="P37" s="172" t="s">
        <v>80</v>
      </c>
      <c r="Q37" s="172" t="s">
        <v>83</v>
      </c>
      <c r="R37" s="172" t="s">
        <v>56</v>
      </c>
      <c r="S37" s="173" t="s">
        <v>84</v>
      </c>
      <c r="T37" s="174" t="s">
        <v>57</v>
      </c>
      <c r="U37" s="174" t="s">
        <v>58</v>
      </c>
      <c r="V37" s="172" t="s">
        <v>59</v>
      </c>
      <c r="W37" s="191"/>
      <c r="X37" s="191"/>
      <c r="Y37" s="193"/>
      <c r="Z37" s="194"/>
    </row>
    <row r="38" spans="1:26" s="128" customFormat="1" ht="21.75" customHeight="1">
      <c r="A38" s="61" t="s">
        <v>3</v>
      </c>
      <c r="B38" s="80" t="s">
        <v>69</v>
      </c>
      <c r="C38" s="80">
        <v>1162</v>
      </c>
      <c r="D38" s="96"/>
      <c r="E38" s="96"/>
      <c r="F38" s="80" t="s">
        <v>78</v>
      </c>
      <c r="G38" s="134"/>
      <c r="H38" s="97"/>
      <c r="I38" s="97"/>
      <c r="J38" s="97"/>
      <c r="K38" s="97"/>
      <c r="L38" s="97"/>
      <c r="M38" s="97"/>
      <c r="N38" s="97"/>
      <c r="O38" s="97"/>
      <c r="P38" s="97"/>
      <c r="Q38" s="97"/>
      <c r="R38" s="97"/>
      <c r="S38" s="97"/>
      <c r="T38" s="90"/>
      <c r="U38" s="97"/>
      <c r="V38" s="97"/>
      <c r="W38" s="130">
        <f>SUM(G38:V38)</f>
        <v>0</v>
      </c>
      <c r="X38" s="82">
        <v>15.75</v>
      </c>
      <c r="Y38" s="83">
        <v>15.75</v>
      </c>
      <c r="Z38" s="151">
        <f>W38*X38</f>
        <v>0</v>
      </c>
    </row>
    <row r="39" spans="1:26" s="128" customFormat="1" ht="21.75" customHeight="1">
      <c r="A39" s="62" t="s">
        <v>6</v>
      </c>
      <c r="B39" s="67" t="s">
        <v>69</v>
      </c>
      <c r="C39" s="67">
        <v>1756</v>
      </c>
      <c r="D39" s="95"/>
      <c r="E39" s="95"/>
      <c r="F39" s="67" t="s">
        <v>98</v>
      </c>
      <c r="G39" s="137"/>
      <c r="H39" s="137"/>
      <c r="I39" s="129"/>
      <c r="J39" s="129"/>
      <c r="K39" s="129"/>
      <c r="L39" s="129"/>
      <c r="M39" s="137"/>
      <c r="N39" s="137"/>
      <c r="O39" s="137"/>
      <c r="P39" s="137"/>
      <c r="Q39" s="137"/>
      <c r="R39" s="137"/>
      <c r="S39" s="137"/>
      <c r="T39" s="137"/>
      <c r="U39" s="137"/>
      <c r="V39" s="137"/>
      <c r="W39" s="129">
        <f t="shared" ref="W39:W44" si="10">SUM(G39:V39)</f>
        <v>0</v>
      </c>
      <c r="X39" s="57">
        <v>14</v>
      </c>
      <c r="Y39" s="58">
        <v>29.99</v>
      </c>
      <c r="Z39" s="155">
        <f t="shared" ref="Z39:Z44" si="11">W39*X39</f>
        <v>0</v>
      </c>
    </row>
    <row r="40" spans="1:26" s="128" customFormat="1" ht="21.95" customHeight="1">
      <c r="A40" s="62" t="s">
        <v>6</v>
      </c>
      <c r="B40" s="67" t="s">
        <v>70</v>
      </c>
      <c r="C40" s="67">
        <v>17114</v>
      </c>
      <c r="D40" s="95"/>
      <c r="E40" s="95"/>
      <c r="F40" s="67" t="s">
        <v>98</v>
      </c>
      <c r="G40" s="137"/>
      <c r="H40" s="137"/>
      <c r="I40" s="129"/>
      <c r="J40" s="129"/>
      <c r="K40" s="129"/>
      <c r="L40" s="129"/>
      <c r="M40" s="137"/>
      <c r="N40" s="137"/>
      <c r="O40" s="137"/>
      <c r="P40" s="137"/>
      <c r="Q40" s="137"/>
      <c r="R40" s="137"/>
      <c r="S40" s="137"/>
      <c r="T40" s="137"/>
      <c r="U40" s="137"/>
      <c r="V40" s="137"/>
      <c r="W40" s="129">
        <f t="shared" si="10"/>
        <v>0</v>
      </c>
      <c r="X40" s="57">
        <v>14</v>
      </c>
      <c r="Y40" s="58">
        <v>29.99</v>
      </c>
      <c r="Z40" s="155">
        <f t="shared" si="11"/>
        <v>0</v>
      </c>
    </row>
    <row r="41" spans="1:26" s="128" customFormat="1" ht="21.95" customHeight="1">
      <c r="A41" s="68" t="s">
        <v>97</v>
      </c>
      <c r="B41" s="67" t="s">
        <v>69</v>
      </c>
      <c r="C41" s="67">
        <v>1484</v>
      </c>
      <c r="D41" s="95"/>
      <c r="E41" s="95"/>
      <c r="F41" s="67" t="s">
        <v>62</v>
      </c>
      <c r="G41" s="137"/>
      <c r="H41" s="137"/>
      <c r="I41" s="129"/>
      <c r="J41" s="129"/>
      <c r="K41" s="137"/>
      <c r="L41" s="137"/>
      <c r="M41" s="137"/>
      <c r="N41" s="137"/>
      <c r="O41" s="137"/>
      <c r="P41" s="137"/>
      <c r="Q41" s="137"/>
      <c r="R41" s="137"/>
      <c r="S41" s="137"/>
      <c r="T41" s="137"/>
      <c r="U41" s="137"/>
      <c r="V41" s="137"/>
      <c r="W41" s="129">
        <f t="shared" si="10"/>
        <v>0</v>
      </c>
      <c r="X41" s="72">
        <v>17.5</v>
      </c>
      <c r="Y41" s="73">
        <v>39.99</v>
      </c>
      <c r="Z41" s="155">
        <f t="shared" si="11"/>
        <v>0</v>
      </c>
    </row>
    <row r="42" spans="1:26" s="128" customFormat="1" ht="21.95" customHeight="1">
      <c r="A42" s="62" t="s">
        <v>9</v>
      </c>
      <c r="B42" s="67" t="s">
        <v>91</v>
      </c>
      <c r="C42" s="67">
        <v>1958</v>
      </c>
      <c r="D42" s="95"/>
      <c r="E42" s="95"/>
      <c r="F42" s="67" t="s">
        <v>78</v>
      </c>
      <c r="G42" s="164"/>
      <c r="H42" s="185"/>
      <c r="I42" s="185"/>
      <c r="J42" s="185"/>
      <c r="K42" s="185"/>
      <c r="L42" s="137"/>
      <c r="M42" s="137"/>
      <c r="N42" s="137"/>
      <c r="O42" s="137"/>
      <c r="P42" s="137"/>
      <c r="Q42" s="137"/>
      <c r="R42" s="137"/>
      <c r="S42" s="137"/>
      <c r="T42" s="137"/>
      <c r="U42" s="137"/>
      <c r="V42" s="137"/>
      <c r="W42" s="129">
        <f t="shared" si="10"/>
        <v>0</v>
      </c>
      <c r="X42" s="57">
        <v>5</v>
      </c>
      <c r="Y42" s="73">
        <v>10.5</v>
      </c>
      <c r="Z42" s="155">
        <f t="shared" si="11"/>
        <v>0</v>
      </c>
    </row>
    <row r="43" spans="1:26" s="128" customFormat="1" ht="21.95" customHeight="1">
      <c r="A43" s="62" t="s">
        <v>11</v>
      </c>
      <c r="B43" s="67" t="s">
        <v>91</v>
      </c>
      <c r="C43" s="67">
        <v>2054</v>
      </c>
      <c r="D43" s="95"/>
      <c r="E43" s="95"/>
      <c r="F43" s="67" t="s">
        <v>16</v>
      </c>
      <c r="G43" s="137"/>
      <c r="H43" s="137"/>
      <c r="I43" s="137"/>
      <c r="J43" s="137"/>
      <c r="K43" s="137"/>
      <c r="L43" s="137"/>
      <c r="M43" s="137"/>
      <c r="N43" s="137"/>
      <c r="O43" s="137"/>
      <c r="P43" s="129"/>
      <c r="Q43" s="137"/>
      <c r="R43" s="137"/>
      <c r="S43" s="137"/>
      <c r="T43" s="137"/>
      <c r="U43" s="137"/>
      <c r="V43" s="137"/>
      <c r="W43" s="129">
        <f t="shared" si="10"/>
        <v>0</v>
      </c>
      <c r="X43" s="57">
        <v>5</v>
      </c>
      <c r="Y43" s="58">
        <v>10.5</v>
      </c>
      <c r="Z43" s="155">
        <f t="shared" si="11"/>
        <v>0</v>
      </c>
    </row>
    <row r="44" spans="1:26" s="128" customFormat="1" ht="21.95" customHeight="1" thickBot="1">
      <c r="A44" s="63" t="s">
        <v>12</v>
      </c>
      <c r="B44" s="70" t="s">
        <v>91</v>
      </c>
      <c r="C44" s="70">
        <v>2142</v>
      </c>
      <c r="D44" s="98"/>
      <c r="E44" s="98"/>
      <c r="F44" s="70" t="s">
        <v>16</v>
      </c>
      <c r="G44" s="138"/>
      <c r="H44" s="138"/>
      <c r="I44" s="138"/>
      <c r="J44" s="138"/>
      <c r="K44" s="138"/>
      <c r="L44" s="138"/>
      <c r="M44" s="138"/>
      <c r="N44" s="138"/>
      <c r="O44" s="138"/>
      <c r="P44" s="132"/>
      <c r="Q44" s="138"/>
      <c r="R44" s="138"/>
      <c r="S44" s="138"/>
      <c r="T44" s="138"/>
      <c r="U44" s="138"/>
      <c r="V44" s="138"/>
      <c r="W44" s="132">
        <f t="shared" si="10"/>
        <v>0</v>
      </c>
      <c r="X44" s="135">
        <v>14</v>
      </c>
      <c r="Y44" s="136">
        <v>29.99</v>
      </c>
      <c r="Z44" s="156">
        <f t="shared" si="11"/>
        <v>0</v>
      </c>
    </row>
    <row r="45" spans="1:26">
      <c r="A45" s="329" t="s">
        <v>92</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1"/>
      <c r="Z45" s="332">
        <f>SUM(Z38:Z44)</f>
        <v>0</v>
      </c>
    </row>
    <row r="46" spans="1:26" ht="15.75" thickBot="1">
      <c r="A46" s="326"/>
      <c r="B46" s="327"/>
      <c r="C46" s="327"/>
      <c r="D46" s="327"/>
      <c r="E46" s="327"/>
      <c r="F46" s="327"/>
      <c r="G46" s="324"/>
      <c r="H46" s="324"/>
      <c r="I46" s="324"/>
      <c r="J46" s="324"/>
      <c r="K46" s="324"/>
      <c r="L46" s="324"/>
      <c r="M46" s="324"/>
      <c r="N46" s="324"/>
      <c r="O46" s="324"/>
      <c r="P46" s="324"/>
      <c r="Q46" s="324"/>
      <c r="R46" s="324"/>
      <c r="S46" s="324"/>
      <c r="T46" s="324"/>
      <c r="U46" s="324"/>
      <c r="V46" s="324"/>
      <c r="W46" s="327"/>
      <c r="X46" s="327"/>
      <c r="Y46" s="328"/>
      <c r="Z46" s="322"/>
    </row>
    <row r="47" spans="1:26" s="190" customFormat="1" ht="29.25" thickBot="1">
      <c r="A47" s="191"/>
      <c r="B47" s="191"/>
      <c r="C47" s="191"/>
      <c r="D47" s="191"/>
      <c r="E47" s="191"/>
      <c r="F47" s="192"/>
      <c r="G47" s="170" t="s">
        <v>78</v>
      </c>
      <c r="H47" s="170" t="s">
        <v>31</v>
      </c>
      <c r="I47" s="170" t="s">
        <v>14</v>
      </c>
      <c r="J47" s="170" t="s">
        <v>83</v>
      </c>
      <c r="K47" s="170" t="s">
        <v>84</v>
      </c>
      <c r="L47" s="170" t="s">
        <v>101</v>
      </c>
      <c r="M47" s="170" t="s">
        <v>102</v>
      </c>
      <c r="N47" s="171" t="s">
        <v>58</v>
      </c>
      <c r="O47" s="171" t="s">
        <v>59</v>
      </c>
      <c r="P47" s="172" t="s">
        <v>80</v>
      </c>
      <c r="Q47" s="172" t="s">
        <v>83</v>
      </c>
      <c r="R47" s="172" t="s">
        <v>56</v>
      </c>
      <c r="S47" s="173" t="s">
        <v>84</v>
      </c>
      <c r="T47" s="174" t="s">
        <v>57</v>
      </c>
      <c r="U47" s="174" t="s">
        <v>58</v>
      </c>
      <c r="V47" s="172" t="s">
        <v>59</v>
      </c>
      <c r="W47" s="191"/>
      <c r="X47" s="191"/>
      <c r="Y47" s="193"/>
      <c r="Z47" s="194"/>
    </row>
    <row r="48" spans="1:26" s="128" customFormat="1" ht="21.95" customHeight="1">
      <c r="A48" s="61" t="s">
        <v>3</v>
      </c>
      <c r="B48" s="80" t="s">
        <v>64</v>
      </c>
      <c r="C48" s="96"/>
      <c r="D48" s="80">
        <v>1181</v>
      </c>
      <c r="E48" s="96"/>
      <c r="F48" s="80" t="s">
        <v>78</v>
      </c>
      <c r="G48" s="134"/>
      <c r="H48" s="97"/>
      <c r="I48" s="97"/>
      <c r="J48" s="97"/>
      <c r="K48" s="97"/>
      <c r="L48" s="97"/>
      <c r="M48" s="97"/>
      <c r="N48" s="97"/>
      <c r="O48" s="97"/>
      <c r="P48" s="97"/>
      <c r="Q48" s="97"/>
      <c r="R48" s="97"/>
      <c r="S48" s="97"/>
      <c r="T48" s="90"/>
      <c r="U48" s="97"/>
      <c r="V48" s="97"/>
      <c r="W48" s="130">
        <f>SUM(G48:V48)</f>
        <v>0</v>
      </c>
      <c r="X48" s="82">
        <v>15.75</v>
      </c>
      <c r="Y48" s="84">
        <v>15.75</v>
      </c>
      <c r="Z48" s="186">
        <f>W48*X48</f>
        <v>0</v>
      </c>
    </row>
    <row r="49" spans="1:26" s="128" customFormat="1" ht="21.95" customHeight="1">
      <c r="A49" s="62" t="s">
        <v>6</v>
      </c>
      <c r="B49" s="67" t="s">
        <v>64</v>
      </c>
      <c r="C49" s="95"/>
      <c r="D49" s="67">
        <v>1771</v>
      </c>
      <c r="E49" s="95"/>
      <c r="F49" s="67" t="s">
        <v>98</v>
      </c>
      <c r="G49" s="137"/>
      <c r="H49" s="137"/>
      <c r="I49" s="129"/>
      <c r="J49" s="129"/>
      <c r="K49" s="129"/>
      <c r="L49" s="129"/>
      <c r="M49" s="137"/>
      <c r="N49" s="137"/>
      <c r="O49" s="137"/>
      <c r="P49" s="137"/>
      <c r="Q49" s="137"/>
      <c r="R49" s="137"/>
      <c r="S49" s="137"/>
      <c r="T49" s="137"/>
      <c r="U49" s="137"/>
      <c r="V49" s="137"/>
      <c r="W49" s="129">
        <f t="shared" ref="W49:W54" si="12">SUM(G49:V49)</f>
        <v>0</v>
      </c>
      <c r="X49" s="57">
        <v>14</v>
      </c>
      <c r="Y49" s="139">
        <v>29.99</v>
      </c>
      <c r="Z49" s="187">
        <f t="shared" ref="Z49:Z54" si="13">W49*X49</f>
        <v>0</v>
      </c>
    </row>
    <row r="50" spans="1:26" s="128" customFormat="1" ht="21.95" customHeight="1">
      <c r="A50" s="62" t="s">
        <v>82</v>
      </c>
      <c r="B50" s="67" t="s">
        <v>71</v>
      </c>
      <c r="C50" s="95"/>
      <c r="D50" s="67">
        <v>1841</v>
      </c>
      <c r="E50" s="95"/>
      <c r="F50" s="67" t="s">
        <v>98</v>
      </c>
      <c r="G50" s="137"/>
      <c r="H50" s="137"/>
      <c r="I50" s="129"/>
      <c r="J50" s="129"/>
      <c r="K50" s="129"/>
      <c r="L50" s="129"/>
      <c r="M50" s="137"/>
      <c r="N50" s="137"/>
      <c r="O50" s="137"/>
      <c r="P50" s="137"/>
      <c r="Q50" s="137"/>
      <c r="R50" s="137"/>
      <c r="S50" s="137"/>
      <c r="T50" s="137"/>
      <c r="U50" s="137"/>
      <c r="V50" s="137"/>
      <c r="W50" s="129">
        <f t="shared" si="12"/>
        <v>0</v>
      </c>
      <c r="X50" s="57">
        <v>14</v>
      </c>
      <c r="Y50" s="139">
        <v>29.99</v>
      </c>
      <c r="Z50" s="187">
        <f t="shared" si="13"/>
        <v>0</v>
      </c>
    </row>
    <row r="51" spans="1:26" s="128" customFormat="1" ht="21.95" customHeight="1">
      <c r="A51" s="68" t="s">
        <v>72</v>
      </c>
      <c r="B51" s="67" t="s">
        <v>64</v>
      </c>
      <c r="C51" s="95"/>
      <c r="D51" s="67">
        <v>1459</v>
      </c>
      <c r="E51" s="95"/>
      <c r="F51" s="67" t="s">
        <v>110</v>
      </c>
      <c r="G51" s="140"/>
      <c r="H51" s="140"/>
      <c r="I51" s="141"/>
      <c r="J51" s="141"/>
      <c r="K51" s="140"/>
      <c r="L51" s="140"/>
      <c r="M51" s="140"/>
      <c r="N51" s="140"/>
      <c r="O51" s="140"/>
      <c r="P51" s="140"/>
      <c r="Q51" s="140"/>
      <c r="R51" s="140"/>
      <c r="S51" s="140"/>
      <c r="T51" s="140"/>
      <c r="U51" s="140"/>
      <c r="V51" s="140"/>
      <c r="W51" s="129">
        <f t="shared" si="12"/>
        <v>0</v>
      </c>
      <c r="X51" s="72">
        <v>13.24</v>
      </c>
      <c r="Y51" s="85">
        <v>39.99</v>
      </c>
      <c r="Z51" s="187">
        <f t="shared" si="13"/>
        <v>0</v>
      </c>
    </row>
    <row r="52" spans="1:26" s="128" customFormat="1" ht="21.95" customHeight="1">
      <c r="A52" s="62" t="s">
        <v>9</v>
      </c>
      <c r="B52" s="67" t="s">
        <v>73</v>
      </c>
      <c r="C52" s="95"/>
      <c r="D52" s="67">
        <v>1977</v>
      </c>
      <c r="E52" s="95"/>
      <c r="F52" s="67" t="s">
        <v>78</v>
      </c>
      <c r="G52" s="164"/>
      <c r="H52" s="185"/>
      <c r="I52" s="185"/>
      <c r="J52" s="185"/>
      <c r="K52" s="185"/>
      <c r="L52" s="137"/>
      <c r="M52" s="137"/>
      <c r="N52" s="137"/>
      <c r="O52" s="137"/>
      <c r="P52" s="137"/>
      <c r="Q52" s="137"/>
      <c r="R52" s="137"/>
      <c r="S52" s="137"/>
      <c r="T52" s="137"/>
      <c r="U52" s="137"/>
      <c r="V52" s="137"/>
      <c r="W52" s="129">
        <f t="shared" si="12"/>
        <v>0</v>
      </c>
      <c r="X52" s="72">
        <v>5</v>
      </c>
      <c r="Y52" s="85">
        <v>10.5</v>
      </c>
      <c r="Z52" s="187">
        <f t="shared" si="13"/>
        <v>0</v>
      </c>
    </row>
    <row r="53" spans="1:26" s="128" customFormat="1" ht="21.95" customHeight="1">
      <c r="A53" s="62" t="s">
        <v>11</v>
      </c>
      <c r="B53" s="67" t="s">
        <v>73</v>
      </c>
      <c r="C53" s="95"/>
      <c r="D53" s="67">
        <v>2009</v>
      </c>
      <c r="E53" s="95"/>
      <c r="F53" s="67" t="s">
        <v>16</v>
      </c>
      <c r="G53" s="140"/>
      <c r="H53" s="140"/>
      <c r="I53" s="140"/>
      <c r="J53" s="140"/>
      <c r="K53" s="140"/>
      <c r="L53" s="140"/>
      <c r="M53" s="140"/>
      <c r="N53" s="140"/>
      <c r="O53" s="140"/>
      <c r="P53" s="141"/>
      <c r="Q53" s="140"/>
      <c r="R53" s="140"/>
      <c r="S53" s="140"/>
      <c r="T53" s="140"/>
      <c r="U53" s="140"/>
      <c r="V53" s="140"/>
      <c r="W53" s="129">
        <f t="shared" si="12"/>
        <v>0</v>
      </c>
      <c r="X53" s="72">
        <v>5</v>
      </c>
      <c r="Y53" s="85">
        <v>10.5</v>
      </c>
      <c r="Z53" s="187">
        <f t="shared" si="13"/>
        <v>0</v>
      </c>
    </row>
    <row r="54" spans="1:26" s="128" customFormat="1" ht="21.95" customHeight="1" thickBot="1">
      <c r="A54" s="63" t="s">
        <v>12</v>
      </c>
      <c r="B54" s="70" t="s">
        <v>73</v>
      </c>
      <c r="C54" s="98"/>
      <c r="D54" s="70">
        <v>2157</v>
      </c>
      <c r="E54" s="98"/>
      <c r="F54" s="70" t="s">
        <v>16</v>
      </c>
      <c r="G54" s="142"/>
      <c r="H54" s="142"/>
      <c r="I54" s="142"/>
      <c r="J54" s="142"/>
      <c r="K54" s="142"/>
      <c r="L54" s="142"/>
      <c r="M54" s="142"/>
      <c r="N54" s="142"/>
      <c r="O54" s="142"/>
      <c r="P54" s="143"/>
      <c r="Q54" s="142"/>
      <c r="R54" s="142"/>
      <c r="S54" s="142"/>
      <c r="T54" s="142"/>
      <c r="U54" s="142"/>
      <c r="V54" s="142"/>
      <c r="W54" s="132">
        <f t="shared" si="12"/>
        <v>0</v>
      </c>
      <c r="X54" s="74">
        <v>14</v>
      </c>
      <c r="Y54" s="86">
        <v>29.99</v>
      </c>
      <c r="Z54" s="188">
        <f t="shared" si="13"/>
        <v>0</v>
      </c>
    </row>
    <row r="55" spans="1:26">
      <c r="A55" s="329" t="s">
        <v>66</v>
      </c>
      <c r="B55" s="330"/>
      <c r="C55" s="330"/>
      <c r="D55" s="330"/>
      <c r="E55" s="330"/>
      <c r="F55" s="330"/>
      <c r="G55" s="330"/>
      <c r="H55" s="330"/>
      <c r="I55" s="330"/>
      <c r="J55" s="330"/>
      <c r="K55" s="330"/>
      <c r="L55" s="330"/>
      <c r="M55" s="330"/>
      <c r="N55" s="330"/>
      <c r="O55" s="330"/>
      <c r="P55" s="330"/>
      <c r="Q55" s="330"/>
      <c r="R55" s="330"/>
      <c r="S55" s="330"/>
      <c r="T55" s="330"/>
      <c r="U55" s="330"/>
      <c r="V55" s="330"/>
      <c r="W55" s="330"/>
      <c r="X55" s="330"/>
      <c r="Y55" s="331"/>
      <c r="Z55" s="332">
        <f>SUM(Z48:Z54)</f>
        <v>0</v>
      </c>
    </row>
    <row r="56" spans="1:26" ht="15.75" thickBot="1">
      <c r="A56" s="326"/>
      <c r="B56" s="327"/>
      <c r="C56" s="327"/>
      <c r="D56" s="327"/>
      <c r="E56" s="327"/>
      <c r="F56" s="327"/>
      <c r="G56" s="324"/>
      <c r="H56" s="324"/>
      <c r="I56" s="324"/>
      <c r="J56" s="324"/>
      <c r="K56" s="324"/>
      <c r="L56" s="324"/>
      <c r="M56" s="324"/>
      <c r="N56" s="324"/>
      <c r="O56" s="324"/>
      <c r="P56" s="324"/>
      <c r="Q56" s="324"/>
      <c r="R56" s="324"/>
      <c r="S56" s="324"/>
      <c r="T56" s="324"/>
      <c r="U56" s="324"/>
      <c r="V56" s="324"/>
      <c r="W56" s="327"/>
      <c r="X56" s="327"/>
      <c r="Y56" s="328"/>
      <c r="Z56" s="322"/>
    </row>
    <row r="57" spans="1:26" s="190" customFormat="1" ht="29.25" thickBot="1">
      <c r="A57" s="191"/>
      <c r="B57" s="191"/>
      <c r="C57" s="191"/>
      <c r="D57" s="191"/>
      <c r="E57" s="191"/>
      <c r="F57" s="192"/>
      <c r="G57" s="192" t="s">
        <v>78</v>
      </c>
      <c r="H57" s="192" t="s">
        <v>31</v>
      </c>
      <c r="I57" s="192" t="s">
        <v>14</v>
      </c>
      <c r="J57" s="192" t="s">
        <v>83</v>
      </c>
      <c r="K57" s="192" t="s">
        <v>84</v>
      </c>
      <c r="L57" s="192" t="s">
        <v>101</v>
      </c>
      <c r="M57" s="192" t="s">
        <v>102</v>
      </c>
      <c r="N57" s="260" t="s">
        <v>58</v>
      </c>
      <c r="O57" s="260" t="s">
        <v>59</v>
      </c>
      <c r="P57" s="195" t="s">
        <v>80</v>
      </c>
      <c r="Q57" s="195" t="s">
        <v>83</v>
      </c>
      <c r="R57" s="195" t="s">
        <v>56</v>
      </c>
      <c r="S57" s="196" t="s">
        <v>84</v>
      </c>
      <c r="T57" s="197" t="s">
        <v>57</v>
      </c>
      <c r="U57" s="197" t="s">
        <v>58</v>
      </c>
      <c r="V57" s="195" t="s">
        <v>59</v>
      </c>
      <c r="W57" s="191"/>
      <c r="X57" s="191"/>
      <c r="Y57" s="193"/>
      <c r="Z57" s="194"/>
    </row>
    <row r="58" spans="1:26" s="128" customFormat="1" ht="21.95" customHeight="1">
      <c r="A58" s="222" t="s">
        <v>3</v>
      </c>
      <c r="B58" s="65" t="s">
        <v>30</v>
      </c>
      <c r="C58" s="65">
        <v>1142</v>
      </c>
      <c r="D58" s="95"/>
      <c r="E58" s="95"/>
      <c r="F58" s="67" t="s">
        <v>78</v>
      </c>
      <c r="G58" s="164"/>
      <c r="H58" s="91"/>
      <c r="I58" s="91"/>
      <c r="J58" s="91"/>
      <c r="K58" s="91"/>
      <c r="L58" s="91"/>
      <c r="M58" s="91"/>
      <c r="N58" s="91"/>
      <c r="O58" s="91"/>
      <c r="P58" s="91"/>
      <c r="Q58" s="91"/>
      <c r="R58" s="91"/>
      <c r="S58" s="91"/>
      <c r="T58" s="91"/>
      <c r="U58" s="91"/>
      <c r="V58" s="91"/>
      <c r="W58" s="130">
        <f t="shared" ref="W58:W75" si="14">SUM(G58:V58)</f>
        <v>0</v>
      </c>
      <c r="X58" s="82">
        <v>15.75</v>
      </c>
      <c r="Y58" s="83">
        <v>33.950000000000003</v>
      </c>
      <c r="Z58" s="186">
        <f t="shared" ref="Z58:Z75" si="15">W58*X58</f>
        <v>0</v>
      </c>
    </row>
    <row r="59" spans="1:26" s="128" customFormat="1" ht="21.95" customHeight="1">
      <c r="A59" s="68" t="s">
        <v>3</v>
      </c>
      <c r="B59" s="65" t="s">
        <v>30</v>
      </c>
      <c r="C59" s="95"/>
      <c r="D59" s="65">
        <v>1143</v>
      </c>
      <c r="E59" s="95"/>
      <c r="F59" s="67" t="s">
        <v>78</v>
      </c>
      <c r="G59" s="164"/>
      <c r="H59" s="91"/>
      <c r="I59" s="91"/>
      <c r="J59" s="91"/>
      <c r="K59" s="91"/>
      <c r="L59" s="91"/>
      <c r="M59" s="91"/>
      <c r="N59" s="91"/>
      <c r="O59" s="91"/>
      <c r="P59" s="91"/>
      <c r="Q59" s="91"/>
      <c r="R59" s="91"/>
      <c r="S59" s="91"/>
      <c r="T59" s="91"/>
      <c r="U59" s="91"/>
      <c r="V59" s="91"/>
      <c r="W59" s="129">
        <f t="shared" ref="W59:W60" si="16">SUM(G59:V59)</f>
        <v>0</v>
      </c>
      <c r="X59" s="72">
        <v>15.75</v>
      </c>
      <c r="Y59" s="73">
        <v>33.950000000000003</v>
      </c>
      <c r="Z59" s="187">
        <f t="shared" ref="Z59:Z60" si="17">W59*X59</f>
        <v>0</v>
      </c>
    </row>
    <row r="60" spans="1:26" s="128" customFormat="1" ht="21.95" customHeight="1">
      <c r="A60" s="10" t="s">
        <v>3</v>
      </c>
      <c r="B60" s="76" t="s">
        <v>30</v>
      </c>
      <c r="C60" s="95"/>
      <c r="D60" s="95"/>
      <c r="E60" s="76">
        <v>1145</v>
      </c>
      <c r="F60" s="11" t="s">
        <v>78</v>
      </c>
      <c r="G60" s="148"/>
      <c r="H60" s="90"/>
      <c r="I60" s="90"/>
      <c r="J60" s="90"/>
      <c r="K60" s="90"/>
      <c r="L60" s="90"/>
      <c r="M60" s="90"/>
      <c r="N60" s="90"/>
      <c r="O60" s="90"/>
      <c r="P60" s="90"/>
      <c r="Q60" s="90"/>
      <c r="R60" s="90"/>
      <c r="S60" s="90"/>
      <c r="T60" s="90"/>
      <c r="U60" s="90"/>
      <c r="V60" s="90"/>
      <c r="W60" s="189">
        <f t="shared" si="16"/>
        <v>0</v>
      </c>
      <c r="X60" s="57">
        <v>15.75</v>
      </c>
      <c r="Y60" s="58">
        <v>33.950000000000003</v>
      </c>
      <c r="Z60" s="259">
        <f t="shared" si="17"/>
        <v>0</v>
      </c>
    </row>
    <row r="61" spans="1:26" s="128" customFormat="1" ht="21.95" customHeight="1">
      <c r="A61" s="68" t="s">
        <v>6</v>
      </c>
      <c r="B61" s="65" t="s">
        <v>30</v>
      </c>
      <c r="C61" s="65">
        <v>1742</v>
      </c>
      <c r="D61" s="95"/>
      <c r="E61" s="95"/>
      <c r="F61" s="67" t="s">
        <v>98</v>
      </c>
      <c r="G61" s="137"/>
      <c r="H61" s="137"/>
      <c r="I61" s="129"/>
      <c r="J61" s="129"/>
      <c r="K61" s="129"/>
      <c r="L61" s="129"/>
      <c r="M61" s="137"/>
      <c r="N61" s="137"/>
      <c r="O61" s="137"/>
      <c r="P61" s="137"/>
      <c r="Q61" s="137"/>
      <c r="R61" s="137"/>
      <c r="S61" s="137"/>
      <c r="T61" s="137"/>
      <c r="U61" s="137"/>
      <c r="V61" s="137"/>
      <c r="W61" s="129">
        <f t="shared" si="14"/>
        <v>0</v>
      </c>
      <c r="X61" s="72">
        <v>14</v>
      </c>
      <c r="Y61" s="73">
        <v>29.99</v>
      </c>
      <c r="Z61" s="187">
        <f t="shared" si="15"/>
        <v>0</v>
      </c>
    </row>
    <row r="62" spans="1:26" s="128" customFormat="1" ht="21.95" customHeight="1">
      <c r="A62" s="68" t="s">
        <v>6</v>
      </c>
      <c r="B62" s="65" t="s">
        <v>30</v>
      </c>
      <c r="C62" s="95"/>
      <c r="D62" s="65">
        <v>1743</v>
      </c>
      <c r="E62" s="95"/>
      <c r="F62" s="67" t="s">
        <v>98</v>
      </c>
      <c r="G62" s="137"/>
      <c r="H62" s="137"/>
      <c r="I62" s="129"/>
      <c r="J62" s="129"/>
      <c r="K62" s="129"/>
      <c r="L62" s="129"/>
      <c r="M62" s="137"/>
      <c r="N62" s="137"/>
      <c r="O62" s="137"/>
      <c r="P62" s="137"/>
      <c r="Q62" s="137"/>
      <c r="R62" s="137"/>
      <c r="S62" s="137"/>
      <c r="T62" s="137"/>
      <c r="U62" s="137"/>
      <c r="V62" s="137"/>
      <c r="W62" s="129">
        <f t="shared" ref="W62:W63" si="18">SUM(G62:V62)</f>
        <v>0</v>
      </c>
      <c r="X62" s="72">
        <v>14</v>
      </c>
      <c r="Y62" s="73">
        <v>29.99</v>
      </c>
      <c r="Z62" s="187">
        <f t="shared" ref="Z62:Z63" si="19">W62*X62</f>
        <v>0</v>
      </c>
    </row>
    <row r="63" spans="1:26" s="128" customFormat="1" ht="21.95" customHeight="1">
      <c r="A63" s="68" t="s">
        <v>6</v>
      </c>
      <c r="B63" s="65" t="s">
        <v>30</v>
      </c>
      <c r="C63" s="95"/>
      <c r="D63" s="95"/>
      <c r="E63" s="65">
        <v>1745</v>
      </c>
      <c r="F63" s="67" t="s">
        <v>98</v>
      </c>
      <c r="G63" s="137"/>
      <c r="H63" s="137"/>
      <c r="I63" s="129"/>
      <c r="J63" s="129"/>
      <c r="K63" s="129"/>
      <c r="L63" s="129"/>
      <c r="M63" s="137"/>
      <c r="N63" s="137"/>
      <c r="O63" s="137"/>
      <c r="P63" s="137"/>
      <c r="Q63" s="137"/>
      <c r="R63" s="137"/>
      <c r="S63" s="137"/>
      <c r="T63" s="137"/>
      <c r="U63" s="137"/>
      <c r="V63" s="137"/>
      <c r="W63" s="129">
        <f t="shared" si="18"/>
        <v>0</v>
      </c>
      <c r="X63" s="72">
        <v>14</v>
      </c>
      <c r="Y63" s="73">
        <v>29.99</v>
      </c>
      <c r="Z63" s="187">
        <f t="shared" si="19"/>
        <v>0</v>
      </c>
    </row>
    <row r="64" spans="1:26" s="128" customFormat="1" ht="21.95" customHeight="1">
      <c r="A64" s="68" t="s">
        <v>25</v>
      </c>
      <c r="B64" s="65" t="s">
        <v>30</v>
      </c>
      <c r="C64" s="65">
        <v>1434</v>
      </c>
      <c r="D64" s="95"/>
      <c r="E64" s="95"/>
      <c r="F64" s="67" t="s">
        <v>110</v>
      </c>
      <c r="G64" s="140"/>
      <c r="H64" s="140"/>
      <c r="I64" s="141"/>
      <c r="J64" s="141"/>
      <c r="K64" s="140"/>
      <c r="L64" s="140"/>
      <c r="M64" s="140"/>
      <c r="N64" s="140"/>
      <c r="O64" s="140"/>
      <c r="P64" s="140"/>
      <c r="Q64" s="140"/>
      <c r="R64" s="140"/>
      <c r="S64" s="140"/>
      <c r="T64" s="140"/>
      <c r="U64" s="140"/>
      <c r="V64" s="140"/>
      <c r="W64" s="129">
        <f t="shared" si="14"/>
        <v>0</v>
      </c>
      <c r="X64" s="144">
        <v>13.25</v>
      </c>
      <c r="Y64" s="73">
        <v>29.95</v>
      </c>
      <c r="Z64" s="187">
        <f t="shared" si="15"/>
        <v>0</v>
      </c>
    </row>
    <row r="65" spans="1:26" s="128" customFormat="1" ht="21.95" customHeight="1">
      <c r="A65" s="68" t="s">
        <v>25</v>
      </c>
      <c r="B65" s="65" t="s">
        <v>30</v>
      </c>
      <c r="C65" s="95"/>
      <c r="D65" s="65">
        <v>1435</v>
      </c>
      <c r="E65" s="95"/>
      <c r="F65" s="67" t="s">
        <v>110</v>
      </c>
      <c r="G65" s="140"/>
      <c r="H65" s="140"/>
      <c r="I65" s="141"/>
      <c r="J65" s="141"/>
      <c r="K65" s="140"/>
      <c r="L65" s="140"/>
      <c r="M65" s="140"/>
      <c r="N65" s="140"/>
      <c r="O65" s="140"/>
      <c r="P65" s="140"/>
      <c r="Q65" s="140"/>
      <c r="R65" s="140"/>
      <c r="S65" s="140"/>
      <c r="T65" s="140"/>
      <c r="U65" s="140"/>
      <c r="V65" s="140"/>
      <c r="W65" s="129">
        <f t="shared" ref="W65:W66" si="20">SUM(G65:V65)</f>
        <v>0</v>
      </c>
      <c r="X65" s="144">
        <v>13.25</v>
      </c>
      <c r="Y65" s="73">
        <v>29.95</v>
      </c>
      <c r="Z65" s="187">
        <f t="shared" ref="Z65:Z66" si="21">W65*X65</f>
        <v>0</v>
      </c>
    </row>
    <row r="66" spans="1:26" s="128" customFormat="1" ht="21.95" customHeight="1">
      <c r="A66" s="68" t="s">
        <v>25</v>
      </c>
      <c r="B66" s="65" t="s">
        <v>30</v>
      </c>
      <c r="C66" s="95"/>
      <c r="D66" s="95"/>
      <c r="E66" s="65">
        <v>1437</v>
      </c>
      <c r="F66" s="67" t="s">
        <v>110</v>
      </c>
      <c r="G66" s="140"/>
      <c r="H66" s="140"/>
      <c r="I66" s="141"/>
      <c r="J66" s="141"/>
      <c r="K66" s="140"/>
      <c r="L66" s="140"/>
      <c r="M66" s="140"/>
      <c r="N66" s="140"/>
      <c r="O66" s="140"/>
      <c r="P66" s="140"/>
      <c r="Q66" s="140"/>
      <c r="R66" s="140"/>
      <c r="S66" s="140"/>
      <c r="T66" s="140"/>
      <c r="U66" s="140"/>
      <c r="V66" s="140"/>
      <c r="W66" s="129">
        <f t="shared" si="20"/>
        <v>0</v>
      </c>
      <c r="X66" s="144">
        <v>13.25</v>
      </c>
      <c r="Y66" s="73">
        <v>29.95</v>
      </c>
      <c r="Z66" s="187">
        <f t="shared" si="21"/>
        <v>0</v>
      </c>
    </row>
    <row r="67" spans="1:26" s="128" customFormat="1" ht="21.75" customHeight="1">
      <c r="A67" s="68" t="s">
        <v>9</v>
      </c>
      <c r="B67" s="65" t="s">
        <v>30</v>
      </c>
      <c r="C67" s="65">
        <v>1938</v>
      </c>
      <c r="D67" s="95"/>
      <c r="E67" s="95"/>
      <c r="F67" s="67" t="s">
        <v>78</v>
      </c>
      <c r="G67" s="164"/>
      <c r="H67" s="185"/>
      <c r="I67" s="185"/>
      <c r="J67" s="185"/>
      <c r="K67" s="185"/>
      <c r="L67" s="137"/>
      <c r="M67" s="137"/>
      <c r="N67" s="137"/>
      <c r="O67" s="137"/>
      <c r="P67" s="137"/>
      <c r="Q67" s="137"/>
      <c r="R67" s="137"/>
      <c r="S67" s="137"/>
      <c r="T67" s="137"/>
      <c r="U67" s="137"/>
      <c r="V67" s="137"/>
      <c r="W67" s="129">
        <f t="shared" si="14"/>
        <v>0</v>
      </c>
      <c r="X67" s="72">
        <v>5</v>
      </c>
      <c r="Y67" s="73">
        <v>10.5</v>
      </c>
      <c r="Z67" s="187">
        <f t="shared" si="15"/>
        <v>0</v>
      </c>
    </row>
    <row r="68" spans="1:26" s="128" customFormat="1" ht="21.75" customHeight="1">
      <c r="A68" s="68" t="s">
        <v>9</v>
      </c>
      <c r="B68" s="65" t="s">
        <v>30</v>
      </c>
      <c r="C68" s="95"/>
      <c r="D68" s="65">
        <v>1939</v>
      </c>
      <c r="E68" s="95"/>
      <c r="F68" s="67" t="s">
        <v>78</v>
      </c>
      <c r="G68" s="164"/>
      <c r="H68" s="185"/>
      <c r="I68" s="185"/>
      <c r="J68" s="185"/>
      <c r="K68" s="185"/>
      <c r="L68" s="137"/>
      <c r="M68" s="137"/>
      <c r="N68" s="137"/>
      <c r="O68" s="137"/>
      <c r="P68" s="137"/>
      <c r="Q68" s="137"/>
      <c r="R68" s="137"/>
      <c r="S68" s="137"/>
      <c r="T68" s="137"/>
      <c r="U68" s="137"/>
      <c r="V68" s="137"/>
      <c r="W68" s="129">
        <f t="shared" ref="W68:W69" si="22">SUM(G68:V68)</f>
        <v>0</v>
      </c>
      <c r="X68" s="72">
        <v>5</v>
      </c>
      <c r="Y68" s="73">
        <v>10.5</v>
      </c>
      <c r="Z68" s="187">
        <f t="shared" ref="Z68:Z69" si="23">W68*X68</f>
        <v>0</v>
      </c>
    </row>
    <row r="69" spans="1:26" s="128" customFormat="1" ht="21.75" customHeight="1">
      <c r="A69" s="68" t="s">
        <v>9</v>
      </c>
      <c r="B69" s="65" t="s">
        <v>30</v>
      </c>
      <c r="C69" s="95"/>
      <c r="D69" s="95"/>
      <c r="E69" s="65">
        <v>1941</v>
      </c>
      <c r="F69" s="67" t="s">
        <v>78</v>
      </c>
      <c r="G69" s="164"/>
      <c r="H69" s="185"/>
      <c r="I69" s="185"/>
      <c r="J69" s="185"/>
      <c r="K69" s="185"/>
      <c r="L69" s="137"/>
      <c r="M69" s="137"/>
      <c r="N69" s="137"/>
      <c r="O69" s="137"/>
      <c r="P69" s="137"/>
      <c r="Q69" s="137"/>
      <c r="R69" s="137"/>
      <c r="S69" s="137"/>
      <c r="T69" s="137"/>
      <c r="U69" s="137"/>
      <c r="V69" s="137"/>
      <c r="W69" s="129">
        <f t="shared" si="22"/>
        <v>0</v>
      </c>
      <c r="X69" s="72">
        <v>5</v>
      </c>
      <c r="Y69" s="73">
        <v>10.5</v>
      </c>
      <c r="Z69" s="187">
        <f t="shared" si="23"/>
        <v>0</v>
      </c>
    </row>
    <row r="70" spans="1:26" s="128" customFormat="1" ht="21.95" customHeight="1">
      <c r="A70" s="68" t="s">
        <v>11</v>
      </c>
      <c r="B70" s="65" t="s">
        <v>30</v>
      </c>
      <c r="C70" s="65">
        <v>2034</v>
      </c>
      <c r="D70" s="95"/>
      <c r="E70" s="95"/>
      <c r="F70" s="9" t="s">
        <v>16</v>
      </c>
      <c r="G70" s="140"/>
      <c r="H70" s="140"/>
      <c r="I70" s="140"/>
      <c r="J70" s="140"/>
      <c r="K70" s="140"/>
      <c r="L70" s="140"/>
      <c r="M70" s="140"/>
      <c r="N70" s="140"/>
      <c r="O70" s="140"/>
      <c r="P70" s="141"/>
      <c r="Q70" s="140"/>
      <c r="R70" s="140"/>
      <c r="S70" s="140"/>
      <c r="T70" s="140"/>
      <c r="U70" s="140"/>
      <c r="V70" s="140"/>
      <c r="W70" s="129">
        <f t="shared" si="14"/>
        <v>0</v>
      </c>
      <c r="X70" s="72">
        <v>5</v>
      </c>
      <c r="Y70" s="73">
        <v>10.5</v>
      </c>
      <c r="Z70" s="187">
        <f t="shared" si="15"/>
        <v>0</v>
      </c>
    </row>
    <row r="71" spans="1:26" s="128" customFormat="1" ht="21.95" customHeight="1">
      <c r="A71" s="68" t="s">
        <v>11</v>
      </c>
      <c r="B71" s="65" t="s">
        <v>30</v>
      </c>
      <c r="C71" s="95"/>
      <c r="D71" s="65">
        <v>2035</v>
      </c>
      <c r="E71" s="95"/>
      <c r="F71" s="9" t="s">
        <v>16</v>
      </c>
      <c r="G71" s="140"/>
      <c r="H71" s="140"/>
      <c r="I71" s="140"/>
      <c r="J71" s="140"/>
      <c r="K71" s="140"/>
      <c r="L71" s="140"/>
      <c r="M71" s="140"/>
      <c r="N71" s="140"/>
      <c r="O71" s="140"/>
      <c r="P71" s="141"/>
      <c r="Q71" s="140"/>
      <c r="R71" s="140"/>
      <c r="S71" s="140"/>
      <c r="T71" s="140"/>
      <c r="U71" s="140"/>
      <c r="V71" s="140"/>
      <c r="W71" s="129">
        <f t="shared" ref="W71:W73" si="24">SUM(G71:V71)</f>
        <v>0</v>
      </c>
      <c r="X71" s="72">
        <v>5</v>
      </c>
      <c r="Y71" s="73">
        <v>10.5</v>
      </c>
      <c r="Z71" s="187">
        <f t="shared" ref="Z71:Z73" si="25">W71*X71</f>
        <v>0</v>
      </c>
    </row>
    <row r="72" spans="1:26" s="128" customFormat="1" ht="21.95" customHeight="1">
      <c r="A72" s="68" t="s">
        <v>11</v>
      </c>
      <c r="B72" s="65" t="s">
        <v>30</v>
      </c>
      <c r="C72" s="95"/>
      <c r="D72" s="95"/>
      <c r="E72" s="65">
        <v>2037</v>
      </c>
      <c r="F72" s="9" t="s">
        <v>16</v>
      </c>
      <c r="G72" s="140"/>
      <c r="H72" s="140"/>
      <c r="I72" s="140"/>
      <c r="J72" s="140"/>
      <c r="K72" s="140"/>
      <c r="L72" s="140"/>
      <c r="M72" s="140"/>
      <c r="N72" s="140"/>
      <c r="O72" s="140"/>
      <c r="P72" s="141"/>
      <c r="Q72" s="140"/>
      <c r="R72" s="140"/>
      <c r="S72" s="140"/>
      <c r="T72" s="140"/>
      <c r="U72" s="140"/>
      <c r="V72" s="140"/>
      <c r="W72" s="129">
        <f t="shared" si="24"/>
        <v>0</v>
      </c>
      <c r="X72" s="72">
        <v>5</v>
      </c>
      <c r="Y72" s="73">
        <v>10.5</v>
      </c>
      <c r="Z72" s="187">
        <f t="shared" si="25"/>
        <v>0</v>
      </c>
    </row>
    <row r="73" spans="1:26" s="128" customFormat="1" ht="21.95" customHeight="1">
      <c r="A73" s="68" t="s">
        <v>12</v>
      </c>
      <c r="B73" s="65" t="s">
        <v>30</v>
      </c>
      <c r="C73" s="65">
        <v>2130</v>
      </c>
      <c r="D73" s="95"/>
      <c r="E73" s="95"/>
      <c r="F73" s="67" t="s">
        <v>16</v>
      </c>
      <c r="G73" s="140"/>
      <c r="H73" s="140"/>
      <c r="I73" s="140"/>
      <c r="J73" s="140"/>
      <c r="K73" s="140"/>
      <c r="L73" s="140"/>
      <c r="M73" s="140"/>
      <c r="N73" s="140"/>
      <c r="O73" s="140"/>
      <c r="P73" s="141"/>
      <c r="Q73" s="140"/>
      <c r="R73" s="140"/>
      <c r="S73" s="140"/>
      <c r="T73" s="140"/>
      <c r="U73" s="140"/>
      <c r="V73" s="140"/>
      <c r="W73" s="129">
        <f t="shared" si="24"/>
        <v>0</v>
      </c>
      <c r="X73" s="253">
        <v>14</v>
      </c>
      <c r="Y73" s="254">
        <v>29.99</v>
      </c>
      <c r="Z73" s="226">
        <f t="shared" si="25"/>
        <v>0</v>
      </c>
    </row>
    <row r="74" spans="1:26" s="128" customFormat="1" ht="21.95" customHeight="1">
      <c r="A74" s="68" t="s">
        <v>12</v>
      </c>
      <c r="B74" s="65" t="s">
        <v>30</v>
      </c>
      <c r="C74" s="95"/>
      <c r="D74" s="65">
        <v>2131</v>
      </c>
      <c r="E74" s="95"/>
      <c r="F74" s="67" t="s">
        <v>16</v>
      </c>
      <c r="G74" s="140"/>
      <c r="H74" s="140"/>
      <c r="I74" s="140"/>
      <c r="J74" s="140"/>
      <c r="K74" s="140"/>
      <c r="L74" s="140"/>
      <c r="M74" s="140"/>
      <c r="N74" s="140"/>
      <c r="O74" s="140"/>
      <c r="P74" s="141"/>
      <c r="Q74" s="140"/>
      <c r="R74" s="140"/>
      <c r="S74" s="140"/>
      <c r="T74" s="140"/>
      <c r="U74" s="140"/>
      <c r="V74" s="140"/>
      <c r="W74" s="129">
        <f t="shared" ref="W74" si="26">SUM(G74:V74)</f>
        <v>0</v>
      </c>
      <c r="X74" s="72">
        <v>14</v>
      </c>
      <c r="Y74" s="73">
        <v>29.99</v>
      </c>
      <c r="Z74" s="265">
        <f t="shared" ref="Z74" si="27">W74*X74</f>
        <v>0</v>
      </c>
    </row>
    <row r="75" spans="1:26" s="128" customFormat="1" ht="21.95" customHeight="1" thickBot="1">
      <c r="A75" s="249" t="s">
        <v>12</v>
      </c>
      <c r="B75" s="77" t="s">
        <v>30</v>
      </c>
      <c r="C75" s="95"/>
      <c r="D75" s="95"/>
      <c r="E75" s="87">
        <v>2133</v>
      </c>
      <c r="F75" s="133" t="s">
        <v>16</v>
      </c>
      <c r="G75" s="261"/>
      <c r="H75" s="261"/>
      <c r="I75" s="261"/>
      <c r="J75" s="261"/>
      <c r="K75" s="261"/>
      <c r="L75" s="261"/>
      <c r="M75" s="261"/>
      <c r="N75" s="261"/>
      <c r="O75" s="261"/>
      <c r="P75" s="262"/>
      <c r="Q75" s="261"/>
      <c r="R75" s="261"/>
      <c r="S75" s="261"/>
      <c r="T75" s="261"/>
      <c r="U75" s="261"/>
      <c r="V75" s="261"/>
      <c r="W75" s="263">
        <f t="shared" si="14"/>
        <v>0</v>
      </c>
      <c r="X75" s="135">
        <v>14</v>
      </c>
      <c r="Y75" s="136">
        <v>29.99</v>
      </c>
      <c r="Z75" s="264">
        <f t="shared" si="15"/>
        <v>0</v>
      </c>
    </row>
    <row r="76" spans="1:26">
      <c r="A76" s="323" t="s">
        <v>65</v>
      </c>
      <c r="B76" s="324"/>
      <c r="C76" s="324"/>
      <c r="D76" s="324"/>
      <c r="E76" s="324"/>
      <c r="F76" s="324"/>
      <c r="G76" s="324"/>
      <c r="H76" s="324"/>
      <c r="I76" s="324"/>
      <c r="J76" s="324"/>
      <c r="K76" s="324"/>
      <c r="L76" s="324"/>
      <c r="M76" s="324"/>
      <c r="N76" s="324"/>
      <c r="O76" s="324"/>
      <c r="P76" s="324"/>
      <c r="Q76" s="324"/>
      <c r="R76" s="324"/>
      <c r="S76" s="324"/>
      <c r="T76" s="324"/>
      <c r="U76" s="324"/>
      <c r="V76" s="324"/>
      <c r="W76" s="324"/>
      <c r="X76" s="324"/>
      <c r="Y76" s="325"/>
      <c r="Z76" s="321">
        <f>SUM(Z58:Z75)</f>
        <v>0</v>
      </c>
    </row>
    <row r="77" spans="1:26" ht="15.75" thickBot="1">
      <c r="A77" s="326"/>
      <c r="B77" s="327"/>
      <c r="C77" s="327"/>
      <c r="D77" s="327"/>
      <c r="E77" s="327"/>
      <c r="F77" s="327"/>
      <c r="G77" s="324"/>
      <c r="H77" s="324"/>
      <c r="I77" s="324"/>
      <c r="J77" s="324"/>
      <c r="K77" s="324"/>
      <c r="L77" s="324"/>
      <c r="M77" s="324"/>
      <c r="N77" s="324"/>
      <c r="O77" s="324"/>
      <c r="P77" s="324"/>
      <c r="Q77" s="324"/>
      <c r="R77" s="324"/>
      <c r="S77" s="324"/>
      <c r="T77" s="324"/>
      <c r="U77" s="324"/>
      <c r="V77" s="324"/>
      <c r="W77" s="327"/>
      <c r="X77" s="327"/>
      <c r="Y77" s="328"/>
      <c r="Z77" s="322"/>
    </row>
    <row r="78" spans="1:26" s="190" customFormat="1" ht="29.25" thickBot="1">
      <c r="A78" s="191"/>
      <c r="B78" s="272"/>
      <c r="C78" s="272"/>
      <c r="D78" s="272"/>
      <c r="E78" s="272"/>
      <c r="F78" s="170"/>
      <c r="G78" s="170" t="s">
        <v>78</v>
      </c>
      <c r="H78" s="170" t="s">
        <v>31</v>
      </c>
      <c r="I78" s="170" t="s">
        <v>14</v>
      </c>
      <c r="J78" s="170" t="s">
        <v>49</v>
      </c>
      <c r="K78" s="170" t="s">
        <v>50</v>
      </c>
      <c r="L78" s="170" t="s">
        <v>51</v>
      </c>
      <c r="M78" s="170" t="s">
        <v>52</v>
      </c>
      <c r="N78" s="170" t="s">
        <v>53</v>
      </c>
      <c r="O78" s="192" t="s">
        <v>79</v>
      </c>
      <c r="P78" s="195" t="s">
        <v>80</v>
      </c>
      <c r="Q78" s="195" t="s">
        <v>83</v>
      </c>
      <c r="R78" s="195" t="s">
        <v>56</v>
      </c>
      <c r="S78" s="196" t="s">
        <v>84</v>
      </c>
      <c r="T78" s="172" t="s">
        <v>57</v>
      </c>
      <c r="U78" s="197" t="s">
        <v>58</v>
      </c>
      <c r="V78" s="195" t="s">
        <v>59</v>
      </c>
      <c r="W78" s="191"/>
      <c r="X78" s="191"/>
      <c r="Y78" s="193"/>
      <c r="Z78" s="194"/>
    </row>
    <row r="79" spans="1:26" s="128" customFormat="1" ht="21.95" customHeight="1">
      <c r="A79" s="267" t="s">
        <v>3</v>
      </c>
      <c r="B79" s="76" t="s">
        <v>32</v>
      </c>
      <c r="C79" s="76">
        <v>1158</v>
      </c>
      <c r="D79" s="95"/>
      <c r="E79" s="95"/>
      <c r="F79" s="11" t="s">
        <v>78</v>
      </c>
      <c r="G79" s="271"/>
      <c r="H79" s="219"/>
      <c r="I79" s="219"/>
      <c r="J79" s="219"/>
      <c r="K79" s="219"/>
      <c r="L79" s="219"/>
      <c r="M79" s="219"/>
      <c r="N79" s="219"/>
      <c r="O79" s="269"/>
      <c r="P79" s="269"/>
      <c r="Q79" s="269"/>
      <c r="R79" s="97"/>
      <c r="S79" s="97"/>
      <c r="T79" s="97"/>
      <c r="U79" s="97"/>
      <c r="V79" s="97"/>
      <c r="W79" s="130">
        <f t="shared" ref="W79:W96" si="28">SUM(G79:V79)</f>
        <v>0</v>
      </c>
      <c r="X79" s="82">
        <v>15.75</v>
      </c>
      <c r="Y79" s="145">
        <v>33.950000000000003</v>
      </c>
      <c r="Z79" s="186">
        <f t="shared" ref="Z79:Z96" si="29">W79*X79</f>
        <v>0</v>
      </c>
    </row>
    <row r="80" spans="1:26" s="128" customFormat="1" ht="21.95" customHeight="1">
      <c r="A80" s="268" t="s">
        <v>3</v>
      </c>
      <c r="B80" s="76" t="s">
        <v>32</v>
      </c>
      <c r="C80" s="95"/>
      <c r="D80" s="76">
        <v>1159</v>
      </c>
      <c r="E80" s="95"/>
      <c r="F80" s="11" t="s">
        <v>78</v>
      </c>
      <c r="G80" s="164"/>
      <c r="H80" s="91"/>
      <c r="I80" s="91"/>
      <c r="J80" s="91"/>
      <c r="K80" s="91"/>
      <c r="L80" s="91"/>
      <c r="M80" s="91"/>
      <c r="N80" s="91"/>
      <c r="O80" s="91"/>
      <c r="P80" s="91"/>
      <c r="Q80" s="91"/>
      <c r="R80" s="91"/>
      <c r="S80" s="91"/>
      <c r="T80" s="91"/>
      <c r="U80" s="91"/>
      <c r="V80" s="91"/>
      <c r="W80" s="129">
        <f t="shared" ref="W80:W81" si="30">SUM(G80:V80)</f>
        <v>0</v>
      </c>
      <c r="X80" s="72">
        <v>15.75</v>
      </c>
      <c r="Y80" s="270">
        <v>33.950000000000003</v>
      </c>
      <c r="Z80" s="187">
        <f t="shared" ref="Z80:Z81" si="31">W80*X80</f>
        <v>0</v>
      </c>
    </row>
    <row r="81" spans="1:26" s="128" customFormat="1" ht="21.95" customHeight="1">
      <c r="A81" s="10" t="s">
        <v>3</v>
      </c>
      <c r="B81" s="76" t="s">
        <v>32</v>
      </c>
      <c r="C81" s="95"/>
      <c r="D81" s="95"/>
      <c r="E81" s="76">
        <v>1161</v>
      </c>
      <c r="F81" s="11" t="s">
        <v>78</v>
      </c>
      <c r="G81" s="148"/>
      <c r="H81" s="90"/>
      <c r="I81" s="90"/>
      <c r="J81" s="90"/>
      <c r="K81" s="90"/>
      <c r="L81" s="90"/>
      <c r="M81" s="90"/>
      <c r="N81" s="90"/>
      <c r="O81" s="90"/>
      <c r="P81" s="90"/>
      <c r="Q81" s="90"/>
      <c r="R81" s="90"/>
      <c r="S81" s="90"/>
      <c r="T81" s="90"/>
      <c r="U81" s="90"/>
      <c r="V81" s="90"/>
      <c r="W81" s="189">
        <f t="shared" si="30"/>
        <v>0</v>
      </c>
      <c r="X81" s="57">
        <v>15.75</v>
      </c>
      <c r="Y81" s="266">
        <v>33.950000000000003</v>
      </c>
      <c r="Z81" s="259">
        <f t="shared" si="31"/>
        <v>0</v>
      </c>
    </row>
    <row r="82" spans="1:26" s="128" customFormat="1" ht="21.95" customHeight="1">
      <c r="A82" s="68" t="s">
        <v>6</v>
      </c>
      <c r="B82" s="65" t="s">
        <v>32</v>
      </c>
      <c r="C82" s="65">
        <v>1758</v>
      </c>
      <c r="D82" s="95"/>
      <c r="E82" s="95"/>
      <c r="F82" s="67" t="s">
        <v>111</v>
      </c>
      <c r="G82" s="137"/>
      <c r="H82" s="164"/>
      <c r="I82" s="129"/>
      <c r="J82" s="129"/>
      <c r="K82" s="129"/>
      <c r="L82" s="129"/>
      <c r="M82" s="137"/>
      <c r="N82" s="137"/>
      <c r="O82" s="137"/>
      <c r="P82" s="137"/>
      <c r="Q82" s="137"/>
      <c r="R82" s="137"/>
      <c r="S82" s="137"/>
      <c r="T82" s="137"/>
      <c r="U82" s="137"/>
      <c r="V82" s="137"/>
      <c r="W82" s="129">
        <f t="shared" si="28"/>
        <v>0</v>
      </c>
      <c r="X82" s="72">
        <v>14</v>
      </c>
      <c r="Y82" s="85">
        <v>29.99</v>
      </c>
      <c r="Z82" s="187">
        <f t="shared" si="29"/>
        <v>0</v>
      </c>
    </row>
    <row r="83" spans="1:26" s="128" customFormat="1" ht="21.95" customHeight="1">
      <c r="A83" s="68" t="s">
        <v>6</v>
      </c>
      <c r="B83" s="65" t="s">
        <v>32</v>
      </c>
      <c r="C83" s="95"/>
      <c r="D83" s="65">
        <v>1759</v>
      </c>
      <c r="E83" s="95"/>
      <c r="F83" s="67" t="s">
        <v>111</v>
      </c>
      <c r="G83" s="137"/>
      <c r="H83" s="164"/>
      <c r="I83" s="129"/>
      <c r="J83" s="129"/>
      <c r="K83" s="129"/>
      <c r="L83" s="129"/>
      <c r="M83" s="137"/>
      <c r="N83" s="137"/>
      <c r="O83" s="137"/>
      <c r="P83" s="137"/>
      <c r="Q83" s="137"/>
      <c r="R83" s="137"/>
      <c r="S83" s="137"/>
      <c r="T83" s="137"/>
      <c r="U83" s="137"/>
      <c r="V83" s="137"/>
      <c r="W83" s="129">
        <f t="shared" ref="W83:W84" si="32">SUM(G83:V83)</f>
        <v>0</v>
      </c>
      <c r="X83" s="72">
        <v>14</v>
      </c>
      <c r="Y83" s="85">
        <v>29.99</v>
      </c>
      <c r="Z83" s="187">
        <f t="shared" ref="Z83:Z84" si="33">W83*X83</f>
        <v>0</v>
      </c>
    </row>
    <row r="84" spans="1:26" s="128" customFormat="1" ht="21.95" customHeight="1">
      <c r="A84" s="68" t="s">
        <v>6</v>
      </c>
      <c r="B84" s="65" t="s">
        <v>32</v>
      </c>
      <c r="C84" s="95"/>
      <c r="D84" s="95"/>
      <c r="E84" s="65">
        <v>1761</v>
      </c>
      <c r="F84" s="67" t="s">
        <v>111</v>
      </c>
      <c r="G84" s="137"/>
      <c r="H84" s="164"/>
      <c r="I84" s="129"/>
      <c r="J84" s="129"/>
      <c r="K84" s="129"/>
      <c r="L84" s="129"/>
      <c r="M84" s="137"/>
      <c r="N84" s="137"/>
      <c r="O84" s="137"/>
      <c r="P84" s="137"/>
      <c r="Q84" s="137"/>
      <c r="R84" s="137"/>
      <c r="S84" s="137"/>
      <c r="T84" s="137"/>
      <c r="U84" s="137"/>
      <c r="V84" s="137"/>
      <c r="W84" s="129">
        <f t="shared" si="32"/>
        <v>0</v>
      </c>
      <c r="X84" s="72">
        <v>14</v>
      </c>
      <c r="Y84" s="85">
        <v>29.99</v>
      </c>
      <c r="Z84" s="187">
        <f t="shared" si="33"/>
        <v>0</v>
      </c>
    </row>
    <row r="85" spans="1:26" s="128" customFormat="1" ht="21.95" customHeight="1">
      <c r="A85" s="68" t="s">
        <v>68</v>
      </c>
      <c r="B85" s="65" t="s">
        <v>67</v>
      </c>
      <c r="C85" s="67">
        <v>1482</v>
      </c>
      <c r="D85" s="95"/>
      <c r="E85" s="95"/>
      <c r="F85" s="67" t="s">
        <v>98</v>
      </c>
      <c r="G85" s="137"/>
      <c r="H85" s="137"/>
      <c r="I85" s="129"/>
      <c r="J85" s="129"/>
      <c r="K85" s="129"/>
      <c r="L85" s="129"/>
      <c r="M85" s="137"/>
      <c r="N85" s="137"/>
      <c r="O85" s="137"/>
      <c r="P85" s="137"/>
      <c r="Q85" s="137"/>
      <c r="R85" s="137"/>
      <c r="S85" s="137"/>
      <c r="T85" s="137"/>
      <c r="U85" s="137"/>
      <c r="V85" s="137"/>
      <c r="W85" s="129">
        <f t="shared" si="28"/>
        <v>0</v>
      </c>
      <c r="X85" s="72">
        <v>14.75</v>
      </c>
      <c r="Y85" s="85">
        <v>31.99</v>
      </c>
      <c r="Z85" s="187">
        <f t="shared" si="29"/>
        <v>0</v>
      </c>
    </row>
    <row r="86" spans="1:26" s="128" customFormat="1" ht="21.95" customHeight="1">
      <c r="A86" s="68" t="s">
        <v>68</v>
      </c>
      <c r="B86" s="65" t="s">
        <v>67</v>
      </c>
      <c r="C86" s="95"/>
      <c r="D86" s="67">
        <v>1483</v>
      </c>
      <c r="E86" s="95"/>
      <c r="F86" s="67" t="s">
        <v>98</v>
      </c>
      <c r="G86" s="137"/>
      <c r="H86" s="137"/>
      <c r="I86" s="129"/>
      <c r="J86" s="129"/>
      <c r="K86" s="129"/>
      <c r="L86" s="129"/>
      <c r="M86" s="137"/>
      <c r="N86" s="137"/>
      <c r="O86" s="137"/>
      <c r="P86" s="137"/>
      <c r="Q86" s="137"/>
      <c r="R86" s="137"/>
      <c r="S86" s="137"/>
      <c r="T86" s="137"/>
      <c r="U86" s="137"/>
      <c r="V86" s="137"/>
      <c r="W86" s="129">
        <f t="shared" ref="W86:W87" si="34">SUM(G86:V86)</f>
        <v>0</v>
      </c>
      <c r="X86" s="72">
        <v>14.75</v>
      </c>
      <c r="Y86" s="85">
        <v>31.99</v>
      </c>
      <c r="Z86" s="187">
        <f t="shared" ref="Z86:Z87" si="35">W86*X86</f>
        <v>0</v>
      </c>
    </row>
    <row r="87" spans="1:26" s="128" customFormat="1" ht="21.95" customHeight="1">
      <c r="A87" s="68" t="s">
        <v>68</v>
      </c>
      <c r="B87" s="65" t="s">
        <v>67</v>
      </c>
      <c r="C87" s="95"/>
      <c r="D87" s="95"/>
      <c r="E87" s="67">
        <v>1485</v>
      </c>
      <c r="F87" s="67" t="s">
        <v>98</v>
      </c>
      <c r="G87" s="137"/>
      <c r="H87" s="137"/>
      <c r="I87" s="129"/>
      <c r="J87" s="129"/>
      <c r="K87" s="129"/>
      <c r="L87" s="129"/>
      <c r="M87" s="137"/>
      <c r="N87" s="137"/>
      <c r="O87" s="137"/>
      <c r="P87" s="137"/>
      <c r="Q87" s="137"/>
      <c r="R87" s="137"/>
      <c r="S87" s="137"/>
      <c r="T87" s="137"/>
      <c r="U87" s="137"/>
      <c r="V87" s="137"/>
      <c r="W87" s="129">
        <f t="shared" si="34"/>
        <v>0</v>
      </c>
      <c r="X87" s="72">
        <v>14.75</v>
      </c>
      <c r="Y87" s="85">
        <v>31.99</v>
      </c>
      <c r="Z87" s="187">
        <f t="shared" si="35"/>
        <v>0</v>
      </c>
    </row>
    <row r="88" spans="1:26" s="128" customFormat="1" ht="21.95" customHeight="1">
      <c r="A88" s="68" t="s">
        <v>9</v>
      </c>
      <c r="B88" s="65" t="s">
        <v>32</v>
      </c>
      <c r="C88" s="65">
        <v>2050</v>
      </c>
      <c r="D88" s="95"/>
      <c r="E88" s="95"/>
      <c r="F88" s="67" t="s">
        <v>78</v>
      </c>
      <c r="G88" s="164"/>
      <c r="H88" s="185"/>
      <c r="I88" s="185"/>
      <c r="J88" s="185"/>
      <c r="K88" s="185"/>
      <c r="L88" s="137"/>
      <c r="M88" s="137"/>
      <c r="N88" s="137"/>
      <c r="O88" s="137"/>
      <c r="P88" s="137"/>
      <c r="Q88" s="137"/>
      <c r="R88" s="137"/>
      <c r="S88" s="137"/>
      <c r="T88" s="137"/>
      <c r="U88" s="137"/>
      <c r="V88" s="137"/>
      <c r="W88" s="129">
        <f t="shared" si="28"/>
        <v>0</v>
      </c>
      <c r="X88" s="72">
        <v>5</v>
      </c>
      <c r="Y88" s="85">
        <v>10.5</v>
      </c>
      <c r="Z88" s="187">
        <f t="shared" si="29"/>
        <v>0</v>
      </c>
    </row>
    <row r="89" spans="1:26" s="128" customFormat="1" ht="21.95" customHeight="1">
      <c r="A89" s="68" t="s">
        <v>9</v>
      </c>
      <c r="B89" s="65" t="s">
        <v>32</v>
      </c>
      <c r="C89" s="95"/>
      <c r="D89" s="65">
        <v>2051</v>
      </c>
      <c r="E89" s="95"/>
      <c r="F89" s="67" t="s">
        <v>78</v>
      </c>
      <c r="G89" s="164"/>
      <c r="H89" s="185"/>
      <c r="I89" s="185"/>
      <c r="J89" s="185"/>
      <c r="K89" s="185"/>
      <c r="L89" s="137"/>
      <c r="M89" s="137"/>
      <c r="N89" s="137"/>
      <c r="O89" s="137"/>
      <c r="P89" s="137"/>
      <c r="Q89" s="137"/>
      <c r="R89" s="137"/>
      <c r="S89" s="137"/>
      <c r="T89" s="137"/>
      <c r="U89" s="137"/>
      <c r="V89" s="137"/>
      <c r="W89" s="129">
        <f t="shared" ref="W89:W90" si="36">SUM(G89:V89)</f>
        <v>0</v>
      </c>
      <c r="X89" s="72">
        <v>5</v>
      </c>
      <c r="Y89" s="85">
        <v>10.5</v>
      </c>
      <c r="Z89" s="187">
        <f t="shared" ref="Z89:Z90" si="37">W89*X89</f>
        <v>0</v>
      </c>
    </row>
    <row r="90" spans="1:26" s="128" customFormat="1" ht="21.95" customHeight="1">
      <c r="A90" s="68" t="s">
        <v>9</v>
      </c>
      <c r="B90" s="65" t="s">
        <v>32</v>
      </c>
      <c r="C90" s="95"/>
      <c r="D90" s="95"/>
      <c r="E90" s="65">
        <v>2053</v>
      </c>
      <c r="F90" s="67" t="s">
        <v>78</v>
      </c>
      <c r="G90" s="164"/>
      <c r="H90" s="185"/>
      <c r="I90" s="185"/>
      <c r="J90" s="185"/>
      <c r="K90" s="185"/>
      <c r="L90" s="137"/>
      <c r="M90" s="137"/>
      <c r="N90" s="137"/>
      <c r="O90" s="137"/>
      <c r="P90" s="137"/>
      <c r="Q90" s="137"/>
      <c r="R90" s="137"/>
      <c r="S90" s="137"/>
      <c r="T90" s="137"/>
      <c r="U90" s="137"/>
      <c r="V90" s="137"/>
      <c r="W90" s="129">
        <f t="shared" si="36"/>
        <v>0</v>
      </c>
      <c r="X90" s="72">
        <v>5</v>
      </c>
      <c r="Y90" s="85">
        <v>10.5</v>
      </c>
      <c r="Z90" s="187">
        <f t="shared" si="37"/>
        <v>0</v>
      </c>
    </row>
    <row r="91" spans="1:26" s="128" customFormat="1" ht="21.95" customHeight="1">
      <c r="A91" s="68" t="s">
        <v>11</v>
      </c>
      <c r="B91" s="65" t="s">
        <v>32</v>
      </c>
      <c r="C91" s="65">
        <v>1954</v>
      </c>
      <c r="D91" s="95"/>
      <c r="E91" s="95"/>
      <c r="F91" s="67" t="s">
        <v>16</v>
      </c>
      <c r="G91" s="140"/>
      <c r="H91" s="140"/>
      <c r="I91" s="140"/>
      <c r="J91" s="140"/>
      <c r="K91" s="140"/>
      <c r="L91" s="140"/>
      <c r="M91" s="140"/>
      <c r="N91" s="140"/>
      <c r="O91" s="140"/>
      <c r="P91" s="141"/>
      <c r="Q91" s="140"/>
      <c r="R91" s="140"/>
      <c r="S91" s="140"/>
      <c r="T91" s="140"/>
      <c r="U91" s="140"/>
      <c r="V91" s="140"/>
      <c r="W91" s="129">
        <f t="shared" si="28"/>
        <v>0</v>
      </c>
      <c r="X91" s="72">
        <v>5</v>
      </c>
      <c r="Y91" s="85">
        <v>10.5</v>
      </c>
      <c r="Z91" s="187">
        <f t="shared" si="29"/>
        <v>0</v>
      </c>
    </row>
    <row r="92" spans="1:26" s="128" customFormat="1" ht="21.95" customHeight="1">
      <c r="A92" s="68" t="s">
        <v>11</v>
      </c>
      <c r="B92" s="65" t="s">
        <v>32</v>
      </c>
      <c r="C92" s="95"/>
      <c r="D92" s="65">
        <v>1955</v>
      </c>
      <c r="E92" s="95"/>
      <c r="F92" s="67" t="s">
        <v>16</v>
      </c>
      <c r="G92" s="140"/>
      <c r="H92" s="140"/>
      <c r="I92" s="140"/>
      <c r="J92" s="140"/>
      <c r="K92" s="140"/>
      <c r="L92" s="140"/>
      <c r="M92" s="140"/>
      <c r="N92" s="140"/>
      <c r="O92" s="140"/>
      <c r="P92" s="141"/>
      <c r="Q92" s="140"/>
      <c r="R92" s="140"/>
      <c r="S92" s="140"/>
      <c r="T92" s="140"/>
      <c r="U92" s="140"/>
      <c r="V92" s="140"/>
      <c r="W92" s="129">
        <f t="shared" ref="W92:W95" si="38">SUM(G92:V92)</f>
        <v>0</v>
      </c>
      <c r="X92" s="72">
        <v>5</v>
      </c>
      <c r="Y92" s="85">
        <v>10.5</v>
      </c>
      <c r="Z92" s="187">
        <f t="shared" ref="Z92:Z95" si="39">W92*X92</f>
        <v>0</v>
      </c>
    </row>
    <row r="93" spans="1:26" s="128" customFormat="1" ht="21.95" customHeight="1">
      <c r="A93" s="68" t="s">
        <v>11</v>
      </c>
      <c r="B93" s="65" t="s">
        <v>32</v>
      </c>
      <c r="C93" s="95"/>
      <c r="D93" s="95"/>
      <c r="E93" s="65">
        <v>1957</v>
      </c>
      <c r="F93" s="67" t="s">
        <v>16</v>
      </c>
      <c r="G93" s="140"/>
      <c r="H93" s="140"/>
      <c r="I93" s="140"/>
      <c r="J93" s="140"/>
      <c r="K93" s="140"/>
      <c r="L93" s="140"/>
      <c r="M93" s="140"/>
      <c r="N93" s="140"/>
      <c r="O93" s="140"/>
      <c r="P93" s="141"/>
      <c r="Q93" s="140"/>
      <c r="R93" s="140"/>
      <c r="S93" s="140"/>
      <c r="T93" s="140"/>
      <c r="U93" s="140"/>
      <c r="V93" s="140"/>
      <c r="W93" s="129">
        <f t="shared" si="38"/>
        <v>0</v>
      </c>
      <c r="X93" s="72">
        <v>5</v>
      </c>
      <c r="Y93" s="85">
        <v>10.5</v>
      </c>
      <c r="Z93" s="187">
        <f t="shared" si="39"/>
        <v>0</v>
      </c>
    </row>
    <row r="94" spans="1:26" s="128" customFormat="1" ht="21.95" customHeight="1">
      <c r="A94" s="68" t="s">
        <v>12</v>
      </c>
      <c r="B94" s="65" t="s">
        <v>32</v>
      </c>
      <c r="C94" s="67">
        <v>2144</v>
      </c>
      <c r="D94" s="95"/>
      <c r="E94" s="95"/>
      <c r="F94" s="67" t="s">
        <v>16</v>
      </c>
      <c r="G94" s="140"/>
      <c r="H94" s="140"/>
      <c r="I94" s="140"/>
      <c r="J94" s="140"/>
      <c r="K94" s="140"/>
      <c r="L94" s="140"/>
      <c r="M94" s="140"/>
      <c r="N94" s="140"/>
      <c r="O94" s="140"/>
      <c r="P94" s="141"/>
      <c r="Q94" s="140"/>
      <c r="R94" s="140"/>
      <c r="S94" s="140"/>
      <c r="T94" s="140"/>
      <c r="U94" s="140"/>
      <c r="V94" s="140"/>
      <c r="W94" s="129">
        <f t="shared" si="38"/>
        <v>0</v>
      </c>
      <c r="X94" s="72">
        <v>14</v>
      </c>
      <c r="Y94" s="73">
        <v>29.99</v>
      </c>
      <c r="Z94" s="187">
        <f t="shared" si="39"/>
        <v>0</v>
      </c>
    </row>
    <row r="95" spans="1:26" s="128" customFormat="1" ht="21.95" customHeight="1" thickBot="1">
      <c r="A95" s="68" t="s">
        <v>12</v>
      </c>
      <c r="B95" s="65" t="s">
        <v>32</v>
      </c>
      <c r="C95" s="95"/>
      <c r="D95" s="67">
        <v>2145</v>
      </c>
      <c r="E95" s="95"/>
      <c r="F95" s="67" t="s">
        <v>16</v>
      </c>
      <c r="G95" s="140"/>
      <c r="H95" s="140"/>
      <c r="I95" s="140"/>
      <c r="J95" s="140"/>
      <c r="K95" s="140"/>
      <c r="L95" s="140"/>
      <c r="M95" s="140"/>
      <c r="N95" s="140"/>
      <c r="O95" s="140"/>
      <c r="P95" s="141"/>
      <c r="Q95" s="140"/>
      <c r="R95" s="140"/>
      <c r="S95" s="140"/>
      <c r="T95" s="140"/>
      <c r="U95" s="261"/>
      <c r="V95" s="274"/>
      <c r="W95" s="275">
        <f t="shared" si="38"/>
        <v>0</v>
      </c>
      <c r="X95" s="144">
        <v>14</v>
      </c>
      <c r="Y95" s="276">
        <v>29.99</v>
      </c>
      <c r="Z95" s="277">
        <f t="shared" si="39"/>
        <v>0</v>
      </c>
    </row>
    <row r="96" spans="1:26" s="128" customFormat="1" ht="21.95" customHeight="1" thickBot="1">
      <c r="A96" s="249" t="s">
        <v>12</v>
      </c>
      <c r="B96" s="77" t="s">
        <v>32</v>
      </c>
      <c r="C96" s="95"/>
      <c r="D96" s="95"/>
      <c r="E96" s="87">
        <v>2147</v>
      </c>
      <c r="F96" s="87" t="s">
        <v>16</v>
      </c>
      <c r="G96" s="261"/>
      <c r="H96" s="261"/>
      <c r="I96" s="261"/>
      <c r="J96" s="261"/>
      <c r="K96" s="261"/>
      <c r="L96" s="261"/>
      <c r="M96" s="261"/>
      <c r="N96" s="261"/>
      <c r="O96" s="261"/>
      <c r="P96" s="262"/>
      <c r="Q96" s="261"/>
      <c r="R96" s="261"/>
      <c r="S96" s="261"/>
      <c r="T96" s="261"/>
      <c r="U96" s="142"/>
      <c r="V96" s="140"/>
      <c r="W96" s="129">
        <f t="shared" si="28"/>
        <v>0</v>
      </c>
      <c r="X96" s="72">
        <v>14</v>
      </c>
      <c r="Y96" s="85">
        <v>29.99</v>
      </c>
      <c r="Z96" s="265">
        <f t="shared" si="29"/>
        <v>0</v>
      </c>
    </row>
    <row r="97" spans="1:26">
      <c r="A97" s="323" t="s">
        <v>108</v>
      </c>
      <c r="B97" s="324"/>
      <c r="C97" s="324"/>
      <c r="D97" s="324"/>
      <c r="E97" s="324"/>
      <c r="F97" s="324"/>
      <c r="G97" s="324"/>
      <c r="H97" s="324"/>
      <c r="I97" s="324"/>
      <c r="J97" s="324"/>
      <c r="K97" s="324"/>
      <c r="L97" s="324"/>
      <c r="M97" s="324"/>
      <c r="N97" s="324"/>
      <c r="O97" s="324"/>
      <c r="P97" s="324"/>
      <c r="Q97" s="324"/>
      <c r="R97" s="324"/>
      <c r="S97" s="324"/>
      <c r="T97" s="324"/>
      <c r="U97" s="324"/>
      <c r="V97" s="324"/>
      <c r="W97" s="324"/>
      <c r="X97" s="324"/>
      <c r="Y97" s="325"/>
      <c r="Z97" s="321">
        <f>SUM(Z79:Z96)</f>
        <v>0</v>
      </c>
    </row>
    <row r="98" spans="1:26" ht="15.75" thickBot="1">
      <c r="A98" s="326"/>
      <c r="B98" s="324"/>
      <c r="C98" s="327"/>
      <c r="D98" s="327"/>
      <c r="E98" s="327"/>
      <c r="F98" s="327"/>
      <c r="G98" s="324"/>
      <c r="H98" s="324"/>
      <c r="I98" s="324"/>
      <c r="J98" s="324"/>
      <c r="K98" s="324"/>
      <c r="L98" s="324"/>
      <c r="M98" s="324"/>
      <c r="N98" s="324"/>
      <c r="O98" s="324"/>
      <c r="P98" s="324"/>
      <c r="Q98" s="324"/>
      <c r="R98" s="324"/>
      <c r="S98" s="324"/>
      <c r="T98" s="324"/>
      <c r="U98" s="324"/>
      <c r="V98" s="324"/>
      <c r="W98" s="327"/>
      <c r="X98" s="327"/>
      <c r="Y98" s="328"/>
      <c r="Z98" s="322"/>
    </row>
    <row r="99" spans="1:26" s="190" customFormat="1" ht="29.25" thickBot="1">
      <c r="A99" s="191"/>
      <c r="B99" s="191"/>
      <c r="C99" s="191"/>
      <c r="D99" s="191"/>
      <c r="E99" s="191"/>
      <c r="F99" s="192"/>
      <c r="G99" s="170" t="s">
        <v>78</v>
      </c>
      <c r="H99" s="170" t="s">
        <v>31</v>
      </c>
      <c r="I99" s="170" t="s">
        <v>14</v>
      </c>
      <c r="J99" s="170" t="s">
        <v>83</v>
      </c>
      <c r="K99" s="170" t="s">
        <v>84</v>
      </c>
      <c r="L99" s="170" t="s">
        <v>101</v>
      </c>
      <c r="M99" s="170" t="s">
        <v>102</v>
      </c>
      <c r="N99" s="171" t="s">
        <v>58</v>
      </c>
      <c r="O99" s="171" t="s">
        <v>59</v>
      </c>
      <c r="P99" s="172" t="s">
        <v>80</v>
      </c>
      <c r="Q99" s="172" t="s">
        <v>83</v>
      </c>
      <c r="R99" s="172" t="s">
        <v>56</v>
      </c>
      <c r="S99" s="173" t="s">
        <v>84</v>
      </c>
      <c r="T99" s="172" t="s">
        <v>57</v>
      </c>
      <c r="U99" s="174" t="s">
        <v>58</v>
      </c>
      <c r="V99" s="172" t="s">
        <v>59</v>
      </c>
      <c r="W99" s="191"/>
      <c r="X99" s="191"/>
      <c r="Y99" s="193"/>
      <c r="Z99" s="194"/>
    </row>
    <row r="100" spans="1:26" s="128" customFormat="1" ht="21.95" customHeight="1">
      <c r="A100" s="78" t="s">
        <v>3</v>
      </c>
      <c r="B100" s="79" t="s">
        <v>93</v>
      </c>
      <c r="C100" s="79">
        <v>11124</v>
      </c>
      <c r="D100" s="96"/>
      <c r="E100" s="96"/>
      <c r="F100" s="80" t="s">
        <v>78</v>
      </c>
      <c r="G100" s="134"/>
      <c r="H100" s="97"/>
      <c r="I100" s="97"/>
      <c r="J100" s="97"/>
      <c r="K100" s="97"/>
      <c r="L100" s="97"/>
      <c r="M100" s="97"/>
      <c r="N100" s="97"/>
      <c r="O100" s="97"/>
      <c r="P100" s="97"/>
      <c r="Q100" s="97"/>
      <c r="R100" s="97"/>
      <c r="S100" s="97"/>
      <c r="T100" s="97"/>
      <c r="U100" s="97"/>
      <c r="V100" s="97"/>
      <c r="W100" s="130">
        <f t="shared" ref="W100:W105" si="40">SUM(G100:V100)</f>
        <v>0</v>
      </c>
      <c r="X100" s="82">
        <v>15.75</v>
      </c>
      <c r="Y100" s="145">
        <v>33.950000000000003</v>
      </c>
      <c r="Z100" s="186">
        <f t="shared" ref="Z100:Z105" si="41">W100*X100</f>
        <v>0</v>
      </c>
    </row>
    <row r="101" spans="1:26" s="128" customFormat="1" ht="21.95" customHeight="1">
      <c r="A101" s="68" t="s">
        <v>6</v>
      </c>
      <c r="B101" s="65" t="s">
        <v>93</v>
      </c>
      <c r="C101" s="65">
        <v>17122</v>
      </c>
      <c r="D101" s="95"/>
      <c r="E101" s="95"/>
      <c r="F101" s="166" t="s">
        <v>105</v>
      </c>
      <c r="G101" s="137"/>
      <c r="H101" s="164"/>
      <c r="I101" s="129"/>
      <c r="J101" s="129"/>
      <c r="K101" s="129"/>
      <c r="L101" s="129"/>
      <c r="M101" s="164"/>
      <c r="N101" s="164"/>
      <c r="O101" s="164"/>
      <c r="P101" s="137"/>
      <c r="Q101" s="137"/>
      <c r="R101" s="137"/>
      <c r="S101" s="137"/>
      <c r="T101" s="137"/>
      <c r="U101" s="137"/>
      <c r="V101" s="137"/>
      <c r="W101" s="129">
        <f t="shared" si="40"/>
        <v>0</v>
      </c>
      <c r="X101" s="72">
        <v>14</v>
      </c>
      <c r="Y101" s="85">
        <v>29.99</v>
      </c>
      <c r="Z101" s="187">
        <f t="shared" si="41"/>
        <v>0</v>
      </c>
    </row>
    <row r="102" spans="1:26" s="128" customFormat="1" ht="21.95" customHeight="1">
      <c r="A102" s="68" t="s">
        <v>97</v>
      </c>
      <c r="B102" s="65" t="s">
        <v>93</v>
      </c>
      <c r="C102" s="67">
        <v>14104</v>
      </c>
      <c r="D102" s="95"/>
      <c r="E102" s="95"/>
      <c r="F102" s="76" t="s">
        <v>104</v>
      </c>
      <c r="G102" s="89"/>
      <c r="H102" s="9"/>
      <c r="I102" s="9"/>
      <c r="J102" s="9"/>
      <c r="K102" s="89"/>
      <c r="L102" s="137"/>
      <c r="M102" s="137"/>
      <c r="N102" s="137"/>
      <c r="O102" s="137"/>
      <c r="P102" s="137"/>
      <c r="Q102" s="137"/>
      <c r="R102" s="137"/>
      <c r="S102" s="137"/>
      <c r="T102" s="137"/>
      <c r="U102" s="137"/>
      <c r="V102" s="137"/>
      <c r="W102" s="129">
        <f>SUM(G102:V102)</f>
        <v>0</v>
      </c>
      <c r="X102" s="72">
        <v>17.5</v>
      </c>
      <c r="Y102" s="73">
        <v>39.99</v>
      </c>
      <c r="Z102" s="187">
        <f t="shared" si="41"/>
        <v>0</v>
      </c>
    </row>
    <row r="103" spans="1:26" s="128" customFormat="1" ht="21.95" customHeight="1">
      <c r="A103" s="68" t="s">
        <v>9</v>
      </c>
      <c r="B103" s="65" t="s">
        <v>93</v>
      </c>
      <c r="C103" s="65">
        <v>19104</v>
      </c>
      <c r="D103" s="95"/>
      <c r="E103" s="95"/>
      <c r="F103" s="67" t="s">
        <v>78</v>
      </c>
      <c r="G103" s="147"/>
      <c r="H103" s="140"/>
      <c r="I103" s="140"/>
      <c r="J103" s="140"/>
      <c r="K103" s="140"/>
      <c r="L103" s="140"/>
      <c r="M103" s="140"/>
      <c r="N103" s="140"/>
      <c r="O103" s="140"/>
      <c r="P103" s="141"/>
      <c r="Q103" s="140"/>
      <c r="R103" s="140"/>
      <c r="S103" s="140"/>
      <c r="T103" s="140"/>
      <c r="U103" s="140"/>
      <c r="V103" s="140"/>
      <c r="W103" s="129">
        <f t="shared" si="40"/>
        <v>0</v>
      </c>
      <c r="X103" s="72">
        <v>5</v>
      </c>
      <c r="Y103" s="85">
        <v>10.5</v>
      </c>
      <c r="Z103" s="187">
        <f t="shared" si="41"/>
        <v>0</v>
      </c>
    </row>
    <row r="104" spans="1:26" s="128" customFormat="1" ht="21.95" customHeight="1">
      <c r="A104" s="68" t="s">
        <v>11</v>
      </c>
      <c r="B104" s="65" t="s">
        <v>93</v>
      </c>
      <c r="C104" s="65">
        <v>20104</v>
      </c>
      <c r="D104" s="95"/>
      <c r="E104" s="95"/>
      <c r="F104" s="67" t="s">
        <v>16</v>
      </c>
      <c r="G104" s="140"/>
      <c r="H104" s="140"/>
      <c r="I104" s="140"/>
      <c r="J104" s="140"/>
      <c r="K104" s="140"/>
      <c r="L104" s="140"/>
      <c r="M104" s="140"/>
      <c r="N104" s="140"/>
      <c r="O104" s="140"/>
      <c r="P104" s="141"/>
      <c r="Q104" s="140"/>
      <c r="R104" s="140"/>
      <c r="S104" s="140"/>
      <c r="T104" s="140"/>
      <c r="U104" s="140"/>
      <c r="V104" s="140"/>
      <c r="W104" s="129">
        <f t="shared" si="40"/>
        <v>0</v>
      </c>
      <c r="X104" s="72">
        <v>5</v>
      </c>
      <c r="Y104" s="85">
        <v>10.5</v>
      </c>
      <c r="Z104" s="187">
        <f t="shared" si="41"/>
        <v>0</v>
      </c>
    </row>
    <row r="105" spans="1:26" s="128" customFormat="1" ht="21.95" customHeight="1" thickBot="1">
      <c r="A105" s="69" t="s">
        <v>12</v>
      </c>
      <c r="B105" s="66" t="s">
        <v>93</v>
      </c>
      <c r="C105" s="70">
        <v>21104</v>
      </c>
      <c r="D105" s="98"/>
      <c r="E105" s="98"/>
      <c r="F105" s="70" t="s">
        <v>16</v>
      </c>
      <c r="G105" s="142"/>
      <c r="H105" s="142"/>
      <c r="I105" s="142"/>
      <c r="J105" s="142"/>
      <c r="K105" s="142"/>
      <c r="L105" s="142"/>
      <c r="M105" s="142"/>
      <c r="N105" s="142"/>
      <c r="O105" s="142"/>
      <c r="P105" s="143"/>
      <c r="Q105" s="142"/>
      <c r="R105" s="142"/>
      <c r="S105" s="142"/>
      <c r="T105" s="142"/>
      <c r="U105" s="142"/>
      <c r="V105" s="142"/>
      <c r="W105" s="132">
        <f t="shared" si="40"/>
        <v>0</v>
      </c>
      <c r="X105" s="74">
        <v>14</v>
      </c>
      <c r="Y105" s="86">
        <v>29.99</v>
      </c>
      <c r="Z105" s="188">
        <f t="shared" si="41"/>
        <v>0</v>
      </c>
    </row>
    <row r="106" spans="1:26">
      <c r="A106" s="323" t="s">
        <v>109</v>
      </c>
      <c r="B106" s="324"/>
      <c r="C106" s="324"/>
      <c r="D106" s="324"/>
      <c r="E106" s="324"/>
      <c r="F106" s="324"/>
      <c r="G106" s="324"/>
      <c r="H106" s="324"/>
      <c r="I106" s="324"/>
      <c r="J106" s="324"/>
      <c r="K106" s="324"/>
      <c r="L106" s="324"/>
      <c r="M106" s="324"/>
      <c r="N106" s="324"/>
      <c r="O106" s="324"/>
      <c r="P106" s="324"/>
      <c r="Q106" s="324"/>
      <c r="R106" s="324"/>
      <c r="S106" s="324"/>
      <c r="T106" s="324"/>
      <c r="U106" s="324"/>
      <c r="V106" s="324"/>
      <c r="W106" s="324"/>
      <c r="X106" s="324"/>
      <c r="Y106" s="325"/>
      <c r="Z106" s="321">
        <f>SUM(Z100:Z105)</f>
        <v>0</v>
      </c>
    </row>
    <row r="107" spans="1:26" ht="15.75" thickBot="1">
      <c r="A107" s="326"/>
      <c r="B107" s="324"/>
      <c r="C107" s="327"/>
      <c r="D107" s="327"/>
      <c r="E107" s="327"/>
      <c r="F107" s="327"/>
      <c r="G107" s="324"/>
      <c r="H107" s="324"/>
      <c r="I107" s="324"/>
      <c r="J107" s="324"/>
      <c r="K107" s="324"/>
      <c r="L107" s="324"/>
      <c r="M107" s="324"/>
      <c r="N107" s="324"/>
      <c r="O107" s="324"/>
      <c r="P107" s="324"/>
      <c r="Q107" s="324"/>
      <c r="R107" s="324"/>
      <c r="S107" s="324"/>
      <c r="T107" s="324"/>
      <c r="U107" s="324"/>
      <c r="V107" s="324"/>
      <c r="W107" s="327"/>
      <c r="X107" s="327"/>
      <c r="Y107" s="328"/>
      <c r="Z107" s="322"/>
    </row>
    <row r="108" spans="1:26" s="190" customFormat="1" ht="29.25" thickBot="1">
      <c r="A108" s="191"/>
      <c r="B108" s="191"/>
      <c r="C108" s="191"/>
      <c r="D108" s="191"/>
      <c r="E108" s="191"/>
      <c r="F108" s="192"/>
      <c r="G108" s="170" t="s">
        <v>78</v>
      </c>
      <c r="H108" s="170" t="s">
        <v>31</v>
      </c>
      <c r="I108" s="170" t="s">
        <v>14</v>
      </c>
      <c r="J108" s="170" t="s">
        <v>83</v>
      </c>
      <c r="K108" s="170" t="s">
        <v>84</v>
      </c>
      <c r="L108" s="170" t="s">
        <v>101</v>
      </c>
      <c r="M108" s="170" t="s">
        <v>102</v>
      </c>
      <c r="N108" s="171" t="s">
        <v>58</v>
      </c>
      <c r="O108" s="171" t="s">
        <v>59</v>
      </c>
      <c r="P108" s="172" t="s">
        <v>80</v>
      </c>
      <c r="Q108" s="172" t="s">
        <v>83</v>
      </c>
      <c r="R108" s="172" t="s">
        <v>56</v>
      </c>
      <c r="S108" s="173" t="s">
        <v>84</v>
      </c>
      <c r="T108" s="172" t="s">
        <v>57</v>
      </c>
      <c r="U108" s="174" t="s">
        <v>58</v>
      </c>
      <c r="V108" s="172" t="s">
        <v>59</v>
      </c>
      <c r="W108" s="191"/>
      <c r="X108" s="191"/>
      <c r="Y108" s="193"/>
      <c r="Z108" s="194"/>
    </row>
    <row r="109" spans="1:26" s="128" customFormat="1" ht="21.95" customHeight="1">
      <c r="A109" s="78" t="s">
        <v>3</v>
      </c>
      <c r="B109" s="79" t="s">
        <v>94</v>
      </c>
      <c r="C109" s="96"/>
      <c r="D109" s="80">
        <v>11117</v>
      </c>
      <c r="E109" s="96"/>
      <c r="F109" s="80" t="s">
        <v>78</v>
      </c>
      <c r="G109" s="134"/>
      <c r="H109" s="97"/>
      <c r="I109" s="97"/>
      <c r="J109" s="97"/>
      <c r="K109" s="97"/>
      <c r="L109" s="97"/>
      <c r="M109" s="97"/>
      <c r="N109" s="97"/>
      <c r="O109" s="97"/>
      <c r="P109" s="97"/>
      <c r="Q109" s="97"/>
      <c r="R109" s="97"/>
      <c r="S109" s="97"/>
      <c r="T109" s="97"/>
      <c r="U109" s="97"/>
      <c r="V109" s="97"/>
      <c r="W109" s="130">
        <f t="shared" ref="W109:W114" si="42">SUM(G109:V109)</f>
        <v>0</v>
      </c>
      <c r="X109" s="82">
        <v>15.75</v>
      </c>
      <c r="Y109" s="145">
        <v>33.950000000000003</v>
      </c>
      <c r="Z109" s="186">
        <f t="shared" ref="Z109:Z114" si="43">W109*X109</f>
        <v>0</v>
      </c>
    </row>
    <row r="110" spans="1:26" s="128" customFormat="1" ht="21.95" customHeight="1">
      <c r="A110" s="68" t="s">
        <v>6</v>
      </c>
      <c r="B110" s="65" t="s">
        <v>94</v>
      </c>
      <c r="C110" s="95"/>
      <c r="D110" s="67">
        <v>17115</v>
      </c>
      <c r="E110" s="95"/>
      <c r="F110" s="166" t="s">
        <v>105</v>
      </c>
      <c r="G110" s="137"/>
      <c r="H110" s="164"/>
      <c r="I110" s="129"/>
      <c r="J110" s="129"/>
      <c r="K110" s="129"/>
      <c r="L110" s="129"/>
      <c r="M110" s="164"/>
      <c r="N110" s="164"/>
      <c r="O110" s="164"/>
      <c r="P110" s="137"/>
      <c r="Q110" s="137"/>
      <c r="R110" s="137"/>
      <c r="S110" s="137"/>
      <c r="T110" s="137"/>
      <c r="U110" s="137"/>
      <c r="V110" s="137"/>
      <c r="W110" s="129">
        <f t="shared" si="42"/>
        <v>0</v>
      </c>
      <c r="X110" s="72">
        <v>14</v>
      </c>
      <c r="Y110" s="85">
        <v>29.99</v>
      </c>
      <c r="Z110" s="187">
        <f t="shared" si="43"/>
        <v>0</v>
      </c>
    </row>
    <row r="111" spans="1:26" s="128" customFormat="1" ht="21.95" customHeight="1">
      <c r="A111" s="68" t="s">
        <v>97</v>
      </c>
      <c r="B111" s="65" t="s">
        <v>94</v>
      </c>
      <c r="C111" s="95"/>
      <c r="D111" s="67">
        <v>14113</v>
      </c>
      <c r="E111" s="95"/>
      <c r="F111" s="76" t="s">
        <v>104</v>
      </c>
      <c r="G111" s="89"/>
      <c r="H111" s="9"/>
      <c r="I111" s="9"/>
      <c r="J111" s="9"/>
      <c r="K111" s="89"/>
      <c r="L111" s="137"/>
      <c r="M111" s="137"/>
      <c r="N111" s="137"/>
      <c r="O111" s="137"/>
      <c r="P111" s="137"/>
      <c r="Q111" s="137"/>
      <c r="R111" s="137"/>
      <c r="S111" s="137"/>
      <c r="T111" s="137"/>
      <c r="U111" s="137"/>
      <c r="V111" s="137"/>
      <c r="W111" s="129">
        <f t="shared" si="42"/>
        <v>0</v>
      </c>
      <c r="X111" s="72">
        <v>17.5</v>
      </c>
      <c r="Y111" s="73">
        <v>39.99</v>
      </c>
      <c r="Z111" s="187">
        <f t="shared" si="43"/>
        <v>0</v>
      </c>
    </row>
    <row r="112" spans="1:26" s="128" customFormat="1" ht="21.95" customHeight="1">
      <c r="A112" s="68" t="s">
        <v>9</v>
      </c>
      <c r="B112" s="65" t="s">
        <v>94</v>
      </c>
      <c r="C112" s="95"/>
      <c r="D112" s="67">
        <v>19159</v>
      </c>
      <c r="E112" s="95"/>
      <c r="F112" s="67" t="s">
        <v>78</v>
      </c>
      <c r="G112" s="147"/>
      <c r="H112" s="140"/>
      <c r="I112" s="140"/>
      <c r="J112" s="140"/>
      <c r="K112" s="140"/>
      <c r="L112" s="140"/>
      <c r="M112" s="140"/>
      <c r="N112" s="140"/>
      <c r="O112" s="140"/>
      <c r="P112" s="140"/>
      <c r="Q112" s="140"/>
      <c r="R112" s="140"/>
      <c r="S112" s="140"/>
      <c r="T112" s="140"/>
      <c r="U112" s="140"/>
      <c r="V112" s="140"/>
      <c r="W112" s="129">
        <f t="shared" si="42"/>
        <v>0</v>
      </c>
      <c r="X112" s="72">
        <v>5</v>
      </c>
      <c r="Y112" s="85">
        <v>10.5</v>
      </c>
      <c r="Z112" s="187">
        <f t="shared" si="43"/>
        <v>0</v>
      </c>
    </row>
    <row r="113" spans="1:26" s="128" customFormat="1" ht="21.95" customHeight="1">
      <c r="A113" s="68" t="s">
        <v>11</v>
      </c>
      <c r="B113" s="65" t="s">
        <v>94</v>
      </c>
      <c r="C113" s="95"/>
      <c r="D113" s="67">
        <v>20133</v>
      </c>
      <c r="E113" s="95"/>
      <c r="F113" s="67" t="s">
        <v>16</v>
      </c>
      <c r="G113" s="140"/>
      <c r="H113" s="140"/>
      <c r="I113" s="140"/>
      <c r="J113" s="140"/>
      <c r="K113" s="140"/>
      <c r="L113" s="140"/>
      <c r="M113" s="140"/>
      <c r="N113" s="140"/>
      <c r="O113" s="140"/>
      <c r="P113" s="141"/>
      <c r="Q113" s="140"/>
      <c r="R113" s="140"/>
      <c r="S113" s="140"/>
      <c r="T113" s="140"/>
      <c r="U113" s="140"/>
      <c r="V113" s="140"/>
      <c r="W113" s="129">
        <f t="shared" si="42"/>
        <v>0</v>
      </c>
      <c r="X113" s="72">
        <v>5</v>
      </c>
      <c r="Y113" s="85">
        <v>10.5</v>
      </c>
      <c r="Z113" s="187">
        <f t="shared" si="43"/>
        <v>0</v>
      </c>
    </row>
    <row r="114" spans="1:26" s="128" customFormat="1" ht="21.95" customHeight="1" thickBot="1">
      <c r="A114" s="69" t="s">
        <v>12</v>
      </c>
      <c r="B114" s="66" t="s">
        <v>94</v>
      </c>
      <c r="C114" s="98"/>
      <c r="D114" s="70">
        <v>2113</v>
      </c>
      <c r="E114" s="98"/>
      <c r="F114" s="70" t="s">
        <v>16</v>
      </c>
      <c r="G114" s="142"/>
      <c r="H114" s="142"/>
      <c r="I114" s="142"/>
      <c r="J114" s="142"/>
      <c r="K114" s="142"/>
      <c r="L114" s="142"/>
      <c r="M114" s="142"/>
      <c r="N114" s="142"/>
      <c r="O114" s="142"/>
      <c r="P114" s="143"/>
      <c r="Q114" s="142"/>
      <c r="R114" s="142"/>
      <c r="S114" s="142"/>
      <c r="T114" s="142"/>
      <c r="U114" s="142"/>
      <c r="V114" s="142"/>
      <c r="W114" s="132">
        <f t="shared" si="42"/>
        <v>0</v>
      </c>
      <c r="X114" s="74">
        <v>14</v>
      </c>
      <c r="Y114" s="86">
        <v>29.99</v>
      </c>
      <c r="Z114" s="188">
        <f t="shared" si="43"/>
        <v>0</v>
      </c>
    </row>
    <row r="115" spans="1:26">
      <c r="A115" s="289" t="s">
        <v>95</v>
      </c>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320"/>
      <c r="Z115" s="321">
        <f>SUM(Z109:Z114)</f>
        <v>0</v>
      </c>
    </row>
    <row r="116" spans="1:26" ht="15.75" thickBot="1">
      <c r="A116" s="285"/>
      <c r="B116" s="287"/>
      <c r="C116" s="286"/>
      <c r="D116" s="286"/>
      <c r="E116" s="286"/>
      <c r="F116" s="286"/>
      <c r="G116" s="287"/>
      <c r="H116" s="287"/>
      <c r="I116" s="287"/>
      <c r="J116" s="287"/>
      <c r="K116" s="287"/>
      <c r="L116" s="287"/>
      <c r="M116" s="287"/>
      <c r="N116" s="287"/>
      <c r="O116" s="287"/>
      <c r="P116" s="287"/>
      <c r="Q116" s="287"/>
      <c r="R116" s="287"/>
      <c r="S116" s="287"/>
      <c r="T116" s="287"/>
      <c r="U116" s="287"/>
      <c r="V116" s="287"/>
      <c r="W116" s="286"/>
      <c r="X116" s="286"/>
      <c r="Y116" s="288"/>
      <c r="Z116" s="322"/>
    </row>
    <row r="117" spans="1:26" s="190" customFormat="1" ht="29.25" thickBot="1">
      <c r="A117" s="191"/>
      <c r="B117" s="191"/>
      <c r="C117" s="191"/>
      <c r="D117" s="191"/>
      <c r="E117" s="191"/>
      <c r="F117" s="192"/>
      <c r="G117" s="170" t="s">
        <v>78</v>
      </c>
      <c r="H117" s="170" t="s">
        <v>31</v>
      </c>
      <c r="I117" s="170" t="s">
        <v>14</v>
      </c>
      <c r="J117" s="170" t="s">
        <v>83</v>
      </c>
      <c r="K117" s="170" t="s">
        <v>84</v>
      </c>
      <c r="L117" s="170" t="s">
        <v>101</v>
      </c>
      <c r="M117" s="170" t="s">
        <v>102</v>
      </c>
      <c r="N117" s="171" t="s">
        <v>58</v>
      </c>
      <c r="O117" s="171" t="s">
        <v>59</v>
      </c>
      <c r="P117" s="172" t="s">
        <v>80</v>
      </c>
      <c r="Q117" s="172" t="s">
        <v>83</v>
      </c>
      <c r="R117" s="172" t="s">
        <v>56</v>
      </c>
      <c r="S117" s="173" t="s">
        <v>84</v>
      </c>
      <c r="T117" s="172" t="s">
        <v>57</v>
      </c>
      <c r="U117" s="174" t="s">
        <v>58</v>
      </c>
      <c r="V117" s="172" t="s">
        <v>59</v>
      </c>
      <c r="W117" s="191"/>
      <c r="X117" s="191"/>
      <c r="Y117" s="193"/>
      <c r="Z117" s="194"/>
    </row>
    <row r="118" spans="1:26" s="128" customFormat="1" ht="21.95" customHeight="1">
      <c r="A118" s="278" t="s">
        <v>3</v>
      </c>
      <c r="B118" s="105" t="s">
        <v>21</v>
      </c>
      <c r="C118" s="105">
        <v>1146</v>
      </c>
      <c r="D118" s="106"/>
      <c r="E118" s="106"/>
      <c r="F118" s="107" t="s">
        <v>78</v>
      </c>
      <c r="G118" s="134"/>
      <c r="H118" s="97"/>
      <c r="I118" s="97"/>
      <c r="J118" s="97"/>
      <c r="K118" s="97"/>
      <c r="L118" s="97"/>
      <c r="M118" s="97"/>
      <c r="N118" s="97"/>
      <c r="O118" s="97"/>
      <c r="P118" s="97"/>
      <c r="Q118" s="97"/>
      <c r="R118" s="97"/>
      <c r="S118" s="97"/>
      <c r="T118" s="97"/>
      <c r="U118" s="97"/>
      <c r="V118" s="97"/>
      <c r="W118" s="130">
        <f t="shared" ref="W118:W131" si="44">SUM(G118:V118)</f>
        <v>0</v>
      </c>
      <c r="X118" s="83">
        <v>15.75</v>
      </c>
      <c r="Y118" s="83">
        <v>33.950000000000003</v>
      </c>
      <c r="Z118" s="186">
        <f>W118*X118</f>
        <v>0</v>
      </c>
    </row>
    <row r="119" spans="1:26" s="128" customFormat="1" ht="21.95" customHeight="1">
      <c r="A119" s="222" t="s">
        <v>3</v>
      </c>
      <c r="B119" s="65" t="s">
        <v>21</v>
      </c>
      <c r="C119" s="95"/>
      <c r="D119" s="65">
        <v>1147</v>
      </c>
      <c r="E119" s="95"/>
      <c r="F119" s="67" t="s">
        <v>78</v>
      </c>
      <c r="G119" s="148"/>
      <c r="H119" s="90"/>
      <c r="I119" s="90"/>
      <c r="J119" s="90"/>
      <c r="K119" s="90"/>
      <c r="L119" s="90"/>
      <c r="M119" s="90"/>
      <c r="N119" s="90"/>
      <c r="O119" s="90"/>
      <c r="P119" s="90"/>
      <c r="Q119" s="90"/>
      <c r="R119" s="90"/>
      <c r="S119" s="90"/>
      <c r="T119" s="90"/>
      <c r="U119" s="90"/>
      <c r="V119" s="90"/>
      <c r="W119" s="189">
        <f t="shared" ref="W119" si="45">SUM(G119:V119)</f>
        <v>0</v>
      </c>
      <c r="X119" s="58">
        <v>15.75</v>
      </c>
      <c r="Y119" s="58">
        <v>33.950000000000003</v>
      </c>
      <c r="Z119" s="259">
        <f>W119*X119</f>
        <v>0</v>
      </c>
    </row>
    <row r="120" spans="1:26" s="128" customFormat="1" ht="21.95" customHeight="1">
      <c r="A120" s="68" t="s">
        <v>6</v>
      </c>
      <c r="B120" s="65" t="s">
        <v>21</v>
      </c>
      <c r="C120" s="65">
        <v>1746</v>
      </c>
      <c r="D120" s="95"/>
      <c r="E120" s="95"/>
      <c r="F120" s="67" t="s">
        <v>111</v>
      </c>
      <c r="G120" s="137"/>
      <c r="H120" s="164"/>
      <c r="I120" s="129"/>
      <c r="J120" s="129"/>
      <c r="K120" s="129"/>
      <c r="L120" s="129"/>
      <c r="M120" s="137"/>
      <c r="N120" s="137"/>
      <c r="O120" s="137"/>
      <c r="P120" s="137"/>
      <c r="Q120" s="137"/>
      <c r="R120" s="137"/>
      <c r="S120" s="137"/>
      <c r="T120" s="137"/>
      <c r="U120" s="137"/>
      <c r="V120" s="137"/>
      <c r="W120" s="129">
        <f t="shared" si="44"/>
        <v>0</v>
      </c>
      <c r="X120" s="72">
        <v>14</v>
      </c>
      <c r="Y120" s="73">
        <v>29.99</v>
      </c>
      <c r="Z120" s="187">
        <f t="shared" ref="Z120:Z131" si="46">W120*X120</f>
        <v>0</v>
      </c>
    </row>
    <row r="121" spans="1:26" s="128" customFormat="1" ht="21.95" customHeight="1">
      <c r="A121" s="68" t="s">
        <v>6</v>
      </c>
      <c r="B121" s="65" t="s">
        <v>21</v>
      </c>
      <c r="C121" s="95"/>
      <c r="D121" s="65">
        <v>1747</v>
      </c>
      <c r="E121" s="95"/>
      <c r="F121" s="67" t="s">
        <v>111</v>
      </c>
      <c r="G121" s="137"/>
      <c r="H121" s="164"/>
      <c r="I121" s="129"/>
      <c r="J121" s="129"/>
      <c r="K121" s="129"/>
      <c r="L121" s="129"/>
      <c r="M121" s="137"/>
      <c r="N121" s="137"/>
      <c r="O121" s="137"/>
      <c r="P121" s="137"/>
      <c r="Q121" s="137"/>
      <c r="R121" s="137"/>
      <c r="S121" s="137"/>
      <c r="T121" s="137"/>
      <c r="U121" s="137"/>
      <c r="V121" s="137"/>
      <c r="W121" s="129">
        <f t="shared" ref="W121" si="47">SUM(G121:V121)</f>
        <v>0</v>
      </c>
      <c r="X121" s="72">
        <v>14</v>
      </c>
      <c r="Y121" s="73">
        <v>29.99</v>
      </c>
      <c r="Z121" s="187">
        <f t="shared" ref="Z121" si="48">W121*X121</f>
        <v>0</v>
      </c>
    </row>
    <row r="122" spans="1:26" s="128" customFormat="1" ht="21.75" customHeight="1">
      <c r="A122" s="68" t="s">
        <v>22</v>
      </c>
      <c r="B122" s="65" t="s">
        <v>23</v>
      </c>
      <c r="C122" s="65">
        <v>2208</v>
      </c>
      <c r="D122" s="95"/>
      <c r="E122" s="95"/>
      <c r="F122" s="67" t="s">
        <v>112</v>
      </c>
      <c r="G122" s="137"/>
      <c r="H122" s="137"/>
      <c r="I122" s="137"/>
      <c r="J122" s="129"/>
      <c r="K122" s="164"/>
      <c r="L122" s="164"/>
      <c r="M122" s="164"/>
      <c r="N122" s="137"/>
      <c r="O122" s="137"/>
      <c r="P122" s="137"/>
      <c r="Q122" s="137"/>
      <c r="R122" s="137"/>
      <c r="S122" s="137"/>
      <c r="T122" s="137"/>
      <c r="U122" s="137"/>
      <c r="V122" s="137"/>
      <c r="W122" s="129">
        <f t="shared" si="44"/>
        <v>0</v>
      </c>
      <c r="X122" s="144">
        <v>16.5</v>
      </c>
      <c r="Y122" s="73">
        <v>35.5</v>
      </c>
      <c r="Z122" s="187">
        <f t="shared" si="46"/>
        <v>0</v>
      </c>
    </row>
    <row r="123" spans="1:26" s="128" customFormat="1" ht="21.75" customHeight="1">
      <c r="A123" s="68" t="s">
        <v>22</v>
      </c>
      <c r="B123" s="65" t="s">
        <v>23</v>
      </c>
      <c r="C123" s="95"/>
      <c r="D123" s="65">
        <v>2209</v>
      </c>
      <c r="E123" s="95"/>
      <c r="F123" s="67" t="s">
        <v>112</v>
      </c>
      <c r="G123" s="137"/>
      <c r="H123" s="137"/>
      <c r="I123" s="137"/>
      <c r="J123" s="129"/>
      <c r="K123" s="164"/>
      <c r="L123" s="164"/>
      <c r="M123" s="164"/>
      <c r="N123" s="137"/>
      <c r="O123" s="137"/>
      <c r="P123" s="137"/>
      <c r="Q123" s="137"/>
      <c r="R123" s="137"/>
      <c r="S123" s="137"/>
      <c r="T123" s="137"/>
      <c r="U123" s="137"/>
      <c r="V123" s="137"/>
      <c r="W123" s="129">
        <f t="shared" ref="W123" si="49">SUM(G123:V123)</f>
        <v>0</v>
      </c>
      <c r="X123" s="72">
        <v>16.5</v>
      </c>
      <c r="Y123" s="146">
        <v>35.5</v>
      </c>
      <c r="Z123" s="187">
        <f t="shared" ref="Z123" si="50">W123*X123</f>
        <v>0</v>
      </c>
    </row>
    <row r="124" spans="1:26" s="128" customFormat="1" ht="21.95" customHeight="1">
      <c r="A124" s="68" t="s">
        <v>24</v>
      </c>
      <c r="B124" s="65" t="s">
        <v>21</v>
      </c>
      <c r="C124" s="65">
        <v>6002</v>
      </c>
      <c r="D124" s="95"/>
      <c r="E124" s="95"/>
      <c r="F124" s="67" t="s">
        <v>15</v>
      </c>
      <c r="G124" s="140"/>
      <c r="H124" s="140"/>
      <c r="I124" s="140"/>
      <c r="J124" s="140"/>
      <c r="K124" s="140"/>
      <c r="L124" s="140"/>
      <c r="M124" s="140"/>
      <c r="N124" s="140"/>
      <c r="O124" s="140"/>
      <c r="P124" s="140"/>
      <c r="Q124" s="140"/>
      <c r="R124" s="147"/>
      <c r="S124" s="140"/>
      <c r="T124" s="147"/>
      <c r="U124" s="140"/>
      <c r="V124" s="140"/>
      <c r="W124" s="129">
        <f t="shared" si="44"/>
        <v>0</v>
      </c>
      <c r="X124" s="72">
        <v>21</v>
      </c>
      <c r="Y124" s="73">
        <v>45.95</v>
      </c>
      <c r="Z124" s="187">
        <f t="shared" si="46"/>
        <v>0</v>
      </c>
    </row>
    <row r="125" spans="1:26" s="128" customFormat="1" ht="21.95" customHeight="1">
      <c r="A125" s="68" t="s">
        <v>24</v>
      </c>
      <c r="B125" s="65" t="s">
        <v>21</v>
      </c>
      <c r="C125" s="95"/>
      <c r="D125" s="65">
        <v>6003</v>
      </c>
      <c r="E125" s="95"/>
      <c r="F125" s="67" t="s">
        <v>15</v>
      </c>
      <c r="G125" s="140"/>
      <c r="H125" s="140"/>
      <c r="I125" s="140"/>
      <c r="J125" s="140"/>
      <c r="K125" s="140"/>
      <c r="L125" s="140"/>
      <c r="M125" s="140"/>
      <c r="N125" s="140"/>
      <c r="O125" s="140"/>
      <c r="P125" s="140"/>
      <c r="Q125" s="140"/>
      <c r="R125" s="147"/>
      <c r="S125" s="140"/>
      <c r="T125" s="147"/>
      <c r="U125" s="140"/>
      <c r="V125" s="140"/>
      <c r="W125" s="129">
        <f t="shared" ref="W125" si="51">SUM(G125:V125)</f>
        <v>0</v>
      </c>
      <c r="X125" s="72">
        <v>21</v>
      </c>
      <c r="Y125" s="73">
        <v>45.95</v>
      </c>
      <c r="Z125" s="187">
        <f t="shared" ref="Z125" si="52">W125*X125</f>
        <v>0</v>
      </c>
    </row>
    <row r="126" spans="1:26" s="128" customFormat="1" ht="21.95" customHeight="1">
      <c r="A126" s="68" t="s">
        <v>9</v>
      </c>
      <c r="B126" s="65" t="s">
        <v>23</v>
      </c>
      <c r="C126" s="65">
        <v>1942</v>
      </c>
      <c r="D126" s="95"/>
      <c r="E126" s="95"/>
      <c r="F126" s="67" t="s">
        <v>78</v>
      </c>
      <c r="G126" s="147"/>
      <c r="H126" s="140"/>
      <c r="I126" s="140"/>
      <c r="J126" s="140"/>
      <c r="K126" s="140"/>
      <c r="L126" s="140"/>
      <c r="M126" s="140"/>
      <c r="N126" s="140"/>
      <c r="O126" s="140"/>
      <c r="P126" s="140"/>
      <c r="Q126" s="140"/>
      <c r="R126" s="140"/>
      <c r="S126" s="140"/>
      <c r="T126" s="140"/>
      <c r="U126" s="140"/>
      <c r="V126" s="140"/>
      <c r="W126" s="129">
        <f t="shared" si="44"/>
        <v>0</v>
      </c>
      <c r="X126" s="72">
        <v>5</v>
      </c>
      <c r="Y126" s="73">
        <v>10.5</v>
      </c>
      <c r="Z126" s="187">
        <f t="shared" si="46"/>
        <v>0</v>
      </c>
    </row>
    <row r="127" spans="1:26" s="128" customFormat="1" ht="21.95" customHeight="1">
      <c r="A127" s="68" t="s">
        <v>9</v>
      </c>
      <c r="B127" s="65" t="s">
        <v>23</v>
      </c>
      <c r="C127" s="95"/>
      <c r="D127" s="65">
        <v>1943</v>
      </c>
      <c r="E127" s="95"/>
      <c r="F127" s="67" t="s">
        <v>78</v>
      </c>
      <c r="G127" s="147"/>
      <c r="H127" s="140"/>
      <c r="I127" s="140"/>
      <c r="J127" s="140"/>
      <c r="K127" s="140"/>
      <c r="L127" s="140"/>
      <c r="M127" s="140"/>
      <c r="N127" s="140"/>
      <c r="O127" s="140"/>
      <c r="P127" s="140"/>
      <c r="Q127" s="140"/>
      <c r="R127" s="140"/>
      <c r="S127" s="140"/>
      <c r="T127" s="140"/>
      <c r="U127" s="140"/>
      <c r="V127" s="140"/>
      <c r="W127" s="129">
        <f t="shared" ref="W127" si="53">SUM(G127:V127)</f>
        <v>0</v>
      </c>
      <c r="X127" s="72">
        <v>5</v>
      </c>
      <c r="Y127" s="73">
        <v>10.5</v>
      </c>
      <c r="Z127" s="187">
        <f t="shared" ref="Z127" si="54">W127*X127</f>
        <v>0</v>
      </c>
    </row>
    <row r="128" spans="1:26" s="128" customFormat="1" ht="21.95" customHeight="1">
      <c r="A128" s="68" t="s">
        <v>11</v>
      </c>
      <c r="B128" s="65" t="s">
        <v>23</v>
      </c>
      <c r="C128" s="65">
        <v>2038</v>
      </c>
      <c r="D128" s="95"/>
      <c r="E128" s="95"/>
      <c r="F128" s="67" t="s">
        <v>16</v>
      </c>
      <c r="G128" s="140"/>
      <c r="H128" s="140"/>
      <c r="I128" s="140"/>
      <c r="J128" s="140"/>
      <c r="K128" s="140"/>
      <c r="L128" s="140"/>
      <c r="M128" s="140"/>
      <c r="N128" s="140"/>
      <c r="O128" s="140"/>
      <c r="P128" s="141"/>
      <c r="Q128" s="140"/>
      <c r="R128" s="140"/>
      <c r="S128" s="140"/>
      <c r="T128" s="140"/>
      <c r="U128" s="140"/>
      <c r="V128" s="140"/>
      <c r="W128" s="129">
        <f t="shared" si="44"/>
        <v>0</v>
      </c>
      <c r="X128" s="72">
        <v>5</v>
      </c>
      <c r="Y128" s="73">
        <v>10.5</v>
      </c>
      <c r="Z128" s="187">
        <f t="shared" si="46"/>
        <v>0</v>
      </c>
    </row>
    <row r="129" spans="1:26" s="128" customFormat="1" ht="21.75" customHeight="1">
      <c r="A129" s="68" t="s">
        <v>11</v>
      </c>
      <c r="B129" s="65" t="s">
        <v>23</v>
      </c>
      <c r="C129" s="95"/>
      <c r="D129" s="65">
        <v>2039</v>
      </c>
      <c r="E129" s="95"/>
      <c r="F129" s="67" t="s">
        <v>16</v>
      </c>
      <c r="G129" s="140"/>
      <c r="H129" s="140"/>
      <c r="I129" s="140"/>
      <c r="J129" s="140"/>
      <c r="K129" s="140"/>
      <c r="L129" s="140"/>
      <c r="M129" s="140"/>
      <c r="N129" s="140"/>
      <c r="O129" s="140"/>
      <c r="P129" s="141"/>
      <c r="Q129" s="140"/>
      <c r="R129" s="140"/>
      <c r="S129" s="140"/>
      <c r="T129" s="140"/>
      <c r="U129" s="140"/>
      <c r="V129" s="140"/>
      <c r="W129" s="129">
        <f t="shared" ref="W129:W130" si="55">SUM(G129:V129)</f>
        <v>0</v>
      </c>
      <c r="X129" s="72">
        <v>5</v>
      </c>
      <c r="Y129" s="73">
        <v>10.5</v>
      </c>
      <c r="Z129" s="187">
        <f t="shared" ref="Z129:Z130" si="56">W129*X129</f>
        <v>0</v>
      </c>
    </row>
    <row r="130" spans="1:26" s="128" customFormat="1" ht="21.95" customHeight="1">
      <c r="A130" s="68" t="s">
        <v>12</v>
      </c>
      <c r="B130" s="65" t="s">
        <v>23</v>
      </c>
      <c r="C130" s="65">
        <v>2134</v>
      </c>
      <c r="D130" s="95"/>
      <c r="E130" s="95"/>
      <c r="F130" s="67" t="s">
        <v>16</v>
      </c>
      <c r="G130" s="140"/>
      <c r="H130" s="140"/>
      <c r="I130" s="140"/>
      <c r="J130" s="140"/>
      <c r="K130" s="140"/>
      <c r="L130" s="140"/>
      <c r="M130" s="140"/>
      <c r="N130" s="140"/>
      <c r="O130" s="140"/>
      <c r="P130" s="141"/>
      <c r="Q130" s="140"/>
      <c r="R130" s="140"/>
      <c r="S130" s="140"/>
      <c r="T130" s="140"/>
      <c r="U130" s="140"/>
      <c r="V130" s="140"/>
      <c r="W130" s="129">
        <f t="shared" si="55"/>
        <v>0</v>
      </c>
      <c r="X130" s="72">
        <v>14</v>
      </c>
      <c r="Y130" s="73">
        <v>29.99</v>
      </c>
      <c r="Z130" s="187">
        <f t="shared" si="56"/>
        <v>0</v>
      </c>
    </row>
    <row r="131" spans="1:26" s="128" customFormat="1" ht="21.95" customHeight="1" thickBot="1">
      <c r="A131" s="249" t="s">
        <v>12</v>
      </c>
      <c r="B131" s="77" t="s">
        <v>23</v>
      </c>
      <c r="C131" s="98"/>
      <c r="D131" s="77">
        <v>2135</v>
      </c>
      <c r="E131" s="244"/>
      <c r="F131" s="87" t="s">
        <v>16</v>
      </c>
      <c r="G131" s="261"/>
      <c r="H131" s="261"/>
      <c r="I131" s="261"/>
      <c r="J131" s="261"/>
      <c r="K131" s="261"/>
      <c r="L131" s="261"/>
      <c r="M131" s="261"/>
      <c r="N131" s="261"/>
      <c r="O131" s="261"/>
      <c r="P131" s="262"/>
      <c r="Q131" s="261"/>
      <c r="R131" s="261"/>
      <c r="S131" s="261"/>
      <c r="T131" s="261"/>
      <c r="U131" s="261"/>
      <c r="V131" s="261"/>
      <c r="W131" s="263">
        <f t="shared" si="44"/>
        <v>0</v>
      </c>
      <c r="X131" s="135">
        <v>14</v>
      </c>
      <c r="Y131" s="136">
        <v>29.99</v>
      </c>
      <c r="Z131" s="264">
        <f t="shared" si="46"/>
        <v>0</v>
      </c>
    </row>
    <row r="132" spans="1:26">
      <c r="A132" s="289" t="s">
        <v>96</v>
      </c>
      <c r="B132" s="287"/>
      <c r="C132" s="287"/>
      <c r="D132" s="287"/>
      <c r="E132" s="287"/>
      <c r="F132" s="287"/>
      <c r="G132" s="287"/>
      <c r="H132" s="287"/>
      <c r="I132" s="287"/>
      <c r="J132" s="287"/>
      <c r="K132" s="287"/>
      <c r="L132" s="287"/>
      <c r="M132" s="287"/>
      <c r="N132" s="287"/>
      <c r="O132" s="287"/>
      <c r="P132" s="287"/>
      <c r="Q132" s="287"/>
      <c r="R132" s="287"/>
      <c r="S132" s="287"/>
      <c r="T132" s="287"/>
      <c r="U132" s="287"/>
      <c r="V132" s="287"/>
      <c r="W132" s="287"/>
      <c r="X132" s="287"/>
      <c r="Y132" s="320"/>
      <c r="Z132" s="321">
        <f>SUM(Z118:Z131)</f>
        <v>0</v>
      </c>
    </row>
    <row r="133" spans="1:26" ht="15.75" thickBot="1">
      <c r="A133" s="285"/>
      <c r="B133" s="287"/>
      <c r="C133" s="286"/>
      <c r="D133" s="286"/>
      <c r="E133" s="286"/>
      <c r="F133" s="286"/>
      <c r="G133" s="287"/>
      <c r="H133" s="287"/>
      <c r="I133" s="287"/>
      <c r="J133" s="287"/>
      <c r="K133" s="287"/>
      <c r="L133" s="287"/>
      <c r="M133" s="287"/>
      <c r="N133" s="287"/>
      <c r="O133" s="287"/>
      <c r="P133" s="287"/>
      <c r="Q133" s="287"/>
      <c r="R133" s="287"/>
      <c r="S133" s="287"/>
      <c r="T133" s="287"/>
      <c r="U133" s="287"/>
      <c r="V133" s="287"/>
      <c r="W133" s="286"/>
      <c r="X133" s="286"/>
      <c r="Y133" s="288"/>
      <c r="Z133" s="322"/>
    </row>
    <row r="134" spans="1:26" s="190" customFormat="1" ht="29.25" thickBot="1">
      <c r="A134" s="191"/>
      <c r="B134" s="191"/>
      <c r="C134" s="191"/>
      <c r="D134" s="191"/>
      <c r="E134" s="191"/>
      <c r="F134" s="192"/>
      <c r="G134" s="170" t="s">
        <v>78</v>
      </c>
      <c r="H134" s="170" t="s">
        <v>31</v>
      </c>
      <c r="I134" s="170" t="s">
        <v>14</v>
      </c>
      <c r="J134" s="170" t="s">
        <v>83</v>
      </c>
      <c r="K134" s="170" t="s">
        <v>84</v>
      </c>
      <c r="L134" s="170" t="s">
        <v>101</v>
      </c>
      <c r="M134" s="170" t="s">
        <v>102</v>
      </c>
      <c r="N134" s="171" t="s">
        <v>58</v>
      </c>
      <c r="O134" s="171" t="s">
        <v>59</v>
      </c>
      <c r="P134" s="172" t="s">
        <v>80</v>
      </c>
      <c r="Q134" s="172" t="s">
        <v>83</v>
      </c>
      <c r="R134" s="172" t="s">
        <v>56</v>
      </c>
      <c r="S134" s="173" t="s">
        <v>84</v>
      </c>
      <c r="T134" s="173" t="s">
        <v>57</v>
      </c>
      <c r="U134" s="174" t="s">
        <v>58</v>
      </c>
      <c r="V134" s="172" t="s">
        <v>59</v>
      </c>
      <c r="W134" s="191"/>
      <c r="X134" s="191"/>
      <c r="Y134" s="193"/>
      <c r="Z134" s="194"/>
    </row>
    <row r="135" spans="1:26" s="128" customFormat="1" ht="21.95" customHeight="1">
      <c r="A135" s="78" t="s">
        <v>3</v>
      </c>
      <c r="B135" s="79" t="s">
        <v>4</v>
      </c>
      <c r="C135" s="79">
        <v>1130</v>
      </c>
      <c r="D135" s="96"/>
      <c r="E135" s="96"/>
      <c r="F135" s="80" t="s">
        <v>78</v>
      </c>
      <c r="G135" s="134"/>
      <c r="H135" s="97"/>
      <c r="I135" s="97"/>
      <c r="J135" s="97"/>
      <c r="K135" s="97"/>
      <c r="L135" s="97"/>
      <c r="M135" s="97"/>
      <c r="N135" s="97"/>
      <c r="O135" s="97"/>
      <c r="P135" s="97"/>
      <c r="Q135" s="97"/>
      <c r="R135" s="97"/>
      <c r="S135" s="97"/>
      <c r="T135" s="97"/>
      <c r="U135" s="97"/>
      <c r="V135" s="97"/>
      <c r="W135" s="130">
        <f t="shared" ref="W135:W154" si="57">SUM(G135:V135)</f>
        <v>0</v>
      </c>
      <c r="X135" s="82">
        <v>15.75</v>
      </c>
      <c r="Y135" s="84">
        <v>33.950000000000003</v>
      </c>
      <c r="Z135" s="186">
        <f>W135*X135</f>
        <v>0</v>
      </c>
    </row>
    <row r="136" spans="1:26" s="128" customFormat="1" ht="21.95" customHeight="1">
      <c r="A136" s="10" t="s">
        <v>3</v>
      </c>
      <c r="B136" s="76" t="s">
        <v>4</v>
      </c>
      <c r="C136" s="95"/>
      <c r="D136" s="76">
        <v>1131</v>
      </c>
      <c r="E136" s="211"/>
      <c r="F136" s="11" t="s">
        <v>78</v>
      </c>
      <c r="G136" s="148"/>
      <c r="H136" s="90"/>
      <c r="I136" s="90"/>
      <c r="J136" s="90"/>
      <c r="K136" s="90"/>
      <c r="L136" s="90"/>
      <c r="M136" s="90"/>
      <c r="N136" s="90"/>
      <c r="O136" s="90"/>
      <c r="P136" s="90"/>
      <c r="Q136" s="90"/>
      <c r="R136" s="90"/>
      <c r="S136" s="90"/>
      <c r="T136" s="90"/>
      <c r="U136" s="90"/>
      <c r="V136" s="90"/>
      <c r="W136" s="189">
        <f t="shared" ref="W136" si="58">SUM(G136:V136)</f>
        <v>0</v>
      </c>
      <c r="X136" s="57">
        <v>15.75</v>
      </c>
      <c r="Y136" s="139">
        <v>33.950000000000003</v>
      </c>
      <c r="Z136" s="259">
        <f>W136*X136</f>
        <v>0</v>
      </c>
    </row>
    <row r="137" spans="1:26" s="128" customFormat="1" ht="21.95" customHeight="1">
      <c r="A137" s="68" t="s">
        <v>3</v>
      </c>
      <c r="B137" s="76" t="s">
        <v>5</v>
      </c>
      <c r="C137" s="67">
        <v>1132</v>
      </c>
      <c r="D137" s="95"/>
      <c r="E137" s="95"/>
      <c r="F137" s="11" t="s">
        <v>78</v>
      </c>
      <c r="G137" s="148"/>
      <c r="H137" s="90"/>
      <c r="I137" s="90"/>
      <c r="J137" s="90"/>
      <c r="K137" s="90"/>
      <c r="L137" s="90"/>
      <c r="M137" s="90"/>
      <c r="N137" s="90"/>
      <c r="O137" s="90"/>
      <c r="P137" s="90"/>
      <c r="Q137" s="90"/>
      <c r="R137" s="90"/>
      <c r="S137" s="90"/>
      <c r="T137" s="90"/>
      <c r="U137" s="90"/>
      <c r="V137" s="90"/>
      <c r="W137" s="189">
        <f t="shared" si="57"/>
        <v>0</v>
      </c>
      <c r="X137" s="57">
        <v>15.75</v>
      </c>
      <c r="Y137" s="139">
        <v>33.950000000000003</v>
      </c>
      <c r="Z137" s="187">
        <f t="shared" ref="Z137:Z154" si="59">W137*X137</f>
        <v>0</v>
      </c>
    </row>
    <row r="138" spans="1:26" s="128" customFormat="1" ht="21.95" customHeight="1">
      <c r="A138" s="68" t="s">
        <v>3</v>
      </c>
      <c r="B138" s="76" t="s">
        <v>5</v>
      </c>
      <c r="C138" s="95"/>
      <c r="D138" s="67">
        <v>1133</v>
      </c>
      <c r="E138" s="95"/>
      <c r="F138" s="11" t="s">
        <v>78</v>
      </c>
      <c r="G138" s="148"/>
      <c r="H138" s="90"/>
      <c r="I138" s="90"/>
      <c r="J138" s="90"/>
      <c r="K138" s="90"/>
      <c r="L138" s="90"/>
      <c r="M138" s="90"/>
      <c r="N138" s="90"/>
      <c r="O138" s="90"/>
      <c r="P138" s="90"/>
      <c r="Q138" s="90"/>
      <c r="R138" s="90"/>
      <c r="S138" s="90"/>
      <c r="T138" s="90"/>
      <c r="U138" s="90"/>
      <c r="V138" s="90"/>
      <c r="W138" s="189">
        <f t="shared" ref="W138" si="60">SUM(G138:V138)</f>
        <v>0</v>
      </c>
      <c r="X138" s="57">
        <v>15.75</v>
      </c>
      <c r="Y138" s="139">
        <v>33.950000000000003</v>
      </c>
      <c r="Z138" s="187">
        <f t="shared" ref="Z138" si="61">W138*X138</f>
        <v>0</v>
      </c>
    </row>
    <row r="139" spans="1:26" s="128" customFormat="1" ht="21.95" customHeight="1">
      <c r="A139" s="68" t="s">
        <v>6</v>
      </c>
      <c r="B139" s="76" t="s">
        <v>4</v>
      </c>
      <c r="C139" s="67">
        <v>1730</v>
      </c>
      <c r="D139" s="95"/>
      <c r="E139" s="95"/>
      <c r="F139" s="67" t="s">
        <v>98</v>
      </c>
      <c r="G139" s="137"/>
      <c r="H139" s="137"/>
      <c r="I139" s="164"/>
      <c r="J139" s="129"/>
      <c r="K139" s="164"/>
      <c r="L139" s="164"/>
      <c r="M139" s="90"/>
      <c r="N139" s="137"/>
      <c r="O139" s="137"/>
      <c r="P139" s="137"/>
      <c r="Q139" s="137"/>
      <c r="R139" s="137"/>
      <c r="S139" s="137"/>
      <c r="T139" s="137"/>
      <c r="U139" s="137"/>
      <c r="V139" s="137"/>
      <c r="W139" s="129">
        <f t="shared" si="57"/>
        <v>0</v>
      </c>
      <c r="X139" s="72">
        <v>14</v>
      </c>
      <c r="Y139" s="85">
        <v>29.99</v>
      </c>
      <c r="Z139" s="187">
        <f t="shared" si="59"/>
        <v>0</v>
      </c>
    </row>
    <row r="140" spans="1:26" s="128" customFormat="1" ht="21.95" customHeight="1">
      <c r="A140" s="68" t="s">
        <v>6</v>
      </c>
      <c r="B140" s="76" t="s">
        <v>4</v>
      </c>
      <c r="C140" s="95"/>
      <c r="D140" s="67">
        <v>1731</v>
      </c>
      <c r="E140" s="95"/>
      <c r="F140" s="67" t="s">
        <v>98</v>
      </c>
      <c r="G140" s="137"/>
      <c r="H140" s="137"/>
      <c r="I140" s="164"/>
      <c r="J140" s="129"/>
      <c r="K140" s="164"/>
      <c r="L140" s="164"/>
      <c r="M140" s="90"/>
      <c r="N140" s="137"/>
      <c r="O140" s="137"/>
      <c r="P140" s="137"/>
      <c r="Q140" s="137"/>
      <c r="R140" s="137"/>
      <c r="S140" s="137"/>
      <c r="T140" s="137"/>
      <c r="U140" s="137"/>
      <c r="V140" s="137"/>
      <c r="W140" s="129">
        <f t="shared" ref="W140" si="62">SUM(G140:V140)</f>
        <v>0</v>
      </c>
      <c r="X140" s="72">
        <v>14</v>
      </c>
      <c r="Y140" s="85">
        <v>29.99</v>
      </c>
      <c r="Z140" s="187">
        <f t="shared" ref="Z140" si="63">W140*X140</f>
        <v>0</v>
      </c>
    </row>
    <row r="141" spans="1:26" s="128" customFormat="1" ht="21.95" customHeight="1">
      <c r="A141" s="68" t="s">
        <v>6</v>
      </c>
      <c r="B141" s="76" t="s">
        <v>5</v>
      </c>
      <c r="C141" s="67">
        <v>1732</v>
      </c>
      <c r="D141" s="95"/>
      <c r="E141" s="95"/>
      <c r="F141" s="67" t="s">
        <v>98</v>
      </c>
      <c r="G141" s="137"/>
      <c r="H141" s="137"/>
      <c r="I141" s="164"/>
      <c r="J141" s="129"/>
      <c r="K141" s="164"/>
      <c r="L141" s="164"/>
      <c r="M141" s="90"/>
      <c r="N141" s="137"/>
      <c r="O141" s="137"/>
      <c r="P141" s="137"/>
      <c r="Q141" s="137"/>
      <c r="R141" s="137"/>
      <c r="S141" s="137"/>
      <c r="T141" s="137"/>
      <c r="U141" s="137"/>
      <c r="V141" s="137"/>
      <c r="W141" s="129">
        <f t="shared" si="57"/>
        <v>0</v>
      </c>
      <c r="X141" s="72">
        <v>14</v>
      </c>
      <c r="Y141" s="85">
        <v>29.99</v>
      </c>
      <c r="Z141" s="187">
        <f t="shared" si="59"/>
        <v>0</v>
      </c>
    </row>
    <row r="142" spans="1:26" s="128" customFormat="1" ht="21.95" customHeight="1">
      <c r="A142" s="68" t="s">
        <v>6</v>
      </c>
      <c r="B142" s="76" t="s">
        <v>5</v>
      </c>
      <c r="C142" s="95"/>
      <c r="D142" s="67">
        <v>1733</v>
      </c>
      <c r="E142" s="95"/>
      <c r="F142" s="67" t="s">
        <v>98</v>
      </c>
      <c r="G142" s="137"/>
      <c r="H142" s="137"/>
      <c r="I142" s="164"/>
      <c r="J142" s="129"/>
      <c r="K142" s="164"/>
      <c r="L142" s="164"/>
      <c r="M142" s="90"/>
      <c r="N142" s="137"/>
      <c r="O142" s="137"/>
      <c r="P142" s="137"/>
      <c r="Q142" s="137"/>
      <c r="R142" s="137"/>
      <c r="S142" s="137"/>
      <c r="T142" s="137"/>
      <c r="U142" s="137"/>
      <c r="V142" s="137"/>
      <c r="W142" s="129">
        <f t="shared" ref="W142" si="64">SUM(G142:V142)</f>
        <v>0</v>
      </c>
      <c r="X142" s="72">
        <v>14</v>
      </c>
      <c r="Y142" s="85">
        <v>29.99</v>
      </c>
      <c r="Z142" s="187">
        <f t="shared" ref="Z142" si="65">W142*X142</f>
        <v>0</v>
      </c>
    </row>
    <row r="143" spans="1:26" s="128" customFormat="1" ht="21.95" customHeight="1">
      <c r="A143" s="68" t="s">
        <v>7</v>
      </c>
      <c r="B143" s="76" t="s">
        <v>4</v>
      </c>
      <c r="C143" s="67">
        <v>1528</v>
      </c>
      <c r="D143" s="95"/>
      <c r="E143" s="95"/>
      <c r="F143" s="67" t="s">
        <v>98</v>
      </c>
      <c r="G143" s="137"/>
      <c r="H143" s="137"/>
      <c r="I143" s="164"/>
      <c r="J143" s="129"/>
      <c r="K143" s="164"/>
      <c r="L143" s="164"/>
      <c r="M143" s="90"/>
      <c r="N143" s="137"/>
      <c r="O143" s="137"/>
      <c r="P143" s="137"/>
      <c r="Q143" s="137"/>
      <c r="R143" s="137"/>
      <c r="S143" s="137"/>
      <c r="T143" s="137"/>
      <c r="U143" s="137"/>
      <c r="V143" s="137"/>
      <c r="W143" s="129">
        <f t="shared" si="57"/>
        <v>0</v>
      </c>
      <c r="X143" s="72">
        <v>14.75</v>
      </c>
      <c r="Y143" s="85">
        <v>31.99</v>
      </c>
      <c r="Z143" s="187">
        <f t="shared" si="59"/>
        <v>0</v>
      </c>
    </row>
    <row r="144" spans="1:26" s="128" customFormat="1" ht="21.95" customHeight="1">
      <c r="A144" s="68" t="s">
        <v>7</v>
      </c>
      <c r="B144" s="76" t="s">
        <v>4</v>
      </c>
      <c r="C144" s="95"/>
      <c r="D144" s="67">
        <v>1529</v>
      </c>
      <c r="E144" s="95"/>
      <c r="F144" s="67" t="s">
        <v>98</v>
      </c>
      <c r="G144" s="137"/>
      <c r="H144" s="137"/>
      <c r="I144" s="164"/>
      <c r="J144" s="129"/>
      <c r="K144" s="164"/>
      <c r="L144" s="164"/>
      <c r="M144" s="90"/>
      <c r="N144" s="137"/>
      <c r="O144" s="137"/>
      <c r="P144" s="137"/>
      <c r="Q144" s="137"/>
      <c r="R144" s="137"/>
      <c r="S144" s="137"/>
      <c r="T144" s="137"/>
      <c r="U144" s="137"/>
      <c r="V144" s="137"/>
      <c r="W144" s="129">
        <f t="shared" ref="W144" si="66">SUM(G144:V144)</f>
        <v>0</v>
      </c>
      <c r="X144" s="72">
        <v>14.75</v>
      </c>
      <c r="Y144" s="85">
        <v>31.99</v>
      </c>
      <c r="Z144" s="187">
        <f t="shared" ref="Z144" si="67">W144*X144</f>
        <v>0</v>
      </c>
    </row>
    <row r="145" spans="1:26" s="128" customFormat="1" ht="21.95" customHeight="1">
      <c r="A145" s="68" t="s">
        <v>7</v>
      </c>
      <c r="B145" s="76" t="s">
        <v>5</v>
      </c>
      <c r="C145" s="67">
        <v>1530</v>
      </c>
      <c r="D145" s="95"/>
      <c r="E145" s="95"/>
      <c r="F145" s="67" t="s">
        <v>98</v>
      </c>
      <c r="G145" s="137"/>
      <c r="H145" s="137"/>
      <c r="I145" s="164"/>
      <c r="J145" s="129"/>
      <c r="K145" s="164"/>
      <c r="L145" s="164"/>
      <c r="M145" s="90"/>
      <c r="N145" s="137"/>
      <c r="O145" s="137"/>
      <c r="P145" s="137"/>
      <c r="Q145" s="137"/>
      <c r="R145" s="137"/>
      <c r="S145" s="137"/>
      <c r="T145" s="137"/>
      <c r="U145" s="137"/>
      <c r="V145" s="137"/>
      <c r="W145" s="129">
        <f t="shared" si="57"/>
        <v>0</v>
      </c>
      <c r="X145" s="72">
        <v>14.75</v>
      </c>
      <c r="Y145" s="85">
        <v>31.99</v>
      </c>
      <c r="Z145" s="187">
        <f t="shared" si="59"/>
        <v>0</v>
      </c>
    </row>
    <row r="146" spans="1:26" s="128" customFormat="1" ht="21.95" customHeight="1">
      <c r="A146" s="68" t="s">
        <v>7</v>
      </c>
      <c r="B146" s="76" t="s">
        <v>5</v>
      </c>
      <c r="C146" s="95"/>
      <c r="D146" s="67">
        <v>1531</v>
      </c>
      <c r="E146" s="95"/>
      <c r="F146" s="67" t="s">
        <v>98</v>
      </c>
      <c r="G146" s="137"/>
      <c r="H146" s="137"/>
      <c r="I146" s="164"/>
      <c r="J146" s="129"/>
      <c r="K146" s="164"/>
      <c r="L146" s="164"/>
      <c r="M146" s="90"/>
      <c r="N146" s="137"/>
      <c r="O146" s="137"/>
      <c r="P146" s="137"/>
      <c r="Q146" s="137"/>
      <c r="R146" s="137"/>
      <c r="S146" s="137"/>
      <c r="T146" s="137"/>
      <c r="U146" s="137"/>
      <c r="V146" s="137"/>
      <c r="W146" s="129">
        <f t="shared" ref="W146" si="68">SUM(G146:V146)</f>
        <v>0</v>
      </c>
      <c r="X146" s="72">
        <v>14.75</v>
      </c>
      <c r="Y146" s="85">
        <v>31.99</v>
      </c>
      <c r="Z146" s="187">
        <f t="shared" ref="Z146" si="69">W146*X146</f>
        <v>0</v>
      </c>
    </row>
    <row r="147" spans="1:26" s="128" customFormat="1" ht="21.95" customHeight="1">
      <c r="A147" s="68" t="s">
        <v>24</v>
      </c>
      <c r="B147" s="76" t="s">
        <v>8</v>
      </c>
      <c r="C147" s="67">
        <v>6000</v>
      </c>
      <c r="D147" s="95"/>
      <c r="E147" s="95"/>
      <c r="F147" s="67" t="s">
        <v>15</v>
      </c>
      <c r="G147" s="140"/>
      <c r="H147" s="140"/>
      <c r="I147" s="140"/>
      <c r="J147" s="140"/>
      <c r="K147" s="140"/>
      <c r="L147" s="140"/>
      <c r="M147" s="140"/>
      <c r="N147" s="140"/>
      <c r="O147" s="140"/>
      <c r="P147" s="140"/>
      <c r="Q147" s="140"/>
      <c r="R147" s="147"/>
      <c r="S147" s="140"/>
      <c r="T147" s="147"/>
      <c r="U147" s="140"/>
      <c r="V147" s="140"/>
      <c r="W147" s="129">
        <f t="shared" si="57"/>
        <v>0</v>
      </c>
      <c r="X147" s="72">
        <v>21</v>
      </c>
      <c r="Y147" s="85">
        <v>45.95</v>
      </c>
      <c r="Z147" s="187">
        <f t="shared" si="59"/>
        <v>0</v>
      </c>
    </row>
    <row r="148" spans="1:26" s="128" customFormat="1" ht="21.95" customHeight="1">
      <c r="A148" s="68" t="s">
        <v>24</v>
      </c>
      <c r="B148" s="76" t="s">
        <v>8</v>
      </c>
      <c r="C148" s="95"/>
      <c r="D148" s="67">
        <v>6001</v>
      </c>
      <c r="E148" s="95"/>
      <c r="F148" s="67" t="s">
        <v>15</v>
      </c>
      <c r="G148" s="140"/>
      <c r="H148" s="140"/>
      <c r="I148" s="140"/>
      <c r="J148" s="140"/>
      <c r="K148" s="140"/>
      <c r="L148" s="140"/>
      <c r="M148" s="140"/>
      <c r="N148" s="140"/>
      <c r="O148" s="140"/>
      <c r="P148" s="140"/>
      <c r="Q148" s="140"/>
      <c r="R148" s="147"/>
      <c r="S148" s="140"/>
      <c r="T148" s="147"/>
      <c r="U148" s="140"/>
      <c r="V148" s="140"/>
      <c r="W148" s="129">
        <f t="shared" ref="W148" si="70">SUM(G148:V148)</f>
        <v>0</v>
      </c>
      <c r="X148" s="72">
        <v>21</v>
      </c>
      <c r="Y148" s="85">
        <v>45.95</v>
      </c>
      <c r="Z148" s="187">
        <f t="shared" ref="Z148" si="71">W148*X148</f>
        <v>0</v>
      </c>
    </row>
    <row r="149" spans="1:26" s="128" customFormat="1" ht="21.95" customHeight="1">
      <c r="A149" s="68" t="s">
        <v>9</v>
      </c>
      <c r="B149" s="76" t="s">
        <v>10</v>
      </c>
      <c r="C149" s="67">
        <v>1930</v>
      </c>
      <c r="D149" s="95"/>
      <c r="E149" s="95"/>
      <c r="F149" s="67" t="s">
        <v>78</v>
      </c>
      <c r="G149" s="147"/>
      <c r="H149" s="140"/>
      <c r="I149" s="140"/>
      <c r="J149" s="140"/>
      <c r="K149" s="140"/>
      <c r="L149" s="140"/>
      <c r="M149" s="140"/>
      <c r="N149" s="140"/>
      <c r="O149" s="140"/>
      <c r="P149" s="140"/>
      <c r="Q149" s="140"/>
      <c r="R149" s="140"/>
      <c r="S149" s="140"/>
      <c r="T149" s="140"/>
      <c r="U149" s="140"/>
      <c r="V149" s="140"/>
      <c r="W149" s="129">
        <f t="shared" si="57"/>
        <v>0</v>
      </c>
      <c r="X149" s="72">
        <v>5</v>
      </c>
      <c r="Y149" s="85">
        <v>10.5</v>
      </c>
      <c r="Z149" s="187">
        <f t="shared" si="59"/>
        <v>0</v>
      </c>
    </row>
    <row r="150" spans="1:26" s="128" customFormat="1" ht="21.95" customHeight="1">
      <c r="A150" s="68" t="s">
        <v>9</v>
      </c>
      <c r="B150" s="76" t="s">
        <v>10</v>
      </c>
      <c r="C150" s="95"/>
      <c r="D150" s="67">
        <v>1931</v>
      </c>
      <c r="E150" s="95"/>
      <c r="F150" s="67" t="s">
        <v>78</v>
      </c>
      <c r="G150" s="147"/>
      <c r="H150" s="140"/>
      <c r="I150" s="140"/>
      <c r="J150" s="140"/>
      <c r="K150" s="140"/>
      <c r="L150" s="140"/>
      <c r="M150" s="140"/>
      <c r="N150" s="140"/>
      <c r="O150" s="140"/>
      <c r="P150" s="140"/>
      <c r="Q150" s="140"/>
      <c r="R150" s="140"/>
      <c r="S150" s="140"/>
      <c r="T150" s="140"/>
      <c r="U150" s="140"/>
      <c r="V150" s="140"/>
      <c r="W150" s="129">
        <f t="shared" ref="W150" si="72">SUM(G150:V150)</f>
        <v>0</v>
      </c>
      <c r="X150" s="72">
        <v>5</v>
      </c>
      <c r="Y150" s="85">
        <v>10.5</v>
      </c>
      <c r="Z150" s="187">
        <f t="shared" ref="Z150" si="73">W150*X150</f>
        <v>0</v>
      </c>
    </row>
    <row r="151" spans="1:26" s="128" customFormat="1" ht="21.95" customHeight="1">
      <c r="A151" s="68" t="s">
        <v>11</v>
      </c>
      <c r="B151" s="76" t="s">
        <v>10</v>
      </c>
      <c r="C151" s="67">
        <v>2026</v>
      </c>
      <c r="D151" s="95"/>
      <c r="E151" s="95"/>
      <c r="F151" s="67" t="s">
        <v>16</v>
      </c>
      <c r="G151" s="140"/>
      <c r="H151" s="140"/>
      <c r="I151" s="140"/>
      <c r="J151" s="140"/>
      <c r="K151" s="140"/>
      <c r="L151" s="140"/>
      <c r="M151" s="140"/>
      <c r="N151" s="140"/>
      <c r="O151" s="140"/>
      <c r="P151" s="141"/>
      <c r="Q151" s="140"/>
      <c r="R151" s="140"/>
      <c r="S151" s="140"/>
      <c r="T151" s="140"/>
      <c r="U151" s="140"/>
      <c r="V151" s="140"/>
      <c r="W151" s="129">
        <f t="shared" si="57"/>
        <v>0</v>
      </c>
      <c r="X151" s="72">
        <v>5</v>
      </c>
      <c r="Y151" s="85">
        <v>10.5</v>
      </c>
      <c r="Z151" s="187">
        <f t="shared" si="59"/>
        <v>0</v>
      </c>
    </row>
    <row r="152" spans="1:26" s="128" customFormat="1" ht="21.95" customHeight="1">
      <c r="A152" s="68" t="s">
        <v>11</v>
      </c>
      <c r="B152" s="76" t="s">
        <v>10</v>
      </c>
      <c r="C152" s="95"/>
      <c r="D152" s="67">
        <v>2027</v>
      </c>
      <c r="E152" s="95"/>
      <c r="F152" s="67" t="s">
        <v>16</v>
      </c>
      <c r="G152" s="140"/>
      <c r="H152" s="140"/>
      <c r="I152" s="140"/>
      <c r="J152" s="140"/>
      <c r="K152" s="140"/>
      <c r="L152" s="140"/>
      <c r="M152" s="140"/>
      <c r="N152" s="140"/>
      <c r="O152" s="140"/>
      <c r="P152" s="141"/>
      <c r="Q152" s="140"/>
      <c r="R152" s="140"/>
      <c r="S152" s="140"/>
      <c r="T152" s="140"/>
      <c r="U152" s="140"/>
      <c r="V152" s="140"/>
      <c r="W152" s="129">
        <f t="shared" ref="W152:W153" si="74">SUM(G152:V152)</f>
        <v>0</v>
      </c>
      <c r="X152" s="72">
        <v>5</v>
      </c>
      <c r="Y152" s="85">
        <v>10.5</v>
      </c>
      <c r="Z152" s="187">
        <f t="shared" ref="Z152:Z153" si="75">W152*X152</f>
        <v>0</v>
      </c>
    </row>
    <row r="153" spans="1:26" s="128" customFormat="1" ht="21.95" customHeight="1">
      <c r="A153" s="217" t="s">
        <v>12</v>
      </c>
      <c r="B153" s="162" t="s">
        <v>10</v>
      </c>
      <c r="C153" s="159">
        <v>2122</v>
      </c>
      <c r="D153" s="95"/>
      <c r="E153" s="216"/>
      <c r="F153" s="67" t="s">
        <v>16</v>
      </c>
      <c r="G153" s="140"/>
      <c r="H153" s="140"/>
      <c r="I153" s="140"/>
      <c r="J153" s="140"/>
      <c r="K153" s="140"/>
      <c r="L153" s="140"/>
      <c r="M153" s="140"/>
      <c r="N153" s="140"/>
      <c r="O153" s="140"/>
      <c r="P153" s="141"/>
      <c r="Q153" s="140"/>
      <c r="R153" s="140"/>
      <c r="S153" s="140"/>
      <c r="T153" s="140"/>
      <c r="U153" s="140"/>
      <c r="V153" s="140"/>
      <c r="W153" s="129">
        <f t="shared" si="74"/>
        <v>0</v>
      </c>
      <c r="X153" s="72">
        <v>14</v>
      </c>
      <c r="Y153" s="73">
        <v>29.99</v>
      </c>
      <c r="Z153" s="187">
        <f t="shared" si="75"/>
        <v>0</v>
      </c>
    </row>
    <row r="154" spans="1:26" s="128" customFormat="1" ht="21.95" customHeight="1" thickBot="1">
      <c r="A154" s="222" t="s">
        <v>12</v>
      </c>
      <c r="B154" s="65" t="s">
        <v>10</v>
      </c>
      <c r="C154" s="95"/>
      <c r="D154" s="67">
        <v>2123</v>
      </c>
      <c r="E154" s="95"/>
      <c r="F154" s="87" t="s">
        <v>16</v>
      </c>
      <c r="G154" s="261"/>
      <c r="H154" s="261"/>
      <c r="I154" s="261"/>
      <c r="J154" s="261"/>
      <c r="K154" s="261"/>
      <c r="L154" s="261"/>
      <c r="M154" s="261"/>
      <c r="N154" s="261"/>
      <c r="O154" s="261"/>
      <c r="P154" s="262"/>
      <c r="Q154" s="261"/>
      <c r="R154" s="261"/>
      <c r="S154" s="261"/>
      <c r="T154" s="261"/>
      <c r="U154" s="261"/>
      <c r="V154" s="261"/>
      <c r="W154" s="263">
        <f t="shared" si="57"/>
        <v>0</v>
      </c>
      <c r="X154" s="135">
        <v>14</v>
      </c>
      <c r="Y154" s="273">
        <v>29.99</v>
      </c>
      <c r="Z154" s="264">
        <f t="shared" si="59"/>
        <v>0</v>
      </c>
    </row>
    <row r="155" spans="1:26" s="64" customFormat="1" ht="21" thickBot="1">
      <c r="A155" s="289"/>
      <c r="B155" s="287"/>
      <c r="C155" s="287"/>
      <c r="D155" s="287"/>
      <c r="E155" s="287"/>
      <c r="F155" s="287"/>
      <c r="G155" s="287"/>
      <c r="H155" s="287"/>
      <c r="I155" s="287"/>
      <c r="J155" s="287"/>
      <c r="K155" s="287"/>
      <c r="L155" s="287"/>
      <c r="M155" s="287"/>
      <c r="N155" s="287"/>
      <c r="O155" s="287"/>
      <c r="P155" s="287"/>
      <c r="Q155" s="287"/>
      <c r="R155" s="287"/>
      <c r="S155" s="287"/>
      <c r="T155" s="287"/>
      <c r="U155" s="287"/>
      <c r="V155" s="287"/>
      <c r="W155" s="287"/>
      <c r="X155" s="287"/>
      <c r="Y155" s="320"/>
      <c r="Z155" s="184">
        <f>SUM(Z135:Z154)</f>
        <v>0</v>
      </c>
    </row>
    <row r="156" spans="1:26" s="64" customFormat="1" ht="15" customHeight="1">
      <c r="A156" s="114"/>
      <c r="B156" s="114"/>
      <c r="C156" s="110"/>
      <c r="D156" s="111"/>
      <c r="E156" s="111"/>
      <c r="F156" s="111"/>
      <c r="G156" s="282" t="s">
        <v>86</v>
      </c>
      <c r="H156" s="283"/>
      <c r="I156" s="283"/>
      <c r="J156" s="283"/>
      <c r="K156" s="283"/>
      <c r="L156" s="283"/>
      <c r="M156" s="283"/>
      <c r="N156" s="283"/>
      <c r="O156" s="283"/>
      <c r="P156" s="283"/>
      <c r="Q156" s="283"/>
      <c r="R156" s="283"/>
      <c r="S156" s="283"/>
      <c r="T156" s="283"/>
      <c r="U156" s="283"/>
      <c r="V156" s="283"/>
      <c r="W156" s="112"/>
      <c r="X156" s="110"/>
      <c r="Y156" s="111"/>
      <c r="Z156" s="116">
        <f>W156*X156</f>
        <v>0</v>
      </c>
    </row>
    <row r="157" spans="1:26" s="64" customFormat="1" ht="15.75" customHeight="1" thickBot="1">
      <c r="A157" s="114"/>
      <c r="B157" s="114"/>
      <c r="C157" s="113"/>
      <c r="D157" s="114"/>
      <c r="E157" s="114"/>
      <c r="F157" s="114"/>
      <c r="G157" s="285"/>
      <c r="H157" s="286"/>
      <c r="I157" s="286"/>
      <c r="J157" s="286"/>
      <c r="K157" s="286"/>
      <c r="L157" s="286"/>
      <c r="M157" s="286"/>
      <c r="N157" s="286"/>
      <c r="O157" s="286"/>
      <c r="P157" s="286"/>
      <c r="Q157" s="286"/>
      <c r="R157" s="286"/>
      <c r="S157" s="286"/>
      <c r="T157" s="286"/>
      <c r="U157" s="286"/>
      <c r="V157" s="286"/>
      <c r="W157" s="127"/>
      <c r="X157" s="113"/>
      <c r="Y157" s="114"/>
      <c r="Z157" s="117"/>
    </row>
    <row r="158" spans="1:26" s="64" customFormat="1" ht="21" thickBot="1">
      <c r="A158" s="100"/>
      <c r="B158" s="100"/>
      <c r="C158" s="101"/>
      <c r="D158" s="100"/>
      <c r="E158" s="100"/>
      <c r="F158" s="100"/>
      <c r="G158" s="125" t="s">
        <v>78</v>
      </c>
      <c r="H158" s="121" t="s">
        <v>31</v>
      </c>
      <c r="I158" s="121" t="s">
        <v>14</v>
      </c>
      <c r="J158" s="121" t="s">
        <v>49</v>
      </c>
      <c r="K158" s="121" t="s">
        <v>50</v>
      </c>
      <c r="L158" s="121" t="s">
        <v>51</v>
      </c>
      <c r="M158" s="121" t="s">
        <v>52</v>
      </c>
      <c r="N158" s="121" t="s">
        <v>53</v>
      </c>
      <c r="O158" s="121" t="s">
        <v>79</v>
      </c>
      <c r="P158" s="122" t="s">
        <v>80</v>
      </c>
      <c r="Q158" s="122" t="s">
        <v>83</v>
      </c>
      <c r="R158" s="122" t="s">
        <v>56</v>
      </c>
      <c r="S158" s="123" t="s">
        <v>57</v>
      </c>
      <c r="T158" s="200" t="s">
        <v>89</v>
      </c>
      <c r="U158" s="200" t="s">
        <v>54</v>
      </c>
      <c r="V158" s="201" t="s">
        <v>55</v>
      </c>
      <c r="W158" s="149"/>
      <c r="X158" s="100"/>
      <c r="Y158" s="100"/>
      <c r="Z158" s="117"/>
    </row>
    <row r="159" spans="1:26" s="64" customFormat="1" ht="17.25" thickBot="1">
      <c r="A159" s="1"/>
      <c r="B159" s="1"/>
      <c r="C159" s="119"/>
      <c r="D159" s="120"/>
      <c r="E159" s="120"/>
      <c r="F159" s="120"/>
      <c r="G159" s="126">
        <f t="shared" ref="G159:W159" si="76">SUM(G8:G154)</f>
        <v>0</v>
      </c>
      <c r="H159" s="126">
        <f t="shared" si="76"/>
        <v>0</v>
      </c>
      <c r="I159" s="126">
        <f t="shared" si="76"/>
        <v>0</v>
      </c>
      <c r="J159" s="126">
        <f t="shared" si="76"/>
        <v>0</v>
      </c>
      <c r="K159" s="126">
        <f t="shared" si="76"/>
        <v>0</v>
      </c>
      <c r="L159" s="126">
        <f t="shared" si="76"/>
        <v>0</v>
      </c>
      <c r="M159" s="126">
        <f t="shared" si="76"/>
        <v>0</v>
      </c>
      <c r="N159" s="126">
        <f t="shared" si="76"/>
        <v>0</v>
      </c>
      <c r="O159" s="126">
        <f t="shared" si="76"/>
        <v>0</v>
      </c>
      <c r="P159" s="126">
        <f t="shared" si="76"/>
        <v>0</v>
      </c>
      <c r="Q159" s="126">
        <f t="shared" si="76"/>
        <v>0</v>
      </c>
      <c r="R159" s="126">
        <f t="shared" si="76"/>
        <v>0</v>
      </c>
      <c r="S159" s="126">
        <f t="shared" si="76"/>
        <v>0</v>
      </c>
      <c r="T159" s="126">
        <f t="shared" si="76"/>
        <v>0</v>
      </c>
      <c r="U159" s="126">
        <f t="shared" si="76"/>
        <v>0</v>
      </c>
      <c r="V159" s="126">
        <f t="shared" si="76"/>
        <v>0</v>
      </c>
      <c r="W159" s="126">
        <f t="shared" si="76"/>
        <v>0</v>
      </c>
      <c r="X159" s="118"/>
      <c r="Y159" s="118"/>
      <c r="Z159" s="109">
        <f>Z26+Z35+Z45+Z55+Z76+Z97+Z106+Z115+Z132+Z155</f>
        <v>0</v>
      </c>
    </row>
    <row r="160" spans="1:26">
      <c r="W160" s="64">
        <f>SUM(G160:V160)</f>
        <v>0</v>
      </c>
      <c r="Z160" s="108"/>
    </row>
    <row r="161" spans="1:26">
      <c r="W161" s="64">
        <f>SUM(G161:V161)</f>
        <v>0</v>
      </c>
      <c r="Z161" s="108"/>
    </row>
    <row r="162" spans="1:26">
      <c r="W162" s="64">
        <f>SUM(G162:V162)</f>
        <v>0</v>
      </c>
      <c r="Z162" s="108"/>
    </row>
    <row r="163" spans="1:26">
      <c r="W163" s="64">
        <f>SUM(G163:V163)</f>
        <v>0</v>
      </c>
      <c r="Z163" s="108"/>
    </row>
    <row r="164" spans="1:26">
      <c r="W164" s="64">
        <f t="shared" ref="W164:W172" si="77">SUM(G164:V164)</f>
        <v>0</v>
      </c>
      <c r="Z164" s="108"/>
    </row>
    <row r="165" spans="1:26">
      <c r="W165" s="64">
        <f t="shared" si="77"/>
        <v>0</v>
      </c>
      <c r="Z165" s="108"/>
    </row>
    <row r="166" spans="1:26">
      <c r="W166" s="64">
        <f t="shared" si="77"/>
        <v>0</v>
      </c>
      <c r="Z166" s="108"/>
    </row>
    <row r="167" spans="1:26">
      <c r="W167" s="64">
        <f t="shared" si="77"/>
        <v>0</v>
      </c>
      <c r="Z167" s="108"/>
    </row>
    <row r="168" spans="1:26">
      <c r="W168" s="64">
        <f t="shared" si="77"/>
        <v>0</v>
      </c>
      <c r="Z168" s="108"/>
    </row>
    <row r="169" spans="1:26">
      <c r="W169" s="64">
        <f t="shared" si="77"/>
        <v>0</v>
      </c>
      <c r="Z169" s="108"/>
    </row>
    <row r="170" spans="1:26">
      <c r="W170" s="64">
        <f t="shared" si="77"/>
        <v>0</v>
      </c>
      <c r="Z170" s="108"/>
    </row>
    <row r="171" spans="1:26">
      <c r="W171" s="64">
        <f t="shared" si="77"/>
        <v>0</v>
      </c>
      <c r="Z171" s="108"/>
    </row>
    <row r="172" spans="1:26">
      <c r="W172" s="64">
        <f t="shared" si="77"/>
        <v>0</v>
      </c>
      <c r="Z172" s="108"/>
    </row>
    <row r="174" spans="1:26">
      <c r="B174" s="60"/>
      <c r="C174" s="60"/>
      <c r="D174" s="60"/>
      <c r="E174" s="60"/>
      <c r="F174" s="60"/>
      <c r="G174" s="60"/>
      <c r="H174" s="60"/>
      <c r="I174" s="60"/>
    </row>
    <row r="175" spans="1:26">
      <c r="A175" s="1"/>
      <c r="B175" s="60"/>
      <c r="C175" s="60"/>
      <c r="D175" s="60"/>
      <c r="E175" s="60"/>
      <c r="F175" s="60"/>
      <c r="G175" s="60"/>
      <c r="H175" s="60"/>
      <c r="I175" s="60"/>
    </row>
    <row r="176" spans="1:26">
      <c r="A176" s="1"/>
      <c r="B176" s="60"/>
      <c r="C176" s="60"/>
      <c r="D176" s="60"/>
      <c r="E176" s="60"/>
      <c r="F176" s="60"/>
      <c r="G176" s="60"/>
      <c r="H176" s="60"/>
      <c r="I176" s="60"/>
    </row>
    <row r="177" spans="1:9">
      <c r="A177" s="1"/>
      <c r="B177" s="60"/>
      <c r="C177" s="60"/>
      <c r="D177" s="60"/>
      <c r="E177" s="60"/>
      <c r="F177" s="60"/>
      <c r="G177" s="60"/>
      <c r="H177" s="60"/>
      <c r="I177" s="60"/>
    </row>
    <row r="178" spans="1:9" ht="16.5">
      <c r="A178" s="204"/>
      <c r="B178" s="103"/>
      <c r="C178" s="103"/>
      <c r="D178" s="103"/>
      <c r="E178" s="103"/>
      <c r="F178" s="103"/>
      <c r="G178" s="103"/>
      <c r="H178" s="115"/>
      <c r="I178" s="115"/>
    </row>
    <row r="179" spans="1:9" ht="16.5">
      <c r="A179" s="204"/>
      <c r="B179" s="103"/>
      <c r="C179" s="103"/>
      <c r="D179" s="103"/>
      <c r="E179" s="103"/>
      <c r="F179" s="103"/>
      <c r="G179" s="103"/>
      <c r="H179" s="115"/>
      <c r="I179" s="115"/>
    </row>
    <row r="180" spans="1:9" ht="16.5">
      <c r="A180" s="204"/>
      <c r="B180" s="103"/>
      <c r="C180" s="103"/>
      <c r="D180" s="103"/>
      <c r="E180" s="103"/>
      <c r="F180" s="103"/>
      <c r="G180" s="103"/>
      <c r="H180" s="115"/>
      <c r="I180" s="115"/>
    </row>
    <row r="181" spans="1:9" ht="16.5">
      <c r="A181" s="204"/>
      <c r="B181" s="103"/>
      <c r="C181" s="103"/>
      <c r="D181" s="103"/>
      <c r="E181" s="103"/>
      <c r="F181" s="103"/>
      <c r="G181" s="103"/>
      <c r="H181" s="115"/>
      <c r="I181" s="115"/>
    </row>
    <row r="182" spans="1:9" ht="16.5">
      <c r="A182" s="204"/>
      <c r="B182" s="103"/>
      <c r="C182" s="103"/>
      <c r="D182" s="103"/>
      <c r="E182" s="103"/>
      <c r="F182" s="103"/>
      <c r="G182" s="103"/>
      <c r="H182" s="115"/>
      <c r="I182" s="115"/>
    </row>
    <row r="183" spans="1:9" ht="16.5">
      <c r="A183" s="204"/>
      <c r="B183" s="103"/>
      <c r="C183" s="103"/>
      <c r="D183" s="103"/>
      <c r="E183" s="103"/>
      <c r="F183" s="103"/>
      <c r="G183" s="103"/>
      <c r="H183" s="115"/>
      <c r="I183" s="115"/>
    </row>
    <row r="184" spans="1:9" ht="16.5">
      <c r="A184" s="204"/>
      <c r="B184" s="103"/>
      <c r="C184" s="103"/>
      <c r="D184" s="103"/>
      <c r="E184" s="103"/>
      <c r="F184" s="103"/>
      <c r="G184" s="103"/>
      <c r="H184" s="115"/>
      <c r="I184" s="115"/>
    </row>
    <row r="185" spans="1:9" ht="16.5">
      <c r="A185" s="204"/>
      <c r="B185" s="103"/>
      <c r="C185" s="103"/>
      <c r="D185" s="103"/>
      <c r="E185" s="103"/>
      <c r="F185" s="103"/>
      <c r="G185" s="103"/>
      <c r="H185" s="115"/>
      <c r="I185" s="115"/>
    </row>
    <row r="186" spans="1:9" ht="16.5">
      <c r="A186" s="204"/>
      <c r="B186" s="103"/>
      <c r="C186" s="103"/>
      <c r="D186" s="103"/>
      <c r="E186" s="103"/>
      <c r="F186" s="103"/>
      <c r="G186" s="103"/>
      <c r="H186" s="115"/>
      <c r="I186" s="115"/>
    </row>
    <row r="187" spans="1:9" ht="16.5">
      <c r="A187" s="204"/>
      <c r="B187" s="103"/>
      <c r="C187" s="103"/>
      <c r="D187" s="103"/>
      <c r="E187" s="103"/>
      <c r="F187" s="103"/>
      <c r="G187" s="103"/>
      <c r="H187" s="115"/>
      <c r="I187" s="115"/>
    </row>
    <row r="188" spans="1:9">
      <c r="A188" s="1"/>
      <c r="B188" s="60"/>
      <c r="C188" s="60"/>
      <c r="D188" s="60"/>
      <c r="E188" s="60"/>
      <c r="F188" s="60"/>
      <c r="G188" s="60"/>
      <c r="H188" s="60"/>
      <c r="I188" s="60"/>
    </row>
    <row r="189" spans="1:9">
      <c r="A189" s="1"/>
      <c r="B189" s="60"/>
      <c r="C189" s="60"/>
      <c r="D189" s="60"/>
      <c r="E189" s="60"/>
      <c r="F189" s="60"/>
      <c r="G189" s="60"/>
      <c r="H189" s="60"/>
      <c r="I189" s="60"/>
    </row>
    <row r="190" spans="1:9">
      <c r="A190" s="1"/>
      <c r="B190" s="60"/>
      <c r="C190" s="60"/>
      <c r="D190" s="60"/>
      <c r="E190" s="60"/>
      <c r="F190" s="60"/>
      <c r="G190" s="60"/>
      <c r="H190" s="60"/>
      <c r="I190" s="60"/>
    </row>
    <row r="191" spans="1:9">
      <c r="A191" s="1"/>
      <c r="B191" s="60"/>
      <c r="C191" s="60"/>
      <c r="D191" s="60"/>
      <c r="E191" s="60"/>
      <c r="F191" s="60"/>
      <c r="G191" s="60"/>
      <c r="H191" s="60"/>
      <c r="I191" s="60"/>
    </row>
  </sheetData>
  <mergeCells count="34">
    <mergeCell ref="A1:Y1"/>
    <mergeCell ref="A2:A4"/>
    <mergeCell ref="B2:B4"/>
    <mergeCell ref="C2:C4"/>
    <mergeCell ref="D2:D4"/>
    <mergeCell ref="E2:E4"/>
    <mergeCell ref="F2:F4"/>
    <mergeCell ref="G2:V4"/>
    <mergeCell ref="W2:W4"/>
    <mergeCell ref="X2:X4"/>
    <mergeCell ref="Y2:Y4"/>
    <mergeCell ref="Z2:Z4"/>
    <mergeCell ref="A35:Y36"/>
    <mergeCell ref="Z35:Z36"/>
    <mergeCell ref="A5:Y6"/>
    <mergeCell ref="Z5:Z6"/>
    <mergeCell ref="A26:Y27"/>
    <mergeCell ref="Z26:Z27"/>
    <mergeCell ref="A45:Y46"/>
    <mergeCell ref="Z45:Z46"/>
    <mergeCell ref="A55:Y56"/>
    <mergeCell ref="Z55:Z56"/>
    <mergeCell ref="Z76:Z77"/>
    <mergeCell ref="A76:Y77"/>
    <mergeCell ref="A132:Y133"/>
    <mergeCell ref="Z132:Z133"/>
    <mergeCell ref="G156:V157"/>
    <mergeCell ref="A97:Y98"/>
    <mergeCell ref="Z97:Z98"/>
    <mergeCell ref="A106:Y107"/>
    <mergeCell ref="Z106:Z107"/>
    <mergeCell ref="A115:Y116"/>
    <mergeCell ref="Z115:Z116"/>
    <mergeCell ref="A155:Y155"/>
  </mergeCells>
  <printOptions horizontalCentered="1"/>
  <pageMargins left="0" right="0" top="0" bottom="0" header="0" footer="0"/>
  <pageSetup scale="22" orientation="portrait"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AE52"/>
  <sheetViews>
    <sheetView view="pageBreakPreview" topLeftCell="A2" zoomScale="60" zoomScaleNormal="100" zoomScalePageLayoutView="55" workbookViewId="0">
      <selection activeCell="Y4" sqref="Y4:Z4"/>
    </sheetView>
  </sheetViews>
  <sheetFormatPr defaultRowHeight="12.75"/>
  <cols>
    <col min="1" max="1" width="22" style="2" customWidth="1"/>
    <col min="2" max="2" width="21.42578125" style="2" customWidth="1"/>
    <col min="3" max="3" width="19.5703125" style="2" customWidth="1"/>
    <col min="4" max="4" width="26.7109375" style="2" customWidth="1"/>
    <col min="5" max="5" width="11" style="2" customWidth="1"/>
    <col min="6" max="6" width="6.7109375" style="2" customWidth="1"/>
    <col min="7" max="8" width="8.85546875" style="2" customWidth="1"/>
    <col min="9" max="9" width="8.5703125" style="2" customWidth="1"/>
    <col min="10" max="10" width="7.85546875" style="2" customWidth="1"/>
    <col min="11" max="11" width="8.5703125" style="2" customWidth="1"/>
    <col min="12" max="12" width="9.7109375" style="2" customWidth="1"/>
    <col min="13" max="13" width="9.5703125" style="2" customWidth="1"/>
    <col min="14" max="14" width="7.5703125" style="2" customWidth="1"/>
    <col min="15" max="15" width="8.5703125" style="2" customWidth="1"/>
    <col min="16" max="17" width="7.85546875" style="2" customWidth="1"/>
    <col min="18" max="18" width="10" style="2" customWidth="1"/>
    <col min="19" max="19" width="10.85546875" style="2" customWidth="1"/>
    <col min="20" max="22" width="9.7109375" style="2" customWidth="1"/>
    <col min="23" max="23" width="9" style="2" customWidth="1"/>
    <col min="24" max="24" width="3.42578125" style="2" hidden="1" customWidth="1"/>
    <col min="25" max="25" width="17" style="2" customWidth="1"/>
    <col min="26" max="26" width="20.5703125" style="2" customWidth="1"/>
    <col min="27" max="16384" width="9.140625" style="2"/>
  </cols>
  <sheetData>
    <row r="1" spans="1:31" ht="78" customHeight="1">
      <c r="A1" s="13"/>
      <c r="B1" s="13"/>
      <c r="C1" s="13"/>
      <c r="D1" s="335" t="s">
        <v>114</v>
      </c>
      <c r="E1" s="335"/>
      <c r="F1" s="335"/>
      <c r="G1" s="335"/>
      <c r="H1" s="20"/>
      <c r="I1" s="20"/>
      <c r="J1" s="20"/>
      <c r="K1" s="20"/>
      <c r="L1" s="20"/>
      <c r="M1" s="20"/>
      <c r="N1" s="21"/>
      <c r="O1" s="21"/>
      <c r="P1" s="21"/>
      <c r="Q1" s="21"/>
      <c r="R1" s="21"/>
      <c r="S1" s="21"/>
      <c r="T1" s="21"/>
      <c r="U1" s="21"/>
      <c r="V1" s="21"/>
      <c r="W1" s="21"/>
      <c r="X1" s="21"/>
      <c r="Y1" s="21"/>
      <c r="Z1" s="21"/>
    </row>
    <row r="2" spans="1:31" ht="19.5" customHeight="1">
      <c r="A2" s="352" t="s">
        <v>116</v>
      </c>
      <c r="B2" s="352"/>
      <c r="C2" s="352"/>
      <c r="D2" s="352"/>
      <c r="E2" s="352"/>
      <c r="F2" s="352"/>
      <c r="G2" s="352"/>
      <c r="H2" s="352"/>
      <c r="I2" s="352"/>
      <c r="J2" s="352"/>
      <c r="K2" s="352"/>
      <c r="L2" s="352"/>
      <c r="M2" s="352"/>
      <c r="N2" s="352"/>
      <c r="O2" s="18"/>
      <c r="Q2" s="18"/>
      <c r="R2" s="18"/>
      <c r="S2" s="18"/>
      <c r="T2" s="48"/>
      <c r="U2" s="48"/>
      <c r="V2" s="48"/>
      <c r="W2" s="48"/>
      <c r="X2" s="48"/>
      <c r="Y2" s="354" t="s">
        <v>33</v>
      </c>
      <c r="Z2" s="354"/>
    </row>
    <row r="3" spans="1:31" ht="24.75" customHeight="1">
      <c r="A3" s="353" t="s">
        <v>186</v>
      </c>
      <c r="B3" s="353"/>
      <c r="C3" s="353"/>
      <c r="D3" s="353"/>
      <c r="E3" s="353"/>
      <c r="F3" s="353"/>
      <c r="G3" s="353"/>
      <c r="H3" s="353"/>
      <c r="I3" s="353"/>
      <c r="J3" s="353"/>
      <c r="K3" s="353"/>
      <c r="L3" s="353"/>
      <c r="M3" s="353"/>
      <c r="N3" s="353"/>
      <c r="O3" s="19"/>
      <c r="P3" s="19"/>
      <c r="Q3" s="19"/>
      <c r="R3" s="19"/>
      <c r="S3" s="19"/>
      <c r="U3" s="14"/>
      <c r="V3" s="14"/>
      <c r="W3" s="14" t="s">
        <v>26</v>
      </c>
      <c r="X3" s="49"/>
      <c r="Y3" s="356"/>
      <c r="Z3" s="356"/>
      <c r="AD3" s="3"/>
      <c r="AE3" s="3"/>
    </row>
    <row r="4" spans="1:31" ht="21.75" customHeight="1">
      <c r="A4" s="357" t="s">
        <v>117</v>
      </c>
      <c r="B4" s="357"/>
      <c r="C4" s="357"/>
      <c r="D4" s="357"/>
      <c r="E4" s="357"/>
      <c r="F4" s="357"/>
      <c r="G4" s="357"/>
      <c r="H4" s="357"/>
      <c r="I4" s="357"/>
      <c r="J4" s="357"/>
      <c r="K4" s="357"/>
      <c r="L4" s="357"/>
      <c r="M4" s="357"/>
      <c r="N4" s="357"/>
      <c r="O4" s="22"/>
      <c r="P4" s="22"/>
      <c r="Q4" s="22"/>
      <c r="R4" s="22"/>
      <c r="U4" s="14"/>
      <c r="V4" s="14"/>
      <c r="W4" s="14" t="s">
        <v>34</v>
      </c>
      <c r="X4" s="48"/>
      <c r="Y4" s="356" t="s">
        <v>187</v>
      </c>
      <c r="Z4" s="356"/>
      <c r="AA4" s="3"/>
      <c r="AB4" s="3"/>
      <c r="AC4" s="3"/>
      <c r="AD4" s="3"/>
      <c r="AE4" s="3"/>
    </row>
    <row r="5" spans="1:31" s="3" customFormat="1" ht="34.5" customHeight="1">
      <c r="A5" s="23" t="s">
        <v>36</v>
      </c>
      <c r="B5" s="24"/>
      <c r="C5" s="24"/>
      <c r="D5" s="25"/>
      <c r="E5" s="25"/>
      <c r="F5" s="25"/>
      <c r="G5" s="25"/>
      <c r="H5" s="25"/>
      <c r="I5" s="25"/>
      <c r="J5" s="25"/>
      <c r="K5" s="25"/>
      <c r="L5" s="25"/>
      <c r="M5" s="25"/>
      <c r="N5" s="341" t="s">
        <v>37</v>
      </c>
      <c r="O5" s="342"/>
      <c r="P5" s="360"/>
      <c r="Q5" s="361"/>
      <c r="R5" s="361"/>
      <c r="S5" s="361"/>
      <c r="T5" s="361"/>
      <c r="U5" s="361"/>
      <c r="V5" s="361"/>
      <c r="W5" s="361"/>
      <c r="X5" s="361"/>
      <c r="Y5" s="361"/>
      <c r="Z5" s="361"/>
    </row>
    <row r="6" spans="1:31" s="3" customFormat="1" ht="34.5" customHeight="1">
      <c r="A6" s="26" t="s">
        <v>38</v>
      </c>
      <c r="B6" s="27"/>
      <c r="C6" s="27"/>
      <c r="D6" s="25"/>
      <c r="E6" s="25"/>
      <c r="F6" s="25"/>
      <c r="G6" s="25"/>
      <c r="H6" s="25"/>
      <c r="I6" s="25"/>
      <c r="J6" s="25"/>
      <c r="K6" s="25"/>
      <c r="L6" s="25"/>
      <c r="M6" s="25"/>
      <c r="N6" s="28"/>
      <c r="O6" s="29"/>
      <c r="P6" s="343"/>
      <c r="Q6" s="344"/>
      <c r="R6" s="344"/>
      <c r="S6" s="344"/>
      <c r="T6" s="344"/>
      <c r="U6" s="344"/>
      <c r="V6" s="344"/>
      <c r="W6" s="344"/>
      <c r="X6" s="344"/>
      <c r="Y6" s="344"/>
      <c r="Z6" s="344"/>
    </row>
    <row r="7" spans="1:31" s="3" customFormat="1" ht="34.5" customHeight="1">
      <c r="A7" s="30" t="s">
        <v>39</v>
      </c>
      <c r="B7" s="31"/>
      <c r="C7" s="31"/>
      <c r="D7" s="25"/>
      <c r="E7" s="25"/>
      <c r="F7" s="25"/>
      <c r="G7" s="25"/>
      <c r="H7" s="25"/>
      <c r="I7" s="25"/>
      <c r="J7" s="25"/>
      <c r="K7" s="25"/>
      <c r="L7" s="25"/>
      <c r="M7" s="25"/>
      <c r="N7" s="28"/>
      <c r="O7" s="29"/>
      <c r="P7" s="343"/>
      <c r="Q7" s="344"/>
      <c r="R7" s="344"/>
      <c r="S7" s="344"/>
      <c r="T7" s="344"/>
      <c r="U7" s="344"/>
      <c r="V7" s="344"/>
      <c r="W7" s="344"/>
      <c r="X7" s="344"/>
      <c r="Y7" s="344"/>
      <c r="Z7" s="344"/>
    </row>
    <row r="8" spans="1:31" s="3" customFormat="1" ht="34.5" customHeight="1">
      <c r="A8" s="32" t="s">
        <v>40</v>
      </c>
      <c r="B8" s="33"/>
      <c r="C8" s="33"/>
      <c r="D8" s="25"/>
      <c r="E8" s="25"/>
      <c r="F8" s="25"/>
      <c r="G8" s="25"/>
      <c r="H8" s="25"/>
      <c r="I8" s="25"/>
      <c r="J8" s="25"/>
      <c r="K8" s="25"/>
      <c r="L8" s="25"/>
      <c r="M8" s="25"/>
      <c r="N8" s="28"/>
      <c r="O8" s="29"/>
      <c r="P8" s="343"/>
      <c r="Q8" s="344"/>
      <c r="R8" s="344"/>
      <c r="S8" s="344"/>
      <c r="T8" s="344"/>
      <c r="U8" s="344"/>
      <c r="V8" s="344"/>
      <c r="W8" s="344"/>
      <c r="X8" s="344"/>
      <c r="Y8" s="344"/>
      <c r="Z8" s="344"/>
    </row>
    <row r="9" spans="1:31" s="3" customFormat="1" ht="34.5" customHeight="1">
      <c r="A9" s="32" t="s">
        <v>41</v>
      </c>
      <c r="B9" s="33"/>
      <c r="C9" s="33"/>
      <c r="D9" s="25"/>
      <c r="E9" s="25"/>
      <c r="F9" s="25"/>
      <c r="G9" s="25"/>
      <c r="H9" s="25"/>
      <c r="I9" s="25"/>
      <c r="J9" s="25"/>
      <c r="K9" s="25"/>
      <c r="L9" s="25"/>
      <c r="M9" s="25"/>
      <c r="N9" s="28"/>
      <c r="O9" s="29"/>
      <c r="P9" s="343"/>
      <c r="Q9" s="344"/>
      <c r="R9" s="344"/>
      <c r="S9" s="344"/>
      <c r="T9" s="344"/>
      <c r="U9" s="344"/>
      <c r="V9" s="344"/>
      <c r="W9" s="344"/>
      <c r="X9" s="344"/>
      <c r="Y9" s="344"/>
      <c r="Z9" s="344"/>
    </row>
    <row r="10" spans="1:31" s="3" customFormat="1" ht="34.5" customHeight="1">
      <c r="A10" s="32" t="s">
        <v>47</v>
      </c>
      <c r="B10" s="33"/>
      <c r="C10" s="33"/>
      <c r="D10" s="25"/>
      <c r="E10" s="25"/>
      <c r="F10" s="25"/>
      <c r="G10" s="25"/>
      <c r="H10" s="25"/>
      <c r="I10" s="25"/>
      <c r="J10" s="25"/>
      <c r="K10" s="25"/>
      <c r="L10" s="25"/>
      <c r="M10" s="25"/>
      <c r="N10" s="28"/>
      <c r="O10" s="29"/>
      <c r="P10" s="343"/>
      <c r="Q10" s="344"/>
      <c r="R10" s="344"/>
      <c r="S10" s="344"/>
      <c r="T10" s="344"/>
      <c r="U10" s="344"/>
      <c r="V10" s="344"/>
      <c r="W10" s="344"/>
      <c r="X10" s="344"/>
      <c r="Y10" s="344"/>
      <c r="Z10" s="344"/>
    </row>
    <row r="11" spans="1:31" s="3" customFormat="1" ht="14.1" customHeight="1">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31" s="4" customFormat="1" ht="22.5" customHeight="1">
      <c r="A12" s="35" t="s">
        <v>35</v>
      </c>
      <c r="B12" s="35"/>
      <c r="C12" s="358" t="s">
        <v>42</v>
      </c>
      <c r="D12" s="358"/>
      <c r="E12" s="358"/>
      <c r="F12" s="358"/>
      <c r="G12" s="35" t="s">
        <v>43</v>
      </c>
      <c r="H12" s="36"/>
      <c r="I12" s="36"/>
      <c r="J12" s="36"/>
      <c r="K12" s="37"/>
      <c r="L12" s="25"/>
      <c r="M12" s="25"/>
      <c r="N12" s="38"/>
      <c r="O12" s="37"/>
      <c r="P12" s="37"/>
      <c r="Q12" s="37"/>
      <c r="R12" s="37"/>
      <c r="S12" s="37"/>
      <c r="T12" s="37"/>
      <c r="U12" s="37"/>
      <c r="V12" s="37"/>
      <c r="W12" s="37"/>
      <c r="X12" s="37"/>
      <c r="Y12" s="37"/>
      <c r="Z12" s="35"/>
    </row>
    <row r="13" spans="1:31" ht="23.25" customHeight="1">
      <c r="A13" s="346"/>
      <c r="B13" s="347"/>
      <c r="C13" s="39" t="s">
        <v>44</v>
      </c>
      <c r="D13" s="40"/>
      <c r="E13" s="46"/>
      <c r="F13" s="47"/>
      <c r="G13" s="47"/>
      <c r="H13" s="47"/>
      <c r="I13" s="47"/>
      <c r="J13" s="47"/>
      <c r="K13" s="47"/>
      <c r="L13" s="47"/>
      <c r="M13" s="47"/>
      <c r="N13" s="47"/>
      <c r="O13" s="47"/>
      <c r="P13" s="47"/>
      <c r="Q13" s="47"/>
      <c r="R13" s="47"/>
      <c r="S13" s="47"/>
      <c r="T13" s="47"/>
      <c r="U13" s="47"/>
      <c r="V13" s="47"/>
      <c r="W13" s="47"/>
      <c r="X13" s="47"/>
      <c r="Y13" s="47"/>
      <c r="Z13" s="40"/>
    </row>
    <row r="14" spans="1:31" ht="26.25" customHeight="1">
      <c r="A14" s="348"/>
      <c r="B14" s="349"/>
      <c r="C14" s="41" t="s">
        <v>45</v>
      </c>
      <c r="D14" s="42"/>
      <c r="E14" s="46"/>
      <c r="F14" s="47"/>
      <c r="G14" s="47"/>
      <c r="H14" s="47"/>
      <c r="I14" s="47"/>
      <c r="J14" s="47"/>
      <c r="K14" s="47"/>
      <c r="L14" s="47"/>
      <c r="M14" s="47"/>
      <c r="N14" s="47"/>
      <c r="O14" s="47"/>
      <c r="P14" s="47"/>
      <c r="Q14" s="47"/>
      <c r="R14" s="47"/>
      <c r="S14" s="47"/>
      <c r="T14" s="47"/>
      <c r="U14" s="47"/>
      <c r="V14" s="47"/>
      <c r="W14" s="47"/>
      <c r="X14" s="47"/>
      <c r="Y14" s="47"/>
      <c r="Z14" s="40"/>
    </row>
    <row r="15" spans="1:31" ht="18">
      <c r="A15" s="43"/>
      <c r="B15" s="43"/>
      <c r="C15" s="44"/>
      <c r="D15" s="44"/>
      <c r="E15" s="43"/>
      <c r="F15" s="43"/>
      <c r="G15" s="43"/>
      <c r="H15" s="43"/>
      <c r="I15" s="43"/>
      <c r="J15" s="43"/>
      <c r="K15" s="43"/>
      <c r="L15" s="43"/>
      <c r="M15" s="43"/>
      <c r="N15" s="43"/>
      <c r="O15" s="43"/>
      <c r="P15" s="43"/>
      <c r="Q15" s="43"/>
      <c r="R15" s="43"/>
      <c r="S15" s="43"/>
      <c r="T15" s="43"/>
      <c r="U15" s="43"/>
      <c r="V15" s="43"/>
      <c r="W15" s="43"/>
      <c r="X15" s="43"/>
      <c r="Y15" s="43"/>
      <c r="Z15" s="43"/>
    </row>
    <row r="16" spans="1:31" s="4" customFormat="1" ht="36">
      <c r="A16" s="45" t="s">
        <v>60</v>
      </c>
      <c r="B16" s="45" t="s">
        <v>0</v>
      </c>
      <c r="C16" s="45" t="s">
        <v>61</v>
      </c>
      <c r="D16" s="165" t="s">
        <v>2</v>
      </c>
      <c r="E16" s="177" t="s">
        <v>78</v>
      </c>
      <c r="F16" s="178" t="s">
        <v>31</v>
      </c>
      <c r="G16" s="177" t="s">
        <v>14</v>
      </c>
      <c r="H16" s="178" t="s">
        <v>83</v>
      </c>
      <c r="I16" s="179" t="s">
        <v>84</v>
      </c>
      <c r="J16" s="179" t="s">
        <v>101</v>
      </c>
      <c r="K16" s="179" t="s">
        <v>102</v>
      </c>
      <c r="L16" s="180" t="s">
        <v>58</v>
      </c>
      <c r="M16" s="180" t="s">
        <v>59</v>
      </c>
      <c r="N16" s="181" t="s">
        <v>80</v>
      </c>
      <c r="O16" s="182" t="s">
        <v>83</v>
      </c>
      <c r="P16" s="183" t="s">
        <v>56</v>
      </c>
      <c r="Q16" s="183" t="s">
        <v>84</v>
      </c>
      <c r="R16" s="183" t="s">
        <v>57</v>
      </c>
      <c r="S16" s="183" t="s">
        <v>58</v>
      </c>
      <c r="T16" s="181" t="s">
        <v>59</v>
      </c>
      <c r="U16" s="181" t="s">
        <v>89</v>
      </c>
      <c r="V16" s="181" t="s">
        <v>54</v>
      </c>
      <c r="W16" s="181" t="s">
        <v>55</v>
      </c>
      <c r="X16" s="208"/>
      <c r="Y16" s="209" t="s">
        <v>27</v>
      </c>
      <c r="Z16" s="207" t="s">
        <v>28</v>
      </c>
    </row>
    <row r="17" spans="1:26" ht="55.5" customHeight="1">
      <c r="A17" s="52"/>
      <c r="B17" s="52"/>
      <c r="C17" s="52"/>
      <c r="D17" s="53"/>
      <c r="E17" s="175"/>
      <c r="F17" s="175"/>
      <c r="G17" s="175"/>
      <c r="H17" s="175"/>
      <c r="I17" s="175"/>
      <c r="J17" s="175"/>
      <c r="K17" s="175"/>
      <c r="L17" s="175"/>
      <c r="M17" s="205"/>
      <c r="N17" s="176"/>
      <c r="O17" s="176"/>
      <c r="P17" s="176"/>
      <c r="Q17" s="176"/>
      <c r="R17" s="176"/>
      <c r="S17" s="176"/>
      <c r="T17" s="176"/>
      <c r="U17" s="176"/>
      <c r="V17" s="176"/>
      <c r="W17" s="176"/>
      <c r="X17" s="338"/>
      <c r="Y17" s="338"/>
      <c r="Z17" s="55"/>
    </row>
    <row r="18" spans="1:26" ht="55.5" customHeight="1">
      <c r="A18" s="52"/>
      <c r="B18" s="52"/>
      <c r="C18" s="52"/>
      <c r="D18" s="53"/>
      <c r="E18" s="53"/>
      <c r="F18" s="53"/>
      <c r="G18" s="53"/>
      <c r="H18" s="53"/>
      <c r="I18" s="53"/>
      <c r="J18" s="53"/>
      <c r="K18" s="53"/>
      <c r="L18" s="53"/>
      <c r="M18" s="206"/>
      <c r="N18" s="54"/>
      <c r="O18" s="54"/>
      <c r="P18" s="54"/>
      <c r="Q18" s="54"/>
      <c r="R18" s="54"/>
      <c r="S18" s="54"/>
      <c r="T18" s="54"/>
      <c r="U18" s="54"/>
      <c r="V18" s="54"/>
      <c r="W18" s="54"/>
      <c r="X18" s="338"/>
      <c r="Y18" s="338"/>
      <c r="Z18" s="56"/>
    </row>
    <row r="19" spans="1:26" ht="55.5" customHeight="1">
      <c r="A19" s="52"/>
      <c r="B19" s="52"/>
      <c r="C19" s="52"/>
      <c r="D19" s="53"/>
      <c r="E19" s="53"/>
      <c r="F19" s="53"/>
      <c r="G19" s="53"/>
      <c r="H19" s="53"/>
      <c r="I19" s="53"/>
      <c r="J19" s="53"/>
      <c r="K19" s="53"/>
      <c r="L19" s="53"/>
      <c r="M19" s="206"/>
      <c r="N19" s="54"/>
      <c r="O19" s="54"/>
      <c r="P19" s="54"/>
      <c r="Q19" s="54"/>
      <c r="R19" s="54"/>
      <c r="S19" s="54"/>
      <c r="T19" s="54"/>
      <c r="U19" s="54"/>
      <c r="V19" s="54"/>
      <c r="W19" s="54"/>
      <c r="X19" s="338"/>
      <c r="Y19" s="338"/>
      <c r="Z19" s="56"/>
    </row>
    <row r="20" spans="1:26" ht="55.5" customHeight="1">
      <c r="A20" s="52"/>
      <c r="B20" s="52"/>
      <c r="C20" s="52"/>
      <c r="D20" s="53"/>
      <c r="E20" s="53"/>
      <c r="F20" s="53"/>
      <c r="G20" s="53"/>
      <c r="H20" s="53"/>
      <c r="I20" s="53"/>
      <c r="J20" s="53"/>
      <c r="K20" s="53"/>
      <c r="L20" s="53"/>
      <c r="M20" s="206"/>
      <c r="N20" s="54"/>
      <c r="O20" s="54"/>
      <c r="P20" s="54"/>
      <c r="Q20" s="54"/>
      <c r="R20" s="54"/>
      <c r="S20" s="54"/>
      <c r="T20" s="54"/>
      <c r="U20" s="54"/>
      <c r="V20" s="54"/>
      <c r="W20" s="54"/>
      <c r="X20" s="338"/>
      <c r="Y20" s="338"/>
      <c r="Z20" s="56"/>
    </row>
    <row r="21" spans="1:26" ht="55.5" customHeight="1">
      <c r="A21" s="52"/>
      <c r="B21" s="52"/>
      <c r="C21" s="52"/>
      <c r="D21" s="53"/>
      <c r="E21" s="53"/>
      <c r="F21" s="53"/>
      <c r="G21" s="53"/>
      <c r="H21" s="53"/>
      <c r="I21" s="53"/>
      <c r="J21" s="53"/>
      <c r="K21" s="53"/>
      <c r="L21" s="53"/>
      <c r="M21" s="206"/>
      <c r="N21" s="54"/>
      <c r="O21" s="54"/>
      <c r="P21" s="54"/>
      <c r="Q21" s="54"/>
      <c r="R21" s="54"/>
      <c r="S21" s="54"/>
      <c r="T21" s="54"/>
      <c r="U21" s="54"/>
      <c r="V21" s="54"/>
      <c r="W21" s="54"/>
      <c r="X21" s="338"/>
      <c r="Y21" s="338"/>
      <c r="Z21" s="56"/>
    </row>
    <row r="22" spans="1:26" ht="55.5" customHeight="1">
      <c r="A22" s="52"/>
      <c r="B22" s="52"/>
      <c r="C22" s="52"/>
      <c r="D22" s="53"/>
      <c r="E22" s="53"/>
      <c r="F22" s="53"/>
      <c r="G22" s="53"/>
      <c r="H22" s="53"/>
      <c r="I22" s="53"/>
      <c r="J22" s="53"/>
      <c r="K22" s="53"/>
      <c r="L22" s="53"/>
      <c r="M22" s="206"/>
      <c r="N22" s="54"/>
      <c r="O22" s="54"/>
      <c r="P22" s="54"/>
      <c r="Q22" s="54"/>
      <c r="R22" s="54"/>
      <c r="S22" s="54"/>
      <c r="T22" s="54"/>
      <c r="U22" s="54"/>
      <c r="V22" s="54"/>
      <c r="W22" s="54"/>
      <c r="X22" s="338"/>
      <c r="Y22" s="338"/>
      <c r="Z22" s="56"/>
    </row>
    <row r="23" spans="1:26" ht="55.5" customHeight="1">
      <c r="A23" s="52"/>
      <c r="B23" s="52"/>
      <c r="C23" s="52"/>
      <c r="D23" s="53"/>
      <c r="E23" s="53"/>
      <c r="F23" s="53"/>
      <c r="G23" s="53"/>
      <c r="H23" s="53"/>
      <c r="I23" s="53"/>
      <c r="J23" s="53"/>
      <c r="K23" s="53"/>
      <c r="L23" s="53"/>
      <c r="M23" s="206"/>
      <c r="N23" s="54"/>
      <c r="O23" s="54"/>
      <c r="P23" s="54"/>
      <c r="Q23" s="54"/>
      <c r="R23" s="54"/>
      <c r="S23" s="54"/>
      <c r="T23" s="54"/>
      <c r="U23" s="54"/>
      <c r="V23" s="54"/>
      <c r="W23" s="54"/>
      <c r="X23" s="338"/>
      <c r="Y23" s="338"/>
      <c r="Z23" s="56"/>
    </row>
    <row r="24" spans="1:26" ht="55.5" customHeight="1">
      <c r="A24" s="52"/>
      <c r="B24" s="52"/>
      <c r="C24" s="52"/>
      <c r="D24" s="53"/>
      <c r="E24" s="53"/>
      <c r="F24" s="53"/>
      <c r="G24" s="53"/>
      <c r="H24" s="53"/>
      <c r="I24" s="53"/>
      <c r="J24" s="53"/>
      <c r="K24" s="53"/>
      <c r="L24" s="53"/>
      <c r="M24" s="206"/>
      <c r="N24" s="54"/>
      <c r="O24" s="54"/>
      <c r="P24" s="54"/>
      <c r="Q24" s="54"/>
      <c r="R24" s="54"/>
      <c r="S24" s="54"/>
      <c r="T24" s="54"/>
      <c r="U24" s="54"/>
      <c r="V24" s="54"/>
      <c r="W24" s="54"/>
      <c r="X24" s="338"/>
      <c r="Y24" s="338"/>
      <c r="Z24" s="56"/>
    </row>
    <row r="25" spans="1:26" ht="55.5" customHeight="1">
      <c r="A25" s="52"/>
      <c r="B25" s="52"/>
      <c r="C25" s="52"/>
      <c r="D25" s="53"/>
      <c r="E25" s="53"/>
      <c r="F25" s="53"/>
      <c r="G25" s="53"/>
      <c r="H25" s="53"/>
      <c r="I25" s="53"/>
      <c r="J25" s="53"/>
      <c r="K25" s="53"/>
      <c r="L25" s="53"/>
      <c r="M25" s="206"/>
      <c r="N25" s="54"/>
      <c r="O25" s="54"/>
      <c r="P25" s="54"/>
      <c r="Q25" s="54"/>
      <c r="R25" s="54"/>
      <c r="S25" s="54"/>
      <c r="T25" s="54"/>
      <c r="U25" s="54"/>
      <c r="V25" s="54"/>
      <c r="W25" s="54"/>
      <c r="X25" s="338"/>
      <c r="Y25" s="338"/>
      <c r="Z25" s="56"/>
    </row>
    <row r="26" spans="1:26" ht="55.5" customHeight="1">
      <c r="A26" s="52"/>
      <c r="B26" s="52"/>
      <c r="C26" s="52"/>
      <c r="D26" s="53"/>
      <c r="E26" s="53"/>
      <c r="F26" s="53"/>
      <c r="G26" s="53"/>
      <c r="H26" s="53"/>
      <c r="I26" s="53"/>
      <c r="J26" s="53"/>
      <c r="K26" s="53"/>
      <c r="L26" s="53"/>
      <c r="M26" s="206"/>
      <c r="N26" s="54"/>
      <c r="O26" s="54"/>
      <c r="P26" s="54"/>
      <c r="Q26" s="54"/>
      <c r="R26" s="54"/>
      <c r="S26" s="54"/>
      <c r="T26" s="54"/>
      <c r="U26" s="54"/>
      <c r="V26" s="54"/>
      <c r="W26" s="54"/>
      <c r="X26" s="338"/>
      <c r="Y26" s="338"/>
      <c r="Z26" s="56"/>
    </row>
    <row r="27" spans="1:26" ht="55.5" customHeight="1">
      <c r="A27" s="52"/>
      <c r="B27" s="52"/>
      <c r="C27" s="52"/>
      <c r="D27" s="53"/>
      <c r="E27" s="53"/>
      <c r="F27" s="53"/>
      <c r="G27" s="53"/>
      <c r="H27" s="53"/>
      <c r="I27" s="53"/>
      <c r="J27" s="53"/>
      <c r="K27" s="53"/>
      <c r="L27" s="53"/>
      <c r="M27" s="206"/>
      <c r="N27" s="54"/>
      <c r="O27" s="54"/>
      <c r="P27" s="54"/>
      <c r="Q27" s="54"/>
      <c r="R27" s="54"/>
      <c r="S27" s="54"/>
      <c r="T27" s="54"/>
      <c r="U27" s="54"/>
      <c r="V27" s="54"/>
      <c r="W27" s="54"/>
      <c r="X27" s="338"/>
      <c r="Y27" s="338"/>
      <c r="Z27" s="56"/>
    </row>
    <row r="28" spans="1:26" ht="55.5" customHeight="1">
      <c r="A28" s="52"/>
      <c r="B28" s="52"/>
      <c r="C28" s="52"/>
      <c r="D28" s="53"/>
      <c r="E28" s="53"/>
      <c r="F28" s="53"/>
      <c r="G28" s="53"/>
      <c r="H28" s="53"/>
      <c r="I28" s="53"/>
      <c r="J28" s="53"/>
      <c r="K28" s="53"/>
      <c r="L28" s="53"/>
      <c r="M28" s="206"/>
      <c r="N28" s="54"/>
      <c r="O28" s="54"/>
      <c r="P28" s="54"/>
      <c r="Q28" s="54"/>
      <c r="R28" s="54"/>
      <c r="S28" s="54"/>
      <c r="T28" s="54"/>
      <c r="U28" s="54"/>
      <c r="V28" s="54"/>
      <c r="W28" s="54"/>
      <c r="X28" s="338"/>
      <c r="Y28" s="338"/>
      <c r="Z28" s="56"/>
    </row>
    <row r="29" spans="1:26" ht="55.5" customHeight="1">
      <c r="A29" s="52"/>
      <c r="B29" s="52"/>
      <c r="C29" s="52"/>
      <c r="D29" s="53"/>
      <c r="E29" s="53"/>
      <c r="F29" s="53"/>
      <c r="G29" s="53"/>
      <c r="H29" s="53"/>
      <c r="I29" s="53"/>
      <c r="J29" s="53"/>
      <c r="K29" s="53"/>
      <c r="L29" s="53"/>
      <c r="M29" s="206"/>
      <c r="N29" s="54"/>
      <c r="O29" s="54"/>
      <c r="P29" s="54"/>
      <c r="Q29" s="54"/>
      <c r="R29" s="54"/>
      <c r="S29" s="54"/>
      <c r="T29" s="54"/>
      <c r="U29" s="54"/>
      <c r="V29" s="54"/>
      <c r="W29" s="54"/>
      <c r="X29" s="338"/>
      <c r="Y29" s="338"/>
      <c r="Z29" s="56"/>
    </row>
    <row r="30" spans="1:26" ht="55.5" customHeight="1">
      <c r="A30" s="52"/>
      <c r="B30" s="52"/>
      <c r="C30" s="52"/>
      <c r="D30" s="53"/>
      <c r="E30" s="53"/>
      <c r="F30" s="53"/>
      <c r="G30" s="53"/>
      <c r="H30" s="53"/>
      <c r="I30" s="53"/>
      <c r="J30" s="53"/>
      <c r="K30" s="53"/>
      <c r="L30" s="53"/>
      <c r="M30" s="206"/>
      <c r="N30" s="54"/>
      <c r="O30" s="54"/>
      <c r="P30" s="54"/>
      <c r="Q30" s="54"/>
      <c r="R30" s="54"/>
      <c r="S30" s="54"/>
      <c r="T30" s="54"/>
      <c r="U30" s="54"/>
      <c r="V30" s="54"/>
      <c r="W30" s="54"/>
      <c r="X30" s="338"/>
      <c r="Y30" s="338"/>
      <c r="Z30" s="56"/>
    </row>
    <row r="31" spans="1:26" ht="55.5" customHeight="1">
      <c r="A31" s="52"/>
      <c r="B31" s="52"/>
      <c r="C31" s="52"/>
      <c r="D31" s="53"/>
      <c r="E31" s="53"/>
      <c r="F31" s="53"/>
      <c r="G31" s="53"/>
      <c r="H31" s="53"/>
      <c r="I31" s="53"/>
      <c r="J31" s="53"/>
      <c r="K31" s="53"/>
      <c r="L31" s="53"/>
      <c r="M31" s="206"/>
      <c r="N31" s="54"/>
      <c r="O31" s="54"/>
      <c r="P31" s="54"/>
      <c r="Q31" s="54"/>
      <c r="R31" s="54"/>
      <c r="S31" s="54"/>
      <c r="T31" s="54"/>
      <c r="U31" s="54"/>
      <c r="V31" s="54"/>
      <c r="W31" s="54"/>
      <c r="X31" s="338"/>
      <c r="Y31" s="338"/>
      <c r="Z31" s="56"/>
    </row>
    <row r="32" spans="1:26" ht="14.25" customHeight="1">
      <c r="A32" s="5"/>
      <c r="B32" s="5"/>
      <c r="C32" s="5"/>
      <c r="D32" s="5"/>
      <c r="E32" s="5"/>
      <c r="F32" s="5"/>
      <c r="G32" s="5"/>
      <c r="H32" s="5"/>
      <c r="I32" s="5"/>
      <c r="J32" s="5"/>
      <c r="K32" s="5"/>
      <c r="L32" s="5"/>
      <c r="M32" s="5"/>
      <c r="N32" s="5"/>
      <c r="O32" s="5"/>
      <c r="P32" s="5"/>
      <c r="Q32" s="5"/>
      <c r="R32" s="5"/>
      <c r="S32" s="5"/>
      <c r="T32" s="5"/>
      <c r="U32" s="5"/>
      <c r="V32" s="5"/>
      <c r="W32" s="5"/>
      <c r="X32" s="5"/>
      <c r="Y32" s="51"/>
      <c r="Z32" s="339"/>
    </row>
    <row r="33" spans="1:26" ht="14.25">
      <c r="A33" s="359"/>
      <c r="B33" s="359"/>
      <c r="C33" s="359"/>
      <c r="D33" s="359"/>
      <c r="E33" s="359"/>
      <c r="F33" s="359"/>
      <c r="G33" s="359"/>
      <c r="H33" s="359"/>
      <c r="I33" s="359"/>
      <c r="J33" s="359"/>
      <c r="K33" s="359"/>
      <c r="L33" s="359"/>
      <c r="M33" s="359"/>
      <c r="N33" s="359"/>
      <c r="O33" s="6"/>
      <c r="P33" s="6"/>
      <c r="Q33" s="6"/>
      <c r="R33" s="6"/>
      <c r="S33" s="6"/>
      <c r="T33" s="6"/>
      <c r="U33" s="198"/>
      <c r="V33" s="198"/>
      <c r="W33" s="198"/>
      <c r="X33" s="5"/>
      <c r="Y33" s="50" t="s">
        <v>29</v>
      </c>
      <c r="Z33" s="340"/>
    </row>
    <row r="34" spans="1:26" ht="14.25">
      <c r="A34" s="6"/>
      <c r="B34" s="6"/>
      <c r="C34" s="6"/>
      <c r="D34" s="6"/>
      <c r="E34" s="6"/>
      <c r="F34" s="6"/>
      <c r="G34" s="6"/>
      <c r="H34" s="6"/>
      <c r="I34" s="6"/>
      <c r="J34" s="6"/>
      <c r="K34" s="6"/>
      <c r="L34" s="6"/>
      <c r="M34" s="6"/>
      <c r="N34" s="6"/>
      <c r="O34" s="6"/>
      <c r="P34" s="6"/>
      <c r="Q34" s="6"/>
      <c r="R34" s="6"/>
      <c r="S34" s="6"/>
      <c r="T34" s="6"/>
      <c r="U34" s="198"/>
      <c r="V34" s="198"/>
      <c r="W34" s="198"/>
      <c r="X34" s="5"/>
      <c r="Y34" s="5"/>
      <c r="Z34" s="15"/>
    </row>
    <row r="35" spans="1:26">
      <c r="A35" s="355" t="str">
        <f>IF(SUM(Y33)&gt;0,SUM((Y33*X35)+Y33),"")</f>
        <v/>
      </c>
      <c r="B35" s="355"/>
      <c r="C35" s="355"/>
      <c r="D35" s="355"/>
      <c r="E35" s="355"/>
      <c r="F35" s="355"/>
      <c r="G35" s="355"/>
      <c r="H35" s="355"/>
      <c r="I35" s="355"/>
      <c r="J35" s="355"/>
      <c r="K35" s="355"/>
      <c r="L35" s="355"/>
      <c r="M35" s="355"/>
      <c r="N35" s="355"/>
      <c r="O35" s="7"/>
      <c r="P35" s="7"/>
      <c r="Q35" s="7"/>
      <c r="R35" s="7"/>
      <c r="S35" s="7"/>
      <c r="T35" s="336"/>
      <c r="U35" s="336"/>
      <c r="V35" s="336"/>
      <c r="W35" s="336"/>
      <c r="X35" s="336"/>
      <c r="Y35" s="336"/>
      <c r="Z35" s="336"/>
    </row>
    <row r="36" spans="1:26" ht="15">
      <c r="A36" s="16"/>
      <c r="B36" s="16"/>
      <c r="C36" s="16"/>
      <c r="D36" s="16"/>
      <c r="E36" s="16"/>
      <c r="F36" s="16"/>
      <c r="G36" s="16"/>
      <c r="H36" s="16"/>
      <c r="I36" s="16"/>
      <c r="J36" s="16"/>
      <c r="K36" s="16"/>
      <c r="L36" s="16"/>
      <c r="M36" s="16"/>
      <c r="N36" s="16"/>
      <c r="O36" s="16"/>
      <c r="P36" s="16"/>
      <c r="Q36" s="16"/>
      <c r="R36" s="16"/>
      <c r="S36" s="16"/>
      <c r="T36" s="337" t="s">
        <v>46</v>
      </c>
      <c r="U36" s="337"/>
      <c r="V36" s="337"/>
      <c r="W36" s="337"/>
      <c r="X36" s="337"/>
      <c r="Y36" s="337"/>
      <c r="Z36" s="337"/>
    </row>
    <row r="37" spans="1:26" s="8" customFormat="1" ht="11.25">
      <c r="A37" s="345" t="s">
        <v>118</v>
      </c>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row>
    <row r="38" spans="1:26">
      <c r="A38" s="345"/>
      <c r="B38" s="345"/>
      <c r="C38" s="345"/>
      <c r="D38" s="345"/>
      <c r="E38" s="345"/>
      <c r="F38" s="345"/>
      <c r="G38" s="345"/>
      <c r="H38" s="345"/>
      <c r="I38" s="345"/>
      <c r="J38" s="345"/>
      <c r="K38" s="345"/>
      <c r="L38" s="345"/>
      <c r="M38" s="345"/>
      <c r="N38" s="345"/>
      <c r="O38" s="345"/>
      <c r="P38" s="345"/>
      <c r="Q38" s="345"/>
      <c r="R38" s="345"/>
      <c r="S38" s="345"/>
      <c r="T38" s="345"/>
      <c r="U38" s="345"/>
      <c r="V38" s="345"/>
      <c r="W38" s="345"/>
      <c r="X38" s="345"/>
      <c r="Y38" s="345"/>
      <c r="Z38" s="345"/>
    </row>
    <row r="39" spans="1:26">
      <c r="A39" s="345"/>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row>
    <row r="40" spans="1:26">
      <c r="A40" s="345"/>
      <c r="B40" s="345"/>
      <c r="C40" s="345"/>
      <c r="D40" s="345"/>
      <c r="E40" s="345"/>
      <c r="F40" s="345"/>
      <c r="G40" s="345"/>
      <c r="H40" s="345"/>
      <c r="I40" s="345"/>
      <c r="J40" s="345"/>
      <c r="K40" s="345"/>
      <c r="L40" s="345"/>
      <c r="M40" s="345"/>
      <c r="N40" s="345"/>
      <c r="O40" s="345"/>
      <c r="P40" s="345"/>
      <c r="Q40" s="345"/>
      <c r="R40" s="345"/>
      <c r="S40" s="345"/>
      <c r="T40" s="345"/>
      <c r="U40" s="345"/>
      <c r="V40" s="345"/>
      <c r="W40" s="345"/>
      <c r="X40" s="345"/>
      <c r="Y40" s="345"/>
      <c r="Z40" s="345"/>
    </row>
    <row r="41" spans="1:26">
      <c r="A41" s="345"/>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5"/>
      <c r="Z41" s="345"/>
    </row>
    <row r="42" spans="1:26">
      <c r="A42" s="345"/>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row>
    <row r="43" spans="1:26">
      <c r="A43" s="345"/>
      <c r="B43" s="345"/>
      <c r="C43" s="345"/>
      <c r="D43" s="345"/>
      <c r="E43" s="345"/>
      <c r="F43" s="345"/>
      <c r="G43" s="345"/>
      <c r="H43" s="345"/>
      <c r="I43" s="345"/>
      <c r="J43" s="345"/>
      <c r="K43" s="345"/>
      <c r="L43" s="345"/>
      <c r="M43" s="345"/>
      <c r="N43" s="345"/>
      <c r="O43" s="345"/>
      <c r="P43" s="345"/>
      <c r="Q43" s="345"/>
      <c r="R43" s="345"/>
      <c r="S43" s="345"/>
      <c r="T43" s="345"/>
      <c r="U43" s="345"/>
      <c r="V43" s="345"/>
      <c r="W43" s="345"/>
      <c r="X43" s="345"/>
      <c r="Y43" s="345"/>
      <c r="Z43" s="345"/>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5">
      <c r="A45" s="350" t="s">
        <v>180</v>
      </c>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row>
    <row r="46" spans="1:26">
      <c r="A46" s="351" t="s">
        <v>181</v>
      </c>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row>
    <row r="47" spans="1:26">
      <c r="A47" s="2" t="s">
        <v>48</v>
      </c>
    </row>
    <row r="48" spans="1:26">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row>
    <row r="49" spans="1:26">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row>
    <row r="50" spans="1:26">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row>
    <row r="52" spans="1:2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sheetData>
  <mergeCells count="39">
    <mergeCell ref="A45:Z45"/>
    <mergeCell ref="A46:Z46"/>
    <mergeCell ref="A2:N2"/>
    <mergeCell ref="A3:N3"/>
    <mergeCell ref="Y2:Z2"/>
    <mergeCell ref="A35:N35"/>
    <mergeCell ref="Y3:Z3"/>
    <mergeCell ref="Y4:Z4"/>
    <mergeCell ref="A4:N4"/>
    <mergeCell ref="C12:F12"/>
    <mergeCell ref="X30:Y30"/>
    <mergeCell ref="X31:Y31"/>
    <mergeCell ref="A33:N33"/>
    <mergeCell ref="X29:Y29"/>
    <mergeCell ref="P5:Z5"/>
    <mergeCell ref="X28:Y28"/>
    <mergeCell ref="A37:Z43"/>
    <mergeCell ref="X25:Y25"/>
    <mergeCell ref="X27:Y27"/>
    <mergeCell ref="P9:Z9"/>
    <mergeCell ref="A13:B14"/>
    <mergeCell ref="X22:Y22"/>
    <mergeCell ref="X23:Y23"/>
    <mergeCell ref="X24:Y24"/>
    <mergeCell ref="D1:G1"/>
    <mergeCell ref="T35:Z35"/>
    <mergeCell ref="T36:Z36"/>
    <mergeCell ref="X18:Y18"/>
    <mergeCell ref="X19:Y19"/>
    <mergeCell ref="X26:Y26"/>
    <mergeCell ref="Z32:Z33"/>
    <mergeCell ref="X20:Y20"/>
    <mergeCell ref="X21:Y21"/>
    <mergeCell ref="N5:O5"/>
    <mergeCell ref="X17:Y17"/>
    <mergeCell ref="P10:Z10"/>
    <mergeCell ref="P7:Z7"/>
    <mergeCell ref="P8:Z8"/>
    <mergeCell ref="P6:Z6"/>
  </mergeCells>
  <printOptions horizontalCentered="1"/>
  <pageMargins left="0" right="0" top="0" bottom="0" header="0" footer="0"/>
  <pageSetup scale="3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SPRING 2019 I JANUARY DELIVERY</vt:lpstr>
      <vt:lpstr>SPRING 2019 I FEBRUARY DELIVERY</vt:lpstr>
      <vt:lpstr>SPRING 2019 I MARCH DELIVERY</vt:lpstr>
      <vt:lpstr>ESSENTIALS</vt:lpstr>
      <vt:lpstr>ORDER FORM</vt:lpstr>
      <vt:lpstr>ESSENTIALS!Print_Area</vt:lpstr>
      <vt:lpstr>'ORDER FORM'!Print_Area</vt:lpstr>
      <vt:lpstr>'SPRING 2019 I JANUARY DELIVERY'!Print_Area</vt:lpstr>
      <vt:lpstr>ESSENTIALS!Print_Titles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S. Levy</dc:creator>
  <cp:lastModifiedBy>Kents Tt</cp:lastModifiedBy>
  <cp:lastPrinted>2017-06-26T19:01:56Z</cp:lastPrinted>
  <dcterms:created xsi:type="dcterms:W3CDTF">2013-12-19T21:23:08Z</dcterms:created>
  <dcterms:modified xsi:type="dcterms:W3CDTF">2018-08-13T23:51:27Z</dcterms:modified>
</cp:coreProperties>
</file>