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gie Kerby\Desktop\"/>
    </mc:Choice>
  </mc:AlternateContent>
  <bookViews>
    <workbookView xWindow="0" yWindow="0" windowWidth="19050" windowHeight="95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1" i="1" l="1"/>
  <c r="L33" i="1"/>
  <c r="M33" i="1" s="1"/>
  <c r="F11" i="1"/>
  <c r="H11" i="1" s="1"/>
  <c r="F10" i="1"/>
  <c r="H10" i="1" s="1"/>
  <c r="F9" i="1"/>
  <c r="H9" i="1" s="1"/>
  <c r="F8" i="1"/>
  <c r="H8" i="1" s="1"/>
  <c r="F7" i="1"/>
  <c r="H7" i="1" s="1"/>
  <c r="F6" i="1"/>
  <c r="H6" i="1" s="1"/>
  <c r="F5" i="1"/>
  <c r="H5" i="1" s="1"/>
  <c r="H4" i="1"/>
  <c r="F3" i="1"/>
  <c r="F4" i="1"/>
  <c r="F2" i="1"/>
  <c r="D21" i="1"/>
  <c r="D22" i="1"/>
  <c r="L22" i="1" s="1"/>
  <c r="M22" i="1" s="1"/>
  <c r="D23" i="1"/>
  <c r="L23" i="1" s="1"/>
  <c r="M23" i="1" s="1"/>
  <c r="D24" i="1"/>
  <c r="L24" i="1" s="1"/>
  <c r="M24" i="1" s="1"/>
  <c r="D25" i="1"/>
  <c r="L25" i="1" s="1"/>
  <c r="M25" i="1" s="1"/>
  <c r="D26" i="1"/>
  <c r="L26" i="1" s="1"/>
  <c r="M26" i="1" s="1"/>
  <c r="D27" i="1"/>
  <c r="L27" i="1" s="1"/>
  <c r="M27" i="1" s="1"/>
  <c r="D28" i="1"/>
  <c r="L28" i="1" s="1"/>
  <c r="M28" i="1" s="1"/>
  <c r="D29" i="1"/>
  <c r="L29" i="1" s="1"/>
  <c r="M29" i="1" s="1"/>
  <c r="D30" i="1"/>
  <c r="L30" i="1" s="1"/>
  <c r="M30" i="1" s="1"/>
  <c r="D31" i="1"/>
  <c r="L31" i="1" s="1"/>
  <c r="M31" i="1" s="1"/>
  <c r="D32" i="1"/>
  <c r="L32" i="1" s="1"/>
  <c r="M32" i="1" s="1"/>
  <c r="D33" i="1"/>
  <c r="D34" i="1"/>
  <c r="L34" i="1" s="1"/>
  <c r="M34" i="1" s="1"/>
  <c r="D35" i="1"/>
  <c r="L35" i="1" s="1"/>
  <c r="M35" i="1" s="1"/>
  <c r="D20" i="1"/>
  <c r="L20" i="1" s="1"/>
  <c r="M20" i="1" s="1"/>
  <c r="H3" i="1"/>
  <c r="H2" i="1"/>
</calcChain>
</file>

<file path=xl/sharedStrings.xml><?xml version="1.0" encoding="utf-8"?>
<sst xmlns="http://schemas.openxmlformats.org/spreadsheetml/2006/main" count="61" uniqueCount="40">
  <si>
    <t>DATE</t>
  </si>
  <si>
    <t>SALE PRICE</t>
  </si>
  <si>
    <t>IMP VALUE</t>
  </si>
  <si>
    <t>RES SP</t>
  </si>
  <si>
    <t>PER</t>
  </si>
  <si>
    <t>COMMENTS</t>
  </si>
  <si>
    <t xml:space="preserve"> </t>
  </si>
  <si>
    <t>CONCLUSION</t>
  </si>
  <si>
    <t>PARCEL NUMBER</t>
  </si>
  <si>
    <t>LAKE FRONT</t>
  </si>
  <si>
    <t>CHANNEL LOTS</t>
  </si>
  <si>
    <t>CREEK LOTS</t>
  </si>
  <si>
    <t>BACK LOTS</t>
  </si>
  <si>
    <t>LOT TYPE/SIZE</t>
  </si>
  <si>
    <t>2022 RATE</t>
  </si>
  <si>
    <t>2022 RATE/PER</t>
  </si>
  <si>
    <t>SALE/PER</t>
  </si>
  <si>
    <t>2023 RATE PER</t>
  </si>
  <si>
    <t>2023 RATE</t>
  </si>
  <si>
    <t>14-10-121-006</t>
  </si>
  <si>
    <t>14-10-121-008</t>
  </si>
  <si>
    <t>14-10-100-002</t>
  </si>
  <si>
    <t>7.65%ADJ</t>
  </si>
  <si>
    <t>FF</t>
  </si>
  <si>
    <t xml:space="preserve">14-10-201-008 </t>
  </si>
  <si>
    <t>14-10-280-015</t>
  </si>
  <si>
    <t>14-10-121-031</t>
  </si>
  <si>
    <t>14-10-252-011</t>
  </si>
  <si>
    <t>14-10-158-001</t>
  </si>
  <si>
    <t>14-10-200-014</t>
  </si>
  <si>
    <t>14-10-120-003</t>
  </si>
  <si>
    <t>KEY</t>
  </si>
  <si>
    <t>1-</t>
  </si>
  <si>
    <t>VACANT SALE</t>
  </si>
  <si>
    <t>2-</t>
  </si>
  <si>
    <t>BORROWED SALE</t>
  </si>
  <si>
    <t>3-</t>
  </si>
  <si>
    <t>TIME ADJUSTED SALE</t>
  </si>
  <si>
    <t>4-</t>
  </si>
  <si>
    <t>EXTRACTED 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</si>
</sst>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1" fillId="2" borderId="1" xfId="0" applyFont="1" applyFill="1" applyBorder="1"/>
    <xf numFmtId="0" fontId="0" fillId="2" borderId="0" xfId="0" applyFill="1"/>
    <xf numFmtId="0" fontId="0" fillId="2" borderId="1" xfId="0" applyFill="1" applyBorder="1"/>
    <xf numFmtId="1" fontId="0" fillId="2" borderId="1" xfId="0" applyNumberFormat="1" applyFill="1" applyBorder="1"/>
    <xf numFmtId="1" fontId="0" fillId="2" borderId="0" xfId="0" applyNumberFormat="1" applyFill="1"/>
    <xf numFmtId="0" fontId="0" fillId="2" borderId="0" xfId="0" applyFont="1" applyFill="1"/>
    <xf numFmtId="0" fontId="0" fillId="2" borderId="1" xfId="0" applyFont="1" applyFill="1" applyBorder="1"/>
    <xf numFmtId="14" fontId="0" fillId="2" borderId="1" xfId="0" applyNumberFormat="1" applyFont="1" applyFill="1" applyBorder="1"/>
    <xf numFmtId="3" fontId="1" fillId="2" borderId="1" xfId="0" applyNumberFormat="1" applyFont="1" applyFill="1" applyBorder="1"/>
    <xf numFmtId="3" fontId="0" fillId="2" borderId="1" xfId="0" applyNumberFormat="1" applyFill="1" applyBorder="1"/>
    <xf numFmtId="3" fontId="0" fillId="2" borderId="0" xfId="0" applyNumberFormat="1" applyFill="1"/>
    <xf numFmtId="3" fontId="0" fillId="2" borderId="1" xfId="0" applyNumberFormat="1" applyFont="1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6"/>
  <sheetViews>
    <sheetView tabSelected="1" view="pageLayout" topLeftCell="C1" zoomScaleNormal="100" workbookViewId="0">
      <selection activeCell="K8" sqref="K8:L13"/>
    </sheetView>
  </sheetViews>
  <sheetFormatPr defaultRowHeight="15" x14ac:dyDescent="0.25"/>
  <cols>
    <col min="1" max="1" width="2" style="3" bestFit="1" customWidth="1"/>
    <col min="2" max="2" width="16.140625" style="3" bestFit="1" customWidth="1"/>
    <col min="3" max="3" width="10.7109375" style="3" bestFit="1" customWidth="1"/>
    <col min="4" max="4" width="14.140625" style="3" bestFit="1" customWidth="1"/>
    <col min="5" max="5" width="10.85546875" style="3" bestFit="1" customWidth="1"/>
    <col min="6" max="6" width="9.28515625" style="3" bestFit="1" customWidth="1"/>
    <col min="7" max="7" width="9.28515625" style="3" customWidth="1"/>
    <col min="8" max="8" width="9.28515625" style="12" customWidth="1"/>
    <col min="9" max="9" width="11.7109375" style="3" bestFit="1" customWidth="1"/>
    <col min="10" max="10" width="9.42578125" style="3" bestFit="1" customWidth="1"/>
    <col min="11" max="11" width="9.28515625" style="3" bestFit="1" customWidth="1"/>
    <col min="12" max="12" width="19" style="3" customWidth="1"/>
    <col min="13" max="13" width="9.85546875" style="3" bestFit="1" customWidth="1"/>
    <col min="14" max="14" width="13.7109375" style="3" bestFit="1" customWidth="1"/>
    <col min="15" max="15" width="9.85546875" style="3" bestFit="1" customWidth="1"/>
    <col min="16" max="16384" width="9.140625" style="3"/>
  </cols>
  <sheetData>
    <row r="1" spans="1:13" s="1" customFormat="1" x14ac:dyDescent="0.25">
      <c r="B1" s="2" t="s">
        <v>8</v>
      </c>
      <c r="C1" s="2" t="s">
        <v>0</v>
      </c>
      <c r="D1" s="2" t="s">
        <v>1</v>
      </c>
      <c r="E1" s="2" t="s">
        <v>2</v>
      </c>
      <c r="F1" s="2" t="s">
        <v>3</v>
      </c>
      <c r="G1" s="2" t="s">
        <v>23</v>
      </c>
      <c r="H1" s="10" t="s">
        <v>4</v>
      </c>
      <c r="I1" s="2" t="s">
        <v>5</v>
      </c>
    </row>
    <row r="2" spans="1:13" x14ac:dyDescent="0.25">
      <c r="A2" s="7">
        <v>1</v>
      </c>
      <c r="B2" s="8" t="s">
        <v>19</v>
      </c>
      <c r="C2" s="9">
        <v>44020</v>
      </c>
      <c r="D2" s="13">
        <v>9500</v>
      </c>
      <c r="E2" s="13">
        <v>0</v>
      </c>
      <c r="F2" s="11">
        <f>SUM(D2-E2)</f>
        <v>9500</v>
      </c>
      <c r="G2" s="4">
        <v>92</v>
      </c>
      <c r="H2" s="11">
        <f>SUM(D2/G2)</f>
        <v>103.26086956521739</v>
      </c>
      <c r="I2" s="4" t="s">
        <v>12</v>
      </c>
    </row>
    <row r="3" spans="1:13" x14ac:dyDescent="0.25">
      <c r="A3" s="7">
        <v>1</v>
      </c>
      <c r="B3" s="8" t="s">
        <v>20</v>
      </c>
      <c r="C3" s="9">
        <v>43969</v>
      </c>
      <c r="D3" s="13">
        <v>10000</v>
      </c>
      <c r="E3" s="13">
        <v>0</v>
      </c>
      <c r="F3" s="11">
        <f t="shared" ref="F3:F11" si="0">SUM(D3-E3)</f>
        <v>10000</v>
      </c>
      <c r="G3" s="4">
        <v>90.8</v>
      </c>
      <c r="H3" s="11">
        <f>SUM(D3/G3)</f>
        <v>110.13215859030838</v>
      </c>
      <c r="I3" s="4" t="s">
        <v>12</v>
      </c>
    </row>
    <row r="4" spans="1:13" x14ac:dyDescent="0.25">
      <c r="A4" s="7">
        <v>3</v>
      </c>
      <c r="B4" s="8" t="s">
        <v>21</v>
      </c>
      <c r="C4" s="9">
        <v>43770</v>
      </c>
      <c r="D4" s="13">
        <v>26913</v>
      </c>
      <c r="E4" s="13">
        <v>0</v>
      </c>
      <c r="F4" s="11">
        <f t="shared" si="0"/>
        <v>26913</v>
      </c>
      <c r="G4" s="4">
        <v>93.27</v>
      </c>
      <c r="H4" s="11">
        <f>SUM(D4/G4)</f>
        <v>288.54937278867806</v>
      </c>
      <c r="I4" s="4" t="s">
        <v>11</v>
      </c>
      <c r="J4" s="3" t="s">
        <v>22</v>
      </c>
    </row>
    <row r="5" spans="1:13" x14ac:dyDescent="0.25">
      <c r="A5" s="7">
        <v>4</v>
      </c>
      <c r="B5" s="8" t="s">
        <v>24</v>
      </c>
      <c r="C5" s="9">
        <v>44599</v>
      </c>
      <c r="D5" s="13">
        <v>123600</v>
      </c>
      <c r="E5" s="13">
        <v>15297</v>
      </c>
      <c r="F5" s="11">
        <f t="shared" si="0"/>
        <v>108303</v>
      </c>
      <c r="G5" s="4">
        <v>120</v>
      </c>
      <c r="H5" s="11">
        <f>SUM(F5/G5)</f>
        <v>902.52499999999998</v>
      </c>
      <c r="I5" s="4" t="s">
        <v>12</v>
      </c>
    </row>
    <row r="6" spans="1:13" x14ac:dyDescent="0.25">
      <c r="A6" s="7">
        <v>4</v>
      </c>
      <c r="B6" s="8" t="s">
        <v>25</v>
      </c>
      <c r="C6" s="9">
        <v>44575</v>
      </c>
      <c r="D6" s="13">
        <v>126189</v>
      </c>
      <c r="E6" s="13">
        <v>96605</v>
      </c>
      <c r="F6" s="11">
        <f t="shared" si="0"/>
        <v>29584</v>
      </c>
      <c r="G6" s="4">
        <v>275</v>
      </c>
      <c r="H6" s="11">
        <f t="shared" ref="H6:H11" si="1">SUM(F6/G6)</f>
        <v>107.57818181818182</v>
      </c>
      <c r="I6" s="4" t="s">
        <v>12</v>
      </c>
    </row>
    <row r="7" spans="1:13" x14ac:dyDescent="0.25">
      <c r="A7" s="7">
        <v>4</v>
      </c>
      <c r="B7" s="8" t="s">
        <v>26</v>
      </c>
      <c r="C7" s="9">
        <v>44383</v>
      </c>
      <c r="D7" s="13">
        <v>68000</v>
      </c>
      <c r="E7" s="13">
        <v>59967</v>
      </c>
      <c r="F7" s="11">
        <f t="shared" si="0"/>
        <v>8033</v>
      </c>
      <c r="G7" s="4">
        <v>90</v>
      </c>
      <c r="H7" s="11">
        <f t="shared" si="1"/>
        <v>89.25555555555556</v>
      </c>
      <c r="I7" s="4" t="s">
        <v>12</v>
      </c>
    </row>
    <row r="8" spans="1:13" x14ac:dyDescent="0.25">
      <c r="A8" s="7">
        <v>4</v>
      </c>
      <c r="B8" s="8" t="s">
        <v>27</v>
      </c>
      <c r="C8" s="9">
        <v>44305</v>
      </c>
      <c r="D8" s="13">
        <v>70000</v>
      </c>
      <c r="E8" s="13">
        <v>26508</v>
      </c>
      <c r="F8" s="11">
        <f t="shared" si="0"/>
        <v>43492</v>
      </c>
      <c r="G8" s="4">
        <v>100</v>
      </c>
      <c r="H8" s="11">
        <f t="shared" si="1"/>
        <v>434.92</v>
      </c>
      <c r="I8" s="4" t="s">
        <v>12</v>
      </c>
      <c r="K8" s="16" t="s">
        <v>31</v>
      </c>
      <c r="L8" s="17"/>
    </row>
    <row r="9" spans="1:13" x14ac:dyDescent="0.25">
      <c r="A9" s="7">
        <v>4</v>
      </c>
      <c r="B9" s="8" t="s">
        <v>28</v>
      </c>
      <c r="C9" s="9">
        <v>44302</v>
      </c>
      <c r="D9" s="13">
        <v>255000</v>
      </c>
      <c r="E9" s="13">
        <v>81627</v>
      </c>
      <c r="F9" s="11">
        <f t="shared" si="0"/>
        <v>173373</v>
      </c>
      <c r="G9" s="4">
        <v>75.5</v>
      </c>
      <c r="H9" s="11">
        <f t="shared" si="1"/>
        <v>2296.3311258278145</v>
      </c>
      <c r="I9" s="4" t="s">
        <v>9</v>
      </c>
      <c r="K9" s="18" t="s">
        <v>32</v>
      </c>
      <c r="L9" s="19" t="s">
        <v>33</v>
      </c>
    </row>
    <row r="10" spans="1:13" x14ac:dyDescent="0.25">
      <c r="A10" s="7">
        <v>4</v>
      </c>
      <c r="B10" s="8" t="s">
        <v>29</v>
      </c>
      <c r="C10" s="9">
        <v>44267</v>
      </c>
      <c r="D10" s="13">
        <v>120000</v>
      </c>
      <c r="E10" s="13">
        <v>97132</v>
      </c>
      <c r="F10" s="11">
        <f t="shared" si="0"/>
        <v>22868</v>
      </c>
      <c r="G10" s="4">
        <v>145</v>
      </c>
      <c r="H10" s="11">
        <f t="shared" si="1"/>
        <v>157.7103448275862</v>
      </c>
      <c r="I10" s="4" t="s">
        <v>12</v>
      </c>
      <c r="K10" s="18" t="s">
        <v>34</v>
      </c>
      <c r="L10" s="19" t="s">
        <v>35</v>
      </c>
    </row>
    <row r="11" spans="1:13" x14ac:dyDescent="0.25">
      <c r="A11" s="7">
        <v>4</v>
      </c>
      <c r="B11" s="8" t="s">
        <v>30</v>
      </c>
      <c r="C11" s="9">
        <v>44126</v>
      </c>
      <c r="D11" s="13">
        <v>174000</v>
      </c>
      <c r="E11" s="13">
        <v>107220</v>
      </c>
      <c r="F11" s="11">
        <f t="shared" si="0"/>
        <v>66780</v>
      </c>
      <c r="G11" s="4">
        <v>93</v>
      </c>
      <c r="H11" s="11">
        <f t="shared" si="1"/>
        <v>718.06451612903231</v>
      </c>
      <c r="I11" s="4" t="s">
        <v>11</v>
      </c>
      <c r="K11" s="18" t="s">
        <v>36</v>
      </c>
      <c r="L11" s="19" t="s">
        <v>37</v>
      </c>
    </row>
    <row r="12" spans="1:13" x14ac:dyDescent="0.25">
      <c r="A12" s="7"/>
      <c r="B12" s="8"/>
      <c r="C12" s="9"/>
      <c r="D12" s="13"/>
      <c r="E12" s="13"/>
      <c r="F12" s="11"/>
      <c r="G12" s="4"/>
      <c r="H12" s="11"/>
      <c r="I12" s="4"/>
      <c r="K12" s="18" t="s">
        <v>38</v>
      </c>
      <c r="L12" s="19" t="s">
        <v>39</v>
      </c>
    </row>
    <row r="13" spans="1:13" x14ac:dyDescent="0.25">
      <c r="B13" s="1"/>
      <c r="J13" s="6"/>
      <c r="K13" s="20"/>
      <c r="L13" s="21"/>
    </row>
    <row r="14" spans="1:13" x14ac:dyDescent="0.25">
      <c r="B14" s="4" t="s">
        <v>7</v>
      </c>
      <c r="C14" s="4" t="s">
        <v>14</v>
      </c>
      <c r="D14" s="4" t="s">
        <v>15</v>
      </c>
      <c r="E14" s="4" t="s">
        <v>16</v>
      </c>
      <c r="F14" s="4" t="s">
        <v>16</v>
      </c>
      <c r="G14" s="4" t="s">
        <v>16</v>
      </c>
      <c r="H14" s="4" t="s">
        <v>16</v>
      </c>
      <c r="I14" s="4" t="s">
        <v>16</v>
      </c>
      <c r="J14" s="4" t="s">
        <v>16</v>
      </c>
      <c r="K14" s="4" t="s">
        <v>16</v>
      </c>
      <c r="L14" s="4" t="s">
        <v>17</v>
      </c>
      <c r="M14" s="4" t="s">
        <v>18</v>
      </c>
    </row>
    <row r="15" spans="1:13" x14ac:dyDescent="0.25">
      <c r="B15" s="4" t="s">
        <v>13</v>
      </c>
      <c r="C15" s="4" t="s">
        <v>6</v>
      </c>
      <c r="D15" s="4"/>
      <c r="E15" s="4"/>
      <c r="F15" s="4"/>
      <c r="G15" s="4"/>
      <c r="H15" s="11"/>
      <c r="I15" s="4"/>
      <c r="J15" s="4"/>
      <c r="K15" s="4"/>
      <c r="L15" s="4"/>
      <c r="M15" s="4" t="s">
        <v>6</v>
      </c>
    </row>
    <row r="16" spans="1:13" x14ac:dyDescent="0.25">
      <c r="B16" s="4" t="s">
        <v>9</v>
      </c>
      <c r="C16" s="4">
        <v>800</v>
      </c>
      <c r="D16" s="5" t="s">
        <v>6</v>
      </c>
      <c r="E16" s="5">
        <v>2296</v>
      </c>
      <c r="F16" s="5"/>
      <c r="G16" s="5"/>
      <c r="H16" s="11"/>
      <c r="I16" s="5"/>
      <c r="J16" s="5"/>
      <c r="K16" s="5"/>
      <c r="L16" s="5">
        <v>900</v>
      </c>
      <c r="M16" s="4"/>
    </row>
    <row r="17" spans="2:13" x14ac:dyDescent="0.25">
      <c r="B17" s="4" t="s">
        <v>10</v>
      </c>
      <c r="C17" s="4"/>
      <c r="D17" s="5" t="s">
        <v>6</v>
      </c>
      <c r="E17" s="5"/>
      <c r="F17" s="5"/>
      <c r="G17" s="5"/>
      <c r="H17" s="11"/>
      <c r="I17" s="4"/>
      <c r="J17" s="4"/>
      <c r="K17" s="4"/>
      <c r="L17" s="4"/>
      <c r="M17" s="4"/>
    </row>
    <row r="18" spans="2:13" x14ac:dyDescent="0.25">
      <c r="B18" s="4" t="s">
        <v>11</v>
      </c>
      <c r="C18" s="4">
        <v>500</v>
      </c>
      <c r="D18" s="4"/>
      <c r="E18" s="4">
        <v>289</v>
      </c>
      <c r="F18" s="4">
        <v>718</v>
      </c>
      <c r="G18" s="4"/>
      <c r="H18" s="11"/>
      <c r="I18" s="4"/>
      <c r="J18" s="4"/>
      <c r="K18" s="4"/>
      <c r="L18" s="4">
        <v>550</v>
      </c>
      <c r="M18" s="4"/>
    </row>
    <row r="19" spans="2:13" x14ac:dyDescent="0.25">
      <c r="B19" s="4" t="s">
        <v>12</v>
      </c>
      <c r="C19" s="4">
        <v>100</v>
      </c>
      <c r="D19" s="5" t="s">
        <v>6</v>
      </c>
      <c r="E19" s="5">
        <v>103</v>
      </c>
      <c r="F19" s="5">
        <v>110</v>
      </c>
      <c r="G19" s="5">
        <v>903</v>
      </c>
      <c r="H19" s="11">
        <v>108</v>
      </c>
      <c r="I19" s="5">
        <v>89</v>
      </c>
      <c r="J19" s="5">
        <v>435</v>
      </c>
      <c r="K19" s="5">
        <v>158</v>
      </c>
      <c r="L19" s="4">
        <v>110</v>
      </c>
      <c r="M19" s="4"/>
    </row>
    <row r="20" spans="2:13" x14ac:dyDescent="0.25">
      <c r="B20" s="4">
        <v>1</v>
      </c>
      <c r="C20" s="4">
        <v>6900</v>
      </c>
      <c r="D20" s="4">
        <f>SUM(C20/B20)</f>
        <v>6900</v>
      </c>
      <c r="E20" s="4"/>
      <c r="F20" s="4"/>
      <c r="G20" s="4"/>
      <c r="H20" s="11"/>
      <c r="I20" s="4"/>
      <c r="J20" s="4"/>
      <c r="K20" s="4"/>
      <c r="L20" s="4">
        <f>SUM(D20*1.05)</f>
        <v>7245</v>
      </c>
      <c r="M20" s="4">
        <f>SUM(L20*B20)</f>
        <v>7245</v>
      </c>
    </row>
    <row r="21" spans="2:13" x14ac:dyDescent="0.25">
      <c r="B21" s="4">
        <v>1.5</v>
      </c>
      <c r="C21" s="4">
        <v>10350</v>
      </c>
      <c r="D21" s="4">
        <f t="shared" ref="D21:D35" si="2">SUM(C21/B21)</f>
        <v>6900</v>
      </c>
      <c r="E21" s="4"/>
      <c r="F21" s="4"/>
      <c r="G21" s="4"/>
      <c r="H21" s="11"/>
      <c r="I21" s="4"/>
      <c r="J21" s="4"/>
      <c r="K21" s="4"/>
      <c r="L21" s="4">
        <v>7250</v>
      </c>
      <c r="M21" s="4">
        <f t="shared" ref="M21:M35" si="3">SUM(L21*B21)</f>
        <v>10875</v>
      </c>
    </row>
    <row r="22" spans="2:13" x14ac:dyDescent="0.25">
      <c r="B22" s="4">
        <v>2</v>
      </c>
      <c r="C22" s="4">
        <v>11400</v>
      </c>
      <c r="D22" s="4">
        <f t="shared" si="2"/>
        <v>5700</v>
      </c>
      <c r="E22" s="4"/>
      <c r="F22" s="4"/>
      <c r="G22" s="4"/>
      <c r="H22" s="11"/>
      <c r="I22" s="4"/>
      <c r="J22" s="4"/>
      <c r="K22" s="4"/>
      <c r="L22" s="4">
        <f t="shared" ref="L22:L35" si="4">SUM(D22*1.05)</f>
        <v>5985</v>
      </c>
      <c r="M22" s="4">
        <f t="shared" si="3"/>
        <v>11970</v>
      </c>
    </row>
    <row r="23" spans="2:13" x14ac:dyDescent="0.25">
      <c r="B23" s="4">
        <v>2.5</v>
      </c>
      <c r="C23" s="4">
        <v>11500</v>
      </c>
      <c r="D23" s="4">
        <f t="shared" si="2"/>
        <v>4600</v>
      </c>
      <c r="E23" s="4"/>
      <c r="F23" s="4"/>
      <c r="G23" s="4"/>
      <c r="H23" s="11"/>
      <c r="I23" s="4"/>
      <c r="J23" s="4"/>
      <c r="K23" s="4"/>
      <c r="L23" s="4">
        <f t="shared" si="4"/>
        <v>4830</v>
      </c>
      <c r="M23" s="4">
        <f t="shared" si="3"/>
        <v>12075</v>
      </c>
    </row>
    <row r="24" spans="2:13" x14ac:dyDescent="0.25">
      <c r="B24" s="4">
        <v>3</v>
      </c>
      <c r="C24" s="4">
        <v>12000</v>
      </c>
      <c r="D24" s="4">
        <f t="shared" si="2"/>
        <v>4000</v>
      </c>
      <c r="E24" s="4"/>
      <c r="F24" s="4"/>
      <c r="G24" s="4"/>
      <c r="H24" s="11"/>
      <c r="I24" s="4"/>
      <c r="J24" s="4"/>
      <c r="K24" s="4"/>
      <c r="L24" s="4">
        <f t="shared" si="4"/>
        <v>4200</v>
      </c>
      <c r="M24" s="4">
        <f t="shared" si="3"/>
        <v>12600</v>
      </c>
    </row>
    <row r="25" spans="2:13" x14ac:dyDescent="0.25">
      <c r="B25" s="4">
        <v>4</v>
      </c>
      <c r="C25" s="4">
        <v>12400</v>
      </c>
      <c r="D25" s="4">
        <f t="shared" si="2"/>
        <v>3100</v>
      </c>
      <c r="E25" s="4"/>
      <c r="F25" s="4"/>
      <c r="G25" s="4"/>
      <c r="H25" s="11"/>
      <c r="I25" s="4"/>
      <c r="J25" s="4"/>
      <c r="K25" s="4"/>
      <c r="L25" s="4">
        <f t="shared" si="4"/>
        <v>3255</v>
      </c>
      <c r="M25" s="4">
        <f t="shared" si="3"/>
        <v>13020</v>
      </c>
    </row>
    <row r="26" spans="2:13" x14ac:dyDescent="0.25">
      <c r="B26" s="4">
        <v>5</v>
      </c>
      <c r="C26" s="4">
        <v>15000</v>
      </c>
      <c r="D26" s="4">
        <f t="shared" si="2"/>
        <v>3000</v>
      </c>
      <c r="E26" s="4"/>
      <c r="F26" s="4"/>
      <c r="G26" s="4"/>
      <c r="H26" s="11"/>
      <c r="I26" s="4"/>
      <c r="J26" s="4"/>
      <c r="K26" s="4"/>
      <c r="L26" s="4">
        <f t="shared" si="4"/>
        <v>3150</v>
      </c>
      <c r="M26" s="4">
        <f t="shared" si="3"/>
        <v>15750</v>
      </c>
    </row>
    <row r="27" spans="2:13" x14ac:dyDescent="0.25">
      <c r="B27" s="4">
        <v>7</v>
      </c>
      <c r="C27" s="4">
        <v>20300</v>
      </c>
      <c r="D27" s="4">
        <f t="shared" si="2"/>
        <v>2900</v>
      </c>
      <c r="E27" s="4"/>
      <c r="F27" s="4"/>
      <c r="G27" s="4"/>
      <c r="H27" s="11"/>
      <c r="I27" s="4"/>
      <c r="J27" s="4"/>
      <c r="K27" s="4"/>
      <c r="L27" s="4">
        <f t="shared" si="4"/>
        <v>3045</v>
      </c>
      <c r="M27" s="4">
        <f t="shared" si="3"/>
        <v>21315</v>
      </c>
    </row>
    <row r="28" spans="2:13" x14ac:dyDescent="0.25">
      <c r="B28" s="4">
        <v>10</v>
      </c>
      <c r="C28" s="4">
        <v>27000</v>
      </c>
      <c r="D28" s="4">
        <f t="shared" si="2"/>
        <v>2700</v>
      </c>
      <c r="E28" s="4"/>
      <c r="F28" s="4"/>
      <c r="G28" s="4"/>
      <c r="H28" s="11"/>
      <c r="I28" s="4"/>
      <c r="J28" s="4"/>
      <c r="K28" s="4"/>
      <c r="L28" s="4">
        <f t="shared" si="4"/>
        <v>2835</v>
      </c>
      <c r="M28" s="4">
        <f t="shared" si="3"/>
        <v>28350</v>
      </c>
    </row>
    <row r="29" spans="2:13" x14ac:dyDescent="0.25">
      <c r="B29" s="4">
        <v>15</v>
      </c>
      <c r="C29" s="4">
        <v>39000</v>
      </c>
      <c r="D29" s="4">
        <f t="shared" si="2"/>
        <v>2600</v>
      </c>
      <c r="E29" s="4"/>
      <c r="F29" s="4"/>
      <c r="G29" s="4"/>
      <c r="H29" s="11"/>
      <c r="I29" s="4"/>
      <c r="J29" s="4"/>
      <c r="K29" s="4"/>
      <c r="L29" s="4">
        <f t="shared" si="4"/>
        <v>2730</v>
      </c>
      <c r="M29" s="4">
        <f t="shared" si="3"/>
        <v>40950</v>
      </c>
    </row>
    <row r="30" spans="2:13" x14ac:dyDescent="0.25">
      <c r="B30" s="4">
        <v>20</v>
      </c>
      <c r="C30" s="4">
        <v>50000</v>
      </c>
      <c r="D30" s="4">
        <f t="shared" si="2"/>
        <v>2500</v>
      </c>
      <c r="E30" s="4"/>
      <c r="F30" s="4"/>
      <c r="G30" s="4"/>
      <c r="H30" s="11"/>
      <c r="I30" s="4"/>
      <c r="J30" s="4"/>
      <c r="K30" s="4"/>
      <c r="L30" s="4">
        <f t="shared" si="4"/>
        <v>2625</v>
      </c>
      <c r="M30" s="4">
        <f t="shared" si="3"/>
        <v>52500</v>
      </c>
    </row>
    <row r="31" spans="2:13" x14ac:dyDescent="0.25">
      <c r="B31" s="4">
        <v>25</v>
      </c>
      <c r="C31" s="4">
        <v>57500</v>
      </c>
      <c r="D31" s="4">
        <f t="shared" si="2"/>
        <v>2300</v>
      </c>
      <c r="E31" s="4"/>
      <c r="F31" s="4"/>
      <c r="G31" s="4"/>
      <c r="H31" s="11"/>
      <c r="I31" s="4"/>
      <c r="J31" s="4"/>
      <c r="K31" s="4"/>
      <c r="L31" s="4">
        <f t="shared" si="4"/>
        <v>2415</v>
      </c>
      <c r="M31" s="4">
        <f t="shared" si="3"/>
        <v>60375</v>
      </c>
    </row>
    <row r="32" spans="2:13" x14ac:dyDescent="0.25">
      <c r="B32" s="4">
        <v>30</v>
      </c>
      <c r="C32" s="4">
        <v>69000</v>
      </c>
      <c r="D32" s="4">
        <f t="shared" si="2"/>
        <v>2300</v>
      </c>
      <c r="E32" s="4"/>
      <c r="F32" s="4"/>
      <c r="G32" s="4"/>
      <c r="H32" s="11"/>
      <c r="I32" s="4"/>
      <c r="J32" s="4"/>
      <c r="K32" s="4"/>
      <c r="L32" s="4">
        <f t="shared" si="4"/>
        <v>2415</v>
      </c>
      <c r="M32" s="4">
        <f t="shared" si="3"/>
        <v>72450</v>
      </c>
    </row>
    <row r="33" spans="2:13" x14ac:dyDescent="0.25">
      <c r="B33" s="4">
        <v>40</v>
      </c>
      <c r="C33" s="4">
        <v>92000</v>
      </c>
      <c r="D33" s="4">
        <f t="shared" si="2"/>
        <v>2300</v>
      </c>
      <c r="E33" s="4"/>
      <c r="F33" s="4"/>
      <c r="G33" s="4"/>
      <c r="H33" s="11"/>
      <c r="I33" s="4"/>
      <c r="J33" s="4"/>
      <c r="K33" s="4"/>
      <c r="L33" s="4">
        <f t="shared" si="4"/>
        <v>2415</v>
      </c>
      <c r="M33" s="4">
        <f t="shared" si="3"/>
        <v>96600</v>
      </c>
    </row>
    <row r="34" spans="2:13" x14ac:dyDescent="0.25">
      <c r="B34" s="4">
        <v>50</v>
      </c>
      <c r="C34" s="4">
        <v>115000</v>
      </c>
      <c r="D34" s="4">
        <f t="shared" si="2"/>
        <v>2300</v>
      </c>
      <c r="E34" s="4"/>
      <c r="F34" s="4"/>
      <c r="G34" s="4"/>
      <c r="H34" s="11"/>
      <c r="I34" s="4"/>
      <c r="J34" s="4"/>
      <c r="K34" s="4"/>
      <c r="L34" s="4">
        <f t="shared" si="4"/>
        <v>2415</v>
      </c>
      <c r="M34" s="4">
        <f t="shared" si="3"/>
        <v>120750</v>
      </c>
    </row>
    <row r="35" spans="2:13" x14ac:dyDescent="0.25">
      <c r="B35" s="4">
        <v>100</v>
      </c>
      <c r="C35" s="4">
        <v>230000</v>
      </c>
      <c r="D35" s="4">
        <f t="shared" si="2"/>
        <v>2300</v>
      </c>
      <c r="E35" s="4"/>
      <c r="F35" s="4"/>
      <c r="G35" s="4"/>
      <c r="H35" s="11"/>
      <c r="I35" s="4"/>
      <c r="J35" s="4"/>
      <c r="K35" s="4"/>
      <c r="L35" s="14">
        <f t="shared" si="4"/>
        <v>2415</v>
      </c>
      <c r="M35" s="4">
        <f t="shared" si="3"/>
        <v>241500</v>
      </c>
    </row>
    <row r="36" spans="2:13" x14ac:dyDescent="0.25">
      <c r="L36" s="15" t="s">
        <v>6</v>
      </c>
    </row>
  </sheetData>
  <pageMargins left="0.7" right="0.7" top="0.75" bottom="0.75" header="0.3" footer="0.3"/>
  <pageSetup scale="86" orientation="landscape" r:id="rId1"/>
  <headerFooter>
    <oddHeader xml:space="preserve">&amp;C2023 LAND ROBINSON LAKE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Story</dc:creator>
  <cp:lastModifiedBy>Angie Kerby</cp:lastModifiedBy>
  <cp:lastPrinted>2023-03-15T13:05:44Z</cp:lastPrinted>
  <dcterms:created xsi:type="dcterms:W3CDTF">2021-01-12T02:38:57Z</dcterms:created>
  <dcterms:modified xsi:type="dcterms:W3CDTF">2023-03-15T13:06:05Z</dcterms:modified>
</cp:coreProperties>
</file>